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ineer7.RKASSO\Downloads\"/>
    </mc:Choice>
  </mc:AlternateContent>
  <bookViews>
    <workbookView xWindow="0" yWindow="0" windowWidth="24000" windowHeight="9735" activeTab="2"/>
  </bookViews>
  <sheets>
    <sheet name="TOWER A Final" sheetId="1" r:id="rId1"/>
    <sheet name="TOWER B -Final" sheetId="2" r:id="rId2"/>
    <sheet name="Sheet1" sheetId="17" r:id="rId3"/>
    <sheet name="TOWER B" sheetId="3" state="hidden" r:id="rId4"/>
    <sheet name="TOWER B -Madan" sheetId="5" state="hidden" r:id="rId5"/>
    <sheet name="TOWER A Madan" sheetId="6" state="hidden" r:id="rId6"/>
    <sheet name="TOWER C" sheetId="12" state="hidden" r:id="rId7"/>
    <sheet name="Tower C Final" sheetId="15" r:id="rId8"/>
    <sheet name="TOWER D" sheetId="13" state="hidden" r:id="rId9"/>
    <sheet name="Tower D Final" sheetId="16" r:id="rId10"/>
    <sheet name="Tower E" sheetId="7" r:id="rId11"/>
    <sheet name="Tower F" sheetId="8" r:id="rId12"/>
    <sheet name="Tower G" sheetId="9" r:id="rId13"/>
  </sheets>
  <externalReferences>
    <externalReference r:id="rId14"/>
    <externalReference r:id="rId15"/>
  </externalReferences>
  <definedNames>
    <definedName name="Ftype">[1]Sheet3!$D$1:$D$2</definedName>
    <definedName name="OC">[1]Sheet3!$E$1:$E$3</definedName>
    <definedName name="PCS">[1]Sheet3!$K$1:$K$3</definedName>
    <definedName name="_xlnm.Print_Area" localSheetId="0">'TOWER A Final'!$B$2:$G$118</definedName>
    <definedName name="_xlnm.Print_Area" localSheetId="5">'TOWER A Madan'!$A$2:$O$118</definedName>
    <definedName name="_xlnm.Print_Area" localSheetId="3">'TOWER B'!$A$2:$O$118</definedName>
    <definedName name="_xlnm.Print_Area" localSheetId="1">'TOWER B -Final'!$A$2:$G$118</definedName>
    <definedName name="_xlnm.Print_Area" localSheetId="4">'TOWER B -Madan'!$A$2:$O$123</definedName>
    <definedName name="_xlnm.Print_Area" localSheetId="6">'TOWER C'!$A$2:$L$118</definedName>
    <definedName name="_xlnm.Print_Area" localSheetId="8">'TOWER D'!$A$2:$M$118</definedName>
    <definedName name="_xlnm.Print_Titles" localSheetId="0">'TOWER A Final'!$5:$6</definedName>
    <definedName name="_xlnm.Print_Titles" localSheetId="5">'TOWER A Madan'!$5:$6</definedName>
    <definedName name="_xlnm.Print_Titles" localSheetId="3">'TOWER B'!$5:$6</definedName>
    <definedName name="_xlnm.Print_Titles" localSheetId="1">'TOWER B -Final'!$2:$6</definedName>
    <definedName name="_xlnm.Print_Titles" localSheetId="4">'TOWER B -Madan'!$2:$6</definedName>
    <definedName name="_xlnm.Print_Titles" localSheetId="6">'TOWER C'!$A$5:$IW$6</definedName>
    <definedName name="_xlnm.Print_Titles" localSheetId="8">'TOWER D'!$A$5:$IW$6</definedName>
    <definedName name="_xlnm.Print_Titles" localSheetId="10">'Tower E'!$4:$4</definedName>
    <definedName name="_xlnm.Print_Titles" localSheetId="11">'Tower F'!$4:$4</definedName>
    <definedName name="_xlnm.Print_Titles" localSheetId="12">'Tower G'!$4:$4</definedName>
    <definedName name="Test">#REF!</definedName>
    <definedName name="Unit">[1]Sheet3!$A$1:$A$3</definedName>
  </definedNames>
  <calcPr calcId="152511"/>
  <pivotCaches>
    <pivotCache cacheId="6" r:id="rId16"/>
    <pivotCache cacheId="10" r:id="rId17"/>
    <pivotCache cacheId="14" r:id="rId18"/>
    <pivotCache cacheId="22" r:id="rId19"/>
    <pivotCache cacheId="26" r:id="rId20"/>
    <pivotCache cacheId="30" r:id="rId21"/>
    <pivotCache cacheId="35" r:id="rId22"/>
  </pivotCaches>
</workbook>
</file>

<file path=xl/calcChain.xml><?xml version="1.0" encoding="utf-8"?>
<calcChain xmlns="http://schemas.openxmlformats.org/spreadsheetml/2006/main">
  <c r="J30" i="17" l="1"/>
  <c r="I30" i="17"/>
  <c r="P30" i="17"/>
  <c r="M30" i="17"/>
  <c r="O5" i="17"/>
  <c r="P6" i="17"/>
  <c r="P7" i="17"/>
  <c r="P9" i="17"/>
  <c r="P10" i="17"/>
  <c r="P11" i="17"/>
  <c r="P13" i="17"/>
  <c r="P14" i="17"/>
  <c r="P15" i="17"/>
  <c r="P17" i="17"/>
  <c r="P18" i="17"/>
  <c r="P19" i="17"/>
  <c r="P21" i="17"/>
  <c r="P22" i="17"/>
  <c r="P24" i="17"/>
  <c r="P25" i="17"/>
  <c r="P27" i="17"/>
  <c r="P28" i="17"/>
  <c r="P5" i="17"/>
  <c r="O14" i="17"/>
  <c r="O15" i="17"/>
  <c r="O17" i="17"/>
  <c r="O18" i="17"/>
  <c r="O19" i="17"/>
  <c r="O21" i="17"/>
  <c r="O22" i="17"/>
  <c r="O24" i="17"/>
  <c r="O25" i="17"/>
  <c r="O27" i="17"/>
  <c r="O28" i="17"/>
  <c r="O13" i="17"/>
  <c r="O10" i="17"/>
  <c r="O11" i="17"/>
  <c r="O9" i="17"/>
  <c r="O6" i="17"/>
  <c r="O7" i="17"/>
  <c r="N6" i="17"/>
  <c r="N7" i="17"/>
  <c r="N9" i="17"/>
  <c r="N10" i="17"/>
  <c r="N11" i="17"/>
  <c r="N13" i="17"/>
  <c r="N14" i="17"/>
  <c r="N15" i="17"/>
  <c r="N17" i="17"/>
  <c r="N18" i="17"/>
  <c r="N19" i="17"/>
  <c r="N21" i="17"/>
  <c r="N22" i="17"/>
  <c r="N24" i="17"/>
  <c r="N25" i="17"/>
  <c r="N27" i="17"/>
  <c r="N28" i="17"/>
  <c r="N5" i="17"/>
  <c r="N3" i="17"/>
  <c r="K6" i="17"/>
  <c r="K7" i="17"/>
  <c r="K9" i="17"/>
  <c r="K10" i="17"/>
  <c r="K11" i="17"/>
  <c r="K13" i="17"/>
  <c r="K14" i="17"/>
  <c r="K15" i="17"/>
  <c r="K17" i="17"/>
  <c r="K18" i="17"/>
  <c r="K19" i="17"/>
  <c r="K21" i="17"/>
  <c r="K22" i="17"/>
  <c r="K24" i="17"/>
  <c r="K25" i="17"/>
  <c r="K27" i="17"/>
  <c r="K28" i="17"/>
  <c r="K5" i="17"/>
  <c r="M6" i="17"/>
  <c r="M7" i="17"/>
  <c r="M9" i="17"/>
  <c r="M10" i="17"/>
  <c r="M11" i="17"/>
  <c r="M13" i="17"/>
  <c r="M14" i="17"/>
  <c r="M15" i="17"/>
  <c r="M17" i="17"/>
  <c r="M18" i="17"/>
  <c r="M19" i="17"/>
  <c r="M21" i="17"/>
  <c r="M22" i="17"/>
  <c r="M24" i="17"/>
  <c r="M25" i="17"/>
  <c r="M27" i="17"/>
  <c r="M28" i="17"/>
  <c r="M5" i="17"/>
  <c r="L6" i="17"/>
  <c r="L7" i="17"/>
  <c r="L9" i="17"/>
  <c r="L10" i="17"/>
  <c r="L11" i="17"/>
  <c r="L13" i="17"/>
  <c r="L14" i="17"/>
  <c r="L15" i="17"/>
  <c r="L17" i="17"/>
  <c r="L18" i="17"/>
  <c r="L19" i="17"/>
  <c r="L21" i="17"/>
  <c r="L22" i="17"/>
  <c r="L24" i="17"/>
  <c r="L25" i="17"/>
  <c r="L27" i="17"/>
  <c r="L28" i="17"/>
  <c r="L5" i="17"/>
  <c r="G5" i="17"/>
  <c r="G27" i="17"/>
  <c r="G24" i="17"/>
  <c r="G21" i="17"/>
  <c r="G17" i="17"/>
  <c r="G13" i="17"/>
  <c r="G9" i="17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118" i="12" s="1"/>
  <c r="K118" i="13"/>
  <c r="J118" i="13"/>
  <c r="H118" i="13"/>
  <c r="G118" i="13"/>
  <c r="F118" i="13"/>
  <c r="L116" i="13"/>
  <c r="L115" i="13"/>
  <c r="L114" i="13"/>
  <c r="E114" i="13"/>
  <c r="L113" i="13"/>
  <c r="L112" i="13"/>
  <c r="L111" i="13"/>
  <c r="L110" i="13"/>
  <c r="L109" i="13"/>
  <c r="L108" i="13"/>
  <c r="L107" i="13"/>
  <c r="L106" i="13"/>
  <c r="E106" i="13"/>
  <c r="L105" i="13"/>
  <c r="L104" i="13"/>
  <c r="L103" i="13"/>
  <c r="L102" i="13"/>
  <c r="L101" i="13"/>
  <c r="L100" i="13"/>
  <c r="L99" i="13"/>
  <c r="L98" i="13"/>
  <c r="E98" i="13"/>
  <c r="L97" i="13"/>
  <c r="L96" i="13"/>
  <c r="L95" i="13"/>
  <c r="L94" i="13"/>
  <c r="L93" i="13"/>
  <c r="L92" i="13"/>
  <c r="L91" i="13"/>
  <c r="L90" i="13"/>
  <c r="E90" i="13"/>
  <c r="L89" i="13"/>
  <c r="L88" i="13"/>
  <c r="L87" i="13"/>
  <c r="L86" i="13"/>
  <c r="L85" i="13"/>
  <c r="L84" i="13"/>
  <c r="L83" i="13"/>
  <c r="L82" i="13"/>
  <c r="E82" i="13"/>
  <c r="L81" i="13"/>
  <c r="L80" i="13"/>
  <c r="L79" i="13"/>
  <c r="L78" i="13"/>
  <c r="L77" i="13"/>
  <c r="L76" i="13"/>
  <c r="L75" i="13"/>
  <c r="L74" i="13"/>
  <c r="E74" i="13"/>
  <c r="L73" i="13"/>
  <c r="L72" i="13"/>
  <c r="L71" i="13"/>
  <c r="L70" i="13"/>
  <c r="L69" i="13"/>
  <c r="L68" i="13"/>
  <c r="L67" i="13"/>
  <c r="L66" i="13"/>
  <c r="E66" i="13"/>
  <c r="L65" i="13"/>
  <c r="L64" i="13"/>
  <c r="L63" i="13"/>
  <c r="L62" i="13"/>
  <c r="L61" i="13"/>
  <c r="L60" i="13"/>
  <c r="L59" i="13"/>
  <c r="L58" i="13"/>
  <c r="E58" i="13"/>
  <c r="L57" i="13"/>
  <c r="L56" i="13"/>
  <c r="L55" i="13"/>
  <c r="L54" i="13"/>
  <c r="L53" i="13"/>
  <c r="L52" i="13"/>
  <c r="L51" i="13"/>
  <c r="L50" i="13"/>
  <c r="E50" i="13"/>
  <c r="L49" i="13"/>
  <c r="L48" i="13"/>
  <c r="L47" i="13"/>
  <c r="L46" i="13"/>
  <c r="L45" i="13"/>
  <c r="L44" i="13"/>
  <c r="L43" i="13"/>
  <c r="L42" i="13"/>
  <c r="E42" i="13"/>
  <c r="L41" i="13"/>
  <c r="L40" i="13"/>
  <c r="L39" i="13"/>
  <c r="L38" i="13"/>
  <c r="L37" i="13"/>
  <c r="L36" i="13"/>
  <c r="L35" i="13"/>
  <c r="L34" i="13"/>
  <c r="E34" i="13"/>
  <c r="L33" i="13"/>
  <c r="L32" i="13"/>
  <c r="L31" i="13"/>
  <c r="L30" i="13"/>
  <c r="L29" i="13"/>
  <c r="L28" i="13"/>
  <c r="L27" i="13"/>
  <c r="L26" i="13"/>
  <c r="E26" i="13"/>
  <c r="L25" i="13"/>
  <c r="L24" i="13"/>
  <c r="E24" i="13"/>
  <c r="E32" i="13" s="1"/>
  <c r="E40" i="13" s="1"/>
  <c r="E48" i="13" s="1"/>
  <c r="E56" i="13" s="1"/>
  <c r="E64" i="13" s="1"/>
  <c r="E72" i="13" s="1"/>
  <c r="E80" i="13" s="1"/>
  <c r="E88" i="13" s="1"/>
  <c r="E96" i="13" s="1"/>
  <c r="E104" i="13" s="1"/>
  <c r="E112" i="13" s="1"/>
  <c r="L23" i="13"/>
  <c r="L22" i="13"/>
  <c r="L21" i="13"/>
  <c r="L20" i="13"/>
  <c r="L19" i="13"/>
  <c r="L18" i="13"/>
  <c r="E18" i="13"/>
  <c r="L17" i="13"/>
  <c r="L16" i="13"/>
  <c r="L15" i="13"/>
  <c r="E15" i="13"/>
  <c r="E23" i="13" s="1"/>
  <c r="E31" i="13" s="1"/>
  <c r="E39" i="13" s="1"/>
  <c r="E47" i="13" s="1"/>
  <c r="E55" i="13" s="1"/>
  <c r="E63" i="13" s="1"/>
  <c r="E71" i="13" s="1"/>
  <c r="E79" i="13" s="1"/>
  <c r="E87" i="13" s="1"/>
  <c r="E95" i="13" s="1"/>
  <c r="E103" i="13" s="1"/>
  <c r="E111" i="13" s="1"/>
  <c r="L14" i="13"/>
  <c r="E14" i="13"/>
  <c r="E22" i="13" s="1"/>
  <c r="E30" i="13" s="1"/>
  <c r="E38" i="13" s="1"/>
  <c r="E46" i="13" s="1"/>
  <c r="E54" i="13" s="1"/>
  <c r="E62" i="13" s="1"/>
  <c r="E70" i="13" s="1"/>
  <c r="E78" i="13" s="1"/>
  <c r="E86" i="13" s="1"/>
  <c r="E94" i="13" s="1"/>
  <c r="E102" i="13" s="1"/>
  <c r="E110" i="13" s="1"/>
  <c r="L13" i="13"/>
  <c r="E13" i="13"/>
  <c r="E21" i="13" s="1"/>
  <c r="E29" i="13" s="1"/>
  <c r="E37" i="13" s="1"/>
  <c r="E45" i="13" s="1"/>
  <c r="E53" i="13" s="1"/>
  <c r="E61" i="13" s="1"/>
  <c r="E69" i="13" s="1"/>
  <c r="E77" i="13" s="1"/>
  <c r="E85" i="13" s="1"/>
  <c r="E93" i="13" s="1"/>
  <c r="E101" i="13" s="1"/>
  <c r="E109" i="13" s="1"/>
  <c r="L12" i="13"/>
  <c r="L11" i="13"/>
  <c r="L10" i="13"/>
  <c r="L9" i="13"/>
  <c r="L8" i="13"/>
  <c r="L7" i="13"/>
  <c r="K118" i="12"/>
  <c r="J118" i="12"/>
  <c r="H118" i="12"/>
  <c r="G118" i="12"/>
  <c r="F118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E24" i="12"/>
  <c r="E25" i="12" s="1"/>
  <c r="E26" i="12" s="1"/>
  <c r="E32" i="12" s="1"/>
  <c r="E33" i="12" s="1"/>
  <c r="E34" i="12" s="1"/>
  <c r="E40" i="12" s="1"/>
  <c r="E41" i="12" s="1"/>
  <c r="E42" i="12" s="1"/>
  <c r="E48" i="12" s="1"/>
  <c r="E49" i="12" s="1"/>
  <c r="E50" i="12" s="1"/>
  <c r="E56" i="12" s="1"/>
  <c r="E57" i="12" s="1"/>
  <c r="E58" i="12" s="1"/>
  <c r="E64" i="12" s="1"/>
  <c r="E65" i="12" s="1"/>
  <c r="E66" i="12" s="1"/>
  <c r="E72" i="12" s="1"/>
  <c r="E73" i="12" s="1"/>
  <c r="E74" i="12" s="1"/>
  <c r="E80" i="12" s="1"/>
  <c r="E81" i="12" s="1"/>
  <c r="E82" i="12" s="1"/>
  <c r="E88" i="12" s="1"/>
  <c r="E89" i="12" s="1"/>
  <c r="E90" i="12" s="1"/>
  <c r="E96" i="12" s="1"/>
  <c r="E97" i="12" s="1"/>
  <c r="E98" i="12" s="1"/>
  <c r="E104" i="12" s="1"/>
  <c r="E105" i="12" s="1"/>
  <c r="E106" i="12" s="1"/>
  <c r="E112" i="12" s="1"/>
  <c r="E113" i="12" s="1"/>
  <c r="E114" i="12" s="1"/>
  <c r="L23" i="12"/>
  <c r="L22" i="12"/>
  <c r="L21" i="12"/>
  <c r="L20" i="12"/>
  <c r="L19" i="12"/>
  <c r="L18" i="12"/>
  <c r="L17" i="12"/>
  <c r="L16" i="12"/>
  <c r="L15" i="12"/>
  <c r="E15" i="12"/>
  <c r="E23" i="12" s="1"/>
  <c r="E31" i="12" s="1"/>
  <c r="E39" i="12" s="1"/>
  <c r="E47" i="12" s="1"/>
  <c r="E55" i="12" s="1"/>
  <c r="E63" i="12" s="1"/>
  <c r="E71" i="12" s="1"/>
  <c r="E79" i="12" s="1"/>
  <c r="E87" i="12" s="1"/>
  <c r="E95" i="12" s="1"/>
  <c r="E103" i="12" s="1"/>
  <c r="E111" i="12" s="1"/>
  <c r="L14" i="12"/>
  <c r="E14" i="12"/>
  <c r="E22" i="12" s="1"/>
  <c r="E30" i="12" s="1"/>
  <c r="E38" i="12" s="1"/>
  <c r="E46" i="12" s="1"/>
  <c r="E54" i="12" s="1"/>
  <c r="E62" i="12" s="1"/>
  <c r="E70" i="12" s="1"/>
  <c r="E78" i="12" s="1"/>
  <c r="E86" i="12" s="1"/>
  <c r="E94" i="12" s="1"/>
  <c r="E102" i="12" s="1"/>
  <c r="E110" i="12" s="1"/>
  <c r="L13" i="12"/>
  <c r="E13" i="12"/>
  <c r="E21" i="12" s="1"/>
  <c r="E29" i="12" s="1"/>
  <c r="E37" i="12" s="1"/>
  <c r="E45" i="12" s="1"/>
  <c r="E53" i="12" s="1"/>
  <c r="E61" i="12" s="1"/>
  <c r="E69" i="12" s="1"/>
  <c r="E77" i="12" s="1"/>
  <c r="E85" i="12" s="1"/>
  <c r="E93" i="12" s="1"/>
  <c r="E101" i="12" s="1"/>
  <c r="E109" i="12" s="1"/>
  <c r="L12" i="12"/>
  <c r="L11" i="12"/>
  <c r="L10" i="12"/>
  <c r="L9" i="12"/>
  <c r="L8" i="12"/>
  <c r="L7" i="12"/>
  <c r="L118" i="13" l="1"/>
  <c r="C118" i="13"/>
  <c r="L118" i="12"/>
  <c r="F121" i="13"/>
  <c r="O78" i="5" l="1"/>
  <c r="N78" i="5"/>
  <c r="O77" i="5"/>
  <c r="N77" i="5"/>
  <c r="O76" i="5"/>
  <c r="N76" i="5"/>
  <c r="O75" i="5"/>
  <c r="N75" i="5"/>
  <c r="O74" i="5"/>
  <c r="N74" i="5"/>
  <c r="O14" i="6" l="1"/>
  <c r="O13" i="6"/>
  <c r="O11" i="6"/>
  <c r="O10" i="6"/>
  <c r="O9" i="6"/>
  <c r="O8" i="6"/>
  <c r="O7" i="6"/>
  <c r="O15" i="6"/>
  <c r="Q118" i="6"/>
  <c r="P118" i="6"/>
  <c r="M118" i="6"/>
  <c r="L118" i="6"/>
  <c r="J118" i="6"/>
  <c r="I118" i="6"/>
  <c r="H118" i="6"/>
  <c r="G118" i="6"/>
  <c r="O117" i="6"/>
  <c r="R48" i="6"/>
  <c r="O48" i="6"/>
  <c r="N48" i="6"/>
  <c r="R116" i="6"/>
  <c r="O116" i="6"/>
  <c r="N116" i="6"/>
  <c r="R115" i="6"/>
  <c r="O115" i="6"/>
  <c r="N115" i="6"/>
  <c r="R114" i="6"/>
  <c r="O114" i="6"/>
  <c r="N114" i="6"/>
  <c r="R47" i="6"/>
  <c r="O47" i="6"/>
  <c r="N47" i="6"/>
  <c r="R113" i="6"/>
  <c r="O113" i="6"/>
  <c r="N113" i="6"/>
  <c r="R112" i="6"/>
  <c r="O112" i="6"/>
  <c r="N112" i="6"/>
  <c r="R46" i="6"/>
  <c r="O46" i="6"/>
  <c r="N46" i="6"/>
  <c r="R111" i="6"/>
  <c r="O111" i="6"/>
  <c r="N111" i="6"/>
  <c r="R110" i="6"/>
  <c r="O110" i="6"/>
  <c r="N110" i="6"/>
  <c r="R109" i="6"/>
  <c r="O109" i="6"/>
  <c r="N109" i="6"/>
  <c r="R45" i="6"/>
  <c r="O45" i="6"/>
  <c r="N45" i="6"/>
  <c r="R44" i="6"/>
  <c r="O44" i="6"/>
  <c r="N44" i="6"/>
  <c r="R108" i="6"/>
  <c r="O108" i="6"/>
  <c r="N108" i="6"/>
  <c r="R107" i="6"/>
  <c r="O107" i="6"/>
  <c r="N107" i="6"/>
  <c r="R43" i="6"/>
  <c r="O43" i="6"/>
  <c r="N43" i="6"/>
  <c r="R106" i="6"/>
  <c r="O106" i="6"/>
  <c r="N106" i="6"/>
  <c r="R105" i="6"/>
  <c r="O105" i="6"/>
  <c r="N105" i="6"/>
  <c r="R104" i="6"/>
  <c r="O104" i="6"/>
  <c r="N104" i="6"/>
  <c r="R42" i="6"/>
  <c r="O42" i="6"/>
  <c r="N42" i="6"/>
  <c r="R41" i="6"/>
  <c r="O41" i="6"/>
  <c r="N41" i="6"/>
  <c r="F41" i="6"/>
  <c r="F44" i="6" s="1"/>
  <c r="F47" i="6" s="1"/>
  <c r="F54" i="6" s="1"/>
  <c r="F11" i="6" s="1"/>
  <c r="R103" i="6"/>
  <c r="O103" i="6"/>
  <c r="N103" i="6"/>
  <c r="R102" i="6"/>
  <c r="O102" i="6"/>
  <c r="N102" i="6"/>
  <c r="R101" i="6"/>
  <c r="O101" i="6"/>
  <c r="N101" i="6"/>
  <c r="F101" i="6"/>
  <c r="R100" i="6"/>
  <c r="O100" i="6"/>
  <c r="N100" i="6"/>
  <c r="R99" i="6"/>
  <c r="O99" i="6"/>
  <c r="N99" i="6"/>
  <c r="R98" i="6"/>
  <c r="O98" i="6"/>
  <c r="N98" i="6"/>
  <c r="R40" i="6"/>
  <c r="O40" i="6"/>
  <c r="N40" i="6"/>
  <c r="R97" i="6"/>
  <c r="O97" i="6"/>
  <c r="N97" i="6"/>
  <c r="R96" i="6"/>
  <c r="O96" i="6"/>
  <c r="N96" i="6"/>
  <c r="R95" i="6"/>
  <c r="O95" i="6"/>
  <c r="N95" i="6"/>
  <c r="R94" i="6"/>
  <c r="O94" i="6"/>
  <c r="N94" i="6"/>
  <c r="R39" i="6"/>
  <c r="O39" i="6"/>
  <c r="N39" i="6"/>
  <c r="R93" i="6"/>
  <c r="O93" i="6"/>
  <c r="N93" i="6"/>
  <c r="R92" i="6"/>
  <c r="O92" i="6"/>
  <c r="N92" i="6"/>
  <c r="R38" i="6"/>
  <c r="O38" i="6"/>
  <c r="N38" i="6"/>
  <c r="R91" i="6"/>
  <c r="O91" i="6"/>
  <c r="N91" i="6"/>
  <c r="R90" i="6"/>
  <c r="O90" i="6"/>
  <c r="N90" i="6"/>
  <c r="R89" i="6"/>
  <c r="O89" i="6"/>
  <c r="N89" i="6"/>
  <c r="R88" i="6"/>
  <c r="O88" i="6"/>
  <c r="N88" i="6"/>
  <c r="R37" i="6"/>
  <c r="O37" i="6"/>
  <c r="N37" i="6"/>
  <c r="R87" i="6"/>
  <c r="O87" i="6"/>
  <c r="N87" i="6"/>
  <c r="R86" i="6"/>
  <c r="O86" i="6"/>
  <c r="N86" i="6"/>
  <c r="R36" i="6"/>
  <c r="O36" i="6"/>
  <c r="N36" i="6"/>
  <c r="R35" i="6"/>
  <c r="O35" i="6"/>
  <c r="N35" i="6"/>
  <c r="R85" i="6"/>
  <c r="O85" i="6"/>
  <c r="N85" i="6"/>
  <c r="R84" i="6"/>
  <c r="O84" i="6"/>
  <c r="N84" i="6"/>
  <c r="F84" i="6"/>
  <c r="R83" i="6"/>
  <c r="O83" i="6"/>
  <c r="N83" i="6"/>
  <c r="R34" i="6"/>
  <c r="O34" i="6"/>
  <c r="N34" i="6"/>
  <c r="R82" i="6"/>
  <c r="O82" i="6"/>
  <c r="N82" i="6"/>
  <c r="R81" i="6"/>
  <c r="O81" i="6"/>
  <c r="N81" i="6"/>
  <c r="R33" i="6"/>
  <c r="O33" i="6"/>
  <c r="N33" i="6"/>
  <c r="R12" i="6"/>
  <c r="O12" i="6"/>
  <c r="N12" i="6"/>
  <c r="R80" i="6"/>
  <c r="O80" i="6"/>
  <c r="N80" i="6"/>
  <c r="F80" i="6"/>
  <c r="F85" i="6" s="1"/>
  <c r="F90" i="6" s="1"/>
  <c r="R79" i="6"/>
  <c r="O79" i="6"/>
  <c r="N79" i="6"/>
  <c r="R32" i="6"/>
  <c r="O32" i="6"/>
  <c r="N32" i="6"/>
  <c r="R31" i="6"/>
  <c r="O31" i="6"/>
  <c r="N31" i="6"/>
  <c r="R78" i="6"/>
  <c r="O78" i="6"/>
  <c r="N78" i="6"/>
  <c r="R77" i="6"/>
  <c r="O77" i="6"/>
  <c r="N77" i="6"/>
  <c r="R30" i="6"/>
  <c r="O30" i="6"/>
  <c r="N30" i="6"/>
  <c r="R29" i="6"/>
  <c r="O29" i="6"/>
  <c r="N29" i="6"/>
  <c r="R76" i="6"/>
  <c r="O76" i="6"/>
  <c r="N76" i="6"/>
  <c r="R75" i="6"/>
  <c r="O75" i="6"/>
  <c r="N75" i="6"/>
  <c r="R28" i="6"/>
  <c r="O28" i="6"/>
  <c r="N28" i="6"/>
  <c r="F28" i="6"/>
  <c r="R71" i="6"/>
  <c r="O71" i="6"/>
  <c r="N71" i="6"/>
  <c r="R70" i="6"/>
  <c r="O70" i="6"/>
  <c r="N70" i="6"/>
  <c r="R69" i="6"/>
  <c r="O69" i="6"/>
  <c r="N69" i="6"/>
  <c r="R27" i="6"/>
  <c r="O27" i="6"/>
  <c r="N27" i="6"/>
  <c r="R68" i="6"/>
  <c r="O68" i="6"/>
  <c r="N68" i="6"/>
  <c r="R74" i="6"/>
  <c r="O74" i="6"/>
  <c r="N74" i="6"/>
  <c r="R67" i="6"/>
  <c r="O67" i="6"/>
  <c r="N67" i="6"/>
  <c r="R66" i="6"/>
  <c r="O66" i="6"/>
  <c r="N66" i="6"/>
  <c r="R26" i="6"/>
  <c r="O26" i="6"/>
  <c r="N26" i="6"/>
  <c r="R65" i="6"/>
  <c r="O65" i="6"/>
  <c r="N65" i="6"/>
  <c r="R64" i="6"/>
  <c r="O64" i="6"/>
  <c r="N64" i="6"/>
  <c r="R25" i="6"/>
  <c r="O25" i="6"/>
  <c r="N25" i="6"/>
  <c r="R63" i="6"/>
  <c r="O63" i="6"/>
  <c r="N63" i="6"/>
  <c r="R62" i="6"/>
  <c r="O62" i="6"/>
  <c r="N62" i="6"/>
  <c r="R61" i="6"/>
  <c r="O61" i="6"/>
  <c r="N61" i="6"/>
  <c r="R24" i="6"/>
  <c r="O24" i="6"/>
  <c r="N24" i="6"/>
  <c r="R60" i="6"/>
  <c r="O60" i="6"/>
  <c r="N60" i="6"/>
  <c r="R59" i="6"/>
  <c r="O59" i="6"/>
  <c r="N59" i="6"/>
  <c r="R58" i="6"/>
  <c r="O58" i="6"/>
  <c r="N58" i="6"/>
  <c r="R23" i="6"/>
  <c r="O23" i="6"/>
  <c r="N23" i="6"/>
  <c r="R22" i="6"/>
  <c r="O22" i="6"/>
  <c r="N22" i="6"/>
  <c r="R11" i="6"/>
  <c r="N11" i="6"/>
  <c r="R57" i="6"/>
  <c r="O57" i="6"/>
  <c r="N57" i="6"/>
  <c r="R21" i="6"/>
  <c r="O21" i="6"/>
  <c r="N21" i="6"/>
  <c r="R20" i="6"/>
  <c r="O20" i="6"/>
  <c r="N20" i="6"/>
  <c r="R56" i="6"/>
  <c r="O56" i="6"/>
  <c r="N56" i="6"/>
  <c r="R73" i="6"/>
  <c r="O73" i="6"/>
  <c r="N73" i="6"/>
  <c r="R55" i="6"/>
  <c r="O55" i="6"/>
  <c r="N55" i="6"/>
  <c r="R19" i="6"/>
  <c r="O19" i="6"/>
  <c r="N19" i="6"/>
  <c r="R54" i="6"/>
  <c r="O54" i="6"/>
  <c r="N54" i="6"/>
  <c r="R10" i="6"/>
  <c r="N10" i="6"/>
  <c r="F10" i="6"/>
  <c r="F57" i="6" s="1"/>
  <c r="R18" i="6"/>
  <c r="O18" i="6"/>
  <c r="N18" i="6"/>
  <c r="F18" i="6"/>
  <c r="F21" i="6" s="1"/>
  <c r="F24" i="6" s="1"/>
  <c r="R53" i="6"/>
  <c r="O53" i="6"/>
  <c r="N53" i="6"/>
  <c r="R72" i="6"/>
  <c r="O72" i="6"/>
  <c r="N72" i="6"/>
  <c r="R52" i="6"/>
  <c r="O52" i="6"/>
  <c r="N52" i="6"/>
  <c r="R51" i="6"/>
  <c r="O51" i="6"/>
  <c r="N51" i="6"/>
  <c r="R17" i="6"/>
  <c r="O17" i="6"/>
  <c r="N17" i="6"/>
  <c r="R9" i="6"/>
  <c r="N9" i="6"/>
  <c r="R16" i="6"/>
  <c r="O16" i="6"/>
  <c r="N16" i="6"/>
  <c r="R15" i="6"/>
  <c r="N15" i="6"/>
  <c r="R14" i="6"/>
  <c r="N14" i="6"/>
  <c r="R50" i="6"/>
  <c r="O50" i="6"/>
  <c r="N50" i="6"/>
  <c r="R49" i="6"/>
  <c r="O49" i="6"/>
  <c r="N49" i="6"/>
  <c r="R8" i="6"/>
  <c r="N8" i="6"/>
  <c r="R7" i="6"/>
  <c r="N7" i="6"/>
  <c r="R13" i="6"/>
  <c r="N13" i="6"/>
  <c r="W123" i="5"/>
  <c r="V123" i="5"/>
  <c r="U123" i="5"/>
  <c r="T123" i="5"/>
  <c r="S123" i="5"/>
  <c r="R123" i="5"/>
  <c r="M123" i="5"/>
  <c r="L123" i="5"/>
  <c r="J123" i="5"/>
  <c r="I123" i="5"/>
  <c r="H123" i="5"/>
  <c r="G123" i="5"/>
  <c r="AC122" i="5"/>
  <c r="AB122" i="5"/>
  <c r="AA122" i="5"/>
  <c r="Z122" i="5"/>
  <c r="X122" i="5"/>
  <c r="AC121" i="5"/>
  <c r="AB121" i="5"/>
  <c r="AA121" i="5"/>
  <c r="Z121" i="5"/>
  <c r="X99" i="5"/>
  <c r="O99" i="5"/>
  <c r="N99" i="5"/>
  <c r="AC120" i="5"/>
  <c r="AB120" i="5"/>
  <c r="AA120" i="5"/>
  <c r="Z120" i="5"/>
  <c r="X35" i="5"/>
  <c r="O35" i="5"/>
  <c r="N35" i="5"/>
  <c r="AC119" i="5"/>
  <c r="AB119" i="5"/>
  <c r="AA119" i="5"/>
  <c r="Z119" i="5"/>
  <c r="X120" i="5"/>
  <c r="O120" i="5"/>
  <c r="N120" i="5"/>
  <c r="AC118" i="5"/>
  <c r="AB118" i="5"/>
  <c r="AA118" i="5"/>
  <c r="Z118" i="5"/>
  <c r="X53" i="5"/>
  <c r="O53" i="5"/>
  <c r="N53" i="5"/>
  <c r="AC117" i="5"/>
  <c r="AB117" i="5"/>
  <c r="AA117" i="5"/>
  <c r="Z117" i="5"/>
  <c r="X52" i="5"/>
  <c r="O52" i="5"/>
  <c r="N52" i="5"/>
  <c r="AC116" i="5"/>
  <c r="AB116" i="5"/>
  <c r="AA116" i="5"/>
  <c r="Z116" i="5"/>
  <c r="X34" i="5"/>
  <c r="O34" i="5"/>
  <c r="N34" i="5"/>
  <c r="AC115" i="5"/>
  <c r="AB115" i="5"/>
  <c r="AA115" i="5"/>
  <c r="Z115" i="5"/>
  <c r="X100" i="5"/>
  <c r="O100" i="5"/>
  <c r="N100" i="5"/>
  <c r="AC114" i="5"/>
  <c r="AB114" i="5"/>
  <c r="AA114" i="5"/>
  <c r="Z114" i="5"/>
  <c r="X119" i="5"/>
  <c r="O119" i="5"/>
  <c r="N119" i="5"/>
  <c r="AC113" i="5"/>
  <c r="AB113" i="5"/>
  <c r="AA113" i="5"/>
  <c r="Z113" i="5"/>
  <c r="X118" i="5"/>
  <c r="O118" i="5"/>
  <c r="N118" i="5"/>
  <c r="AC112" i="5"/>
  <c r="AB112" i="5"/>
  <c r="AA112" i="5"/>
  <c r="Z112" i="5"/>
  <c r="X51" i="5"/>
  <c r="O51" i="5"/>
  <c r="N51" i="5"/>
  <c r="AC111" i="5"/>
  <c r="AB111" i="5"/>
  <c r="AA111" i="5"/>
  <c r="Z111" i="5"/>
  <c r="X50" i="5"/>
  <c r="O50" i="5"/>
  <c r="N50" i="5"/>
  <c r="AC110" i="5"/>
  <c r="AB110" i="5"/>
  <c r="AA110" i="5"/>
  <c r="Z110" i="5"/>
  <c r="X117" i="5"/>
  <c r="O117" i="5"/>
  <c r="N117" i="5"/>
  <c r="AC109" i="5"/>
  <c r="AB109" i="5"/>
  <c r="AA109" i="5"/>
  <c r="Z109" i="5"/>
  <c r="X49" i="5"/>
  <c r="O49" i="5"/>
  <c r="N49" i="5"/>
  <c r="F49" i="5"/>
  <c r="F52" i="5" s="1"/>
  <c r="AC108" i="5"/>
  <c r="AB108" i="5"/>
  <c r="AA108" i="5"/>
  <c r="Z108" i="5"/>
  <c r="X116" i="5"/>
  <c r="O116" i="5"/>
  <c r="N116" i="5"/>
  <c r="AC107" i="5"/>
  <c r="AB107" i="5"/>
  <c r="AA107" i="5"/>
  <c r="Z107" i="5"/>
  <c r="X115" i="5"/>
  <c r="O115" i="5"/>
  <c r="N115" i="5"/>
  <c r="AC106" i="5"/>
  <c r="AB106" i="5"/>
  <c r="AA106" i="5"/>
  <c r="Z106" i="5"/>
  <c r="X48" i="5"/>
  <c r="O48" i="5"/>
  <c r="N48" i="5"/>
  <c r="AC105" i="5"/>
  <c r="AB105" i="5"/>
  <c r="AA105" i="5"/>
  <c r="Z105" i="5"/>
  <c r="X98" i="5"/>
  <c r="O98" i="5"/>
  <c r="N98" i="5"/>
  <c r="AC104" i="5"/>
  <c r="AB104" i="5"/>
  <c r="AA104" i="5"/>
  <c r="Z104" i="5"/>
  <c r="X73" i="5"/>
  <c r="O73" i="5"/>
  <c r="N73" i="5"/>
  <c r="AC103" i="5"/>
  <c r="AB103" i="5"/>
  <c r="AA103" i="5"/>
  <c r="Z103" i="5"/>
  <c r="X33" i="5"/>
  <c r="O33" i="5"/>
  <c r="N33" i="5"/>
  <c r="AC102" i="5"/>
  <c r="AB102" i="5"/>
  <c r="AA102" i="5"/>
  <c r="Z102" i="5"/>
  <c r="X97" i="5"/>
  <c r="O97" i="5"/>
  <c r="N97" i="5"/>
  <c r="AC101" i="5"/>
  <c r="AB101" i="5"/>
  <c r="AA101" i="5"/>
  <c r="Z101" i="5"/>
  <c r="X72" i="5"/>
  <c r="O72" i="5"/>
  <c r="N72" i="5"/>
  <c r="AC100" i="5"/>
  <c r="AB100" i="5"/>
  <c r="AA100" i="5"/>
  <c r="Z100" i="5"/>
  <c r="X17" i="5"/>
  <c r="O17" i="5"/>
  <c r="N17" i="5"/>
  <c r="AC99" i="5"/>
  <c r="AB99" i="5"/>
  <c r="AA99" i="5"/>
  <c r="Z99" i="5"/>
  <c r="X96" i="5"/>
  <c r="O96" i="5"/>
  <c r="N96" i="5"/>
  <c r="AC98" i="5"/>
  <c r="AB98" i="5"/>
  <c r="AA98" i="5"/>
  <c r="Z98" i="5"/>
  <c r="X71" i="5"/>
  <c r="O71" i="5"/>
  <c r="N71" i="5"/>
  <c r="F71" i="5"/>
  <c r="F48" i="5" s="1"/>
  <c r="F119" i="5" s="1"/>
  <c r="AC97" i="5"/>
  <c r="AB97" i="5"/>
  <c r="AA97" i="5"/>
  <c r="Z97" i="5"/>
  <c r="X15" i="5"/>
  <c r="O15" i="5"/>
  <c r="N15" i="5"/>
  <c r="AC96" i="5"/>
  <c r="AB96" i="5"/>
  <c r="AA96" i="5"/>
  <c r="Z96" i="5"/>
  <c r="X95" i="5"/>
  <c r="O95" i="5"/>
  <c r="N95" i="5"/>
  <c r="AC95" i="5"/>
  <c r="AB95" i="5"/>
  <c r="AA95" i="5"/>
  <c r="Z95" i="5"/>
  <c r="X94" i="5"/>
  <c r="O94" i="5"/>
  <c r="N94" i="5"/>
  <c r="AC94" i="5"/>
  <c r="AB94" i="5"/>
  <c r="AA94" i="5"/>
  <c r="Z94" i="5"/>
  <c r="X70" i="5"/>
  <c r="O70" i="5"/>
  <c r="N70" i="5"/>
  <c r="AC93" i="5"/>
  <c r="AB93" i="5"/>
  <c r="AA93" i="5"/>
  <c r="Z93" i="5"/>
  <c r="X93" i="5"/>
  <c r="O93" i="5"/>
  <c r="N93" i="5"/>
  <c r="AC92" i="5"/>
  <c r="AB92" i="5"/>
  <c r="AA92" i="5"/>
  <c r="Z92" i="5"/>
  <c r="X69" i="5"/>
  <c r="O69" i="5"/>
  <c r="N69" i="5"/>
  <c r="AC91" i="5"/>
  <c r="AB91" i="5"/>
  <c r="AA91" i="5"/>
  <c r="Z91" i="5"/>
  <c r="X68" i="5"/>
  <c r="O68" i="5"/>
  <c r="N68" i="5"/>
  <c r="AC90" i="5"/>
  <c r="AB90" i="5"/>
  <c r="AA90" i="5"/>
  <c r="Z90" i="5"/>
  <c r="X92" i="5"/>
  <c r="O92" i="5"/>
  <c r="N92" i="5"/>
  <c r="AC89" i="5"/>
  <c r="AB89" i="5"/>
  <c r="AA89" i="5"/>
  <c r="Z89" i="5"/>
  <c r="X67" i="5"/>
  <c r="O67" i="5"/>
  <c r="N67" i="5"/>
  <c r="AC88" i="5"/>
  <c r="AB88" i="5"/>
  <c r="AA88" i="5"/>
  <c r="Z88" i="5"/>
  <c r="X114" i="5"/>
  <c r="O114" i="5"/>
  <c r="N114" i="5"/>
  <c r="AC87" i="5"/>
  <c r="AB87" i="5"/>
  <c r="AA87" i="5"/>
  <c r="Z87" i="5"/>
  <c r="X113" i="5"/>
  <c r="O113" i="5"/>
  <c r="N113" i="5"/>
  <c r="AC86" i="5"/>
  <c r="AB86" i="5"/>
  <c r="AA86" i="5"/>
  <c r="Z86" i="5"/>
  <c r="X66" i="5"/>
  <c r="O66" i="5"/>
  <c r="N66" i="5"/>
  <c r="AC85" i="5"/>
  <c r="AB85" i="5"/>
  <c r="AA85" i="5"/>
  <c r="Z85" i="5"/>
  <c r="X112" i="5"/>
  <c r="O112" i="5"/>
  <c r="N112" i="5"/>
  <c r="AC84" i="5"/>
  <c r="AB84" i="5"/>
  <c r="AA84" i="5"/>
  <c r="Z84" i="5"/>
  <c r="X47" i="5"/>
  <c r="O47" i="5"/>
  <c r="N47" i="5"/>
  <c r="AC83" i="5"/>
  <c r="AB83" i="5"/>
  <c r="AA83" i="5"/>
  <c r="Z83" i="5"/>
  <c r="X46" i="5"/>
  <c r="O46" i="5"/>
  <c r="N46" i="5"/>
  <c r="AC82" i="5"/>
  <c r="AB82" i="5"/>
  <c r="AA82" i="5"/>
  <c r="Z82" i="5"/>
  <c r="X111" i="5"/>
  <c r="O111" i="5"/>
  <c r="N111" i="5"/>
  <c r="AC81" i="5"/>
  <c r="AB81" i="5"/>
  <c r="AA81" i="5"/>
  <c r="Z81" i="5"/>
  <c r="X110" i="5"/>
  <c r="O110" i="5"/>
  <c r="N110" i="5"/>
  <c r="AC80" i="5"/>
  <c r="AB80" i="5"/>
  <c r="AA80" i="5"/>
  <c r="Z80" i="5"/>
  <c r="X109" i="5"/>
  <c r="O109" i="5"/>
  <c r="N109" i="5"/>
  <c r="AC79" i="5"/>
  <c r="AB79" i="5"/>
  <c r="AA79" i="5"/>
  <c r="Z79" i="5"/>
  <c r="X45" i="5"/>
  <c r="O45" i="5"/>
  <c r="N45" i="5"/>
  <c r="AC73" i="5"/>
  <c r="AB73" i="5"/>
  <c r="AA73" i="5"/>
  <c r="Z73" i="5"/>
  <c r="X44" i="5"/>
  <c r="O44" i="5"/>
  <c r="N44" i="5"/>
  <c r="AC72" i="5"/>
  <c r="AB72" i="5"/>
  <c r="AA72" i="5"/>
  <c r="Z72" i="5"/>
  <c r="X108" i="5"/>
  <c r="O108" i="5"/>
  <c r="N108" i="5"/>
  <c r="AC71" i="5"/>
  <c r="AB71" i="5"/>
  <c r="AA71" i="5"/>
  <c r="Z71" i="5"/>
  <c r="X43" i="5"/>
  <c r="O43" i="5"/>
  <c r="N43" i="5"/>
  <c r="AC70" i="5"/>
  <c r="AB70" i="5"/>
  <c r="AA70" i="5"/>
  <c r="Z70" i="5"/>
  <c r="X42" i="5"/>
  <c r="O42" i="5"/>
  <c r="N42" i="5"/>
  <c r="F42" i="5"/>
  <c r="AC69" i="5"/>
  <c r="AB69" i="5"/>
  <c r="AA69" i="5"/>
  <c r="Z69" i="5"/>
  <c r="X107" i="5"/>
  <c r="O107" i="5"/>
  <c r="N107" i="5"/>
  <c r="AC68" i="5"/>
  <c r="AB68" i="5"/>
  <c r="AA68" i="5"/>
  <c r="Z68" i="5"/>
  <c r="X32" i="5"/>
  <c r="O32" i="5"/>
  <c r="N32" i="5"/>
  <c r="AC67" i="5"/>
  <c r="AB67" i="5"/>
  <c r="AA67" i="5"/>
  <c r="Z67" i="5"/>
  <c r="X91" i="5"/>
  <c r="O91" i="5"/>
  <c r="N91" i="5"/>
  <c r="AC66" i="5"/>
  <c r="AB66" i="5"/>
  <c r="AA66" i="5"/>
  <c r="Z66" i="5"/>
  <c r="X90" i="5"/>
  <c r="O90" i="5"/>
  <c r="N90" i="5"/>
  <c r="AC65" i="5"/>
  <c r="AB65" i="5"/>
  <c r="AA65" i="5"/>
  <c r="Z65" i="5"/>
  <c r="X106" i="5"/>
  <c r="O106" i="5"/>
  <c r="N106" i="5"/>
  <c r="AC64" i="5"/>
  <c r="AB64" i="5"/>
  <c r="AA64" i="5"/>
  <c r="Z64" i="5"/>
  <c r="X89" i="5"/>
  <c r="O89" i="5"/>
  <c r="N89" i="5"/>
  <c r="AC63" i="5"/>
  <c r="AB63" i="5"/>
  <c r="AA63" i="5"/>
  <c r="Z63" i="5"/>
  <c r="X65" i="5"/>
  <c r="O65" i="5"/>
  <c r="N65" i="5"/>
  <c r="F43" i="5"/>
  <c r="F47" i="5" s="1"/>
  <c r="AC62" i="5"/>
  <c r="AB62" i="5"/>
  <c r="AA62" i="5"/>
  <c r="Z62" i="5"/>
  <c r="X64" i="5"/>
  <c r="O64" i="5"/>
  <c r="N64" i="5"/>
  <c r="AC61" i="5"/>
  <c r="AB61" i="5"/>
  <c r="AA61" i="5"/>
  <c r="Z61" i="5"/>
  <c r="X88" i="5"/>
  <c r="O88" i="5"/>
  <c r="N88" i="5"/>
  <c r="AC60" i="5"/>
  <c r="AB60" i="5"/>
  <c r="AA60" i="5"/>
  <c r="Z60" i="5"/>
  <c r="X87" i="5"/>
  <c r="O87" i="5"/>
  <c r="N87" i="5"/>
  <c r="AC59" i="5"/>
  <c r="AB59" i="5"/>
  <c r="AA59" i="5"/>
  <c r="Z59" i="5"/>
  <c r="X63" i="5"/>
  <c r="O63" i="5"/>
  <c r="N63" i="5"/>
  <c r="AC58" i="5"/>
  <c r="AB58" i="5"/>
  <c r="AA58" i="5"/>
  <c r="Z58" i="5"/>
  <c r="X62" i="5"/>
  <c r="O62" i="5"/>
  <c r="N62" i="5"/>
  <c r="AC57" i="5"/>
  <c r="AB57" i="5"/>
  <c r="AA57" i="5"/>
  <c r="Z57" i="5"/>
  <c r="X86" i="5"/>
  <c r="O86" i="5"/>
  <c r="N86" i="5"/>
  <c r="AC56" i="5"/>
  <c r="AB56" i="5"/>
  <c r="AA56" i="5"/>
  <c r="Z56" i="5"/>
  <c r="X61" i="5"/>
  <c r="O61" i="5"/>
  <c r="N61" i="5"/>
  <c r="AC55" i="5"/>
  <c r="AB55" i="5"/>
  <c r="AA55" i="5"/>
  <c r="Z55" i="5"/>
  <c r="X11" i="5"/>
  <c r="O11" i="5"/>
  <c r="N11" i="5"/>
  <c r="AC54" i="5"/>
  <c r="AB54" i="5"/>
  <c r="AA54" i="5"/>
  <c r="Z54" i="5"/>
  <c r="X85" i="5"/>
  <c r="O85" i="5"/>
  <c r="N85" i="5"/>
  <c r="AC53" i="5"/>
  <c r="AB53" i="5"/>
  <c r="AA53" i="5"/>
  <c r="Z53" i="5"/>
  <c r="X60" i="5"/>
  <c r="O60" i="5"/>
  <c r="N60" i="5"/>
  <c r="AC52" i="5"/>
  <c r="AB52" i="5"/>
  <c r="AA52" i="5"/>
  <c r="Z52" i="5"/>
  <c r="X31" i="5"/>
  <c r="O31" i="5"/>
  <c r="N31" i="5"/>
  <c r="AC51" i="5"/>
  <c r="AB51" i="5"/>
  <c r="AA51" i="5"/>
  <c r="Z51" i="5"/>
  <c r="X41" i="5"/>
  <c r="O41" i="5"/>
  <c r="N41" i="5"/>
  <c r="AC50" i="5"/>
  <c r="AB50" i="5"/>
  <c r="AA50" i="5"/>
  <c r="Z50" i="5"/>
  <c r="X40" i="5"/>
  <c r="O40" i="5"/>
  <c r="N40" i="5"/>
  <c r="AC49" i="5"/>
  <c r="AB49" i="5"/>
  <c r="AA49" i="5"/>
  <c r="Z49" i="5"/>
  <c r="X59" i="5"/>
  <c r="O59" i="5"/>
  <c r="N59" i="5"/>
  <c r="AC48" i="5"/>
  <c r="AB48" i="5"/>
  <c r="AA48" i="5"/>
  <c r="Z48" i="5"/>
  <c r="X30" i="5"/>
  <c r="O30" i="5"/>
  <c r="N30" i="5"/>
  <c r="AC47" i="5"/>
  <c r="AB47" i="5"/>
  <c r="AA47" i="5"/>
  <c r="Z47" i="5"/>
  <c r="X29" i="5"/>
  <c r="O29" i="5"/>
  <c r="N29" i="5"/>
  <c r="AC46" i="5"/>
  <c r="AB46" i="5"/>
  <c r="AA46" i="5"/>
  <c r="Z46" i="5"/>
  <c r="X20" i="5"/>
  <c r="O20" i="5"/>
  <c r="N20" i="5"/>
  <c r="AC45" i="5"/>
  <c r="AB45" i="5"/>
  <c r="AA45" i="5"/>
  <c r="Z45" i="5"/>
  <c r="X39" i="5"/>
  <c r="O39" i="5"/>
  <c r="N39" i="5"/>
  <c r="AC44" i="5"/>
  <c r="AB44" i="5"/>
  <c r="AA44" i="5"/>
  <c r="Z44" i="5"/>
  <c r="X58" i="5"/>
  <c r="P58" i="5"/>
  <c r="O58" i="5"/>
  <c r="N58" i="5"/>
  <c r="AC43" i="5"/>
  <c r="AB43" i="5"/>
  <c r="AA43" i="5"/>
  <c r="Z43" i="5"/>
  <c r="X38" i="5"/>
  <c r="O38" i="5"/>
  <c r="N38" i="5"/>
  <c r="AC42" i="5"/>
  <c r="AB42" i="5"/>
  <c r="AA42" i="5"/>
  <c r="Z42" i="5"/>
  <c r="X10" i="5"/>
  <c r="O10" i="5"/>
  <c r="N10" i="5"/>
  <c r="AC41" i="5"/>
  <c r="AB41" i="5"/>
  <c r="AA41" i="5"/>
  <c r="Z41" i="5"/>
  <c r="X14" i="5"/>
  <c r="O14" i="5"/>
  <c r="N14" i="5"/>
  <c r="AC40" i="5"/>
  <c r="AB40" i="5"/>
  <c r="AA40" i="5"/>
  <c r="Z40" i="5"/>
  <c r="X9" i="5"/>
  <c r="O9" i="5"/>
  <c r="N9" i="5"/>
  <c r="AC39" i="5"/>
  <c r="AB39" i="5"/>
  <c r="AA39" i="5"/>
  <c r="Z39" i="5"/>
  <c r="X19" i="5"/>
  <c r="O19" i="5"/>
  <c r="N19" i="5"/>
  <c r="AB38" i="5"/>
  <c r="AA38" i="5"/>
  <c r="Z38" i="5"/>
  <c r="X28" i="5"/>
  <c r="O28" i="5"/>
  <c r="N28" i="5"/>
  <c r="AC37" i="5"/>
  <c r="AB37" i="5"/>
  <c r="AA37" i="5"/>
  <c r="Z37" i="5"/>
  <c r="X37" i="5"/>
  <c r="O37" i="5"/>
  <c r="N37" i="5"/>
  <c r="AC36" i="5"/>
  <c r="AB36" i="5"/>
  <c r="AA36" i="5"/>
  <c r="Z36" i="5"/>
  <c r="X36" i="5"/>
  <c r="O36" i="5"/>
  <c r="N36" i="5"/>
  <c r="AC35" i="5"/>
  <c r="AB35" i="5"/>
  <c r="AA35" i="5"/>
  <c r="Z35" i="5"/>
  <c r="X57" i="5"/>
  <c r="O57" i="5"/>
  <c r="N57" i="5"/>
  <c r="AC34" i="5"/>
  <c r="AB34" i="5"/>
  <c r="AA34" i="5"/>
  <c r="Z34" i="5"/>
  <c r="X56" i="5"/>
  <c r="O56" i="5"/>
  <c r="N56" i="5"/>
  <c r="AC33" i="5"/>
  <c r="AB33" i="5"/>
  <c r="AA33" i="5"/>
  <c r="Z33" i="5"/>
  <c r="X27" i="5"/>
  <c r="O27" i="5"/>
  <c r="N27" i="5"/>
  <c r="AC32" i="5"/>
  <c r="AB32" i="5"/>
  <c r="AA32" i="5"/>
  <c r="Z32" i="5"/>
  <c r="X26" i="5"/>
  <c r="O26" i="5"/>
  <c r="N26" i="5"/>
  <c r="AC31" i="5"/>
  <c r="AB31" i="5"/>
  <c r="AA31" i="5"/>
  <c r="Z31" i="5"/>
  <c r="X16" i="5"/>
  <c r="O16" i="5"/>
  <c r="N16" i="5"/>
  <c r="AC30" i="5"/>
  <c r="AB30" i="5"/>
  <c r="AA30" i="5"/>
  <c r="Z30" i="5"/>
  <c r="X84" i="5"/>
  <c r="O84" i="5"/>
  <c r="N84" i="5"/>
  <c r="AC29" i="5"/>
  <c r="AB29" i="5"/>
  <c r="AA29" i="5"/>
  <c r="Z29" i="5"/>
  <c r="X105" i="5"/>
  <c r="O105" i="5"/>
  <c r="N105" i="5"/>
  <c r="AC28" i="5"/>
  <c r="AB28" i="5"/>
  <c r="AA28" i="5"/>
  <c r="Z28" i="5"/>
  <c r="X104" i="5"/>
  <c r="O104" i="5"/>
  <c r="N104" i="5"/>
  <c r="AC27" i="5"/>
  <c r="AB27" i="5"/>
  <c r="AA27" i="5"/>
  <c r="Z27" i="5"/>
  <c r="X83" i="5"/>
  <c r="O83" i="5"/>
  <c r="N83" i="5"/>
  <c r="AC26" i="5"/>
  <c r="AB26" i="5"/>
  <c r="AA26" i="5"/>
  <c r="Z26" i="5"/>
  <c r="X82" i="5"/>
  <c r="O82" i="5"/>
  <c r="N82" i="5"/>
  <c r="AC25" i="5"/>
  <c r="AB25" i="5"/>
  <c r="AA25" i="5"/>
  <c r="Z25" i="5"/>
  <c r="X103" i="5"/>
  <c r="O103" i="5"/>
  <c r="N103" i="5"/>
  <c r="AC24" i="5"/>
  <c r="AB24" i="5"/>
  <c r="AA24" i="5"/>
  <c r="Z24" i="5"/>
  <c r="X81" i="5"/>
  <c r="O81" i="5"/>
  <c r="N81" i="5"/>
  <c r="F81" i="5"/>
  <c r="F26" i="5" s="1"/>
  <c r="AC23" i="5"/>
  <c r="AB23" i="5"/>
  <c r="AA23" i="5"/>
  <c r="Z23" i="5"/>
  <c r="X13" i="5"/>
  <c r="O13" i="5"/>
  <c r="N13" i="5"/>
  <c r="F13" i="5"/>
  <c r="F16" i="5" s="1"/>
  <c r="AC22" i="5"/>
  <c r="AB22" i="5"/>
  <c r="AA22" i="5"/>
  <c r="Z22" i="5"/>
  <c r="X12" i="5"/>
  <c r="O12" i="5"/>
  <c r="N12" i="5"/>
  <c r="F12" i="5"/>
  <c r="AC21" i="5"/>
  <c r="AB21" i="5"/>
  <c r="AA21" i="5"/>
  <c r="Z21" i="5"/>
  <c r="X80" i="5"/>
  <c r="O80" i="5"/>
  <c r="N80" i="5"/>
  <c r="F80" i="5"/>
  <c r="F105" i="5" s="1"/>
  <c r="F37" i="5" s="1"/>
  <c r="AC20" i="5"/>
  <c r="AB20" i="5"/>
  <c r="AA20" i="5"/>
  <c r="Z20" i="5"/>
  <c r="X25" i="5"/>
  <c r="O25" i="5"/>
  <c r="N25" i="5"/>
  <c r="AC19" i="5"/>
  <c r="AB19" i="5"/>
  <c r="AA19" i="5"/>
  <c r="Z19" i="5"/>
  <c r="X102" i="5"/>
  <c r="O102" i="5"/>
  <c r="N102" i="5"/>
  <c r="AC18" i="5"/>
  <c r="AB18" i="5"/>
  <c r="AA18" i="5"/>
  <c r="Z18" i="5"/>
  <c r="X101" i="5"/>
  <c r="O101" i="5"/>
  <c r="N101" i="5"/>
  <c r="AC17" i="5"/>
  <c r="AB17" i="5"/>
  <c r="AA17" i="5"/>
  <c r="Z17" i="5"/>
  <c r="X79" i="5"/>
  <c r="O79" i="5"/>
  <c r="N79" i="5"/>
  <c r="AC16" i="5"/>
  <c r="AB16" i="5"/>
  <c r="AA16" i="5"/>
  <c r="Z16" i="5"/>
  <c r="X24" i="5"/>
  <c r="O24" i="5"/>
  <c r="N24" i="5"/>
  <c r="AC15" i="5"/>
  <c r="AB15" i="5"/>
  <c r="AA15" i="5"/>
  <c r="Z15" i="5"/>
  <c r="X8" i="5"/>
  <c r="O8" i="5"/>
  <c r="N8" i="5"/>
  <c r="AC14" i="5"/>
  <c r="AB14" i="5"/>
  <c r="AA14" i="5"/>
  <c r="Z14" i="5"/>
  <c r="X7" i="5"/>
  <c r="O7" i="5"/>
  <c r="N7" i="5"/>
  <c r="AC13" i="5"/>
  <c r="AB13" i="5"/>
  <c r="AA13" i="5"/>
  <c r="Z13" i="5"/>
  <c r="X55" i="5"/>
  <c r="O55" i="5"/>
  <c r="N55" i="5"/>
  <c r="AC12" i="5"/>
  <c r="AB12" i="5"/>
  <c r="AA12" i="5"/>
  <c r="Z12" i="5"/>
  <c r="X54" i="5"/>
  <c r="O54" i="5"/>
  <c r="N54" i="5"/>
  <c r="AC11" i="5"/>
  <c r="AB11" i="5"/>
  <c r="AA11" i="5"/>
  <c r="Z11" i="5"/>
  <c r="X23" i="5"/>
  <c r="O23" i="5"/>
  <c r="N23" i="5"/>
  <c r="AC10" i="5"/>
  <c r="AB10" i="5"/>
  <c r="AA10" i="5"/>
  <c r="Z10" i="5"/>
  <c r="X121" i="5"/>
  <c r="O121" i="5"/>
  <c r="N121" i="5"/>
  <c r="AC9" i="5"/>
  <c r="AB9" i="5"/>
  <c r="AA9" i="5"/>
  <c r="Z9" i="5"/>
  <c r="X18" i="5"/>
  <c r="O18" i="5"/>
  <c r="N18" i="5"/>
  <c r="AC8" i="5"/>
  <c r="AB8" i="5"/>
  <c r="AA8" i="5"/>
  <c r="Z8" i="5"/>
  <c r="X22" i="5"/>
  <c r="O22" i="5"/>
  <c r="N22" i="5"/>
  <c r="AC7" i="5"/>
  <c r="AB7" i="5"/>
  <c r="AA7" i="5"/>
  <c r="Z7" i="5"/>
  <c r="X21" i="5"/>
  <c r="O21" i="5"/>
  <c r="N21" i="5"/>
  <c r="R118" i="6" l="1"/>
  <c r="H121" i="6"/>
  <c r="F32" i="6"/>
  <c r="F83" i="6" s="1"/>
  <c r="F19" i="6"/>
  <c r="F22" i="6" s="1"/>
  <c r="N118" i="6"/>
  <c r="F29" i="6"/>
  <c r="F12" i="6" s="1"/>
  <c r="F35" i="6" s="1"/>
  <c r="N123" i="5"/>
  <c r="F89" i="5"/>
  <c r="F108" i="5" s="1"/>
  <c r="F112" i="5" s="1"/>
  <c r="F88" i="5"/>
  <c r="F107" i="5" s="1"/>
  <c r="AB123" i="5"/>
  <c r="Z123" i="5"/>
  <c r="AA123" i="5"/>
  <c r="AC123" i="5"/>
  <c r="F84" i="5"/>
  <c r="X123" i="5"/>
  <c r="F91" i="6" l="1"/>
  <c r="F43" i="6"/>
  <c r="F46" i="6" s="1"/>
  <c r="F25" i="3" l="1"/>
  <c r="F33" i="3" s="1"/>
  <c r="M118" i="3"/>
  <c r="L118" i="3"/>
  <c r="J118" i="3"/>
  <c r="I118" i="3"/>
  <c r="G118" i="3"/>
  <c r="N116" i="3"/>
  <c r="H116" i="3" s="1"/>
  <c r="N115" i="3"/>
  <c r="H115" i="3" s="1"/>
  <c r="N114" i="3"/>
  <c r="H114" i="3" s="1"/>
  <c r="N113" i="3"/>
  <c r="H113" i="3" s="1"/>
  <c r="N112" i="3"/>
  <c r="H112" i="3" s="1"/>
  <c r="N111" i="3"/>
  <c r="H111" i="3" s="1"/>
  <c r="N110" i="3"/>
  <c r="H110" i="3"/>
  <c r="N109" i="3"/>
  <c r="H109" i="3" s="1"/>
  <c r="N108" i="3"/>
  <c r="H108" i="3" s="1"/>
  <c r="N107" i="3"/>
  <c r="H107" i="3" s="1"/>
  <c r="N106" i="3"/>
  <c r="H106" i="3" s="1"/>
  <c r="N105" i="3"/>
  <c r="H105" i="3" s="1"/>
  <c r="N104" i="3"/>
  <c r="H104" i="3" s="1"/>
  <c r="N103" i="3"/>
  <c r="H103" i="3" s="1"/>
  <c r="N102" i="3"/>
  <c r="H102" i="3" s="1"/>
  <c r="N101" i="3"/>
  <c r="H101" i="3" s="1"/>
  <c r="N100" i="3"/>
  <c r="H100" i="3" s="1"/>
  <c r="N99" i="3"/>
  <c r="H99" i="3" s="1"/>
  <c r="N98" i="3"/>
  <c r="H98" i="3" s="1"/>
  <c r="N97" i="3"/>
  <c r="H97" i="3" s="1"/>
  <c r="N96" i="3"/>
  <c r="H96" i="3" s="1"/>
  <c r="N95" i="3"/>
  <c r="H95" i="3" s="1"/>
  <c r="N94" i="3"/>
  <c r="H94" i="3" s="1"/>
  <c r="N93" i="3"/>
  <c r="H93" i="3" s="1"/>
  <c r="N92" i="3"/>
  <c r="H92" i="3" s="1"/>
  <c r="N91" i="3"/>
  <c r="H91" i="3" s="1"/>
  <c r="N90" i="3"/>
  <c r="H90" i="3" s="1"/>
  <c r="N89" i="3"/>
  <c r="H89" i="3" s="1"/>
  <c r="N88" i="3"/>
  <c r="H88" i="3" s="1"/>
  <c r="N87" i="3"/>
  <c r="H87" i="3" s="1"/>
  <c r="N86" i="3"/>
  <c r="H86" i="3" s="1"/>
  <c r="N85" i="3"/>
  <c r="H85" i="3" s="1"/>
  <c r="N84" i="3"/>
  <c r="H84" i="3" s="1"/>
  <c r="N83" i="3"/>
  <c r="H83" i="3" s="1"/>
  <c r="N82" i="3"/>
  <c r="H82" i="3" s="1"/>
  <c r="N81" i="3"/>
  <c r="H81" i="3" s="1"/>
  <c r="N80" i="3"/>
  <c r="H80" i="3" s="1"/>
  <c r="N79" i="3"/>
  <c r="H79" i="3" s="1"/>
  <c r="N78" i="3"/>
  <c r="H78" i="3" s="1"/>
  <c r="N77" i="3"/>
  <c r="H77" i="3" s="1"/>
  <c r="N76" i="3"/>
  <c r="H76" i="3" s="1"/>
  <c r="N75" i="3"/>
  <c r="H75" i="3" s="1"/>
  <c r="N74" i="3"/>
  <c r="H74" i="3" s="1"/>
  <c r="N73" i="3"/>
  <c r="H73" i="3" s="1"/>
  <c r="N72" i="3"/>
  <c r="H72" i="3" s="1"/>
  <c r="N71" i="3"/>
  <c r="H71" i="3" s="1"/>
  <c r="N70" i="3"/>
  <c r="H70" i="3" s="1"/>
  <c r="N69" i="3"/>
  <c r="H69" i="3"/>
  <c r="N68" i="3"/>
  <c r="H68" i="3" s="1"/>
  <c r="N67" i="3"/>
  <c r="H67" i="3" s="1"/>
  <c r="N66" i="3"/>
  <c r="H66" i="3" s="1"/>
  <c r="N65" i="3"/>
  <c r="H65" i="3" s="1"/>
  <c r="N64" i="3"/>
  <c r="H64" i="3" s="1"/>
  <c r="N63" i="3"/>
  <c r="H63" i="3" s="1"/>
  <c r="N62" i="3"/>
  <c r="H62" i="3" s="1"/>
  <c r="N61" i="3"/>
  <c r="H61" i="3" s="1"/>
  <c r="N60" i="3"/>
  <c r="H60" i="3" s="1"/>
  <c r="N59" i="3"/>
  <c r="H59" i="3" s="1"/>
  <c r="N58" i="3"/>
  <c r="H58" i="3" s="1"/>
  <c r="N57" i="3"/>
  <c r="H57" i="3" s="1"/>
  <c r="N56" i="3"/>
  <c r="H56" i="3" s="1"/>
  <c r="N55" i="3"/>
  <c r="H55" i="3" s="1"/>
  <c r="N54" i="3"/>
  <c r="H54" i="3" s="1"/>
  <c r="N53" i="3"/>
  <c r="H53" i="3" s="1"/>
  <c r="N52" i="3"/>
  <c r="H52" i="3" s="1"/>
  <c r="N51" i="3"/>
  <c r="H51" i="3" s="1"/>
  <c r="N50" i="3"/>
  <c r="H50" i="3" s="1"/>
  <c r="N49" i="3"/>
  <c r="H49" i="3" s="1"/>
  <c r="N48" i="3"/>
  <c r="H48" i="3" s="1"/>
  <c r="N47" i="3"/>
  <c r="H47" i="3" s="1"/>
  <c r="N46" i="3"/>
  <c r="H46" i="3" s="1"/>
  <c r="P46" i="3" s="1"/>
  <c r="N45" i="3"/>
  <c r="H45" i="3" s="1"/>
  <c r="N44" i="3"/>
  <c r="H44" i="3" s="1"/>
  <c r="P44" i="3" s="1"/>
  <c r="N43" i="3"/>
  <c r="H43" i="3" s="1"/>
  <c r="N42" i="3"/>
  <c r="H42" i="3" s="1"/>
  <c r="N41" i="3"/>
  <c r="H41" i="3" s="1"/>
  <c r="N40" i="3"/>
  <c r="H40" i="3" s="1"/>
  <c r="N39" i="3"/>
  <c r="H39" i="3" s="1"/>
  <c r="N38" i="3"/>
  <c r="H38" i="3" s="1"/>
  <c r="N37" i="3"/>
  <c r="H37" i="3" s="1"/>
  <c r="N36" i="3"/>
  <c r="H36" i="3" s="1"/>
  <c r="N35" i="3"/>
  <c r="H35" i="3" s="1"/>
  <c r="N34" i="3"/>
  <c r="H34" i="3" s="1"/>
  <c r="N33" i="3"/>
  <c r="H33" i="3" s="1"/>
  <c r="N32" i="3"/>
  <c r="H32" i="3" s="1"/>
  <c r="N31" i="3"/>
  <c r="H31" i="3" s="1"/>
  <c r="N30" i="3"/>
  <c r="H30" i="3" s="1"/>
  <c r="N29" i="3"/>
  <c r="H29" i="3" s="1"/>
  <c r="N28" i="3"/>
  <c r="H28" i="3" s="1"/>
  <c r="N27" i="3"/>
  <c r="H27" i="3" s="1"/>
  <c r="N26" i="3"/>
  <c r="H26" i="3" s="1"/>
  <c r="F26" i="3"/>
  <c r="F34" i="3" s="1"/>
  <c r="F50" i="3" s="1"/>
  <c r="F58" i="3" s="1"/>
  <c r="F66" i="3" s="1"/>
  <c r="F74" i="3" s="1"/>
  <c r="F82" i="3" s="1"/>
  <c r="F90" i="3" s="1"/>
  <c r="F98" i="3" s="1"/>
  <c r="F106" i="3" s="1"/>
  <c r="F114" i="3" s="1"/>
  <c r="N25" i="3"/>
  <c r="H25" i="3" s="1"/>
  <c r="N24" i="3"/>
  <c r="H24" i="3" s="1"/>
  <c r="F24" i="3"/>
  <c r="F32" i="3" s="1"/>
  <c r="F48" i="3" s="1"/>
  <c r="F56" i="3" s="1"/>
  <c r="F64" i="3" s="1"/>
  <c r="F72" i="3" s="1"/>
  <c r="F80" i="3" s="1"/>
  <c r="F88" i="3" s="1"/>
  <c r="F96" i="3" s="1"/>
  <c r="F104" i="3" s="1"/>
  <c r="F112" i="3" s="1"/>
  <c r="N23" i="3"/>
  <c r="H23" i="3" s="1"/>
  <c r="F23" i="3"/>
  <c r="F31" i="3" s="1"/>
  <c r="F47" i="3" s="1"/>
  <c r="F55" i="3" s="1"/>
  <c r="F63" i="3" s="1"/>
  <c r="F71" i="3" s="1"/>
  <c r="F79" i="3" s="1"/>
  <c r="F87" i="3" s="1"/>
  <c r="F95" i="3" s="1"/>
  <c r="F103" i="3" s="1"/>
  <c r="F111" i="3" s="1"/>
  <c r="N22" i="3"/>
  <c r="H22" i="3" s="1"/>
  <c r="F22" i="3"/>
  <c r="F30" i="3" s="1"/>
  <c r="F46" i="3" s="1"/>
  <c r="F54" i="3" s="1"/>
  <c r="F62" i="3" s="1"/>
  <c r="F70" i="3" s="1"/>
  <c r="F78" i="3" s="1"/>
  <c r="F86" i="3" s="1"/>
  <c r="F94" i="3" s="1"/>
  <c r="F102" i="3" s="1"/>
  <c r="F110" i="3" s="1"/>
  <c r="N21" i="3"/>
  <c r="H21" i="3" s="1"/>
  <c r="F21" i="3"/>
  <c r="F29" i="3" s="1"/>
  <c r="F45" i="3" s="1"/>
  <c r="F53" i="3" s="1"/>
  <c r="F61" i="3" s="1"/>
  <c r="F69" i="3" s="1"/>
  <c r="F77" i="3" s="1"/>
  <c r="F85" i="3" s="1"/>
  <c r="F93" i="3" s="1"/>
  <c r="F101" i="3" s="1"/>
  <c r="F109" i="3" s="1"/>
  <c r="N20" i="3"/>
  <c r="H20" i="3" s="1"/>
  <c r="N19" i="3"/>
  <c r="H19" i="3" s="1"/>
  <c r="N18" i="3"/>
  <c r="H18" i="3"/>
  <c r="N17" i="3"/>
  <c r="H17" i="3" s="1"/>
  <c r="N16" i="3"/>
  <c r="H16" i="3" s="1"/>
  <c r="N15" i="3"/>
  <c r="H15" i="3" s="1"/>
  <c r="N14" i="3"/>
  <c r="H14" i="3" s="1"/>
  <c r="N13" i="3"/>
  <c r="H13" i="3" s="1"/>
  <c r="N12" i="3"/>
  <c r="H12" i="3" s="1"/>
  <c r="N11" i="3"/>
  <c r="H11" i="3" s="1"/>
  <c r="N10" i="3"/>
  <c r="H10" i="3"/>
  <c r="N9" i="3"/>
  <c r="H9" i="3" s="1"/>
  <c r="N8" i="3"/>
  <c r="H8" i="3" s="1"/>
  <c r="N7" i="3"/>
  <c r="N118" i="3" l="1"/>
  <c r="H7" i="3"/>
  <c r="H118" i="3" s="1"/>
  <c r="H121" i="3" s="1"/>
</calcChain>
</file>

<file path=xl/sharedStrings.xml><?xml version="1.0" encoding="utf-8"?>
<sst xmlns="http://schemas.openxmlformats.org/spreadsheetml/2006/main" count="2905" uniqueCount="457">
  <si>
    <r>
      <t>WHITE LILY RESIDENCY</t>
    </r>
    <r>
      <rPr>
        <sz val="16"/>
        <color indexed="8"/>
        <rFont val="Calibri"/>
        <family val="2"/>
      </rPr>
      <t xml:space="preserve"> Housing at</t>
    </r>
    <r>
      <rPr>
        <sz val="20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>SECTOR 27, SONEPAT, HARYANA</t>
    </r>
  </si>
  <si>
    <t>UNIT AREA DETAIL</t>
  </si>
  <si>
    <t>BLOCK - A</t>
  </si>
  <si>
    <t>S.NO.</t>
  </si>
  <si>
    <t>Tower</t>
  </si>
  <si>
    <t>FLAT NO.</t>
  </si>
  <si>
    <t>Status</t>
  </si>
  <si>
    <t>TYPE</t>
  </si>
  <si>
    <t>PLC</t>
  </si>
  <si>
    <t>Super</t>
  </si>
  <si>
    <t>Revised 
Super</t>
  </si>
  <si>
    <t>CARPET AREA (A)</t>
  </si>
  <si>
    <t>BALCONY AREA (B)</t>
  </si>
  <si>
    <t>TERRACE AREA (C)</t>
  </si>
  <si>
    <t>EXTERNAL WALL AREA (D)</t>
  </si>
  <si>
    <t>NO. OF UNIT</t>
  </si>
  <si>
    <t>TOTAL AREA (A+B+C+D)</t>
  </si>
  <si>
    <t>REMARKS</t>
  </si>
  <si>
    <t>Company</t>
  </si>
  <si>
    <t>Booked</t>
  </si>
  <si>
    <t>Total</t>
  </si>
  <si>
    <t>A</t>
  </si>
  <si>
    <t>3BHK</t>
  </si>
  <si>
    <t>FL+PL+PK+C</t>
  </si>
  <si>
    <t>FL+C</t>
  </si>
  <si>
    <t>2BHK (CORNER)</t>
  </si>
  <si>
    <t xml:space="preserve"> </t>
  </si>
  <si>
    <t xml:space="preserve">PL+PK </t>
  </si>
  <si>
    <t>2BHK</t>
  </si>
  <si>
    <t>PL+PK</t>
  </si>
  <si>
    <t xml:space="preserve">FL+PL+PK </t>
  </si>
  <si>
    <t>FL+PL+PK</t>
  </si>
  <si>
    <t>FL</t>
  </si>
  <si>
    <t>TOTAL</t>
  </si>
  <si>
    <t>BLOCK - B</t>
  </si>
  <si>
    <t>Block</t>
  </si>
  <si>
    <t>STATUS</t>
  </si>
  <si>
    <t>Area</t>
  </si>
  <si>
    <t>Associate 
1</t>
  </si>
  <si>
    <t>Associate 
2</t>
  </si>
  <si>
    <t>a</t>
  </si>
  <si>
    <t>b</t>
  </si>
  <si>
    <t>c</t>
  </si>
  <si>
    <t>d</t>
  </si>
  <si>
    <t xml:space="preserve">B </t>
  </si>
  <si>
    <t>BOOKED</t>
  </si>
  <si>
    <t>Renu Bhardwaj</t>
  </si>
  <si>
    <t>Pryag Associates</t>
  </si>
  <si>
    <t>4 L Adv</t>
  </si>
  <si>
    <t>Naveen Ji</t>
  </si>
  <si>
    <t>Sandeep 54.50 L</t>
  </si>
  <si>
    <t>Direct</t>
  </si>
  <si>
    <t>PL+PK+C</t>
  </si>
  <si>
    <t>C</t>
  </si>
  <si>
    <t xml:space="preserve">Pool </t>
  </si>
  <si>
    <t>Park</t>
  </si>
  <si>
    <t>Floor -1</t>
  </si>
  <si>
    <t>Floor - 2</t>
  </si>
  <si>
    <t>Floor - 3</t>
  </si>
  <si>
    <t>Floor -4</t>
  </si>
  <si>
    <t>Corner</t>
  </si>
  <si>
    <t>Rs. 50</t>
  </si>
  <si>
    <t>Rs. 100</t>
  </si>
  <si>
    <t>Rs. 75</t>
  </si>
  <si>
    <t xml:space="preserve">Rs. 25 </t>
  </si>
  <si>
    <t>PLC Charges 
(Rs. Per Sq. Ft.)</t>
  </si>
  <si>
    <t>Pryag</t>
  </si>
  <si>
    <t>RG Asso.</t>
  </si>
  <si>
    <t>C+PL+PK</t>
  </si>
  <si>
    <t xml:space="preserve">C </t>
  </si>
  <si>
    <t>Praveen Chugh</t>
  </si>
  <si>
    <t>Rajkumar</t>
  </si>
  <si>
    <t>Rajender Singh</t>
  </si>
  <si>
    <t>WL-J1103</t>
  </si>
  <si>
    <t>Abhishek -56 -1 yr m</t>
  </si>
  <si>
    <t>Abhishek -565.25-1 yr m</t>
  </si>
  <si>
    <t>Ravinder Verma =H46*3275</t>
  </si>
  <si>
    <t>Sudhir, Panipat</t>
  </si>
  <si>
    <t>BLOCK EMERALD - E1 TO E8 (G+5)</t>
  </si>
  <si>
    <t>E1-01</t>
  </si>
  <si>
    <t>E1-02</t>
  </si>
  <si>
    <t>E1-11</t>
  </si>
  <si>
    <t>E1-12</t>
  </si>
  <si>
    <t>E1-21</t>
  </si>
  <si>
    <t>E1-22</t>
  </si>
  <si>
    <t>E1-31</t>
  </si>
  <si>
    <t>E1-32</t>
  </si>
  <si>
    <t>E1-PH-1</t>
  </si>
  <si>
    <t>E1-PH-2</t>
  </si>
  <si>
    <t>E2-01</t>
  </si>
  <si>
    <t>E2-02</t>
  </si>
  <si>
    <t>E2-11</t>
  </si>
  <si>
    <t>E2-12</t>
  </si>
  <si>
    <t>E2-21</t>
  </si>
  <si>
    <t>E2-22</t>
  </si>
  <si>
    <t>E2-31</t>
  </si>
  <si>
    <t>E2-32</t>
  </si>
  <si>
    <t>E2-PH-3</t>
  </si>
  <si>
    <t>E2-PH-4</t>
  </si>
  <si>
    <t>E3-01</t>
  </si>
  <si>
    <t>E3-02</t>
  </si>
  <si>
    <t>E3-11</t>
  </si>
  <si>
    <t>E3-12</t>
  </si>
  <si>
    <t>E3-21</t>
  </si>
  <si>
    <t>E3-22</t>
  </si>
  <si>
    <t>E3-31</t>
  </si>
  <si>
    <t>E3-32</t>
  </si>
  <si>
    <t>E3-PH-5</t>
  </si>
  <si>
    <t>E3-PH-6</t>
  </si>
  <si>
    <t>E4-01</t>
  </si>
  <si>
    <t>E4-02</t>
  </si>
  <si>
    <t>E4-11</t>
  </si>
  <si>
    <t>E4-12</t>
  </si>
  <si>
    <t>E4-21</t>
  </si>
  <si>
    <t>E4-22</t>
  </si>
  <si>
    <t>E4-31</t>
  </si>
  <si>
    <t>E4-32</t>
  </si>
  <si>
    <t>E4-PH-7</t>
  </si>
  <si>
    <t>E4-PH-8</t>
  </si>
  <si>
    <t>E5-01</t>
  </si>
  <si>
    <t>E5-02</t>
  </si>
  <si>
    <t>E5-11</t>
  </si>
  <si>
    <t>E5-12</t>
  </si>
  <si>
    <t>E5-21</t>
  </si>
  <si>
    <t>E5-22</t>
  </si>
  <si>
    <t>E5-31</t>
  </si>
  <si>
    <t>E5-32</t>
  </si>
  <si>
    <t>E5-PH-9</t>
  </si>
  <si>
    <t>E5-PH-10</t>
  </si>
  <si>
    <t>E6-01</t>
  </si>
  <si>
    <t>E6-02</t>
  </si>
  <si>
    <t>E6-11</t>
  </si>
  <si>
    <t>E6-12</t>
  </si>
  <si>
    <t>E6-21</t>
  </si>
  <si>
    <t>E6-22</t>
  </si>
  <si>
    <t>E6-31</t>
  </si>
  <si>
    <t>E6-32</t>
  </si>
  <si>
    <t>E6-PH-11</t>
  </si>
  <si>
    <t>E6-PH-12</t>
  </si>
  <si>
    <t>E7-01</t>
  </si>
  <si>
    <t>E7-02</t>
  </si>
  <si>
    <t>E7-11</t>
  </si>
  <si>
    <t>E7-12</t>
  </si>
  <si>
    <t>E7-21</t>
  </si>
  <si>
    <t>E7-22</t>
  </si>
  <si>
    <t>E7-31</t>
  </si>
  <si>
    <t>E7-32</t>
  </si>
  <si>
    <t>E7-PH-13</t>
  </si>
  <si>
    <t>E7-PH-14</t>
  </si>
  <si>
    <t>E8-01</t>
  </si>
  <si>
    <t>E8-02</t>
  </si>
  <si>
    <t>E8-11</t>
  </si>
  <si>
    <t>E8-12</t>
  </si>
  <si>
    <t>E8-21</t>
  </si>
  <si>
    <t>E8-22</t>
  </si>
  <si>
    <t>E8-31</t>
  </si>
  <si>
    <t>E8-32</t>
  </si>
  <si>
    <t>E8-PH-15</t>
  </si>
  <si>
    <t>E8-PH-16</t>
  </si>
  <si>
    <t>BLOCK FLORENCE - F1 TO F7 (G+5)</t>
  </si>
  <si>
    <t>F1-01</t>
  </si>
  <si>
    <t>F1-02</t>
  </si>
  <si>
    <t>F1-11</t>
  </si>
  <si>
    <t>F1-12</t>
  </si>
  <si>
    <t>F1-21</t>
  </si>
  <si>
    <t>F1-22</t>
  </si>
  <si>
    <t>F1-31</t>
  </si>
  <si>
    <t>F1-32</t>
  </si>
  <si>
    <t>F1-PH-17</t>
  </si>
  <si>
    <t>F1-PH-18</t>
  </si>
  <si>
    <t>F2-01</t>
  </si>
  <si>
    <t>F2-02</t>
  </si>
  <si>
    <t>F2-11</t>
  </si>
  <si>
    <t>F2-12</t>
  </si>
  <si>
    <t>F2-21</t>
  </si>
  <si>
    <t>F2-22</t>
  </si>
  <si>
    <t>F2-31</t>
  </si>
  <si>
    <t>F2-32</t>
  </si>
  <si>
    <t>F2-PH-19</t>
  </si>
  <si>
    <t>F2-PH-20</t>
  </si>
  <si>
    <t>F3-01</t>
  </si>
  <si>
    <t>F3-02</t>
  </si>
  <si>
    <t>F3-11</t>
  </si>
  <si>
    <t>F3-12</t>
  </si>
  <si>
    <t>F3-21</t>
  </si>
  <si>
    <t>F3-22</t>
  </si>
  <si>
    <t>F3-31</t>
  </si>
  <si>
    <t>F3-32</t>
  </si>
  <si>
    <t>F3-PH-21</t>
  </si>
  <si>
    <t>F3-PH-22</t>
  </si>
  <si>
    <t>F4-01</t>
  </si>
  <si>
    <t>F4-02</t>
  </si>
  <si>
    <t>F4-11</t>
  </si>
  <si>
    <t>F4-12</t>
  </si>
  <si>
    <t>F4-21</t>
  </si>
  <si>
    <t>F4-22</t>
  </si>
  <si>
    <t>F4-31</t>
  </si>
  <si>
    <t>F4-32</t>
  </si>
  <si>
    <t>F4-PH-23</t>
  </si>
  <si>
    <t>F4-PH-24</t>
  </si>
  <si>
    <t>F5-01</t>
  </si>
  <si>
    <t>F5-02</t>
  </si>
  <si>
    <t>F5-11</t>
  </si>
  <si>
    <t>F5-12</t>
  </si>
  <si>
    <t>F5-21</t>
  </si>
  <si>
    <t>F5-22</t>
  </si>
  <si>
    <t>F5-31</t>
  </si>
  <si>
    <t>F5-32</t>
  </si>
  <si>
    <t>F5-PH-25</t>
  </si>
  <si>
    <t>F5-PH-26</t>
  </si>
  <si>
    <t>F6-01</t>
  </si>
  <si>
    <t>F6-02</t>
  </si>
  <si>
    <t>F6-11</t>
  </si>
  <si>
    <t>F6-12</t>
  </si>
  <si>
    <t>F6-21</t>
  </si>
  <si>
    <t>F6-22</t>
  </si>
  <si>
    <t>F6-31</t>
  </si>
  <si>
    <t>F6-32</t>
  </si>
  <si>
    <t>F6-PH-27</t>
  </si>
  <si>
    <t>F6-PH-28</t>
  </si>
  <si>
    <t>F7-01</t>
  </si>
  <si>
    <t>F7-02</t>
  </si>
  <si>
    <t>F7-11</t>
  </si>
  <si>
    <t>F7-12</t>
  </si>
  <si>
    <t>F7-21</t>
  </si>
  <si>
    <t>F7-22</t>
  </si>
  <si>
    <t>F7-31</t>
  </si>
  <si>
    <t>F7-32</t>
  </si>
  <si>
    <t>F7-PH-29</t>
  </si>
  <si>
    <t>F7-PH-30</t>
  </si>
  <si>
    <t>BLOCK GALAXY - G1 TO G15 (G+6)</t>
  </si>
  <si>
    <t>G1-01</t>
  </si>
  <si>
    <t>G1-02</t>
  </si>
  <si>
    <t>G1-11</t>
  </si>
  <si>
    <t>G1-12</t>
  </si>
  <si>
    <t>G1-21</t>
  </si>
  <si>
    <t>G1-22</t>
  </si>
  <si>
    <t>G1-31</t>
  </si>
  <si>
    <t>G1-32</t>
  </si>
  <si>
    <t>G1-41</t>
  </si>
  <si>
    <t>G1-42</t>
  </si>
  <si>
    <t>G1-PH-31</t>
  </si>
  <si>
    <t>G1-PH-32</t>
  </si>
  <si>
    <t>G2-01</t>
  </si>
  <si>
    <t>G2-02</t>
  </si>
  <si>
    <t>G2-11</t>
  </si>
  <si>
    <t>G2-12</t>
  </si>
  <si>
    <t>G2-21</t>
  </si>
  <si>
    <t>G2-22</t>
  </si>
  <si>
    <t>G2-31</t>
  </si>
  <si>
    <t>G2-32</t>
  </si>
  <si>
    <t>G2-41</t>
  </si>
  <si>
    <t>G2-42</t>
  </si>
  <si>
    <t>G2-PH-33</t>
  </si>
  <si>
    <t>G2-PH-34</t>
  </si>
  <si>
    <t>G3-01</t>
  </si>
  <si>
    <t>G3-02</t>
  </si>
  <si>
    <t>G3-11</t>
  </si>
  <si>
    <t>G3-12</t>
  </si>
  <si>
    <t>G3-21</t>
  </si>
  <si>
    <t>G3-22</t>
  </si>
  <si>
    <t>G3-31</t>
  </si>
  <si>
    <t>G3-32</t>
  </si>
  <si>
    <t>G3-41</t>
  </si>
  <si>
    <t>G3-42</t>
  </si>
  <si>
    <t>G3-PH-35</t>
  </si>
  <si>
    <t>G3-PH-36</t>
  </si>
  <si>
    <t>G4-01</t>
  </si>
  <si>
    <t>G4-02</t>
  </si>
  <si>
    <t>G4-11</t>
  </si>
  <si>
    <t>G4-12</t>
  </si>
  <si>
    <t>G4-21</t>
  </si>
  <si>
    <t>G4-22</t>
  </si>
  <si>
    <t>G4-31</t>
  </si>
  <si>
    <t>G4-32</t>
  </si>
  <si>
    <t>G4-41</t>
  </si>
  <si>
    <t>G4-42</t>
  </si>
  <si>
    <t>G4-PH-37</t>
  </si>
  <si>
    <t>G4-PH-38</t>
  </si>
  <si>
    <t>G5-01</t>
  </si>
  <si>
    <t>G5-02</t>
  </si>
  <si>
    <t>G5-11</t>
  </si>
  <si>
    <t>G5-12</t>
  </si>
  <si>
    <t>G5-21</t>
  </si>
  <si>
    <t>G5-22</t>
  </si>
  <si>
    <t>G5-31</t>
  </si>
  <si>
    <t>G5-32</t>
  </si>
  <si>
    <t>G5-41</t>
  </si>
  <si>
    <t>G5-42</t>
  </si>
  <si>
    <t>G5-PH-39</t>
  </si>
  <si>
    <t>G5-PH-40</t>
  </si>
  <si>
    <t>G6-01</t>
  </si>
  <si>
    <t>G6-02</t>
  </si>
  <si>
    <t>G6-11</t>
  </si>
  <si>
    <t>G6-12</t>
  </si>
  <si>
    <t>G6-21</t>
  </si>
  <si>
    <t>G6-22</t>
  </si>
  <si>
    <t>G6-31</t>
  </si>
  <si>
    <t>G6-32</t>
  </si>
  <si>
    <t>G6-41</t>
  </si>
  <si>
    <t>G6-42</t>
  </si>
  <si>
    <t>G6-PH-41</t>
  </si>
  <si>
    <t>G6-PH-42</t>
  </si>
  <si>
    <t>G7-01</t>
  </si>
  <si>
    <t>G7-02</t>
  </si>
  <si>
    <t>G7-11</t>
  </si>
  <si>
    <t>G7-12</t>
  </si>
  <si>
    <t>G7-21</t>
  </si>
  <si>
    <t>G7-22</t>
  </si>
  <si>
    <t>G7-31</t>
  </si>
  <si>
    <t>G7-32</t>
  </si>
  <si>
    <t>G7-41</t>
  </si>
  <si>
    <t>G7-42</t>
  </si>
  <si>
    <t>G7-PH-43</t>
  </si>
  <si>
    <t>G7-PH-44</t>
  </si>
  <si>
    <t>G8-01</t>
  </si>
  <si>
    <t>G8-02</t>
  </si>
  <si>
    <t>G8-11</t>
  </si>
  <si>
    <t>G8-12</t>
  </si>
  <si>
    <t>G8-21</t>
  </si>
  <si>
    <t>G8-22</t>
  </si>
  <si>
    <t>G8-31</t>
  </si>
  <si>
    <t>G8-32</t>
  </si>
  <si>
    <t>G8-41</t>
  </si>
  <si>
    <t>G8-42</t>
  </si>
  <si>
    <t>G8-PH-45</t>
  </si>
  <si>
    <t>G8-PH-46</t>
  </si>
  <si>
    <t>G9-01</t>
  </si>
  <si>
    <t>G9-02</t>
  </si>
  <si>
    <t>G9-11</t>
  </si>
  <si>
    <t>G9-12</t>
  </si>
  <si>
    <t>G9-21</t>
  </si>
  <si>
    <t>G9-22</t>
  </si>
  <si>
    <t>G9-31</t>
  </si>
  <si>
    <t>G9-32</t>
  </si>
  <si>
    <t>G9-41</t>
  </si>
  <si>
    <t>G9-42</t>
  </si>
  <si>
    <t>G9-PH-47</t>
  </si>
  <si>
    <t>G9-PH-48</t>
  </si>
  <si>
    <t>G10-01</t>
  </si>
  <si>
    <t>G10-02</t>
  </si>
  <si>
    <t>G10-11</t>
  </si>
  <si>
    <t>G10-12</t>
  </si>
  <si>
    <t>G10-21</t>
  </si>
  <si>
    <t>G10-22</t>
  </si>
  <si>
    <t>G10-31</t>
  </si>
  <si>
    <t>G10-32</t>
  </si>
  <si>
    <t>G10-41</t>
  </si>
  <si>
    <t>G10-42</t>
  </si>
  <si>
    <t>G10-PH-49</t>
  </si>
  <si>
    <t>G10-PH-50</t>
  </si>
  <si>
    <t>G11-01</t>
  </si>
  <si>
    <t>G11-02</t>
  </si>
  <si>
    <t>G11-11</t>
  </si>
  <si>
    <t>G11-12</t>
  </si>
  <si>
    <t>G11-21</t>
  </si>
  <si>
    <t>G11-22</t>
  </si>
  <si>
    <t>G11-31</t>
  </si>
  <si>
    <t>G11-32</t>
  </si>
  <si>
    <t>G11-41</t>
  </si>
  <si>
    <t>G11-42</t>
  </si>
  <si>
    <t>G11-PH-51</t>
  </si>
  <si>
    <t>G11-PH-52</t>
  </si>
  <si>
    <t>G12-01</t>
  </si>
  <si>
    <t>G12-02</t>
  </si>
  <si>
    <t>G12-11</t>
  </si>
  <si>
    <t>G12-12</t>
  </si>
  <si>
    <t>G12-21</t>
  </si>
  <si>
    <t>G12-22</t>
  </si>
  <si>
    <t>G12-31</t>
  </si>
  <si>
    <t>G12-32</t>
  </si>
  <si>
    <t>G12-41</t>
  </si>
  <si>
    <t>G12-42</t>
  </si>
  <si>
    <t>G12-PH-53</t>
  </si>
  <si>
    <t>G12-PH-54</t>
  </si>
  <si>
    <t>G13-01</t>
  </si>
  <si>
    <t>G13-02</t>
  </si>
  <si>
    <t>G13-11</t>
  </si>
  <si>
    <t>G13-12</t>
  </si>
  <si>
    <t>G13-21</t>
  </si>
  <si>
    <t>G13-22</t>
  </si>
  <si>
    <t>G13-31</t>
  </si>
  <si>
    <t>G13-32</t>
  </si>
  <si>
    <t>G13-41</t>
  </si>
  <si>
    <t>G13-42</t>
  </si>
  <si>
    <t>G13-PH-55</t>
  </si>
  <si>
    <t>G13-PH-56</t>
  </si>
  <si>
    <t>G14-01</t>
  </si>
  <si>
    <t>G14-02</t>
  </si>
  <si>
    <t>G14-11</t>
  </si>
  <si>
    <t>G14-12</t>
  </si>
  <si>
    <t>G14-21</t>
  </si>
  <si>
    <t>G14-22</t>
  </si>
  <si>
    <t>G14-31</t>
  </si>
  <si>
    <t>G14-32</t>
  </si>
  <si>
    <t>G14-41</t>
  </si>
  <si>
    <t>G14-42</t>
  </si>
  <si>
    <t>G14-PH-57</t>
  </si>
  <si>
    <t>G14-PH-58</t>
  </si>
  <si>
    <t>G15-01</t>
  </si>
  <si>
    <t>G15-02</t>
  </si>
  <si>
    <t>G15-11</t>
  </si>
  <si>
    <t>G15-12</t>
  </si>
  <si>
    <t>G15-21</t>
  </si>
  <si>
    <t>G15-22</t>
  </si>
  <si>
    <t>G15-31</t>
  </si>
  <si>
    <t>G15-32</t>
  </si>
  <si>
    <t>G15-41</t>
  </si>
  <si>
    <t>G15-42</t>
  </si>
  <si>
    <t>G15-PH-59</t>
  </si>
  <si>
    <t>G15-PH-60</t>
  </si>
  <si>
    <t>Unsold Area</t>
  </si>
  <si>
    <t>BLOCK - C</t>
  </si>
  <si>
    <t>SUPER</t>
  </si>
  <si>
    <t>FL+C+SR</t>
  </si>
  <si>
    <t>SR</t>
  </si>
  <si>
    <t>FL+SR</t>
  </si>
  <si>
    <t>BLOCK - D</t>
  </si>
  <si>
    <t>WHITE LILY RESIDENCY Housing at SECTOR 27, SONEPAT, HARYANA</t>
  </si>
  <si>
    <t>Satish Bajaj - 9215853853</t>
  </si>
  <si>
    <r>
      <t xml:space="preserve">                                                                UNIT AREA DETAIL                                             </t>
    </r>
    <r>
      <rPr>
        <b/>
        <sz val="14"/>
        <color indexed="8"/>
        <rFont val="Calibri"/>
        <family val="2"/>
      </rPr>
      <t>26.09.2022</t>
    </r>
  </si>
  <si>
    <r>
      <t xml:space="preserve">                                                  UNIT AREA DETAIL                                 </t>
    </r>
    <r>
      <rPr>
        <b/>
        <sz val="14"/>
        <color indexed="8"/>
        <rFont val="Calibri"/>
        <family val="2"/>
      </rPr>
      <t>26.09.2022</t>
    </r>
  </si>
  <si>
    <r>
      <t xml:space="preserve">                                                                   UNIT AREA DETAIL                                        </t>
    </r>
    <r>
      <rPr>
        <b/>
        <sz val="14"/>
        <color indexed="8"/>
        <rFont val="Calibri"/>
        <family val="2"/>
      </rPr>
      <t>26.09.2022</t>
    </r>
  </si>
  <si>
    <t>Sellable Area with Loading</t>
  </si>
  <si>
    <t>4 BHK</t>
  </si>
  <si>
    <t>PENT HOUSE</t>
  </si>
  <si>
    <t>3 BHK</t>
  </si>
  <si>
    <t>Row Labels</t>
  </si>
  <si>
    <t>Grand Total</t>
  </si>
  <si>
    <t>Sum of Sellable Area with Loading</t>
  </si>
  <si>
    <t>Count of Sellable Area with Loading</t>
  </si>
  <si>
    <t>Sum of Super</t>
  </si>
  <si>
    <t>(blank)</t>
  </si>
  <si>
    <t>Sum of Sellable Area with Loading2</t>
  </si>
  <si>
    <t>2BHK (1025 sq.ft.)</t>
  </si>
  <si>
    <t>2BHK (CORNER) (1225 sq.ft.)</t>
  </si>
  <si>
    <t>3BHK (1750 sq.ft.)</t>
  </si>
  <si>
    <t>Sub total</t>
  </si>
  <si>
    <t>2BHK (1215 sq.ft.)</t>
  </si>
  <si>
    <t>2BHK (CORNER)(1215 sq.ft.)</t>
  </si>
  <si>
    <t>3BHK (1740 sq.ft.)</t>
  </si>
  <si>
    <t>2BHK (1225 sq.ft.)</t>
  </si>
  <si>
    <t>4 BHK (2315 sq.ft.)</t>
  </si>
  <si>
    <t>PENT HOUSE (3675 sq.ft.)</t>
  </si>
  <si>
    <t>3 BHK (1820 sq.ft.)</t>
  </si>
  <si>
    <t>PENT HOUSE (2820 sq.ft.)</t>
  </si>
  <si>
    <t xml:space="preserve">Tower Name </t>
  </si>
  <si>
    <t xml:space="preserve">Type </t>
  </si>
  <si>
    <t xml:space="preserve">No of Units </t>
  </si>
  <si>
    <t xml:space="preserve">Sum of Area </t>
  </si>
  <si>
    <t>Max Rate</t>
  </si>
  <si>
    <t>Min Rate</t>
  </si>
  <si>
    <t xml:space="preserve">Minimum Value of Inventory </t>
  </si>
  <si>
    <t xml:space="preserve">Maximum Value of Inventory </t>
  </si>
  <si>
    <t xml:space="preserve">Minimum  value of Individual Flats </t>
  </si>
  <si>
    <t xml:space="preserve">Maximum  value of Individual Flats 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</si>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</sst>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00"/>
    <numFmt numFmtId="167" formatCode="_ * #,##0_ ;_ * \-#,##0_ ;_ * &quot;-&quot;??_ ;_ @_ "/>
    <numFmt numFmtId="169" formatCode="_ [$₹-4009]\ * #,##0_ ;_ [$₹-4009]\ * \-#,##0_ ;_ [$₹-4009]\ * &quot;-&quot;??_ ;_ @_ "/>
  </numFmts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sz val="15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3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1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8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0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1" fontId="0" fillId="3" borderId="20" xfId="0" applyNumberForma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" fontId="9" fillId="4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6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6" borderId="18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1" fontId="0" fillId="6" borderId="20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7" borderId="20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5" fillId="2" borderId="7" xfId="0" applyFon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5" fillId="2" borderId="27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5" fillId="2" borderId="2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5" fillId="0" borderId="0" xfId="0" applyFont="1"/>
    <xf numFmtId="0" fontId="5" fillId="5" borderId="0" xfId="0" applyFont="1" applyFill="1" applyAlignment="1">
      <alignment horizontal="center" vertical="center"/>
    </xf>
    <xf numFmtId="0" fontId="5" fillId="5" borderId="0" xfId="0" applyFont="1" applyFill="1"/>
    <xf numFmtId="0" fontId="0" fillId="9" borderId="18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1" fontId="0" fillId="9" borderId="20" xfId="0" applyNumberForma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0" fillId="10" borderId="7" xfId="0" applyFill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0" fillId="9" borderId="20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" fontId="0" fillId="0" borderId="0" xfId="0" applyNumberFormat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textRotation="90" wrapText="1"/>
    </xf>
    <xf numFmtId="0" fontId="5" fillId="5" borderId="29" xfId="0" applyFont="1" applyFill="1" applyBorder="1" applyAlignment="1">
      <alignment horizontal="center" textRotation="90"/>
    </xf>
    <xf numFmtId="0" fontId="5" fillId="5" borderId="30" xfId="0" applyFont="1" applyFill="1" applyBorder="1" applyAlignment="1">
      <alignment horizontal="center" textRotation="90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" fontId="6" fillId="0" borderId="37" xfId="1" applyNumberFormat="1" applyFont="1" applyBorder="1" applyAlignment="1">
      <alignment horizontal="left" vertical="center"/>
    </xf>
    <xf numFmtId="1" fontId="8" fillId="0" borderId="38" xfId="1" applyNumberFormat="1" applyFont="1" applyBorder="1" applyAlignment="1">
      <alignment horizontal="center" vertical="center"/>
    </xf>
    <xf numFmtId="1" fontId="8" fillId="0" borderId="39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" fontId="0" fillId="0" borderId="20" xfId="1" applyNumberFormat="1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" fontId="5" fillId="0" borderId="13" xfId="1" applyNumberFormat="1" applyFont="1" applyFill="1" applyBorder="1" applyAlignment="1">
      <alignment horizontal="center" vertical="center"/>
    </xf>
    <xf numFmtId="1" fontId="5" fillId="0" borderId="14" xfId="1" applyNumberFormat="1" applyFont="1" applyFill="1" applyBorder="1" applyAlignment="1">
      <alignment horizontal="center" vertical="center"/>
    </xf>
    <xf numFmtId="1" fontId="5" fillId="0" borderId="15" xfId="1" applyNumberFormat="1" applyFont="1" applyFill="1" applyBorder="1" applyAlignment="1">
      <alignment horizontal="center" vertical="center"/>
    </xf>
    <xf numFmtId="1" fontId="5" fillId="0" borderId="15" xfId="1" applyNumberFormat="1" applyFont="1" applyFill="1" applyBorder="1" applyAlignment="1">
      <alignment horizontal="center" vertical="center" wrapText="1"/>
    </xf>
    <xf numFmtId="1" fontId="0" fillId="0" borderId="18" xfId="1" applyNumberFormat="1" applyFont="1" applyFill="1" applyBorder="1" applyAlignment="1">
      <alignment horizontal="center" vertical="center"/>
    </xf>
    <xf numFmtId="1" fontId="0" fillId="0" borderId="19" xfId="1" applyNumberFormat="1" applyFont="1" applyFill="1" applyBorder="1" applyAlignment="1">
      <alignment horizontal="center" vertical="center"/>
    </xf>
    <xf numFmtId="1" fontId="0" fillId="0" borderId="34" xfId="1" applyNumberFormat="1" applyFont="1" applyFill="1" applyBorder="1" applyAlignment="1">
      <alignment horizontal="center" vertical="center"/>
    </xf>
    <xf numFmtId="1" fontId="0" fillId="0" borderId="35" xfId="1" applyNumberFormat="1" applyFont="1" applyFill="1" applyBorder="1" applyAlignment="1">
      <alignment horizontal="center" vertical="center"/>
    </xf>
    <xf numFmtId="1" fontId="0" fillId="0" borderId="36" xfId="1" applyNumberFormat="1" applyFont="1" applyFill="1" applyBorder="1" applyAlignment="1">
      <alignment horizontal="center" vertical="center"/>
    </xf>
    <xf numFmtId="1" fontId="0" fillId="0" borderId="22" xfId="1" applyNumberFormat="1" applyFont="1" applyFill="1" applyBorder="1" applyAlignment="1">
      <alignment horizontal="center" vertical="center"/>
    </xf>
    <xf numFmtId="1" fontId="0" fillId="0" borderId="23" xfId="1" applyNumberFormat="1" applyFont="1" applyFill="1" applyBorder="1" applyAlignment="1">
      <alignment horizontal="center" vertical="center"/>
    </xf>
    <xf numFmtId="1" fontId="9" fillId="0" borderId="24" xfId="1" applyNumberFormat="1" applyFont="1" applyFill="1" applyBorder="1" applyAlignment="1">
      <alignment horizontal="center" vertical="center"/>
    </xf>
    <xf numFmtId="1" fontId="5" fillId="0" borderId="24" xfId="1" applyNumberFormat="1" applyFont="1" applyFill="1" applyBorder="1" applyAlignment="1">
      <alignment horizontal="center" vertical="center"/>
    </xf>
    <xf numFmtId="1" fontId="0" fillId="0" borderId="0" xfId="1" applyNumberFormat="1" applyFont="1" applyFill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/>
    </xf>
    <xf numFmtId="0" fontId="0" fillId="11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" fontId="0" fillId="0" borderId="20" xfId="0" applyNumberForma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 applyAlignment="1">
      <alignment horizontal="left" indent="1"/>
    </xf>
    <xf numFmtId="0" fontId="0" fillId="0" borderId="7" xfId="0" pivotButton="1" applyBorder="1"/>
    <xf numFmtId="0" fontId="0" fillId="0" borderId="7" xfId="0" applyBorder="1"/>
    <xf numFmtId="0" fontId="0" fillId="0" borderId="7" xfId="0" applyBorder="1" applyAlignment="1">
      <alignment horizontal="left"/>
    </xf>
    <xf numFmtId="0" fontId="0" fillId="0" borderId="7" xfId="0" applyNumberFormat="1" applyBorder="1"/>
    <xf numFmtId="1" fontId="0" fillId="0" borderId="7" xfId="0" applyNumberFormat="1" applyBorder="1" applyAlignment="1">
      <alignment horizontal="left" indent="1"/>
    </xf>
    <xf numFmtId="0" fontId="16" fillId="0" borderId="7" xfId="0" applyFont="1" applyBorder="1" applyAlignment="1">
      <alignment horizontal="left"/>
    </xf>
    <xf numFmtId="0" fontId="16" fillId="0" borderId="7" xfId="0" applyNumberFormat="1" applyFont="1" applyBorder="1"/>
    <xf numFmtId="0" fontId="16" fillId="12" borderId="7" xfId="0" applyFont="1" applyFill="1" applyBorder="1" applyAlignment="1">
      <alignment horizontal="left"/>
    </xf>
    <xf numFmtId="0" fontId="16" fillId="12" borderId="7" xfId="0" applyNumberFormat="1" applyFont="1" applyFill="1" applyBorder="1"/>
    <xf numFmtId="0" fontId="17" fillId="0" borderId="0" xfId="0" applyFont="1"/>
    <xf numFmtId="0" fontId="14" fillId="13" borderId="7" xfId="0" applyFont="1" applyFill="1" applyBorder="1" applyAlignment="1">
      <alignment vertical="center"/>
    </xf>
    <xf numFmtId="0" fontId="14" fillId="13" borderId="7" xfId="0" applyFont="1" applyFill="1" applyBorder="1" applyAlignment="1">
      <alignment horizontal="center" vertical="center"/>
    </xf>
    <xf numFmtId="0" fontId="14" fillId="13" borderId="7" xfId="0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left"/>
    </xf>
    <xf numFmtId="0" fontId="1" fillId="0" borderId="27" xfId="0" applyNumberFormat="1" applyFont="1" applyBorder="1"/>
    <xf numFmtId="0" fontId="1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7" xfId="0" applyNumberFormat="1" applyFont="1" applyBorder="1"/>
    <xf numFmtId="0" fontId="1" fillId="12" borderId="7" xfId="0" applyFont="1" applyFill="1" applyBorder="1" applyAlignment="1">
      <alignment horizontal="left"/>
    </xf>
    <xf numFmtId="0" fontId="1" fillId="12" borderId="7" xfId="0" applyNumberFormat="1" applyFont="1" applyFill="1" applyBorder="1"/>
    <xf numFmtId="0" fontId="15" fillId="0" borderId="47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67" fontId="1" fillId="0" borderId="27" xfId="9" applyNumberFormat="1" applyFont="1" applyBorder="1"/>
    <xf numFmtId="167" fontId="1" fillId="0" borderId="7" xfId="9" applyNumberFormat="1" applyFont="1" applyBorder="1"/>
    <xf numFmtId="167" fontId="1" fillId="12" borderId="7" xfId="9" applyNumberFormat="1" applyFont="1" applyFill="1" applyBorder="1"/>
    <xf numFmtId="167" fontId="18" fillId="0" borderId="7" xfId="9" applyNumberFormat="1" applyFont="1" applyBorder="1"/>
    <xf numFmtId="169" fontId="17" fillId="0" borderId="27" xfId="0" applyNumberFormat="1" applyFont="1" applyBorder="1"/>
    <xf numFmtId="169" fontId="17" fillId="0" borderId="27" xfId="9" applyNumberFormat="1" applyFont="1" applyBorder="1"/>
    <xf numFmtId="169" fontId="17" fillId="0" borderId="7" xfId="0" applyNumberFormat="1" applyFont="1" applyBorder="1"/>
    <xf numFmtId="169" fontId="17" fillId="0" borderId="7" xfId="9" applyNumberFormat="1" applyFont="1" applyBorder="1"/>
    <xf numFmtId="169" fontId="18" fillId="0" borderId="7" xfId="0" applyNumberFormat="1" applyFont="1" applyBorder="1"/>
  </cellXfs>
  <cellStyles count="10">
    <cellStyle name="Comma" xfId="9" builtinId="3"/>
    <cellStyle name="Comma 2" xfId="5"/>
    <cellStyle name="Comma 3" xfId="8"/>
    <cellStyle name="Normal" xfId="0" builtinId="0"/>
    <cellStyle name="Normal 2" xfId="2"/>
    <cellStyle name="Normal 3" xfId="4"/>
    <cellStyle name="Normal 4" xfId="7"/>
    <cellStyle name="Percent" xfId="1" builtinId="5"/>
    <cellStyle name="Percent 2" xfId="3"/>
    <cellStyle name="Percent 3" xfId="6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pivotCacheDefinition" Target="pivotCache/pivotCacheDefiniti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pivotCacheDefinition" Target="pivotCache/pivotCacheDefinition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c/AppData/Roaming/Microsoft/Excel/dtcp%20-Flat%20Details%20(License%20No.%20292%20of%202007)%20-%20Given%2013.0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LR%20BOOKING%20AND%20INVENTORY%20DETAILS\WLR%20Analysis\30.03.2022\UNIT%20AREA%20DETAIL%20(PHASE-1)%20-%20Invento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Sheet2"/>
      <sheetName val="Sheet3"/>
      <sheetName val="Inventory"/>
      <sheetName val="Sheet1"/>
      <sheetName val="Master (2)"/>
      <sheetName val="Total Sq. Mtr"/>
      <sheetName val="Summary"/>
      <sheetName val="Sheet5"/>
    </sheetNames>
    <sheetDataSet>
      <sheetData sheetId="0"/>
      <sheetData sheetId="1"/>
      <sheetData sheetId="2">
        <row r="1">
          <cell r="A1" t="str">
            <v>Sq.M.</v>
          </cell>
          <cell r="D1" t="str">
            <v>EWS</v>
          </cell>
          <cell r="E1" t="str">
            <v>Yes</v>
          </cell>
          <cell r="K1" t="str">
            <v>Yes</v>
          </cell>
        </row>
        <row r="2">
          <cell r="A2" t="str">
            <v>Sq.Yard</v>
          </cell>
          <cell r="D2" t="str">
            <v>General</v>
          </cell>
          <cell r="E2" t="str">
            <v>No</v>
          </cell>
          <cell r="K2" t="str">
            <v>No</v>
          </cell>
        </row>
        <row r="3">
          <cell r="A3" t="str">
            <v>Sq.Feet</v>
          </cell>
          <cell r="E3" t="str">
            <v>Information Not Available</v>
          </cell>
          <cell r="K3" t="str">
            <v>Not Known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WER A"/>
      <sheetName val="TOWER B"/>
      <sheetName val="TOWER C"/>
      <sheetName val="TOWER D"/>
      <sheetName val="SUMMARY -CRITERIA"/>
      <sheetName val="Sheet3"/>
      <sheetName val="Sheet1"/>
      <sheetName val="Compatibility Report"/>
    </sheetNames>
    <sheetDataSet>
      <sheetData sheetId="0" refreshError="1">
        <row r="118">
          <cell r="G118">
            <v>138650</v>
          </cell>
        </row>
      </sheetData>
      <sheetData sheetId="1" refreshError="1">
        <row r="118">
          <cell r="F118">
            <v>148225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run Tomar" refreshedDate="44931.541669328704" createdVersion="5" refreshedVersion="5" minRefreshableVersion="3" recordCount="110">
  <cacheSource type="worksheet">
    <worksheetSource ref="B6:G116" sheet="TOWER A Final"/>
  </cacheSource>
  <cacheFields count="6">
    <cacheField name="S.NO." numFmtId="0">
      <sharedItems containsSemiMixedTypes="0" containsString="0" containsNumber="1" containsInteger="1" minValue="1" maxValue="110"/>
    </cacheField>
    <cacheField name="Tower" numFmtId="0">
      <sharedItems count="1">
        <s v="A"/>
      </sharedItems>
    </cacheField>
    <cacheField name="FLAT NO." numFmtId="0">
      <sharedItems containsSemiMixedTypes="0" containsString="0" containsNumber="1" containsInteger="1" minValue="101" maxValue="1508" count="110">
        <n v="101"/>
        <n v="102"/>
        <n v="103"/>
        <n v="106"/>
        <n v="107"/>
        <n v="108"/>
        <n v="201"/>
        <n v="202"/>
        <n v="203"/>
        <n v="204"/>
        <n v="205"/>
        <n v="206"/>
        <n v="207"/>
        <n v="208"/>
        <n v="301"/>
        <n v="302"/>
        <n v="303"/>
        <n v="304"/>
        <n v="305"/>
        <n v="306"/>
        <n v="307"/>
        <n v="308"/>
        <n v="401"/>
        <n v="402"/>
        <n v="403"/>
        <n v="404"/>
        <n v="405"/>
        <n v="406"/>
        <n v="407"/>
        <n v="408"/>
        <n v="501"/>
        <n v="502"/>
        <n v="503"/>
        <n v="504"/>
        <n v="505"/>
        <n v="506"/>
        <n v="507"/>
        <n v="508"/>
        <n v="601"/>
        <n v="602"/>
        <n v="603"/>
        <n v="604"/>
        <n v="605"/>
        <n v="606"/>
        <n v="607"/>
        <n v="608"/>
        <n v="701"/>
        <n v="702"/>
        <n v="703"/>
        <n v="704"/>
        <n v="705"/>
        <n v="706"/>
        <n v="707"/>
        <n v="708"/>
        <n v="801"/>
        <n v="802"/>
        <n v="803"/>
        <n v="804"/>
        <n v="805"/>
        <n v="806"/>
        <n v="807"/>
        <n v="808"/>
        <n v="901"/>
        <n v="902"/>
        <n v="903"/>
        <n v="904"/>
        <n v="905"/>
        <n v="906"/>
        <n v="907"/>
        <n v="908"/>
        <n v="1001"/>
        <n v="1002"/>
        <n v="1003"/>
        <n v="1004"/>
        <n v="1005"/>
        <n v="1006"/>
        <n v="1007"/>
        <n v="1008"/>
        <n v="1101"/>
        <n v="1102"/>
        <n v="1103"/>
        <n v="1104"/>
        <n v="1105"/>
        <n v="1106"/>
        <n v="1107"/>
        <n v="1108"/>
        <n v="1201"/>
        <n v="1202"/>
        <n v="1203"/>
        <n v="1204"/>
        <n v="1205"/>
        <n v="1206"/>
        <n v="1207"/>
        <n v="1208"/>
        <n v="1401"/>
        <n v="1402"/>
        <n v="1403"/>
        <n v="1404"/>
        <n v="1405"/>
        <n v="1406"/>
        <n v="1407"/>
        <n v="1408"/>
        <n v="1501"/>
        <n v="1502"/>
        <n v="1503"/>
        <n v="1504"/>
        <n v="1505"/>
        <n v="1506"/>
        <n v="1507"/>
        <n v="1508"/>
      </sharedItems>
    </cacheField>
    <cacheField name="TYPE" numFmtId="0">
      <sharedItems count="3">
        <s v="2BHK"/>
        <s v="3BHK"/>
        <s v="2BHK (CORNER)"/>
      </sharedItems>
    </cacheField>
    <cacheField name="Sellable Area with Loading" numFmtId="1">
      <sharedItems containsSemiMixedTypes="0" containsString="0" containsNumber="1" containsInteger="1" minValue="1025" maxValue="1750" count="3">
        <n v="1025"/>
        <n v="1750"/>
        <n v="1225"/>
      </sharedItems>
    </cacheField>
    <cacheField name="CARPET AREA (A)" numFmtId="0">
      <sharedItems containsSemiMixedTypes="0" containsString="0" containsNumber="1" containsInteger="1" minValue="594" maxValue="9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run Tomar" refreshedDate="44931.544802314813" createdVersion="5" refreshedVersion="5" minRefreshableVersion="3" recordCount="110">
  <cacheSource type="worksheet">
    <worksheetSource ref="A6:G116" sheet="TOWER B -Final"/>
  </cacheSource>
  <cacheFields count="7">
    <cacheField name="S.NO." numFmtId="0">
      <sharedItems containsSemiMixedTypes="0" containsString="0" containsNumber="1" containsInteger="1" minValue="1" maxValue="110"/>
    </cacheField>
    <cacheField name="Block" numFmtId="0">
      <sharedItems/>
    </cacheField>
    <cacheField name="FLAT NO." numFmtId="0">
      <sharedItems containsSemiMixedTypes="0" containsString="0" containsNumber="1" containsInteger="1" minValue="101" maxValue="1508"/>
    </cacheField>
    <cacheField name="TYPE" numFmtId="0">
      <sharedItems count="3">
        <s v="2BHK"/>
        <s v="3BHK"/>
        <s v="2BHK (CORNER)"/>
      </sharedItems>
    </cacheField>
    <cacheField name="Super" numFmtId="0">
      <sharedItems containsSemiMixedTypes="0" containsString="0" containsNumber="1" containsInteger="1" minValue="1215" maxValue="1740" count="2">
        <n v="1215"/>
        <n v="1740"/>
      </sharedItems>
    </cacheField>
    <cacheField name="Sellable Area with Loading" numFmtId="1">
      <sharedItems containsSemiMixedTypes="0" containsString="0" containsNumber="1" containsInteger="1" minValue="1225" maxValue="1750"/>
    </cacheField>
    <cacheField name="CARPET AREA (A)" numFmtId="0">
      <sharedItems containsSemiMixedTypes="0" containsString="0" containsNumber="1" containsInteger="1" minValue="657" maxValue="9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run Tomar" refreshedDate="44931.54679803241" createdVersion="5" refreshedVersion="5" minRefreshableVersion="3" recordCount="111">
  <cacheSource type="worksheet">
    <worksheetSource ref="A6:E117" sheet="Tower C Final"/>
  </cacheSource>
  <cacheFields count="5">
    <cacheField name="S.NO." numFmtId="0">
      <sharedItems containsString="0" containsBlank="1" containsNumber="1" containsInteger="1" minValue="1" maxValue="110"/>
    </cacheField>
    <cacheField name="FLAT NO." numFmtId="0">
      <sharedItems containsString="0" containsBlank="1" containsNumber="1" containsInteger="1" minValue="101" maxValue="1508"/>
    </cacheField>
    <cacheField name="TYPE" numFmtId="0">
      <sharedItems containsBlank="1" count="4">
        <s v="2BHK"/>
        <s v="3BHK"/>
        <s v="2BHK (CORNER)"/>
        <m/>
      </sharedItems>
    </cacheField>
    <cacheField name="Sellable Area with Loading" numFmtId="0">
      <sharedItems containsString="0" containsBlank="1" containsNumber="1" containsInteger="1" minValue="1225" maxValue="1750" count="3">
        <n v="1225"/>
        <n v="1750"/>
        <m/>
      </sharedItems>
    </cacheField>
    <cacheField name="CARPET AREA (A)" numFmtId="0">
      <sharedItems containsString="0" containsBlank="1" containsNumber="1" containsInteger="1" minValue="657" maxValue="9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run Tomar" refreshedDate="44931.548578819442" createdVersion="5" refreshedVersion="5" minRefreshableVersion="3" recordCount="110">
  <cacheSource type="worksheet">
    <worksheetSource ref="A6:E116" sheet="Tower D Final"/>
  </cacheSource>
  <cacheFields count="5">
    <cacheField name="S.NO." numFmtId="0">
      <sharedItems containsSemiMixedTypes="0" containsString="0" containsNumber="1" containsInteger="1" minValue="1" maxValue="110"/>
    </cacheField>
    <cacheField name="FLAT NO." numFmtId="0">
      <sharedItems containsSemiMixedTypes="0" containsString="0" containsNumber="1" containsInteger="1" minValue="101" maxValue="1508"/>
    </cacheField>
    <cacheField name="TYPE" numFmtId="0">
      <sharedItems count="3">
        <s v="2BHK"/>
        <s v="3BHK"/>
        <s v="2BHK (CORNER)"/>
      </sharedItems>
    </cacheField>
    <cacheField name="Sellable Area with Loading" numFmtId="0">
      <sharedItems containsSemiMixedTypes="0" containsString="0" containsNumber="1" containsInteger="1" minValue="1225" maxValue="1750" count="2">
        <n v="1225"/>
        <n v="1750"/>
      </sharedItems>
    </cacheField>
    <cacheField name="CARPET AREA (A)" numFmtId="0">
      <sharedItems containsSemiMixedTypes="0" containsString="0" containsNumber="1" containsInteger="1" minValue="657" maxValue="9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run Tomar" refreshedDate="44931.548932986108" createdVersion="5" refreshedVersion="5" minRefreshableVersion="3" recordCount="80">
  <cacheSource type="worksheet">
    <worksheetSource ref="A4:E84" sheet="Tower E"/>
  </cacheSource>
  <cacheFields count="5">
    <cacheField name="S.NO." numFmtId="0">
      <sharedItems containsSemiMixedTypes="0" containsString="0" containsNumber="1" containsInteger="1" minValue="1" maxValue="80"/>
    </cacheField>
    <cacheField name="FLAT NO." numFmtId="0">
      <sharedItems/>
    </cacheField>
    <cacheField name="TYPE" numFmtId="0">
      <sharedItems count="2">
        <s v="4 BHK"/>
        <s v="PENT HOUSE"/>
      </sharedItems>
    </cacheField>
    <cacheField name="Sellable Area with Loading" numFmtId="1">
      <sharedItems containsSemiMixedTypes="0" containsString="0" containsNumber="1" containsInteger="1" minValue="2315" maxValue="3675" count="2">
        <n v="2315"/>
        <n v="3675"/>
      </sharedItems>
    </cacheField>
    <cacheField name="CARPET AREA (A)" numFmtId="0">
      <sharedItems containsSemiMixedTypes="0" containsString="0" containsNumber="1" containsInteger="1" minValue="1329" maxValue="163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Arun Tomar" refreshedDate="44931.549253935184" createdVersion="5" refreshedVersion="5" minRefreshableVersion="3" recordCount="70">
  <cacheSource type="worksheet">
    <worksheetSource ref="A4:E74" sheet="Tower F"/>
  </cacheSource>
  <cacheFields count="5">
    <cacheField name="S.NO." numFmtId="1">
      <sharedItems containsSemiMixedTypes="0" containsString="0" containsNumber="1" containsInteger="1" minValue="1" maxValue="70"/>
    </cacheField>
    <cacheField name="FLAT NO." numFmtId="1">
      <sharedItems/>
    </cacheField>
    <cacheField name="TYPE" numFmtId="1">
      <sharedItems count="2">
        <s v="3 BHK"/>
        <s v="PENT HOUSE"/>
      </sharedItems>
    </cacheField>
    <cacheField name="Sellable Area with Loading" numFmtId="1">
      <sharedItems containsSemiMixedTypes="0" containsString="0" containsNumber="1" containsInteger="1" minValue="1820" maxValue="2820" count="2">
        <n v="1820"/>
        <n v="2820"/>
      </sharedItems>
    </cacheField>
    <cacheField name="CARPET AREA (A)" numFmtId="1">
      <sharedItems containsSemiMixedTypes="0" containsString="0" containsNumber="1" containsInteger="1" minValue="1023" maxValue="13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Arun Tomar" refreshedDate="44931.549661342593" createdVersion="5" refreshedVersion="5" minRefreshableVersion="3" recordCount="180">
  <cacheSource type="worksheet">
    <worksheetSource ref="A4:E184" sheet="Tower G"/>
  </cacheSource>
  <cacheFields count="5">
    <cacheField name="S.NO." numFmtId="0">
      <sharedItems containsSemiMixedTypes="0" containsString="0" containsNumber="1" containsInteger="1" minValue="1" maxValue="180"/>
    </cacheField>
    <cacheField name="FLAT NO." numFmtId="0">
      <sharedItems count="180">
        <s v="G1-01"/>
        <s v="G1-02"/>
        <s v="G1-11"/>
        <s v="G1-12"/>
        <s v="G1-21"/>
        <s v="G1-22"/>
        <s v="G1-31"/>
        <s v="G1-32"/>
        <s v="G1-41"/>
        <s v="G1-42"/>
        <s v="G1-PH-31"/>
        <s v="G1-PH-32"/>
        <s v="G2-01"/>
        <s v="G2-02"/>
        <s v="G2-11"/>
        <s v="G2-12"/>
        <s v="G2-21"/>
        <s v="G2-22"/>
        <s v="G2-31"/>
        <s v="G2-32"/>
        <s v="G2-41"/>
        <s v="G2-42"/>
        <s v="G2-PH-33"/>
        <s v="G2-PH-34"/>
        <s v="G3-01"/>
        <s v="G3-02"/>
        <s v="G3-11"/>
        <s v="G3-12"/>
        <s v="G3-21"/>
        <s v="G3-22"/>
        <s v="G3-31"/>
        <s v="G3-32"/>
        <s v="G3-41"/>
        <s v="G3-42"/>
        <s v="G3-PH-35"/>
        <s v="G3-PH-36"/>
        <s v="G4-01"/>
        <s v="G4-02"/>
        <s v="G4-11"/>
        <s v="G4-12"/>
        <s v="G4-21"/>
        <s v="G4-22"/>
        <s v="G4-31"/>
        <s v="G4-32"/>
        <s v="G4-41"/>
        <s v="G4-42"/>
        <s v="G4-PH-37"/>
        <s v="G4-PH-38"/>
        <s v="G5-01"/>
        <s v="G5-02"/>
        <s v="G5-11"/>
        <s v="G5-12"/>
        <s v="G5-21"/>
        <s v="G5-22"/>
        <s v="G5-31"/>
        <s v="G5-32"/>
        <s v="G5-41"/>
        <s v="G5-42"/>
        <s v="G5-PH-39"/>
        <s v="G5-PH-40"/>
        <s v="G6-01"/>
        <s v="G6-02"/>
        <s v="G6-11"/>
        <s v="G6-12"/>
        <s v="G6-21"/>
        <s v="G6-22"/>
        <s v="G6-31"/>
        <s v="G6-32"/>
        <s v="G6-41"/>
        <s v="G6-42"/>
        <s v="G6-PH-41"/>
        <s v="G6-PH-42"/>
        <s v="G7-01"/>
        <s v="G7-02"/>
        <s v="G7-11"/>
        <s v="G7-12"/>
        <s v="G7-21"/>
        <s v="G7-22"/>
        <s v="G7-31"/>
        <s v="G7-32"/>
        <s v="G7-41"/>
        <s v="G7-42"/>
        <s v="G7-PH-43"/>
        <s v="G7-PH-44"/>
        <s v="G8-01"/>
        <s v="G8-02"/>
        <s v="G8-11"/>
        <s v="G8-12"/>
        <s v="G8-21"/>
        <s v="G8-22"/>
        <s v="G8-31"/>
        <s v="G8-32"/>
        <s v="G8-41"/>
        <s v="G8-42"/>
        <s v="G8-PH-45"/>
        <s v="G8-PH-46"/>
        <s v="G9-01"/>
        <s v="G9-02"/>
        <s v="G9-11"/>
        <s v="G9-12"/>
        <s v="G9-21"/>
        <s v="G9-22"/>
        <s v="G9-31"/>
        <s v="G9-32"/>
        <s v="G9-41"/>
        <s v="G9-42"/>
        <s v="G9-PH-47"/>
        <s v="G9-PH-48"/>
        <s v="G10-01"/>
        <s v="G10-02"/>
        <s v="G10-11"/>
        <s v="G10-12"/>
        <s v="G10-21"/>
        <s v="G10-22"/>
        <s v="G10-31"/>
        <s v="G10-32"/>
        <s v="G10-41"/>
        <s v="G10-42"/>
        <s v="G10-PH-49"/>
        <s v="G10-PH-50"/>
        <s v="G11-01"/>
        <s v="G11-02"/>
        <s v="G11-11"/>
        <s v="G11-12"/>
        <s v="G11-21"/>
        <s v="G11-22"/>
        <s v="G11-31"/>
        <s v="G11-32"/>
        <s v="G11-41"/>
        <s v="G11-42"/>
        <s v="G11-PH-51"/>
        <s v="G11-PH-52"/>
        <s v="G12-01"/>
        <s v="G12-02"/>
        <s v="G12-11"/>
        <s v="G12-12"/>
        <s v="G12-21"/>
        <s v="G12-22"/>
        <s v="G12-31"/>
        <s v="G12-32"/>
        <s v="G12-41"/>
        <s v="G12-42"/>
        <s v="G12-PH-53"/>
        <s v="G12-PH-54"/>
        <s v="G13-01"/>
        <s v="G13-02"/>
        <s v="G13-11"/>
        <s v="G13-12"/>
        <s v="G13-21"/>
        <s v="G13-22"/>
        <s v="G13-31"/>
        <s v="G13-32"/>
        <s v="G13-41"/>
        <s v="G13-42"/>
        <s v="G13-PH-55"/>
        <s v="G13-PH-56"/>
        <s v="G14-01"/>
        <s v="G14-02"/>
        <s v="G14-11"/>
        <s v="G14-12"/>
        <s v="G14-21"/>
        <s v="G14-22"/>
        <s v="G14-31"/>
        <s v="G14-32"/>
        <s v="G14-41"/>
        <s v="G14-42"/>
        <s v="G14-PH-57"/>
        <s v="G14-PH-58"/>
        <s v="G15-01"/>
        <s v="G15-02"/>
        <s v="G15-11"/>
        <s v="G15-12"/>
        <s v="G15-21"/>
        <s v="G15-22"/>
        <s v="G15-31"/>
        <s v="G15-32"/>
        <s v="G15-41"/>
        <s v="G15-42"/>
        <s v="G15-PH-59"/>
        <s v="G15-PH-60"/>
      </sharedItems>
    </cacheField>
    <cacheField name="TYPE" numFmtId="1">
      <sharedItems count="2">
        <s v="3 BHK"/>
        <s v="PENT HOUSE"/>
      </sharedItems>
    </cacheField>
    <cacheField name="Sellable Area with Loading" numFmtId="1">
      <sharedItems containsSemiMixedTypes="0" containsString="0" containsNumber="1" containsInteger="1" minValue="1820" maxValue="2820" count="2">
        <n v="1820"/>
        <n v="2820"/>
      </sharedItems>
    </cacheField>
    <cacheField name="CARPET AREA (A)" numFmtId="0">
      <sharedItems containsSemiMixedTypes="0" containsString="0" containsNumber="1" containsInteger="1" minValue="1023" maxValue="13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n v="1"/>
    <x v="0"/>
    <x v="0"/>
    <x v="0"/>
    <x v="0"/>
    <n v="594"/>
  </r>
  <r>
    <n v="2"/>
    <x v="0"/>
    <x v="1"/>
    <x v="1"/>
    <x v="1"/>
    <n v="909"/>
  </r>
  <r>
    <n v="3"/>
    <x v="0"/>
    <x v="2"/>
    <x v="1"/>
    <x v="1"/>
    <n v="909"/>
  </r>
  <r>
    <n v="4"/>
    <x v="0"/>
    <x v="3"/>
    <x v="2"/>
    <x v="2"/>
    <n v="657"/>
  </r>
  <r>
    <n v="5"/>
    <x v="0"/>
    <x v="4"/>
    <x v="2"/>
    <x v="2"/>
    <n v="657"/>
  </r>
  <r>
    <n v="6"/>
    <x v="0"/>
    <x v="5"/>
    <x v="0"/>
    <x v="0"/>
    <n v="594"/>
  </r>
  <r>
    <n v="7"/>
    <x v="0"/>
    <x v="6"/>
    <x v="0"/>
    <x v="0"/>
    <n v="594"/>
  </r>
  <r>
    <n v="8"/>
    <x v="0"/>
    <x v="7"/>
    <x v="1"/>
    <x v="1"/>
    <n v="909"/>
  </r>
  <r>
    <n v="9"/>
    <x v="0"/>
    <x v="8"/>
    <x v="1"/>
    <x v="1"/>
    <n v="909"/>
  </r>
  <r>
    <n v="10"/>
    <x v="0"/>
    <x v="9"/>
    <x v="0"/>
    <x v="0"/>
    <n v="594"/>
  </r>
  <r>
    <n v="11"/>
    <x v="0"/>
    <x v="10"/>
    <x v="0"/>
    <x v="0"/>
    <n v="594"/>
  </r>
  <r>
    <n v="12"/>
    <x v="0"/>
    <x v="11"/>
    <x v="2"/>
    <x v="2"/>
    <n v="657"/>
  </r>
  <r>
    <n v="13"/>
    <x v="0"/>
    <x v="12"/>
    <x v="2"/>
    <x v="2"/>
    <n v="657"/>
  </r>
  <r>
    <n v="14"/>
    <x v="0"/>
    <x v="13"/>
    <x v="0"/>
    <x v="0"/>
    <n v="594"/>
  </r>
  <r>
    <n v="15"/>
    <x v="0"/>
    <x v="14"/>
    <x v="0"/>
    <x v="0"/>
    <n v="594"/>
  </r>
  <r>
    <n v="16"/>
    <x v="0"/>
    <x v="15"/>
    <x v="1"/>
    <x v="1"/>
    <n v="909"/>
  </r>
  <r>
    <n v="17"/>
    <x v="0"/>
    <x v="16"/>
    <x v="1"/>
    <x v="1"/>
    <n v="909"/>
  </r>
  <r>
    <n v="18"/>
    <x v="0"/>
    <x v="17"/>
    <x v="0"/>
    <x v="0"/>
    <n v="594"/>
  </r>
  <r>
    <n v="19"/>
    <x v="0"/>
    <x v="18"/>
    <x v="0"/>
    <x v="0"/>
    <n v="594"/>
  </r>
  <r>
    <n v="20"/>
    <x v="0"/>
    <x v="19"/>
    <x v="2"/>
    <x v="2"/>
    <n v="657"/>
  </r>
  <r>
    <n v="21"/>
    <x v="0"/>
    <x v="20"/>
    <x v="2"/>
    <x v="2"/>
    <n v="657"/>
  </r>
  <r>
    <n v="22"/>
    <x v="0"/>
    <x v="21"/>
    <x v="0"/>
    <x v="0"/>
    <n v="594"/>
  </r>
  <r>
    <n v="23"/>
    <x v="0"/>
    <x v="22"/>
    <x v="0"/>
    <x v="0"/>
    <n v="594"/>
  </r>
  <r>
    <n v="24"/>
    <x v="0"/>
    <x v="23"/>
    <x v="1"/>
    <x v="1"/>
    <n v="909"/>
  </r>
  <r>
    <n v="25"/>
    <x v="0"/>
    <x v="24"/>
    <x v="1"/>
    <x v="1"/>
    <n v="909"/>
  </r>
  <r>
    <n v="26"/>
    <x v="0"/>
    <x v="25"/>
    <x v="0"/>
    <x v="0"/>
    <n v="594"/>
  </r>
  <r>
    <n v="27"/>
    <x v="0"/>
    <x v="26"/>
    <x v="0"/>
    <x v="0"/>
    <n v="594"/>
  </r>
  <r>
    <n v="28"/>
    <x v="0"/>
    <x v="27"/>
    <x v="2"/>
    <x v="2"/>
    <n v="657"/>
  </r>
  <r>
    <n v="29"/>
    <x v="0"/>
    <x v="28"/>
    <x v="2"/>
    <x v="2"/>
    <n v="657"/>
  </r>
  <r>
    <n v="30"/>
    <x v="0"/>
    <x v="29"/>
    <x v="0"/>
    <x v="0"/>
    <n v="594"/>
  </r>
  <r>
    <n v="31"/>
    <x v="0"/>
    <x v="30"/>
    <x v="0"/>
    <x v="0"/>
    <n v="594"/>
  </r>
  <r>
    <n v="32"/>
    <x v="0"/>
    <x v="31"/>
    <x v="1"/>
    <x v="1"/>
    <n v="909"/>
  </r>
  <r>
    <n v="33"/>
    <x v="0"/>
    <x v="32"/>
    <x v="1"/>
    <x v="1"/>
    <n v="909"/>
  </r>
  <r>
    <n v="34"/>
    <x v="0"/>
    <x v="33"/>
    <x v="0"/>
    <x v="0"/>
    <n v="594"/>
  </r>
  <r>
    <n v="35"/>
    <x v="0"/>
    <x v="34"/>
    <x v="0"/>
    <x v="0"/>
    <n v="594"/>
  </r>
  <r>
    <n v="36"/>
    <x v="0"/>
    <x v="35"/>
    <x v="2"/>
    <x v="2"/>
    <n v="657"/>
  </r>
  <r>
    <n v="37"/>
    <x v="0"/>
    <x v="36"/>
    <x v="2"/>
    <x v="2"/>
    <n v="657"/>
  </r>
  <r>
    <n v="38"/>
    <x v="0"/>
    <x v="37"/>
    <x v="0"/>
    <x v="0"/>
    <n v="594"/>
  </r>
  <r>
    <n v="39"/>
    <x v="0"/>
    <x v="38"/>
    <x v="0"/>
    <x v="0"/>
    <n v="594"/>
  </r>
  <r>
    <n v="40"/>
    <x v="0"/>
    <x v="39"/>
    <x v="1"/>
    <x v="1"/>
    <n v="909"/>
  </r>
  <r>
    <n v="41"/>
    <x v="0"/>
    <x v="40"/>
    <x v="1"/>
    <x v="1"/>
    <n v="909"/>
  </r>
  <r>
    <n v="42"/>
    <x v="0"/>
    <x v="41"/>
    <x v="0"/>
    <x v="0"/>
    <n v="594"/>
  </r>
  <r>
    <n v="43"/>
    <x v="0"/>
    <x v="42"/>
    <x v="0"/>
    <x v="0"/>
    <n v="594"/>
  </r>
  <r>
    <n v="44"/>
    <x v="0"/>
    <x v="43"/>
    <x v="2"/>
    <x v="2"/>
    <n v="657"/>
  </r>
  <r>
    <n v="45"/>
    <x v="0"/>
    <x v="44"/>
    <x v="2"/>
    <x v="2"/>
    <n v="657"/>
  </r>
  <r>
    <n v="46"/>
    <x v="0"/>
    <x v="45"/>
    <x v="0"/>
    <x v="0"/>
    <n v="594"/>
  </r>
  <r>
    <n v="47"/>
    <x v="0"/>
    <x v="46"/>
    <x v="0"/>
    <x v="0"/>
    <n v="594"/>
  </r>
  <r>
    <n v="48"/>
    <x v="0"/>
    <x v="47"/>
    <x v="1"/>
    <x v="1"/>
    <n v="909"/>
  </r>
  <r>
    <n v="49"/>
    <x v="0"/>
    <x v="48"/>
    <x v="1"/>
    <x v="1"/>
    <n v="909"/>
  </r>
  <r>
    <n v="50"/>
    <x v="0"/>
    <x v="49"/>
    <x v="0"/>
    <x v="0"/>
    <n v="594"/>
  </r>
  <r>
    <n v="51"/>
    <x v="0"/>
    <x v="50"/>
    <x v="0"/>
    <x v="0"/>
    <n v="594"/>
  </r>
  <r>
    <n v="52"/>
    <x v="0"/>
    <x v="51"/>
    <x v="2"/>
    <x v="2"/>
    <n v="657"/>
  </r>
  <r>
    <n v="53"/>
    <x v="0"/>
    <x v="52"/>
    <x v="2"/>
    <x v="2"/>
    <n v="657"/>
  </r>
  <r>
    <n v="54"/>
    <x v="0"/>
    <x v="53"/>
    <x v="0"/>
    <x v="0"/>
    <n v="594"/>
  </r>
  <r>
    <n v="55"/>
    <x v="0"/>
    <x v="54"/>
    <x v="0"/>
    <x v="0"/>
    <n v="594"/>
  </r>
  <r>
    <n v="56"/>
    <x v="0"/>
    <x v="55"/>
    <x v="1"/>
    <x v="1"/>
    <n v="909"/>
  </r>
  <r>
    <n v="57"/>
    <x v="0"/>
    <x v="56"/>
    <x v="1"/>
    <x v="1"/>
    <n v="909"/>
  </r>
  <r>
    <n v="58"/>
    <x v="0"/>
    <x v="57"/>
    <x v="0"/>
    <x v="0"/>
    <n v="594"/>
  </r>
  <r>
    <n v="59"/>
    <x v="0"/>
    <x v="58"/>
    <x v="0"/>
    <x v="0"/>
    <n v="594"/>
  </r>
  <r>
    <n v="60"/>
    <x v="0"/>
    <x v="59"/>
    <x v="2"/>
    <x v="2"/>
    <n v="657"/>
  </r>
  <r>
    <n v="61"/>
    <x v="0"/>
    <x v="60"/>
    <x v="2"/>
    <x v="2"/>
    <n v="657"/>
  </r>
  <r>
    <n v="62"/>
    <x v="0"/>
    <x v="61"/>
    <x v="0"/>
    <x v="0"/>
    <n v="594"/>
  </r>
  <r>
    <n v="63"/>
    <x v="0"/>
    <x v="62"/>
    <x v="0"/>
    <x v="0"/>
    <n v="594"/>
  </r>
  <r>
    <n v="64"/>
    <x v="0"/>
    <x v="63"/>
    <x v="1"/>
    <x v="1"/>
    <n v="909"/>
  </r>
  <r>
    <n v="65"/>
    <x v="0"/>
    <x v="64"/>
    <x v="1"/>
    <x v="1"/>
    <n v="909"/>
  </r>
  <r>
    <n v="66"/>
    <x v="0"/>
    <x v="65"/>
    <x v="0"/>
    <x v="0"/>
    <n v="594"/>
  </r>
  <r>
    <n v="67"/>
    <x v="0"/>
    <x v="66"/>
    <x v="0"/>
    <x v="0"/>
    <n v="594"/>
  </r>
  <r>
    <n v="68"/>
    <x v="0"/>
    <x v="67"/>
    <x v="2"/>
    <x v="2"/>
    <n v="657"/>
  </r>
  <r>
    <n v="69"/>
    <x v="0"/>
    <x v="68"/>
    <x v="2"/>
    <x v="2"/>
    <n v="657"/>
  </r>
  <r>
    <n v="70"/>
    <x v="0"/>
    <x v="69"/>
    <x v="0"/>
    <x v="0"/>
    <n v="594"/>
  </r>
  <r>
    <n v="71"/>
    <x v="0"/>
    <x v="70"/>
    <x v="0"/>
    <x v="0"/>
    <n v="594"/>
  </r>
  <r>
    <n v="72"/>
    <x v="0"/>
    <x v="71"/>
    <x v="1"/>
    <x v="1"/>
    <n v="909"/>
  </r>
  <r>
    <n v="73"/>
    <x v="0"/>
    <x v="72"/>
    <x v="1"/>
    <x v="1"/>
    <n v="909"/>
  </r>
  <r>
    <n v="74"/>
    <x v="0"/>
    <x v="73"/>
    <x v="0"/>
    <x v="0"/>
    <n v="594"/>
  </r>
  <r>
    <n v="75"/>
    <x v="0"/>
    <x v="74"/>
    <x v="0"/>
    <x v="0"/>
    <n v="594"/>
  </r>
  <r>
    <n v="76"/>
    <x v="0"/>
    <x v="75"/>
    <x v="2"/>
    <x v="2"/>
    <n v="657"/>
  </r>
  <r>
    <n v="77"/>
    <x v="0"/>
    <x v="76"/>
    <x v="2"/>
    <x v="2"/>
    <n v="657"/>
  </r>
  <r>
    <n v="78"/>
    <x v="0"/>
    <x v="77"/>
    <x v="0"/>
    <x v="0"/>
    <n v="594"/>
  </r>
  <r>
    <n v="79"/>
    <x v="0"/>
    <x v="78"/>
    <x v="0"/>
    <x v="0"/>
    <n v="594"/>
  </r>
  <r>
    <n v="80"/>
    <x v="0"/>
    <x v="79"/>
    <x v="1"/>
    <x v="1"/>
    <n v="909"/>
  </r>
  <r>
    <n v="81"/>
    <x v="0"/>
    <x v="80"/>
    <x v="1"/>
    <x v="1"/>
    <n v="909"/>
  </r>
  <r>
    <n v="82"/>
    <x v="0"/>
    <x v="81"/>
    <x v="0"/>
    <x v="0"/>
    <n v="594"/>
  </r>
  <r>
    <n v="83"/>
    <x v="0"/>
    <x v="82"/>
    <x v="0"/>
    <x v="0"/>
    <n v="594"/>
  </r>
  <r>
    <n v="84"/>
    <x v="0"/>
    <x v="83"/>
    <x v="2"/>
    <x v="2"/>
    <n v="657"/>
  </r>
  <r>
    <n v="85"/>
    <x v="0"/>
    <x v="84"/>
    <x v="2"/>
    <x v="2"/>
    <n v="657"/>
  </r>
  <r>
    <n v="86"/>
    <x v="0"/>
    <x v="85"/>
    <x v="0"/>
    <x v="0"/>
    <n v="594"/>
  </r>
  <r>
    <n v="87"/>
    <x v="0"/>
    <x v="86"/>
    <x v="0"/>
    <x v="0"/>
    <n v="594"/>
  </r>
  <r>
    <n v="88"/>
    <x v="0"/>
    <x v="87"/>
    <x v="1"/>
    <x v="1"/>
    <n v="909"/>
  </r>
  <r>
    <n v="89"/>
    <x v="0"/>
    <x v="88"/>
    <x v="1"/>
    <x v="1"/>
    <n v="909"/>
  </r>
  <r>
    <n v="90"/>
    <x v="0"/>
    <x v="89"/>
    <x v="0"/>
    <x v="0"/>
    <n v="594"/>
  </r>
  <r>
    <n v="91"/>
    <x v="0"/>
    <x v="90"/>
    <x v="0"/>
    <x v="0"/>
    <n v="594"/>
  </r>
  <r>
    <n v="92"/>
    <x v="0"/>
    <x v="91"/>
    <x v="2"/>
    <x v="2"/>
    <n v="657"/>
  </r>
  <r>
    <n v="93"/>
    <x v="0"/>
    <x v="92"/>
    <x v="2"/>
    <x v="2"/>
    <n v="657"/>
  </r>
  <r>
    <n v="94"/>
    <x v="0"/>
    <x v="93"/>
    <x v="0"/>
    <x v="0"/>
    <n v="594"/>
  </r>
  <r>
    <n v="95"/>
    <x v="0"/>
    <x v="94"/>
    <x v="0"/>
    <x v="0"/>
    <n v="594"/>
  </r>
  <r>
    <n v="96"/>
    <x v="0"/>
    <x v="95"/>
    <x v="1"/>
    <x v="1"/>
    <n v="909"/>
  </r>
  <r>
    <n v="97"/>
    <x v="0"/>
    <x v="96"/>
    <x v="1"/>
    <x v="1"/>
    <n v="909"/>
  </r>
  <r>
    <n v="98"/>
    <x v="0"/>
    <x v="97"/>
    <x v="0"/>
    <x v="0"/>
    <n v="594"/>
  </r>
  <r>
    <n v="99"/>
    <x v="0"/>
    <x v="98"/>
    <x v="0"/>
    <x v="0"/>
    <n v="594"/>
  </r>
  <r>
    <n v="100"/>
    <x v="0"/>
    <x v="99"/>
    <x v="2"/>
    <x v="2"/>
    <n v="657"/>
  </r>
  <r>
    <n v="101"/>
    <x v="0"/>
    <x v="100"/>
    <x v="2"/>
    <x v="2"/>
    <n v="657"/>
  </r>
  <r>
    <n v="102"/>
    <x v="0"/>
    <x v="101"/>
    <x v="0"/>
    <x v="0"/>
    <n v="594"/>
  </r>
  <r>
    <n v="103"/>
    <x v="0"/>
    <x v="102"/>
    <x v="0"/>
    <x v="0"/>
    <n v="594"/>
  </r>
  <r>
    <n v="104"/>
    <x v="0"/>
    <x v="103"/>
    <x v="1"/>
    <x v="1"/>
    <n v="909"/>
  </r>
  <r>
    <n v="105"/>
    <x v="0"/>
    <x v="104"/>
    <x v="1"/>
    <x v="1"/>
    <n v="909"/>
  </r>
  <r>
    <n v="106"/>
    <x v="0"/>
    <x v="105"/>
    <x v="0"/>
    <x v="0"/>
    <n v="594"/>
  </r>
  <r>
    <n v="107"/>
    <x v="0"/>
    <x v="106"/>
    <x v="0"/>
    <x v="0"/>
    <n v="594"/>
  </r>
  <r>
    <n v="108"/>
    <x v="0"/>
    <x v="107"/>
    <x v="2"/>
    <x v="2"/>
    <n v="657"/>
  </r>
  <r>
    <n v="109"/>
    <x v="0"/>
    <x v="108"/>
    <x v="2"/>
    <x v="2"/>
    <n v="657"/>
  </r>
  <r>
    <n v="110"/>
    <x v="0"/>
    <x v="109"/>
    <x v="0"/>
    <x v="0"/>
    <n v="5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">
  <r>
    <n v="1"/>
    <s v="B "/>
    <n v="101"/>
    <x v="0"/>
    <x v="0"/>
    <n v="1225"/>
    <n v="672"/>
  </r>
  <r>
    <n v="2"/>
    <s v="B "/>
    <n v="102"/>
    <x v="1"/>
    <x v="1"/>
    <n v="1750"/>
    <n v="924"/>
  </r>
  <r>
    <n v="3"/>
    <s v="B "/>
    <n v="103"/>
    <x v="1"/>
    <x v="1"/>
    <n v="1750"/>
    <n v="924"/>
  </r>
  <r>
    <n v="4"/>
    <s v="B "/>
    <n v="106"/>
    <x v="2"/>
    <x v="0"/>
    <n v="1225"/>
    <n v="657"/>
  </r>
  <r>
    <n v="5"/>
    <s v="B "/>
    <n v="107"/>
    <x v="2"/>
    <x v="0"/>
    <n v="1225"/>
    <n v="657"/>
  </r>
  <r>
    <n v="6"/>
    <s v="B "/>
    <n v="108"/>
    <x v="0"/>
    <x v="0"/>
    <n v="1225"/>
    <n v="672"/>
  </r>
  <r>
    <n v="7"/>
    <s v="B "/>
    <n v="201"/>
    <x v="0"/>
    <x v="0"/>
    <n v="1225"/>
    <n v="672"/>
  </r>
  <r>
    <n v="8"/>
    <s v="B "/>
    <n v="202"/>
    <x v="1"/>
    <x v="1"/>
    <n v="1750"/>
    <n v="924"/>
  </r>
  <r>
    <n v="9"/>
    <s v="B "/>
    <n v="203"/>
    <x v="1"/>
    <x v="1"/>
    <n v="1750"/>
    <n v="924"/>
  </r>
  <r>
    <n v="10"/>
    <s v="B "/>
    <n v="204"/>
    <x v="0"/>
    <x v="0"/>
    <n v="1225"/>
    <n v="672"/>
  </r>
  <r>
    <n v="11"/>
    <s v="B "/>
    <n v="205"/>
    <x v="0"/>
    <x v="0"/>
    <n v="1225"/>
    <n v="672"/>
  </r>
  <r>
    <n v="12"/>
    <s v="B "/>
    <n v="206"/>
    <x v="2"/>
    <x v="0"/>
    <n v="1225"/>
    <n v="657"/>
  </r>
  <r>
    <n v="13"/>
    <s v="B "/>
    <n v="207"/>
    <x v="2"/>
    <x v="0"/>
    <n v="1225"/>
    <n v="657"/>
  </r>
  <r>
    <n v="14"/>
    <s v="B "/>
    <n v="208"/>
    <x v="0"/>
    <x v="0"/>
    <n v="1225"/>
    <n v="672"/>
  </r>
  <r>
    <n v="15"/>
    <s v="B "/>
    <n v="301"/>
    <x v="0"/>
    <x v="0"/>
    <n v="1225"/>
    <n v="672"/>
  </r>
  <r>
    <n v="16"/>
    <s v="B "/>
    <n v="302"/>
    <x v="1"/>
    <x v="1"/>
    <n v="1750"/>
    <n v="924"/>
  </r>
  <r>
    <n v="17"/>
    <s v="B "/>
    <n v="303"/>
    <x v="1"/>
    <x v="1"/>
    <n v="1750"/>
    <n v="924"/>
  </r>
  <r>
    <n v="18"/>
    <s v="B "/>
    <n v="304"/>
    <x v="0"/>
    <x v="0"/>
    <n v="1225"/>
    <n v="672"/>
  </r>
  <r>
    <n v="19"/>
    <s v="B "/>
    <n v="305"/>
    <x v="0"/>
    <x v="0"/>
    <n v="1225"/>
    <n v="672"/>
  </r>
  <r>
    <n v="20"/>
    <s v="B "/>
    <n v="306"/>
    <x v="2"/>
    <x v="0"/>
    <n v="1225"/>
    <n v="657"/>
  </r>
  <r>
    <n v="21"/>
    <s v="B "/>
    <n v="307"/>
    <x v="2"/>
    <x v="0"/>
    <n v="1225"/>
    <n v="657"/>
  </r>
  <r>
    <n v="22"/>
    <s v="B "/>
    <n v="308"/>
    <x v="0"/>
    <x v="0"/>
    <n v="1225"/>
    <n v="672"/>
  </r>
  <r>
    <n v="23"/>
    <s v="B "/>
    <n v="401"/>
    <x v="0"/>
    <x v="0"/>
    <n v="1225"/>
    <n v="672"/>
  </r>
  <r>
    <n v="24"/>
    <s v="B "/>
    <n v="402"/>
    <x v="1"/>
    <x v="1"/>
    <n v="1750"/>
    <n v="924"/>
  </r>
  <r>
    <n v="1"/>
    <s v="B "/>
    <n v="403"/>
    <x v="1"/>
    <x v="1"/>
    <n v="1750"/>
    <n v="924"/>
  </r>
  <r>
    <n v="2"/>
    <s v="B "/>
    <n v="404"/>
    <x v="0"/>
    <x v="0"/>
    <n v="1225"/>
    <n v="672"/>
  </r>
  <r>
    <n v="3"/>
    <s v="B "/>
    <n v="405"/>
    <x v="0"/>
    <x v="0"/>
    <n v="1225"/>
    <n v="672"/>
  </r>
  <r>
    <n v="4"/>
    <s v="B "/>
    <n v="406"/>
    <x v="2"/>
    <x v="0"/>
    <n v="1225"/>
    <n v="657"/>
  </r>
  <r>
    <n v="5"/>
    <s v="B "/>
    <n v="407"/>
    <x v="2"/>
    <x v="0"/>
    <n v="1225"/>
    <n v="657"/>
  </r>
  <r>
    <n v="6"/>
    <s v="B "/>
    <n v="408"/>
    <x v="0"/>
    <x v="0"/>
    <n v="1225"/>
    <n v="672"/>
  </r>
  <r>
    <n v="7"/>
    <s v="B "/>
    <n v="501"/>
    <x v="0"/>
    <x v="0"/>
    <n v="1225"/>
    <n v="672"/>
  </r>
  <r>
    <n v="8"/>
    <s v="B "/>
    <n v="502"/>
    <x v="1"/>
    <x v="1"/>
    <n v="1750"/>
    <n v="924"/>
  </r>
  <r>
    <n v="9"/>
    <s v="B "/>
    <n v="503"/>
    <x v="1"/>
    <x v="1"/>
    <n v="1750"/>
    <n v="924"/>
  </r>
  <r>
    <n v="10"/>
    <s v="B "/>
    <n v="504"/>
    <x v="0"/>
    <x v="0"/>
    <n v="1225"/>
    <n v="672"/>
  </r>
  <r>
    <n v="11"/>
    <s v="B "/>
    <n v="505"/>
    <x v="0"/>
    <x v="0"/>
    <n v="1225"/>
    <n v="672"/>
  </r>
  <r>
    <n v="12"/>
    <s v="B "/>
    <n v="506"/>
    <x v="2"/>
    <x v="0"/>
    <n v="1225"/>
    <n v="657"/>
  </r>
  <r>
    <n v="13"/>
    <s v="B "/>
    <n v="507"/>
    <x v="2"/>
    <x v="0"/>
    <n v="1225"/>
    <n v="657"/>
  </r>
  <r>
    <n v="14"/>
    <s v="B "/>
    <n v="508"/>
    <x v="0"/>
    <x v="0"/>
    <n v="1225"/>
    <n v="672"/>
  </r>
  <r>
    <n v="15"/>
    <s v="B "/>
    <n v="601"/>
    <x v="0"/>
    <x v="0"/>
    <n v="1225"/>
    <n v="672"/>
  </r>
  <r>
    <n v="16"/>
    <s v="B "/>
    <n v="602"/>
    <x v="1"/>
    <x v="1"/>
    <n v="1750"/>
    <n v="924"/>
  </r>
  <r>
    <n v="17"/>
    <s v="B "/>
    <n v="603"/>
    <x v="1"/>
    <x v="1"/>
    <n v="1750"/>
    <n v="924"/>
  </r>
  <r>
    <n v="18"/>
    <s v="B "/>
    <n v="604"/>
    <x v="0"/>
    <x v="0"/>
    <n v="1225"/>
    <n v="672"/>
  </r>
  <r>
    <n v="19"/>
    <s v="B "/>
    <n v="605"/>
    <x v="0"/>
    <x v="0"/>
    <n v="1225"/>
    <n v="672"/>
  </r>
  <r>
    <n v="20"/>
    <s v="B "/>
    <n v="606"/>
    <x v="2"/>
    <x v="0"/>
    <n v="1225"/>
    <n v="657"/>
  </r>
  <r>
    <n v="21"/>
    <s v="B "/>
    <n v="607"/>
    <x v="2"/>
    <x v="0"/>
    <n v="1225"/>
    <n v="657"/>
  </r>
  <r>
    <n v="22"/>
    <s v="B "/>
    <n v="608"/>
    <x v="0"/>
    <x v="0"/>
    <n v="1225"/>
    <n v="672"/>
  </r>
  <r>
    <n v="23"/>
    <s v="B "/>
    <n v="701"/>
    <x v="0"/>
    <x v="0"/>
    <n v="1225"/>
    <n v="672"/>
  </r>
  <r>
    <n v="24"/>
    <s v="B "/>
    <n v="702"/>
    <x v="1"/>
    <x v="1"/>
    <n v="1750"/>
    <n v="924"/>
  </r>
  <r>
    <n v="1"/>
    <s v="B "/>
    <n v="703"/>
    <x v="1"/>
    <x v="1"/>
    <n v="1750"/>
    <n v="924"/>
  </r>
  <r>
    <n v="2"/>
    <s v="B "/>
    <n v="704"/>
    <x v="0"/>
    <x v="0"/>
    <n v="1225"/>
    <n v="672"/>
  </r>
  <r>
    <n v="3"/>
    <s v="B "/>
    <n v="705"/>
    <x v="0"/>
    <x v="0"/>
    <n v="1225"/>
    <n v="672"/>
  </r>
  <r>
    <n v="4"/>
    <s v="B "/>
    <n v="706"/>
    <x v="2"/>
    <x v="0"/>
    <n v="1225"/>
    <n v="657"/>
  </r>
  <r>
    <n v="5"/>
    <s v="B "/>
    <n v="707"/>
    <x v="2"/>
    <x v="0"/>
    <n v="1225"/>
    <n v="657"/>
  </r>
  <r>
    <n v="6"/>
    <s v="B "/>
    <n v="708"/>
    <x v="0"/>
    <x v="0"/>
    <n v="1225"/>
    <n v="672"/>
  </r>
  <r>
    <n v="7"/>
    <s v="B "/>
    <n v="801"/>
    <x v="0"/>
    <x v="0"/>
    <n v="1225"/>
    <n v="672"/>
  </r>
  <r>
    <n v="8"/>
    <s v="B "/>
    <n v="802"/>
    <x v="1"/>
    <x v="1"/>
    <n v="1750"/>
    <n v="924"/>
  </r>
  <r>
    <n v="9"/>
    <s v="B "/>
    <n v="803"/>
    <x v="1"/>
    <x v="1"/>
    <n v="1750"/>
    <n v="924"/>
  </r>
  <r>
    <n v="10"/>
    <s v="B "/>
    <n v="804"/>
    <x v="0"/>
    <x v="0"/>
    <n v="1225"/>
    <n v="672"/>
  </r>
  <r>
    <n v="11"/>
    <s v="B "/>
    <n v="805"/>
    <x v="0"/>
    <x v="0"/>
    <n v="1225"/>
    <n v="672"/>
  </r>
  <r>
    <n v="12"/>
    <s v="B "/>
    <n v="806"/>
    <x v="2"/>
    <x v="0"/>
    <n v="1225"/>
    <n v="657"/>
  </r>
  <r>
    <n v="13"/>
    <s v="B "/>
    <n v="807"/>
    <x v="2"/>
    <x v="0"/>
    <n v="1225"/>
    <n v="657"/>
  </r>
  <r>
    <n v="14"/>
    <s v="B "/>
    <n v="808"/>
    <x v="0"/>
    <x v="0"/>
    <n v="1225"/>
    <n v="672"/>
  </r>
  <r>
    <n v="15"/>
    <s v="B "/>
    <n v="901"/>
    <x v="0"/>
    <x v="0"/>
    <n v="1225"/>
    <n v="672"/>
  </r>
  <r>
    <n v="16"/>
    <s v="B "/>
    <n v="902"/>
    <x v="1"/>
    <x v="1"/>
    <n v="1750"/>
    <n v="924"/>
  </r>
  <r>
    <n v="17"/>
    <s v="B "/>
    <n v="903"/>
    <x v="1"/>
    <x v="1"/>
    <n v="1750"/>
    <n v="924"/>
  </r>
  <r>
    <n v="18"/>
    <s v="B "/>
    <n v="904"/>
    <x v="0"/>
    <x v="0"/>
    <n v="1225"/>
    <n v="672"/>
  </r>
  <r>
    <n v="19"/>
    <s v="B "/>
    <n v="905"/>
    <x v="0"/>
    <x v="0"/>
    <n v="1225"/>
    <n v="672"/>
  </r>
  <r>
    <n v="20"/>
    <s v="B "/>
    <n v="906"/>
    <x v="2"/>
    <x v="0"/>
    <n v="1225"/>
    <n v="657"/>
  </r>
  <r>
    <n v="21"/>
    <s v="B "/>
    <n v="907"/>
    <x v="2"/>
    <x v="0"/>
    <n v="1225"/>
    <n v="657"/>
  </r>
  <r>
    <n v="22"/>
    <s v="B "/>
    <n v="908"/>
    <x v="0"/>
    <x v="0"/>
    <n v="1225"/>
    <n v="672"/>
  </r>
  <r>
    <n v="23"/>
    <s v="B "/>
    <n v="1001"/>
    <x v="0"/>
    <x v="0"/>
    <n v="1225"/>
    <n v="672"/>
  </r>
  <r>
    <n v="24"/>
    <s v="B "/>
    <n v="1002"/>
    <x v="1"/>
    <x v="1"/>
    <n v="1750"/>
    <n v="924"/>
  </r>
  <r>
    <n v="25"/>
    <s v="B "/>
    <n v="1003"/>
    <x v="1"/>
    <x v="1"/>
    <n v="1750"/>
    <n v="924"/>
  </r>
  <r>
    <n v="1"/>
    <s v="B "/>
    <n v="1004"/>
    <x v="0"/>
    <x v="0"/>
    <n v="1225"/>
    <n v="672"/>
  </r>
  <r>
    <n v="2"/>
    <s v="B "/>
    <n v="1005"/>
    <x v="0"/>
    <x v="0"/>
    <n v="1225"/>
    <n v="672"/>
  </r>
  <r>
    <n v="3"/>
    <s v="B "/>
    <n v="1006"/>
    <x v="2"/>
    <x v="0"/>
    <n v="1225"/>
    <n v="657"/>
  </r>
  <r>
    <n v="4"/>
    <s v="B "/>
    <n v="1007"/>
    <x v="2"/>
    <x v="0"/>
    <n v="1225"/>
    <n v="657"/>
  </r>
  <r>
    <n v="5"/>
    <s v="B "/>
    <n v="1008"/>
    <x v="0"/>
    <x v="0"/>
    <n v="1225"/>
    <n v="672"/>
  </r>
  <r>
    <n v="6"/>
    <s v="B "/>
    <n v="1101"/>
    <x v="0"/>
    <x v="0"/>
    <n v="1225"/>
    <n v="672"/>
  </r>
  <r>
    <n v="7"/>
    <s v="B "/>
    <n v="1102"/>
    <x v="1"/>
    <x v="1"/>
    <n v="1750"/>
    <n v="924"/>
  </r>
  <r>
    <n v="8"/>
    <s v="B "/>
    <n v="1103"/>
    <x v="1"/>
    <x v="1"/>
    <n v="1750"/>
    <n v="924"/>
  </r>
  <r>
    <n v="9"/>
    <s v="B "/>
    <n v="1104"/>
    <x v="0"/>
    <x v="0"/>
    <n v="1225"/>
    <n v="672"/>
  </r>
  <r>
    <n v="10"/>
    <s v="B "/>
    <n v="1105"/>
    <x v="0"/>
    <x v="0"/>
    <n v="1225"/>
    <n v="672"/>
  </r>
  <r>
    <n v="11"/>
    <s v="B "/>
    <n v="1106"/>
    <x v="2"/>
    <x v="0"/>
    <n v="1225"/>
    <n v="657"/>
  </r>
  <r>
    <n v="12"/>
    <s v="B "/>
    <n v="1107"/>
    <x v="2"/>
    <x v="0"/>
    <n v="1225"/>
    <n v="657"/>
  </r>
  <r>
    <n v="13"/>
    <s v="B "/>
    <n v="1108"/>
    <x v="0"/>
    <x v="0"/>
    <n v="1225"/>
    <n v="672"/>
  </r>
  <r>
    <n v="14"/>
    <s v="B "/>
    <n v="1201"/>
    <x v="0"/>
    <x v="0"/>
    <n v="1225"/>
    <n v="672"/>
  </r>
  <r>
    <n v="15"/>
    <s v="B "/>
    <n v="1202"/>
    <x v="1"/>
    <x v="1"/>
    <n v="1750"/>
    <n v="924"/>
  </r>
  <r>
    <n v="16"/>
    <s v="B "/>
    <n v="1203"/>
    <x v="1"/>
    <x v="1"/>
    <n v="1750"/>
    <n v="924"/>
  </r>
  <r>
    <n v="17"/>
    <s v="B "/>
    <n v="1204"/>
    <x v="0"/>
    <x v="0"/>
    <n v="1225"/>
    <n v="672"/>
  </r>
  <r>
    <n v="18"/>
    <s v="B "/>
    <n v="1205"/>
    <x v="0"/>
    <x v="0"/>
    <n v="1225"/>
    <n v="672"/>
  </r>
  <r>
    <n v="19"/>
    <s v="B "/>
    <n v="1206"/>
    <x v="2"/>
    <x v="0"/>
    <n v="1225"/>
    <n v="657"/>
  </r>
  <r>
    <n v="20"/>
    <s v="B "/>
    <n v="1207"/>
    <x v="2"/>
    <x v="0"/>
    <n v="1225"/>
    <n v="657"/>
  </r>
  <r>
    <n v="21"/>
    <s v="B "/>
    <n v="1208"/>
    <x v="0"/>
    <x v="0"/>
    <n v="1225"/>
    <n v="672"/>
  </r>
  <r>
    <n v="22"/>
    <s v="B "/>
    <n v="1401"/>
    <x v="0"/>
    <x v="0"/>
    <n v="1225"/>
    <n v="672"/>
  </r>
  <r>
    <n v="23"/>
    <s v="B "/>
    <n v="1402"/>
    <x v="1"/>
    <x v="1"/>
    <n v="1750"/>
    <n v="924"/>
  </r>
  <r>
    <n v="24"/>
    <s v="B "/>
    <n v="1403"/>
    <x v="1"/>
    <x v="1"/>
    <n v="1750"/>
    <n v="924"/>
  </r>
  <r>
    <n v="25"/>
    <s v="B "/>
    <n v="1404"/>
    <x v="0"/>
    <x v="0"/>
    <n v="1225"/>
    <n v="672"/>
  </r>
  <r>
    <n v="97"/>
    <s v="B "/>
    <n v="1405"/>
    <x v="0"/>
    <x v="0"/>
    <n v="1225"/>
    <n v="672"/>
  </r>
  <r>
    <n v="99"/>
    <s v="B "/>
    <n v="1406"/>
    <x v="2"/>
    <x v="0"/>
    <n v="1225"/>
    <n v="657"/>
  </r>
  <r>
    <n v="100"/>
    <s v="B "/>
    <n v="1407"/>
    <x v="2"/>
    <x v="0"/>
    <n v="1225"/>
    <n v="657"/>
  </r>
  <r>
    <n v="101"/>
    <s v="B "/>
    <n v="1408"/>
    <x v="0"/>
    <x v="0"/>
    <n v="1225"/>
    <n v="672"/>
  </r>
  <r>
    <n v="102"/>
    <s v="B "/>
    <n v="1501"/>
    <x v="0"/>
    <x v="0"/>
    <n v="1225"/>
    <n v="672"/>
  </r>
  <r>
    <n v="103"/>
    <s v="B "/>
    <n v="1502"/>
    <x v="1"/>
    <x v="1"/>
    <n v="1750"/>
    <n v="924"/>
  </r>
  <r>
    <n v="105"/>
    <s v="B "/>
    <n v="1503"/>
    <x v="1"/>
    <x v="1"/>
    <n v="1750"/>
    <n v="924"/>
  </r>
  <r>
    <n v="106"/>
    <s v="B "/>
    <n v="1504"/>
    <x v="0"/>
    <x v="0"/>
    <n v="1225"/>
    <n v="672"/>
  </r>
  <r>
    <n v="107"/>
    <s v="B "/>
    <n v="1505"/>
    <x v="0"/>
    <x v="0"/>
    <n v="1225"/>
    <n v="672"/>
  </r>
  <r>
    <n v="108"/>
    <s v="B "/>
    <n v="1506"/>
    <x v="2"/>
    <x v="0"/>
    <n v="1225"/>
    <n v="657"/>
  </r>
  <r>
    <n v="109"/>
    <s v="B "/>
    <n v="1507"/>
    <x v="2"/>
    <x v="0"/>
    <n v="1225"/>
    <n v="657"/>
  </r>
  <r>
    <n v="110"/>
    <s v="B "/>
    <n v="1508"/>
    <x v="0"/>
    <x v="0"/>
    <n v="1225"/>
    <n v="67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1">
  <r>
    <n v="1"/>
    <n v="101"/>
    <x v="0"/>
    <x v="0"/>
    <n v="672"/>
  </r>
  <r>
    <n v="2"/>
    <n v="102"/>
    <x v="1"/>
    <x v="1"/>
    <n v="924"/>
  </r>
  <r>
    <n v="3"/>
    <n v="103"/>
    <x v="1"/>
    <x v="1"/>
    <n v="924"/>
  </r>
  <r>
    <n v="4"/>
    <n v="106"/>
    <x v="2"/>
    <x v="0"/>
    <n v="657"/>
  </r>
  <r>
    <n v="5"/>
    <n v="107"/>
    <x v="2"/>
    <x v="0"/>
    <n v="657"/>
  </r>
  <r>
    <n v="6"/>
    <n v="108"/>
    <x v="0"/>
    <x v="0"/>
    <n v="672"/>
  </r>
  <r>
    <n v="7"/>
    <n v="201"/>
    <x v="0"/>
    <x v="0"/>
    <n v="672"/>
  </r>
  <r>
    <n v="8"/>
    <n v="202"/>
    <x v="1"/>
    <x v="1"/>
    <n v="924"/>
  </r>
  <r>
    <n v="9"/>
    <n v="203"/>
    <x v="1"/>
    <x v="1"/>
    <n v="924"/>
  </r>
  <r>
    <n v="10"/>
    <n v="204"/>
    <x v="0"/>
    <x v="0"/>
    <n v="672"/>
  </r>
  <r>
    <n v="11"/>
    <n v="205"/>
    <x v="0"/>
    <x v="0"/>
    <n v="672"/>
  </r>
  <r>
    <n v="12"/>
    <n v="206"/>
    <x v="2"/>
    <x v="0"/>
    <n v="657"/>
  </r>
  <r>
    <n v="13"/>
    <n v="207"/>
    <x v="2"/>
    <x v="0"/>
    <n v="657"/>
  </r>
  <r>
    <n v="14"/>
    <n v="208"/>
    <x v="0"/>
    <x v="0"/>
    <n v="672"/>
  </r>
  <r>
    <n v="15"/>
    <n v="301"/>
    <x v="0"/>
    <x v="0"/>
    <n v="672"/>
  </r>
  <r>
    <n v="16"/>
    <n v="302"/>
    <x v="1"/>
    <x v="1"/>
    <n v="924"/>
  </r>
  <r>
    <n v="17"/>
    <n v="303"/>
    <x v="1"/>
    <x v="1"/>
    <n v="924"/>
  </r>
  <r>
    <n v="18"/>
    <n v="304"/>
    <x v="0"/>
    <x v="0"/>
    <n v="672"/>
  </r>
  <r>
    <n v="19"/>
    <n v="305"/>
    <x v="0"/>
    <x v="0"/>
    <n v="672"/>
  </r>
  <r>
    <n v="20"/>
    <n v="306"/>
    <x v="2"/>
    <x v="0"/>
    <n v="657"/>
  </r>
  <r>
    <n v="21"/>
    <n v="307"/>
    <x v="2"/>
    <x v="0"/>
    <n v="657"/>
  </r>
  <r>
    <n v="22"/>
    <n v="308"/>
    <x v="0"/>
    <x v="0"/>
    <n v="672"/>
  </r>
  <r>
    <n v="23"/>
    <n v="401"/>
    <x v="0"/>
    <x v="0"/>
    <n v="672"/>
  </r>
  <r>
    <n v="24"/>
    <n v="402"/>
    <x v="1"/>
    <x v="1"/>
    <n v="924"/>
  </r>
  <r>
    <n v="25"/>
    <n v="403"/>
    <x v="1"/>
    <x v="1"/>
    <n v="924"/>
  </r>
  <r>
    <n v="26"/>
    <n v="404"/>
    <x v="0"/>
    <x v="0"/>
    <n v="672"/>
  </r>
  <r>
    <n v="27"/>
    <n v="405"/>
    <x v="0"/>
    <x v="0"/>
    <n v="672"/>
  </r>
  <r>
    <n v="28"/>
    <n v="406"/>
    <x v="2"/>
    <x v="0"/>
    <n v="657"/>
  </r>
  <r>
    <n v="29"/>
    <n v="407"/>
    <x v="2"/>
    <x v="0"/>
    <n v="657"/>
  </r>
  <r>
    <n v="30"/>
    <n v="408"/>
    <x v="0"/>
    <x v="0"/>
    <n v="672"/>
  </r>
  <r>
    <n v="31"/>
    <n v="501"/>
    <x v="0"/>
    <x v="0"/>
    <n v="672"/>
  </r>
  <r>
    <n v="32"/>
    <n v="502"/>
    <x v="1"/>
    <x v="1"/>
    <n v="924"/>
  </r>
  <r>
    <n v="33"/>
    <n v="503"/>
    <x v="1"/>
    <x v="1"/>
    <n v="924"/>
  </r>
  <r>
    <n v="34"/>
    <n v="504"/>
    <x v="0"/>
    <x v="0"/>
    <n v="672"/>
  </r>
  <r>
    <n v="35"/>
    <n v="505"/>
    <x v="0"/>
    <x v="0"/>
    <n v="672"/>
  </r>
  <r>
    <n v="36"/>
    <n v="506"/>
    <x v="2"/>
    <x v="0"/>
    <n v="657"/>
  </r>
  <r>
    <n v="37"/>
    <n v="507"/>
    <x v="2"/>
    <x v="0"/>
    <n v="657"/>
  </r>
  <r>
    <n v="38"/>
    <n v="508"/>
    <x v="0"/>
    <x v="0"/>
    <n v="672"/>
  </r>
  <r>
    <n v="39"/>
    <n v="601"/>
    <x v="0"/>
    <x v="0"/>
    <n v="672"/>
  </r>
  <r>
    <n v="40"/>
    <n v="602"/>
    <x v="1"/>
    <x v="1"/>
    <n v="924"/>
  </r>
  <r>
    <n v="41"/>
    <n v="603"/>
    <x v="1"/>
    <x v="1"/>
    <n v="924"/>
  </r>
  <r>
    <n v="42"/>
    <n v="604"/>
    <x v="0"/>
    <x v="0"/>
    <n v="672"/>
  </r>
  <r>
    <n v="43"/>
    <n v="605"/>
    <x v="0"/>
    <x v="0"/>
    <n v="672"/>
  </r>
  <r>
    <n v="44"/>
    <n v="606"/>
    <x v="2"/>
    <x v="0"/>
    <n v="657"/>
  </r>
  <r>
    <n v="45"/>
    <n v="607"/>
    <x v="2"/>
    <x v="0"/>
    <n v="657"/>
  </r>
  <r>
    <n v="46"/>
    <n v="608"/>
    <x v="0"/>
    <x v="0"/>
    <n v="672"/>
  </r>
  <r>
    <n v="47"/>
    <n v="701"/>
    <x v="0"/>
    <x v="0"/>
    <n v="672"/>
  </r>
  <r>
    <n v="48"/>
    <n v="702"/>
    <x v="1"/>
    <x v="1"/>
    <n v="924"/>
  </r>
  <r>
    <n v="49"/>
    <n v="703"/>
    <x v="1"/>
    <x v="1"/>
    <n v="924"/>
  </r>
  <r>
    <n v="50"/>
    <n v="704"/>
    <x v="0"/>
    <x v="0"/>
    <n v="672"/>
  </r>
  <r>
    <n v="51"/>
    <n v="705"/>
    <x v="0"/>
    <x v="0"/>
    <n v="672"/>
  </r>
  <r>
    <n v="52"/>
    <n v="706"/>
    <x v="2"/>
    <x v="0"/>
    <n v="657"/>
  </r>
  <r>
    <n v="53"/>
    <n v="707"/>
    <x v="2"/>
    <x v="0"/>
    <n v="657"/>
  </r>
  <r>
    <n v="54"/>
    <n v="708"/>
    <x v="0"/>
    <x v="0"/>
    <n v="672"/>
  </r>
  <r>
    <n v="55"/>
    <n v="801"/>
    <x v="0"/>
    <x v="0"/>
    <n v="672"/>
  </r>
  <r>
    <n v="56"/>
    <n v="802"/>
    <x v="1"/>
    <x v="1"/>
    <n v="924"/>
  </r>
  <r>
    <n v="57"/>
    <n v="803"/>
    <x v="1"/>
    <x v="1"/>
    <n v="924"/>
  </r>
  <r>
    <n v="58"/>
    <n v="804"/>
    <x v="0"/>
    <x v="0"/>
    <n v="672"/>
  </r>
  <r>
    <n v="59"/>
    <n v="805"/>
    <x v="0"/>
    <x v="0"/>
    <n v="672"/>
  </r>
  <r>
    <n v="60"/>
    <n v="806"/>
    <x v="2"/>
    <x v="0"/>
    <n v="657"/>
  </r>
  <r>
    <n v="61"/>
    <n v="807"/>
    <x v="2"/>
    <x v="0"/>
    <n v="657"/>
  </r>
  <r>
    <n v="62"/>
    <n v="808"/>
    <x v="0"/>
    <x v="0"/>
    <n v="672"/>
  </r>
  <r>
    <n v="63"/>
    <n v="901"/>
    <x v="0"/>
    <x v="0"/>
    <n v="672"/>
  </r>
  <r>
    <n v="64"/>
    <n v="902"/>
    <x v="1"/>
    <x v="1"/>
    <n v="924"/>
  </r>
  <r>
    <n v="65"/>
    <n v="903"/>
    <x v="1"/>
    <x v="1"/>
    <n v="924"/>
  </r>
  <r>
    <n v="66"/>
    <n v="904"/>
    <x v="0"/>
    <x v="0"/>
    <n v="672"/>
  </r>
  <r>
    <n v="67"/>
    <n v="905"/>
    <x v="0"/>
    <x v="0"/>
    <n v="672"/>
  </r>
  <r>
    <n v="68"/>
    <n v="906"/>
    <x v="2"/>
    <x v="0"/>
    <n v="657"/>
  </r>
  <r>
    <n v="69"/>
    <n v="907"/>
    <x v="2"/>
    <x v="0"/>
    <n v="657"/>
  </r>
  <r>
    <n v="70"/>
    <n v="908"/>
    <x v="0"/>
    <x v="0"/>
    <n v="672"/>
  </r>
  <r>
    <n v="71"/>
    <n v="1001"/>
    <x v="0"/>
    <x v="0"/>
    <n v="672"/>
  </r>
  <r>
    <n v="72"/>
    <n v="1002"/>
    <x v="1"/>
    <x v="1"/>
    <n v="924"/>
  </r>
  <r>
    <n v="73"/>
    <n v="1003"/>
    <x v="1"/>
    <x v="1"/>
    <n v="924"/>
  </r>
  <r>
    <n v="74"/>
    <n v="1004"/>
    <x v="0"/>
    <x v="0"/>
    <n v="672"/>
  </r>
  <r>
    <n v="75"/>
    <n v="1005"/>
    <x v="0"/>
    <x v="0"/>
    <n v="672"/>
  </r>
  <r>
    <n v="76"/>
    <n v="1006"/>
    <x v="2"/>
    <x v="0"/>
    <n v="657"/>
  </r>
  <r>
    <n v="77"/>
    <n v="1007"/>
    <x v="2"/>
    <x v="0"/>
    <n v="657"/>
  </r>
  <r>
    <n v="78"/>
    <n v="1008"/>
    <x v="0"/>
    <x v="0"/>
    <n v="672"/>
  </r>
  <r>
    <n v="79"/>
    <n v="1101"/>
    <x v="0"/>
    <x v="0"/>
    <n v="672"/>
  </r>
  <r>
    <n v="80"/>
    <n v="1102"/>
    <x v="1"/>
    <x v="1"/>
    <n v="924"/>
  </r>
  <r>
    <n v="81"/>
    <n v="1103"/>
    <x v="1"/>
    <x v="1"/>
    <n v="924"/>
  </r>
  <r>
    <n v="82"/>
    <n v="1104"/>
    <x v="0"/>
    <x v="0"/>
    <n v="672"/>
  </r>
  <r>
    <n v="83"/>
    <n v="1105"/>
    <x v="0"/>
    <x v="0"/>
    <n v="672"/>
  </r>
  <r>
    <n v="84"/>
    <n v="1106"/>
    <x v="2"/>
    <x v="0"/>
    <n v="657"/>
  </r>
  <r>
    <n v="85"/>
    <n v="1107"/>
    <x v="2"/>
    <x v="0"/>
    <n v="657"/>
  </r>
  <r>
    <n v="86"/>
    <n v="1108"/>
    <x v="0"/>
    <x v="0"/>
    <n v="672"/>
  </r>
  <r>
    <n v="87"/>
    <n v="1201"/>
    <x v="0"/>
    <x v="0"/>
    <n v="672"/>
  </r>
  <r>
    <n v="88"/>
    <n v="1202"/>
    <x v="1"/>
    <x v="1"/>
    <n v="924"/>
  </r>
  <r>
    <n v="89"/>
    <n v="1203"/>
    <x v="1"/>
    <x v="1"/>
    <n v="924"/>
  </r>
  <r>
    <n v="90"/>
    <n v="1204"/>
    <x v="0"/>
    <x v="0"/>
    <n v="672"/>
  </r>
  <r>
    <n v="91"/>
    <n v="1205"/>
    <x v="0"/>
    <x v="0"/>
    <n v="672"/>
  </r>
  <r>
    <n v="92"/>
    <n v="1206"/>
    <x v="2"/>
    <x v="0"/>
    <n v="657"/>
  </r>
  <r>
    <n v="93"/>
    <n v="1207"/>
    <x v="2"/>
    <x v="0"/>
    <n v="657"/>
  </r>
  <r>
    <n v="94"/>
    <n v="1208"/>
    <x v="0"/>
    <x v="0"/>
    <n v="672"/>
  </r>
  <r>
    <n v="95"/>
    <n v="1401"/>
    <x v="0"/>
    <x v="0"/>
    <n v="672"/>
  </r>
  <r>
    <n v="96"/>
    <n v="1402"/>
    <x v="1"/>
    <x v="1"/>
    <n v="924"/>
  </r>
  <r>
    <n v="97"/>
    <n v="1403"/>
    <x v="1"/>
    <x v="1"/>
    <n v="924"/>
  </r>
  <r>
    <n v="98"/>
    <n v="1404"/>
    <x v="0"/>
    <x v="0"/>
    <n v="672"/>
  </r>
  <r>
    <n v="99"/>
    <n v="1405"/>
    <x v="0"/>
    <x v="0"/>
    <n v="672"/>
  </r>
  <r>
    <n v="100"/>
    <n v="1406"/>
    <x v="2"/>
    <x v="0"/>
    <n v="657"/>
  </r>
  <r>
    <n v="101"/>
    <n v="1407"/>
    <x v="2"/>
    <x v="0"/>
    <n v="657"/>
  </r>
  <r>
    <n v="102"/>
    <n v="1408"/>
    <x v="0"/>
    <x v="0"/>
    <n v="672"/>
  </r>
  <r>
    <n v="103"/>
    <n v="1501"/>
    <x v="0"/>
    <x v="0"/>
    <n v="672"/>
  </r>
  <r>
    <n v="104"/>
    <n v="1502"/>
    <x v="1"/>
    <x v="1"/>
    <n v="924"/>
  </r>
  <r>
    <n v="105"/>
    <n v="1503"/>
    <x v="1"/>
    <x v="1"/>
    <n v="924"/>
  </r>
  <r>
    <n v="106"/>
    <n v="1504"/>
    <x v="0"/>
    <x v="0"/>
    <n v="672"/>
  </r>
  <r>
    <n v="107"/>
    <n v="1505"/>
    <x v="0"/>
    <x v="0"/>
    <n v="672"/>
  </r>
  <r>
    <n v="108"/>
    <n v="1506"/>
    <x v="2"/>
    <x v="0"/>
    <n v="657"/>
  </r>
  <r>
    <n v="109"/>
    <n v="1507"/>
    <x v="2"/>
    <x v="0"/>
    <n v="657"/>
  </r>
  <r>
    <n v="110"/>
    <n v="1508"/>
    <x v="0"/>
    <x v="0"/>
    <n v="672"/>
  </r>
  <r>
    <m/>
    <m/>
    <x v="3"/>
    <x v="2"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0">
  <r>
    <n v="1"/>
    <n v="101"/>
    <x v="0"/>
    <x v="0"/>
    <n v="672"/>
  </r>
  <r>
    <n v="2"/>
    <n v="102"/>
    <x v="1"/>
    <x v="1"/>
    <n v="924"/>
  </r>
  <r>
    <n v="3"/>
    <n v="103"/>
    <x v="1"/>
    <x v="1"/>
    <n v="924"/>
  </r>
  <r>
    <n v="4"/>
    <n v="106"/>
    <x v="2"/>
    <x v="0"/>
    <n v="657"/>
  </r>
  <r>
    <n v="5"/>
    <n v="107"/>
    <x v="2"/>
    <x v="0"/>
    <n v="657"/>
  </r>
  <r>
    <n v="6"/>
    <n v="108"/>
    <x v="0"/>
    <x v="0"/>
    <n v="672"/>
  </r>
  <r>
    <n v="7"/>
    <n v="201"/>
    <x v="0"/>
    <x v="0"/>
    <n v="672"/>
  </r>
  <r>
    <n v="8"/>
    <n v="202"/>
    <x v="1"/>
    <x v="1"/>
    <n v="924"/>
  </r>
  <r>
    <n v="9"/>
    <n v="203"/>
    <x v="1"/>
    <x v="1"/>
    <n v="924"/>
  </r>
  <r>
    <n v="10"/>
    <n v="204"/>
    <x v="0"/>
    <x v="0"/>
    <n v="672"/>
  </r>
  <r>
    <n v="11"/>
    <n v="205"/>
    <x v="0"/>
    <x v="0"/>
    <n v="672"/>
  </r>
  <r>
    <n v="12"/>
    <n v="206"/>
    <x v="2"/>
    <x v="0"/>
    <n v="657"/>
  </r>
  <r>
    <n v="13"/>
    <n v="207"/>
    <x v="2"/>
    <x v="0"/>
    <n v="657"/>
  </r>
  <r>
    <n v="14"/>
    <n v="208"/>
    <x v="0"/>
    <x v="0"/>
    <n v="672"/>
  </r>
  <r>
    <n v="15"/>
    <n v="301"/>
    <x v="0"/>
    <x v="0"/>
    <n v="672"/>
  </r>
  <r>
    <n v="16"/>
    <n v="302"/>
    <x v="1"/>
    <x v="1"/>
    <n v="924"/>
  </r>
  <r>
    <n v="17"/>
    <n v="303"/>
    <x v="1"/>
    <x v="1"/>
    <n v="924"/>
  </r>
  <r>
    <n v="18"/>
    <n v="304"/>
    <x v="0"/>
    <x v="0"/>
    <n v="672"/>
  </r>
  <r>
    <n v="19"/>
    <n v="305"/>
    <x v="0"/>
    <x v="0"/>
    <n v="672"/>
  </r>
  <r>
    <n v="20"/>
    <n v="306"/>
    <x v="2"/>
    <x v="0"/>
    <n v="657"/>
  </r>
  <r>
    <n v="21"/>
    <n v="307"/>
    <x v="2"/>
    <x v="0"/>
    <n v="657"/>
  </r>
  <r>
    <n v="22"/>
    <n v="308"/>
    <x v="0"/>
    <x v="0"/>
    <n v="672"/>
  </r>
  <r>
    <n v="23"/>
    <n v="401"/>
    <x v="0"/>
    <x v="0"/>
    <n v="672"/>
  </r>
  <r>
    <n v="24"/>
    <n v="402"/>
    <x v="1"/>
    <x v="1"/>
    <n v="924"/>
  </r>
  <r>
    <n v="25"/>
    <n v="403"/>
    <x v="1"/>
    <x v="1"/>
    <n v="924"/>
  </r>
  <r>
    <n v="26"/>
    <n v="404"/>
    <x v="0"/>
    <x v="0"/>
    <n v="672"/>
  </r>
  <r>
    <n v="27"/>
    <n v="405"/>
    <x v="0"/>
    <x v="0"/>
    <n v="672"/>
  </r>
  <r>
    <n v="28"/>
    <n v="406"/>
    <x v="2"/>
    <x v="0"/>
    <n v="657"/>
  </r>
  <r>
    <n v="29"/>
    <n v="407"/>
    <x v="2"/>
    <x v="0"/>
    <n v="657"/>
  </r>
  <r>
    <n v="30"/>
    <n v="408"/>
    <x v="0"/>
    <x v="0"/>
    <n v="672"/>
  </r>
  <r>
    <n v="31"/>
    <n v="501"/>
    <x v="0"/>
    <x v="0"/>
    <n v="672"/>
  </r>
  <r>
    <n v="32"/>
    <n v="502"/>
    <x v="1"/>
    <x v="1"/>
    <n v="924"/>
  </r>
  <r>
    <n v="33"/>
    <n v="503"/>
    <x v="1"/>
    <x v="1"/>
    <n v="924"/>
  </r>
  <r>
    <n v="34"/>
    <n v="504"/>
    <x v="0"/>
    <x v="0"/>
    <n v="672"/>
  </r>
  <r>
    <n v="35"/>
    <n v="505"/>
    <x v="0"/>
    <x v="0"/>
    <n v="672"/>
  </r>
  <r>
    <n v="36"/>
    <n v="506"/>
    <x v="2"/>
    <x v="0"/>
    <n v="657"/>
  </r>
  <r>
    <n v="37"/>
    <n v="507"/>
    <x v="2"/>
    <x v="0"/>
    <n v="657"/>
  </r>
  <r>
    <n v="38"/>
    <n v="508"/>
    <x v="0"/>
    <x v="0"/>
    <n v="672"/>
  </r>
  <r>
    <n v="39"/>
    <n v="601"/>
    <x v="0"/>
    <x v="0"/>
    <n v="672"/>
  </r>
  <r>
    <n v="40"/>
    <n v="602"/>
    <x v="1"/>
    <x v="1"/>
    <n v="924"/>
  </r>
  <r>
    <n v="41"/>
    <n v="603"/>
    <x v="1"/>
    <x v="1"/>
    <n v="924"/>
  </r>
  <r>
    <n v="42"/>
    <n v="604"/>
    <x v="0"/>
    <x v="0"/>
    <n v="672"/>
  </r>
  <r>
    <n v="43"/>
    <n v="605"/>
    <x v="0"/>
    <x v="0"/>
    <n v="672"/>
  </r>
  <r>
    <n v="44"/>
    <n v="606"/>
    <x v="2"/>
    <x v="0"/>
    <n v="657"/>
  </r>
  <r>
    <n v="45"/>
    <n v="607"/>
    <x v="2"/>
    <x v="0"/>
    <n v="657"/>
  </r>
  <r>
    <n v="46"/>
    <n v="608"/>
    <x v="0"/>
    <x v="0"/>
    <n v="672"/>
  </r>
  <r>
    <n v="47"/>
    <n v="701"/>
    <x v="0"/>
    <x v="0"/>
    <n v="672"/>
  </r>
  <r>
    <n v="48"/>
    <n v="702"/>
    <x v="1"/>
    <x v="1"/>
    <n v="924"/>
  </r>
  <r>
    <n v="49"/>
    <n v="703"/>
    <x v="1"/>
    <x v="1"/>
    <n v="924"/>
  </r>
  <r>
    <n v="50"/>
    <n v="704"/>
    <x v="0"/>
    <x v="0"/>
    <n v="672"/>
  </r>
  <r>
    <n v="51"/>
    <n v="705"/>
    <x v="0"/>
    <x v="0"/>
    <n v="672"/>
  </r>
  <r>
    <n v="52"/>
    <n v="706"/>
    <x v="2"/>
    <x v="0"/>
    <n v="657"/>
  </r>
  <r>
    <n v="53"/>
    <n v="707"/>
    <x v="2"/>
    <x v="0"/>
    <n v="657"/>
  </r>
  <r>
    <n v="54"/>
    <n v="708"/>
    <x v="0"/>
    <x v="0"/>
    <n v="672"/>
  </r>
  <r>
    <n v="55"/>
    <n v="801"/>
    <x v="0"/>
    <x v="0"/>
    <n v="672"/>
  </r>
  <r>
    <n v="56"/>
    <n v="802"/>
    <x v="1"/>
    <x v="1"/>
    <n v="924"/>
  </r>
  <r>
    <n v="57"/>
    <n v="803"/>
    <x v="1"/>
    <x v="1"/>
    <n v="924"/>
  </r>
  <r>
    <n v="58"/>
    <n v="804"/>
    <x v="0"/>
    <x v="0"/>
    <n v="672"/>
  </r>
  <r>
    <n v="59"/>
    <n v="805"/>
    <x v="0"/>
    <x v="0"/>
    <n v="672"/>
  </r>
  <r>
    <n v="60"/>
    <n v="806"/>
    <x v="2"/>
    <x v="0"/>
    <n v="657"/>
  </r>
  <r>
    <n v="61"/>
    <n v="807"/>
    <x v="2"/>
    <x v="0"/>
    <n v="657"/>
  </r>
  <r>
    <n v="62"/>
    <n v="808"/>
    <x v="0"/>
    <x v="0"/>
    <n v="672"/>
  </r>
  <r>
    <n v="63"/>
    <n v="901"/>
    <x v="0"/>
    <x v="0"/>
    <n v="672"/>
  </r>
  <r>
    <n v="64"/>
    <n v="902"/>
    <x v="1"/>
    <x v="1"/>
    <n v="924"/>
  </r>
  <r>
    <n v="65"/>
    <n v="903"/>
    <x v="1"/>
    <x v="1"/>
    <n v="924"/>
  </r>
  <r>
    <n v="66"/>
    <n v="904"/>
    <x v="0"/>
    <x v="0"/>
    <n v="672"/>
  </r>
  <r>
    <n v="67"/>
    <n v="905"/>
    <x v="0"/>
    <x v="0"/>
    <n v="672"/>
  </r>
  <r>
    <n v="68"/>
    <n v="906"/>
    <x v="2"/>
    <x v="0"/>
    <n v="657"/>
  </r>
  <r>
    <n v="69"/>
    <n v="907"/>
    <x v="2"/>
    <x v="0"/>
    <n v="657"/>
  </r>
  <r>
    <n v="70"/>
    <n v="908"/>
    <x v="0"/>
    <x v="0"/>
    <n v="672"/>
  </r>
  <r>
    <n v="71"/>
    <n v="1001"/>
    <x v="0"/>
    <x v="0"/>
    <n v="672"/>
  </r>
  <r>
    <n v="72"/>
    <n v="1002"/>
    <x v="1"/>
    <x v="1"/>
    <n v="924"/>
  </r>
  <r>
    <n v="73"/>
    <n v="1003"/>
    <x v="1"/>
    <x v="1"/>
    <n v="924"/>
  </r>
  <r>
    <n v="74"/>
    <n v="1004"/>
    <x v="0"/>
    <x v="0"/>
    <n v="672"/>
  </r>
  <r>
    <n v="75"/>
    <n v="1005"/>
    <x v="0"/>
    <x v="0"/>
    <n v="672"/>
  </r>
  <r>
    <n v="76"/>
    <n v="1006"/>
    <x v="2"/>
    <x v="0"/>
    <n v="657"/>
  </r>
  <r>
    <n v="77"/>
    <n v="1007"/>
    <x v="2"/>
    <x v="0"/>
    <n v="657"/>
  </r>
  <r>
    <n v="78"/>
    <n v="1008"/>
    <x v="0"/>
    <x v="0"/>
    <n v="672"/>
  </r>
  <r>
    <n v="79"/>
    <n v="1101"/>
    <x v="0"/>
    <x v="0"/>
    <n v="672"/>
  </r>
  <r>
    <n v="80"/>
    <n v="1102"/>
    <x v="1"/>
    <x v="1"/>
    <n v="924"/>
  </r>
  <r>
    <n v="81"/>
    <n v="1103"/>
    <x v="1"/>
    <x v="1"/>
    <n v="924"/>
  </r>
  <r>
    <n v="82"/>
    <n v="1104"/>
    <x v="0"/>
    <x v="0"/>
    <n v="672"/>
  </r>
  <r>
    <n v="83"/>
    <n v="1105"/>
    <x v="0"/>
    <x v="0"/>
    <n v="672"/>
  </r>
  <r>
    <n v="84"/>
    <n v="1106"/>
    <x v="2"/>
    <x v="0"/>
    <n v="657"/>
  </r>
  <r>
    <n v="85"/>
    <n v="1107"/>
    <x v="2"/>
    <x v="0"/>
    <n v="657"/>
  </r>
  <r>
    <n v="86"/>
    <n v="1108"/>
    <x v="0"/>
    <x v="0"/>
    <n v="672"/>
  </r>
  <r>
    <n v="87"/>
    <n v="1201"/>
    <x v="0"/>
    <x v="0"/>
    <n v="672"/>
  </r>
  <r>
    <n v="88"/>
    <n v="1202"/>
    <x v="1"/>
    <x v="1"/>
    <n v="924"/>
  </r>
  <r>
    <n v="89"/>
    <n v="1203"/>
    <x v="1"/>
    <x v="1"/>
    <n v="924"/>
  </r>
  <r>
    <n v="90"/>
    <n v="1204"/>
    <x v="0"/>
    <x v="0"/>
    <n v="672"/>
  </r>
  <r>
    <n v="91"/>
    <n v="1205"/>
    <x v="0"/>
    <x v="0"/>
    <n v="672"/>
  </r>
  <r>
    <n v="92"/>
    <n v="1206"/>
    <x v="2"/>
    <x v="0"/>
    <n v="657"/>
  </r>
  <r>
    <n v="93"/>
    <n v="1207"/>
    <x v="2"/>
    <x v="0"/>
    <n v="657"/>
  </r>
  <r>
    <n v="94"/>
    <n v="1208"/>
    <x v="0"/>
    <x v="0"/>
    <n v="672"/>
  </r>
  <r>
    <n v="95"/>
    <n v="1401"/>
    <x v="0"/>
    <x v="0"/>
    <n v="672"/>
  </r>
  <r>
    <n v="96"/>
    <n v="1402"/>
    <x v="1"/>
    <x v="1"/>
    <n v="924"/>
  </r>
  <r>
    <n v="97"/>
    <n v="1403"/>
    <x v="1"/>
    <x v="1"/>
    <n v="924"/>
  </r>
  <r>
    <n v="98"/>
    <n v="1404"/>
    <x v="0"/>
    <x v="0"/>
    <n v="672"/>
  </r>
  <r>
    <n v="99"/>
    <n v="1405"/>
    <x v="0"/>
    <x v="0"/>
    <n v="672"/>
  </r>
  <r>
    <n v="100"/>
    <n v="1406"/>
    <x v="2"/>
    <x v="0"/>
    <n v="657"/>
  </r>
  <r>
    <n v="101"/>
    <n v="1407"/>
    <x v="2"/>
    <x v="0"/>
    <n v="657"/>
  </r>
  <r>
    <n v="102"/>
    <n v="1408"/>
    <x v="0"/>
    <x v="0"/>
    <n v="672"/>
  </r>
  <r>
    <n v="103"/>
    <n v="1501"/>
    <x v="0"/>
    <x v="0"/>
    <n v="672"/>
  </r>
  <r>
    <n v="104"/>
    <n v="1502"/>
    <x v="1"/>
    <x v="1"/>
    <n v="924"/>
  </r>
  <r>
    <n v="105"/>
    <n v="1503"/>
    <x v="1"/>
    <x v="1"/>
    <n v="924"/>
  </r>
  <r>
    <n v="106"/>
    <n v="1504"/>
    <x v="0"/>
    <x v="0"/>
    <n v="672"/>
  </r>
  <r>
    <n v="107"/>
    <n v="1505"/>
    <x v="0"/>
    <x v="0"/>
    <n v="672"/>
  </r>
  <r>
    <n v="108"/>
    <n v="1506"/>
    <x v="2"/>
    <x v="0"/>
    <n v="657"/>
  </r>
  <r>
    <n v="109"/>
    <n v="1507"/>
    <x v="2"/>
    <x v="0"/>
    <n v="657"/>
  </r>
  <r>
    <n v="110"/>
    <n v="1508"/>
    <x v="0"/>
    <x v="0"/>
    <n v="67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80">
  <r>
    <n v="1"/>
    <s v="E1-01"/>
    <x v="0"/>
    <x v="0"/>
    <n v="1333"/>
  </r>
  <r>
    <n v="2"/>
    <s v="E1-02"/>
    <x v="0"/>
    <x v="0"/>
    <n v="1333"/>
  </r>
  <r>
    <n v="3"/>
    <s v="E1-11"/>
    <x v="0"/>
    <x v="0"/>
    <n v="1329"/>
  </r>
  <r>
    <n v="4"/>
    <s v="E1-12"/>
    <x v="0"/>
    <x v="0"/>
    <n v="1329"/>
  </r>
  <r>
    <n v="5"/>
    <s v="E1-21"/>
    <x v="0"/>
    <x v="0"/>
    <n v="1339"/>
  </r>
  <r>
    <n v="6"/>
    <s v="E1-22"/>
    <x v="0"/>
    <x v="0"/>
    <n v="1339"/>
  </r>
  <r>
    <n v="7"/>
    <s v="E1-31"/>
    <x v="0"/>
    <x v="0"/>
    <n v="1339"/>
  </r>
  <r>
    <n v="8"/>
    <s v="E1-32"/>
    <x v="0"/>
    <x v="0"/>
    <n v="1339"/>
  </r>
  <r>
    <n v="9"/>
    <s v="E1-PH-1"/>
    <x v="1"/>
    <x v="1"/>
    <n v="1631"/>
  </r>
  <r>
    <n v="10"/>
    <s v="E1-PH-2"/>
    <x v="1"/>
    <x v="1"/>
    <n v="1631"/>
  </r>
  <r>
    <n v="11"/>
    <s v="E2-01"/>
    <x v="0"/>
    <x v="0"/>
    <n v="1333"/>
  </r>
  <r>
    <n v="12"/>
    <s v="E2-02"/>
    <x v="0"/>
    <x v="0"/>
    <n v="1333"/>
  </r>
  <r>
    <n v="13"/>
    <s v="E2-11"/>
    <x v="0"/>
    <x v="0"/>
    <n v="1329"/>
  </r>
  <r>
    <n v="14"/>
    <s v="E2-12"/>
    <x v="0"/>
    <x v="0"/>
    <n v="1329"/>
  </r>
  <r>
    <n v="15"/>
    <s v="E2-21"/>
    <x v="0"/>
    <x v="0"/>
    <n v="1339"/>
  </r>
  <r>
    <n v="16"/>
    <s v="E2-22"/>
    <x v="0"/>
    <x v="0"/>
    <n v="1339"/>
  </r>
  <r>
    <n v="17"/>
    <s v="E2-31"/>
    <x v="0"/>
    <x v="0"/>
    <n v="1339"/>
  </r>
  <r>
    <n v="18"/>
    <s v="E2-32"/>
    <x v="0"/>
    <x v="0"/>
    <n v="1339"/>
  </r>
  <r>
    <n v="19"/>
    <s v="E2-PH-3"/>
    <x v="1"/>
    <x v="1"/>
    <n v="1631"/>
  </r>
  <r>
    <n v="20"/>
    <s v="E2-PH-4"/>
    <x v="1"/>
    <x v="1"/>
    <n v="1631"/>
  </r>
  <r>
    <n v="21"/>
    <s v="E3-01"/>
    <x v="0"/>
    <x v="0"/>
    <n v="1333"/>
  </r>
  <r>
    <n v="22"/>
    <s v="E3-02"/>
    <x v="0"/>
    <x v="0"/>
    <n v="1333"/>
  </r>
  <r>
    <n v="23"/>
    <s v="E3-11"/>
    <x v="0"/>
    <x v="0"/>
    <n v="1329"/>
  </r>
  <r>
    <n v="24"/>
    <s v="E3-12"/>
    <x v="0"/>
    <x v="0"/>
    <n v="1329"/>
  </r>
  <r>
    <n v="25"/>
    <s v="E3-21"/>
    <x v="0"/>
    <x v="0"/>
    <n v="1339"/>
  </r>
  <r>
    <n v="26"/>
    <s v="E3-22"/>
    <x v="0"/>
    <x v="0"/>
    <n v="1339"/>
  </r>
  <r>
    <n v="27"/>
    <s v="E3-31"/>
    <x v="0"/>
    <x v="0"/>
    <n v="1339"/>
  </r>
  <r>
    <n v="28"/>
    <s v="E3-32"/>
    <x v="0"/>
    <x v="0"/>
    <n v="1339"/>
  </r>
  <r>
    <n v="29"/>
    <s v="E3-PH-5"/>
    <x v="1"/>
    <x v="1"/>
    <n v="1631"/>
  </r>
  <r>
    <n v="30"/>
    <s v="E3-PH-6"/>
    <x v="1"/>
    <x v="1"/>
    <n v="1631"/>
  </r>
  <r>
    <n v="31"/>
    <s v="E4-01"/>
    <x v="0"/>
    <x v="0"/>
    <n v="1333"/>
  </r>
  <r>
    <n v="32"/>
    <s v="E4-02"/>
    <x v="0"/>
    <x v="0"/>
    <n v="1333"/>
  </r>
  <r>
    <n v="33"/>
    <s v="E4-11"/>
    <x v="0"/>
    <x v="0"/>
    <n v="1329"/>
  </r>
  <r>
    <n v="34"/>
    <s v="E4-12"/>
    <x v="0"/>
    <x v="0"/>
    <n v="1329"/>
  </r>
  <r>
    <n v="35"/>
    <s v="E4-21"/>
    <x v="0"/>
    <x v="0"/>
    <n v="1339"/>
  </r>
  <r>
    <n v="36"/>
    <s v="E4-22"/>
    <x v="0"/>
    <x v="0"/>
    <n v="1339"/>
  </r>
  <r>
    <n v="37"/>
    <s v="E4-31"/>
    <x v="0"/>
    <x v="0"/>
    <n v="1339"/>
  </r>
  <r>
    <n v="38"/>
    <s v="E4-32"/>
    <x v="0"/>
    <x v="0"/>
    <n v="1339"/>
  </r>
  <r>
    <n v="39"/>
    <s v="E4-PH-7"/>
    <x v="1"/>
    <x v="1"/>
    <n v="1631"/>
  </r>
  <r>
    <n v="40"/>
    <s v="E4-PH-8"/>
    <x v="1"/>
    <x v="1"/>
    <n v="1631"/>
  </r>
  <r>
    <n v="41"/>
    <s v="E5-01"/>
    <x v="0"/>
    <x v="0"/>
    <n v="1333"/>
  </r>
  <r>
    <n v="42"/>
    <s v="E5-02"/>
    <x v="0"/>
    <x v="0"/>
    <n v="1333"/>
  </r>
  <r>
    <n v="43"/>
    <s v="E5-11"/>
    <x v="0"/>
    <x v="0"/>
    <n v="1329"/>
  </r>
  <r>
    <n v="44"/>
    <s v="E5-12"/>
    <x v="0"/>
    <x v="0"/>
    <n v="1329"/>
  </r>
  <r>
    <n v="45"/>
    <s v="E5-21"/>
    <x v="0"/>
    <x v="0"/>
    <n v="1339"/>
  </r>
  <r>
    <n v="46"/>
    <s v="E5-22"/>
    <x v="0"/>
    <x v="0"/>
    <n v="1339"/>
  </r>
  <r>
    <n v="47"/>
    <s v="E5-31"/>
    <x v="0"/>
    <x v="0"/>
    <n v="1339"/>
  </r>
  <r>
    <n v="48"/>
    <s v="E5-32"/>
    <x v="0"/>
    <x v="0"/>
    <n v="1339"/>
  </r>
  <r>
    <n v="49"/>
    <s v="E5-PH-9"/>
    <x v="1"/>
    <x v="1"/>
    <n v="1631"/>
  </r>
  <r>
    <n v="50"/>
    <s v="E5-PH-10"/>
    <x v="1"/>
    <x v="1"/>
    <n v="1631"/>
  </r>
  <r>
    <n v="51"/>
    <s v="E6-01"/>
    <x v="0"/>
    <x v="0"/>
    <n v="1333"/>
  </r>
  <r>
    <n v="52"/>
    <s v="E6-02"/>
    <x v="0"/>
    <x v="0"/>
    <n v="1333"/>
  </r>
  <r>
    <n v="53"/>
    <s v="E6-11"/>
    <x v="0"/>
    <x v="0"/>
    <n v="1329"/>
  </r>
  <r>
    <n v="54"/>
    <s v="E6-12"/>
    <x v="0"/>
    <x v="0"/>
    <n v="1329"/>
  </r>
  <r>
    <n v="55"/>
    <s v="E6-21"/>
    <x v="0"/>
    <x v="0"/>
    <n v="1339"/>
  </r>
  <r>
    <n v="56"/>
    <s v="E6-22"/>
    <x v="0"/>
    <x v="0"/>
    <n v="1339"/>
  </r>
  <r>
    <n v="57"/>
    <s v="E6-31"/>
    <x v="0"/>
    <x v="0"/>
    <n v="1339"/>
  </r>
  <r>
    <n v="58"/>
    <s v="E6-32"/>
    <x v="0"/>
    <x v="0"/>
    <n v="1339"/>
  </r>
  <r>
    <n v="59"/>
    <s v="E6-PH-11"/>
    <x v="1"/>
    <x v="1"/>
    <n v="1631"/>
  </r>
  <r>
    <n v="60"/>
    <s v="E6-PH-12"/>
    <x v="1"/>
    <x v="1"/>
    <n v="1631"/>
  </r>
  <r>
    <n v="61"/>
    <s v="E7-01"/>
    <x v="0"/>
    <x v="0"/>
    <n v="1333"/>
  </r>
  <r>
    <n v="62"/>
    <s v="E7-02"/>
    <x v="0"/>
    <x v="0"/>
    <n v="1333"/>
  </r>
  <r>
    <n v="63"/>
    <s v="E7-11"/>
    <x v="0"/>
    <x v="0"/>
    <n v="1329"/>
  </r>
  <r>
    <n v="64"/>
    <s v="E7-12"/>
    <x v="0"/>
    <x v="0"/>
    <n v="1329"/>
  </r>
  <r>
    <n v="65"/>
    <s v="E7-21"/>
    <x v="0"/>
    <x v="0"/>
    <n v="1339"/>
  </r>
  <r>
    <n v="66"/>
    <s v="E7-22"/>
    <x v="0"/>
    <x v="0"/>
    <n v="1339"/>
  </r>
  <r>
    <n v="67"/>
    <s v="E7-31"/>
    <x v="0"/>
    <x v="0"/>
    <n v="1339"/>
  </r>
  <r>
    <n v="68"/>
    <s v="E7-32"/>
    <x v="0"/>
    <x v="0"/>
    <n v="1339"/>
  </r>
  <r>
    <n v="69"/>
    <s v="E7-PH-13"/>
    <x v="1"/>
    <x v="1"/>
    <n v="1631"/>
  </r>
  <r>
    <n v="70"/>
    <s v="E7-PH-14"/>
    <x v="1"/>
    <x v="1"/>
    <n v="1631"/>
  </r>
  <r>
    <n v="71"/>
    <s v="E8-01"/>
    <x v="0"/>
    <x v="0"/>
    <n v="1333"/>
  </r>
  <r>
    <n v="72"/>
    <s v="E8-02"/>
    <x v="0"/>
    <x v="0"/>
    <n v="1333"/>
  </r>
  <r>
    <n v="73"/>
    <s v="E8-11"/>
    <x v="0"/>
    <x v="0"/>
    <n v="1329"/>
  </r>
  <r>
    <n v="74"/>
    <s v="E8-12"/>
    <x v="0"/>
    <x v="0"/>
    <n v="1329"/>
  </r>
  <r>
    <n v="75"/>
    <s v="E8-21"/>
    <x v="0"/>
    <x v="0"/>
    <n v="1339"/>
  </r>
  <r>
    <n v="76"/>
    <s v="E8-22"/>
    <x v="0"/>
    <x v="0"/>
    <n v="1339"/>
  </r>
  <r>
    <n v="77"/>
    <s v="E8-31"/>
    <x v="0"/>
    <x v="0"/>
    <n v="1339"/>
  </r>
  <r>
    <n v="78"/>
    <s v="E8-32"/>
    <x v="0"/>
    <x v="0"/>
    <n v="1339"/>
  </r>
  <r>
    <n v="79"/>
    <s v="E8-PH-15"/>
    <x v="1"/>
    <x v="1"/>
    <n v="1631"/>
  </r>
  <r>
    <n v="80"/>
    <s v="E8-PH-16"/>
    <x v="1"/>
    <x v="1"/>
    <n v="1631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70">
  <r>
    <n v="1"/>
    <s v="F1-01"/>
    <x v="0"/>
    <x v="0"/>
    <n v="1023"/>
  </r>
  <r>
    <n v="2"/>
    <s v="F1-02"/>
    <x v="0"/>
    <x v="0"/>
    <n v="1023"/>
  </r>
  <r>
    <n v="3"/>
    <s v="F1-11"/>
    <x v="0"/>
    <x v="0"/>
    <n v="1023"/>
  </r>
  <r>
    <n v="4"/>
    <s v="F1-12"/>
    <x v="0"/>
    <x v="0"/>
    <n v="1023"/>
  </r>
  <r>
    <n v="5"/>
    <s v="F1-21"/>
    <x v="0"/>
    <x v="0"/>
    <n v="1023"/>
  </r>
  <r>
    <n v="6"/>
    <s v="F1-22"/>
    <x v="0"/>
    <x v="0"/>
    <n v="1023"/>
  </r>
  <r>
    <n v="7"/>
    <s v="F1-31"/>
    <x v="0"/>
    <x v="0"/>
    <n v="1023"/>
  </r>
  <r>
    <n v="8"/>
    <s v="F1-32"/>
    <x v="0"/>
    <x v="0"/>
    <n v="1023"/>
  </r>
  <r>
    <n v="9"/>
    <s v="F1-PH-17"/>
    <x v="1"/>
    <x v="1"/>
    <n v="1389"/>
  </r>
  <r>
    <n v="10"/>
    <s v="F1-PH-18"/>
    <x v="1"/>
    <x v="1"/>
    <n v="1389"/>
  </r>
  <r>
    <n v="11"/>
    <s v="F2-01"/>
    <x v="0"/>
    <x v="0"/>
    <n v="1023"/>
  </r>
  <r>
    <n v="12"/>
    <s v="F2-02"/>
    <x v="0"/>
    <x v="0"/>
    <n v="1023"/>
  </r>
  <r>
    <n v="13"/>
    <s v="F2-11"/>
    <x v="0"/>
    <x v="0"/>
    <n v="1023"/>
  </r>
  <r>
    <n v="14"/>
    <s v="F2-12"/>
    <x v="0"/>
    <x v="0"/>
    <n v="1023"/>
  </r>
  <r>
    <n v="15"/>
    <s v="F2-21"/>
    <x v="0"/>
    <x v="0"/>
    <n v="1023"/>
  </r>
  <r>
    <n v="16"/>
    <s v="F2-22"/>
    <x v="0"/>
    <x v="0"/>
    <n v="1023"/>
  </r>
  <r>
    <n v="17"/>
    <s v="F2-31"/>
    <x v="0"/>
    <x v="0"/>
    <n v="1023"/>
  </r>
  <r>
    <n v="18"/>
    <s v="F2-32"/>
    <x v="0"/>
    <x v="0"/>
    <n v="1023"/>
  </r>
  <r>
    <n v="19"/>
    <s v="F2-PH-19"/>
    <x v="1"/>
    <x v="1"/>
    <n v="1389"/>
  </r>
  <r>
    <n v="20"/>
    <s v="F2-PH-20"/>
    <x v="1"/>
    <x v="1"/>
    <n v="1389"/>
  </r>
  <r>
    <n v="21"/>
    <s v="F3-01"/>
    <x v="0"/>
    <x v="0"/>
    <n v="1023"/>
  </r>
  <r>
    <n v="22"/>
    <s v="F3-02"/>
    <x v="0"/>
    <x v="0"/>
    <n v="1023"/>
  </r>
  <r>
    <n v="23"/>
    <s v="F3-11"/>
    <x v="0"/>
    <x v="0"/>
    <n v="1023"/>
  </r>
  <r>
    <n v="24"/>
    <s v="F3-12"/>
    <x v="0"/>
    <x v="0"/>
    <n v="1023"/>
  </r>
  <r>
    <n v="25"/>
    <s v="F3-21"/>
    <x v="0"/>
    <x v="0"/>
    <n v="1023"/>
  </r>
  <r>
    <n v="26"/>
    <s v="F3-22"/>
    <x v="0"/>
    <x v="0"/>
    <n v="1023"/>
  </r>
  <r>
    <n v="27"/>
    <s v="F3-31"/>
    <x v="0"/>
    <x v="0"/>
    <n v="1023"/>
  </r>
  <r>
    <n v="28"/>
    <s v="F3-32"/>
    <x v="0"/>
    <x v="0"/>
    <n v="1023"/>
  </r>
  <r>
    <n v="29"/>
    <s v="F3-PH-21"/>
    <x v="1"/>
    <x v="1"/>
    <n v="1389"/>
  </r>
  <r>
    <n v="30"/>
    <s v="F3-PH-22"/>
    <x v="1"/>
    <x v="1"/>
    <n v="1389"/>
  </r>
  <r>
    <n v="31"/>
    <s v="F4-01"/>
    <x v="0"/>
    <x v="0"/>
    <n v="1023"/>
  </r>
  <r>
    <n v="32"/>
    <s v="F4-02"/>
    <x v="0"/>
    <x v="0"/>
    <n v="1023"/>
  </r>
  <r>
    <n v="33"/>
    <s v="F4-11"/>
    <x v="0"/>
    <x v="0"/>
    <n v="1023"/>
  </r>
  <r>
    <n v="34"/>
    <s v="F4-12"/>
    <x v="0"/>
    <x v="0"/>
    <n v="1023"/>
  </r>
  <r>
    <n v="35"/>
    <s v="F4-21"/>
    <x v="0"/>
    <x v="0"/>
    <n v="1023"/>
  </r>
  <r>
    <n v="36"/>
    <s v="F4-22"/>
    <x v="0"/>
    <x v="0"/>
    <n v="1023"/>
  </r>
  <r>
    <n v="37"/>
    <s v="F4-31"/>
    <x v="0"/>
    <x v="0"/>
    <n v="1023"/>
  </r>
  <r>
    <n v="38"/>
    <s v="F4-32"/>
    <x v="0"/>
    <x v="0"/>
    <n v="1023"/>
  </r>
  <r>
    <n v="39"/>
    <s v="F4-PH-23"/>
    <x v="1"/>
    <x v="1"/>
    <n v="1389"/>
  </r>
  <r>
    <n v="40"/>
    <s v="F4-PH-24"/>
    <x v="1"/>
    <x v="1"/>
    <n v="1389"/>
  </r>
  <r>
    <n v="41"/>
    <s v="F5-01"/>
    <x v="0"/>
    <x v="0"/>
    <n v="1023"/>
  </r>
  <r>
    <n v="42"/>
    <s v="F5-02"/>
    <x v="0"/>
    <x v="0"/>
    <n v="1023"/>
  </r>
  <r>
    <n v="43"/>
    <s v="F5-11"/>
    <x v="0"/>
    <x v="0"/>
    <n v="1023"/>
  </r>
  <r>
    <n v="44"/>
    <s v="F5-12"/>
    <x v="0"/>
    <x v="0"/>
    <n v="1023"/>
  </r>
  <r>
    <n v="45"/>
    <s v="F5-21"/>
    <x v="0"/>
    <x v="0"/>
    <n v="1023"/>
  </r>
  <r>
    <n v="46"/>
    <s v="F5-22"/>
    <x v="0"/>
    <x v="0"/>
    <n v="1023"/>
  </r>
  <r>
    <n v="47"/>
    <s v="F5-31"/>
    <x v="0"/>
    <x v="0"/>
    <n v="1023"/>
  </r>
  <r>
    <n v="48"/>
    <s v="F5-32"/>
    <x v="0"/>
    <x v="0"/>
    <n v="1023"/>
  </r>
  <r>
    <n v="49"/>
    <s v="F5-PH-25"/>
    <x v="1"/>
    <x v="1"/>
    <n v="1389"/>
  </r>
  <r>
    <n v="50"/>
    <s v="F5-PH-26"/>
    <x v="1"/>
    <x v="1"/>
    <n v="1389"/>
  </r>
  <r>
    <n v="51"/>
    <s v="F6-01"/>
    <x v="0"/>
    <x v="0"/>
    <n v="1023"/>
  </r>
  <r>
    <n v="52"/>
    <s v="F6-02"/>
    <x v="0"/>
    <x v="0"/>
    <n v="1023"/>
  </r>
  <r>
    <n v="53"/>
    <s v="F6-11"/>
    <x v="0"/>
    <x v="0"/>
    <n v="1023"/>
  </r>
  <r>
    <n v="54"/>
    <s v="F6-12"/>
    <x v="0"/>
    <x v="0"/>
    <n v="1023"/>
  </r>
  <r>
    <n v="55"/>
    <s v="F6-21"/>
    <x v="0"/>
    <x v="0"/>
    <n v="1023"/>
  </r>
  <r>
    <n v="56"/>
    <s v="F6-22"/>
    <x v="0"/>
    <x v="0"/>
    <n v="1023"/>
  </r>
  <r>
    <n v="57"/>
    <s v="F6-31"/>
    <x v="0"/>
    <x v="0"/>
    <n v="1023"/>
  </r>
  <r>
    <n v="58"/>
    <s v="F6-32"/>
    <x v="0"/>
    <x v="0"/>
    <n v="1023"/>
  </r>
  <r>
    <n v="59"/>
    <s v="F6-PH-27"/>
    <x v="1"/>
    <x v="1"/>
    <n v="1389"/>
  </r>
  <r>
    <n v="60"/>
    <s v="F6-PH-28"/>
    <x v="1"/>
    <x v="1"/>
    <n v="1389"/>
  </r>
  <r>
    <n v="61"/>
    <s v="F7-01"/>
    <x v="0"/>
    <x v="0"/>
    <n v="1023"/>
  </r>
  <r>
    <n v="62"/>
    <s v="F7-02"/>
    <x v="0"/>
    <x v="0"/>
    <n v="1023"/>
  </r>
  <r>
    <n v="63"/>
    <s v="F7-11"/>
    <x v="0"/>
    <x v="0"/>
    <n v="1023"/>
  </r>
  <r>
    <n v="64"/>
    <s v="F7-12"/>
    <x v="0"/>
    <x v="0"/>
    <n v="1023"/>
  </r>
  <r>
    <n v="65"/>
    <s v="F7-21"/>
    <x v="0"/>
    <x v="0"/>
    <n v="1023"/>
  </r>
  <r>
    <n v="66"/>
    <s v="F7-22"/>
    <x v="0"/>
    <x v="0"/>
    <n v="1023"/>
  </r>
  <r>
    <n v="67"/>
    <s v="F7-31"/>
    <x v="0"/>
    <x v="0"/>
    <n v="1023"/>
  </r>
  <r>
    <n v="68"/>
    <s v="F7-32"/>
    <x v="0"/>
    <x v="0"/>
    <n v="1023"/>
  </r>
  <r>
    <n v="69"/>
    <s v="F7-PH-29"/>
    <x v="1"/>
    <x v="1"/>
    <n v="1389"/>
  </r>
  <r>
    <n v="70"/>
    <s v="F7-PH-30"/>
    <x v="1"/>
    <x v="1"/>
    <n v="1389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180">
  <r>
    <n v="1"/>
    <x v="0"/>
    <x v="0"/>
    <x v="0"/>
    <n v="1023"/>
  </r>
  <r>
    <n v="2"/>
    <x v="1"/>
    <x v="0"/>
    <x v="0"/>
    <n v="1023"/>
  </r>
  <r>
    <n v="3"/>
    <x v="2"/>
    <x v="0"/>
    <x v="0"/>
    <n v="1023"/>
  </r>
  <r>
    <n v="4"/>
    <x v="3"/>
    <x v="0"/>
    <x v="0"/>
    <n v="1023"/>
  </r>
  <r>
    <n v="5"/>
    <x v="4"/>
    <x v="0"/>
    <x v="0"/>
    <n v="1023"/>
  </r>
  <r>
    <n v="6"/>
    <x v="5"/>
    <x v="0"/>
    <x v="0"/>
    <n v="1023"/>
  </r>
  <r>
    <n v="7"/>
    <x v="6"/>
    <x v="0"/>
    <x v="0"/>
    <n v="1023"/>
  </r>
  <r>
    <n v="8"/>
    <x v="7"/>
    <x v="0"/>
    <x v="0"/>
    <n v="1023"/>
  </r>
  <r>
    <n v="9"/>
    <x v="8"/>
    <x v="0"/>
    <x v="0"/>
    <n v="1023"/>
  </r>
  <r>
    <n v="10"/>
    <x v="9"/>
    <x v="0"/>
    <x v="0"/>
    <n v="1023"/>
  </r>
  <r>
    <n v="11"/>
    <x v="10"/>
    <x v="1"/>
    <x v="1"/>
    <n v="1389"/>
  </r>
  <r>
    <n v="12"/>
    <x v="11"/>
    <x v="1"/>
    <x v="1"/>
    <n v="1389"/>
  </r>
  <r>
    <n v="13"/>
    <x v="12"/>
    <x v="0"/>
    <x v="0"/>
    <n v="1023"/>
  </r>
  <r>
    <n v="14"/>
    <x v="13"/>
    <x v="0"/>
    <x v="0"/>
    <n v="1023"/>
  </r>
  <r>
    <n v="15"/>
    <x v="14"/>
    <x v="0"/>
    <x v="0"/>
    <n v="1023"/>
  </r>
  <r>
    <n v="16"/>
    <x v="15"/>
    <x v="0"/>
    <x v="0"/>
    <n v="1023"/>
  </r>
  <r>
    <n v="17"/>
    <x v="16"/>
    <x v="0"/>
    <x v="0"/>
    <n v="1023"/>
  </r>
  <r>
    <n v="18"/>
    <x v="17"/>
    <x v="0"/>
    <x v="0"/>
    <n v="1023"/>
  </r>
  <r>
    <n v="19"/>
    <x v="18"/>
    <x v="0"/>
    <x v="0"/>
    <n v="1023"/>
  </r>
  <r>
    <n v="20"/>
    <x v="19"/>
    <x v="0"/>
    <x v="0"/>
    <n v="1023"/>
  </r>
  <r>
    <n v="21"/>
    <x v="20"/>
    <x v="0"/>
    <x v="0"/>
    <n v="1023"/>
  </r>
  <r>
    <n v="22"/>
    <x v="21"/>
    <x v="0"/>
    <x v="0"/>
    <n v="1023"/>
  </r>
  <r>
    <n v="23"/>
    <x v="22"/>
    <x v="1"/>
    <x v="1"/>
    <n v="1389"/>
  </r>
  <r>
    <n v="24"/>
    <x v="23"/>
    <x v="1"/>
    <x v="1"/>
    <n v="1389"/>
  </r>
  <r>
    <n v="25"/>
    <x v="24"/>
    <x v="0"/>
    <x v="0"/>
    <n v="1023"/>
  </r>
  <r>
    <n v="26"/>
    <x v="25"/>
    <x v="0"/>
    <x v="0"/>
    <n v="1023"/>
  </r>
  <r>
    <n v="27"/>
    <x v="26"/>
    <x v="0"/>
    <x v="0"/>
    <n v="1023"/>
  </r>
  <r>
    <n v="28"/>
    <x v="27"/>
    <x v="0"/>
    <x v="0"/>
    <n v="1023"/>
  </r>
  <r>
    <n v="29"/>
    <x v="28"/>
    <x v="0"/>
    <x v="0"/>
    <n v="1023"/>
  </r>
  <r>
    <n v="30"/>
    <x v="29"/>
    <x v="0"/>
    <x v="0"/>
    <n v="1023"/>
  </r>
  <r>
    <n v="31"/>
    <x v="30"/>
    <x v="0"/>
    <x v="0"/>
    <n v="1023"/>
  </r>
  <r>
    <n v="32"/>
    <x v="31"/>
    <x v="0"/>
    <x v="0"/>
    <n v="1023"/>
  </r>
  <r>
    <n v="33"/>
    <x v="32"/>
    <x v="0"/>
    <x v="0"/>
    <n v="1023"/>
  </r>
  <r>
    <n v="34"/>
    <x v="33"/>
    <x v="0"/>
    <x v="0"/>
    <n v="1023"/>
  </r>
  <r>
    <n v="35"/>
    <x v="34"/>
    <x v="1"/>
    <x v="1"/>
    <n v="1389"/>
  </r>
  <r>
    <n v="36"/>
    <x v="35"/>
    <x v="1"/>
    <x v="1"/>
    <n v="1389"/>
  </r>
  <r>
    <n v="37"/>
    <x v="36"/>
    <x v="0"/>
    <x v="0"/>
    <n v="1023"/>
  </r>
  <r>
    <n v="38"/>
    <x v="37"/>
    <x v="0"/>
    <x v="0"/>
    <n v="1023"/>
  </r>
  <r>
    <n v="39"/>
    <x v="38"/>
    <x v="0"/>
    <x v="0"/>
    <n v="1023"/>
  </r>
  <r>
    <n v="40"/>
    <x v="39"/>
    <x v="0"/>
    <x v="0"/>
    <n v="1023"/>
  </r>
  <r>
    <n v="41"/>
    <x v="40"/>
    <x v="0"/>
    <x v="0"/>
    <n v="1023"/>
  </r>
  <r>
    <n v="42"/>
    <x v="41"/>
    <x v="0"/>
    <x v="0"/>
    <n v="1023"/>
  </r>
  <r>
    <n v="43"/>
    <x v="42"/>
    <x v="0"/>
    <x v="0"/>
    <n v="1023"/>
  </r>
  <r>
    <n v="44"/>
    <x v="43"/>
    <x v="0"/>
    <x v="0"/>
    <n v="1023"/>
  </r>
  <r>
    <n v="45"/>
    <x v="44"/>
    <x v="0"/>
    <x v="0"/>
    <n v="1023"/>
  </r>
  <r>
    <n v="46"/>
    <x v="45"/>
    <x v="0"/>
    <x v="0"/>
    <n v="1023"/>
  </r>
  <r>
    <n v="47"/>
    <x v="46"/>
    <x v="1"/>
    <x v="1"/>
    <n v="1389"/>
  </r>
  <r>
    <n v="48"/>
    <x v="47"/>
    <x v="1"/>
    <x v="1"/>
    <n v="1389"/>
  </r>
  <r>
    <n v="49"/>
    <x v="48"/>
    <x v="0"/>
    <x v="0"/>
    <n v="1023"/>
  </r>
  <r>
    <n v="50"/>
    <x v="49"/>
    <x v="0"/>
    <x v="0"/>
    <n v="1023"/>
  </r>
  <r>
    <n v="51"/>
    <x v="50"/>
    <x v="0"/>
    <x v="0"/>
    <n v="1023"/>
  </r>
  <r>
    <n v="52"/>
    <x v="51"/>
    <x v="0"/>
    <x v="0"/>
    <n v="1023"/>
  </r>
  <r>
    <n v="53"/>
    <x v="52"/>
    <x v="0"/>
    <x v="0"/>
    <n v="1023"/>
  </r>
  <r>
    <n v="54"/>
    <x v="53"/>
    <x v="0"/>
    <x v="0"/>
    <n v="1023"/>
  </r>
  <r>
    <n v="55"/>
    <x v="54"/>
    <x v="0"/>
    <x v="0"/>
    <n v="1023"/>
  </r>
  <r>
    <n v="56"/>
    <x v="55"/>
    <x v="0"/>
    <x v="0"/>
    <n v="1023"/>
  </r>
  <r>
    <n v="57"/>
    <x v="56"/>
    <x v="0"/>
    <x v="0"/>
    <n v="1023"/>
  </r>
  <r>
    <n v="58"/>
    <x v="57"/>
    <x v="0"/>
    <x v="0"/>
    <n v="1023"/>
  </r>
  <r>
    <n v="59"/>
    <x v="58"/>
    <x v="1"/>
    <x v="1"/>
    <n v="1389"/>
  </r>
  <r>
    <n v="60"/>
    <x v="59"/>
    <x v="1"/>
    <x v="1"/>
    <n v="1389"/>
  </r>
  <r>
    <n v="61"/>
    <x v="60"/>
    <x v="0"/>
    <x v="0"/>
    <n v="1023"/>
  </r>
  <r>
    <n v="62"/>
    <x v="61"/>
    <x v="0"/>
    <x v="0"/>
    <n v="1023"/>
  </r>
  <r>
    <n v="63"/>
    <x v="62"/>
    <x v="0"/>
    <x v="0"/>
    <n v="1023"/>
  </r>
  <r>
    <n v="64"/>
    <x v="63"/>
    <x v="0"/>
    <x v="0"/>
    <n v="1023"/>
  </r>
  <r>
    <n v="65"/>
    <x v="64"/>
    <x v="0"/>
    <x v="0"/>
    <n v="1023"/>
  </r>
  <r>
    <n v="66"/>
    <x v="65"/>
    <x v="0"/>
    <x v="0"/>
    <n v="1023"/>
  </r>
  <r>
    <n v="67"/>
    <x v="66"/>
    <x v="0"/>
    <x v="0"/>
    <n v="1023"/>
  </r>
  <r>
    <n v="68"/>
    <x v="67"/>
    <x v="0"/>
    <x v="0"/>
    <n v="1023"/>
  </r>
  <r>
    <n v="69"/>
    <x v="68"/>
    <x v="0"/>
    <x v="0"/>
    <n v="1023"/>
  </r>
  <r>
    <n v="70"/>
    <x v="69"/>
    <x v="0"/>
    <x v="0"/>
    <n v="1023"/>
  </r>
  <r>
    <n v="71"/>
    <x v="70"/>
    <x v="1"/>
    <x v="1"/>
    <n v="1389"/>
  </r>
  <r>
    <n v="72"/>
    <x v="71"/>
    <x v="1"/>
    <x v="1"/>
    <n v="1389"/>
  </r>
  <r>
    <n v="73"/>
    <x v="72"/>
    <x v="0"/>
    <x v="0"/>
    <n v="1023"/>
  </r>
  <r>
    <n v="74"/>
    <x v="73"/>
    <x v="0"/>
    <x v="0"/>
    <n v="1023"/>
  </r>
  <r>
    <n v="75"/>
    <x v="74"/>
    <x v="0"/>
    <x v="0"/>
    <n v="1023"/>
  </r>
  <r>
    <n v="76"/>
    <x v="75"/>
    <x v="0"/>
    <x v="0"/>
    <n v="1023"/>
  </r>
  <r>
    <n v="77"/>
    <x v="76"/>
    <x v="0"/>
    <x v="0"/>
    <n v="1023"/>
  </r>
  <r>
    <n v="78"/>
    <x v="77"/>
    <x v="0"/>
    <x v="0"/>
    <n v="1023"/>
  </r>
  <r>
    <n v="79"/>
    <x v="78"/>
    <x v="0"/>
    <x v="0"/>
    <n v="1023"/>
  </r>
  <r>
    <n v="80"/>
    <x v="79"/>
    <x v="0"/>
    <x v="0"/>
    <n v="1023"/>
  </r>
  <r>
    <n v="81"/>
    <x v="80"/>
    <x v="0"/>
    <x v="0"/>
    <n v="1023"/>
  </r>
  <r>
    <n v="82"/>
    <x v="81"/>
    <x v="0"/>
    <x v="0"/>
    <n v="1023"/>
  </r>
  <r>
    <n v="83"/>
    <x v="82"/>
    <x v="1"/>
    <x v="1"/>
    <n v="1389"/>
  </r>
  <r>
    <n v="84"/>
    <x v="83"/>
    <x v="1"/>
    <x v="1"/>
    <n v="1389"/>
  </r>
  <r>
    <n v="85"/>
    <x v="84"/>
    <x v="0"/>
    <x v="0"/>
    <n v="1023"/>
  </r>
  <r>
    <n v="86"/>
    <x v="85"/>
    <x v="0"/>
    <x v="0"/>
    <n v="1023"/>
  </r>
  <r>
    <n v="87"/>
    <x v="86"/>
    <x v="0"/>
    <x v="0"/>
    <n v="1023"/>
  </r>
  <r>
    <n v="88"/>
    <x v="87"/>
    <x v="0"/>
    <x v="0"/>
    <n v="1023"/>
  </r>
  <r>
    <n v="89"/>
    <x v="88"/>
    <x v="0"/>
    <x v="0"/>
    <n v="1023"/>
  </r>
  <r>
    <n v="90"/>
    <x v="89"/>
    <x v="0"/>
    <x v="0"/>
    <n v="1023"/>
  </r>
  <r>
    <n v="91"/>
    <x v="90"/>
    <x v="0"/>
    <x v="0"/>
    <n v="1023"/>
  </r>
  <r>
    <n v="92"/>
    <x v="91"/>
    <x v="0"/>
    <x v="0"/>
    <n v="1023"/>
  </r>
  <r>
    <n v="93"/>
    <x v="92"/>
    <x v="0"/>
    <x v="0"/>
    <n v="1023"/>
  </r>
  <r>
    <n v="94"/>
    <x v="93"/>
    <x v="0"/>
    <x v="0"/>
    <n v="1023"/>
  </r>
  <r>
    <n v="95"/>
    <x v="94"/>
    <x v="1"/>
    <x v="1"/>
    <n v="1389"/>
  </r>
  <r>
    <n v="96"/>
    <x v="95"/>
    <x v="1"/>
    <x v="1"/>
    <n v="1389"/>
  </r>
  <r>
    <n v="97"/>
    <x v="96"/>
    <x v="0"/>
    <x v="0"/>
    <n v="1023"/>
  </r>
  <r>
    <n v="98"/>
    <x v="97"/>
    <x v="0"/>
    <x v="0"/>
    <n v="1023"/>
  </r>
  <r>
    <n v="99"/>
    <x v="98"/>
    <x v="0"/>
    <x v="0"/>
    <n v="1023"/>
  </r>
  <r>
    <n v="100"/>
    <x v="99"/>
    <x v="0"/>
    <x v="0"/>
    <n v="1023"/>
  </r>
  <r>
    <n v="101"/>
    <x v="100"/>
    <x v="0"/>
    <x v="0"/>
    <n v="1023"/>
  </r>
  <r>
    <n v="102"/>
    <x v="101"/>
    <x v="0"/>
    <x v="0"/>
    <n v="1023"/>
  </r>
  <r>
    <n v="103"/>
    <x v="102"/>
    <x v="0"/>
    <x v="0"/>
    <n v="1023"/>
  </r>
  <r>
    <n v="104"/>
    <x v="103"/>
    <x v="0"/>
    <x v="0"/>
    <n v="1023"/>
  </r>
  <r>
    <n v="105"/>
    <x v="104"/>
    <x v="0"/>
    <x v="0"/>
    <n v="1023"/>
  </r>
  <r>
    <n v="106"/>
    <x v="105"/>
    <x v="0"/>
    <x v="0"/>
    <n v="1023"/>
  </r>
  <r>
    <n v="107"/>
    <x v="106"/>
    <x v="1"/>
    <x v="1"/>
    <n v="1389"/>
  </r>
  <r>
    <n v="108"/>
    <x v="107"/>
    <x v="1"/>
    <x v="1"/>
    <n v="1389"/>
  </r>
  <r>
    <n v="109"/>
    <x v="108"/>
    <x v="0"/>
    <x v="0"/>
    <n v="1023"/>
  </r>
  <r>
    <n v="110"/>
    <x v="109"/>
    <x v="0"/>
    <x v="0"/>
    <n v="1023"/>
  </r>
  <r>
    <n v="111"/>
    <x v="110"/>
    <x v="0"/>
    <x v="0"/>
    <n v="1023"/>
  </r>
  <r>
    <n v="112"/>
    <x v="111"/>
    <x v="0"/>
    <x v="0"/>
    <n v="1023"/>
  </r>
  <r>
    <n v="113"/>
    <x v="112"/>
    <x v="0"/>
    <x v="0"/>
    <n v="1023"/>
  </r>
  <r>
    <n v="114"/>
    <x v="113"/>
    <x v="0"/>
    <x v="0"/>
    <n v="1023"/>
  </r>
  <r>
    <n v="115"/>
    <x v="114"/>
    <x v="0"/>
    <x v="0"/>
    <n v="1023"/>
  </r>
  <r>
    <n v="116"/>
    <x v="115"/>
    <x v="0"/>
    <x v="0"/>
    <n v="1023"/>
  </r>
  <r>
    <n v="117"/>
    <x v="116"/>
    <x v="0"/>
    <x v="0"/>
    <n v="1023"/>
  </r>
  <r>
    <n v="118"/>
    <x v="117"/>
    <x v="0"/>
    <x v="0"/>
    <n v="1023"/>
  </r>
  <r>
    <n v="119"/>
    <x v="118"/>
    <x v="1"/>
    <x v="1"/>
    <n v="1389"/>
  </r>
  <r>
    <n v="120"/>
    <x v="119"/>
    <x v="1"/>
    <x v="1"/>
    <n v="1389"/>
  </r>
  <r>
    <n v="121"/>
    <x v="120"/>
    <x v="0"/>
    <x v="0"/>
    <n v="1023"/>
  </r>
  <r>
    <n v="122"/>
    <x v="121"/>
    <x v="0"/>
    <x v="0"/>
    <n v="1023"/>
  </r>
  <r>
    <n v="123"/>
    <x v="122"/>
    <x v="0"/>
    <x v="0"/>
    <n v="1023"/>
  </r>
  <r>
    <n v="124"/>
    <x v="123"/>
    <x v="0"/>
    <x v="0"/>
    <n v="1023"/>
  </r>
  <r>
    <n v="125"/>
    <x v="124"/>
    <x v="0"/>
    <x v="0"/>
    <n v="1023"/>
  </r>
  <r>
    <n v="126"/>
    <x v="125"/>
    <x v="0"/>
    <x v="0"/>
    <n v="1023"/>
  </r>
  <r>
    <n v="127"/>
    <x v="126"/>
    <x v="0"/>
    <x v="0"/>
    <n v="1023"/>
  </r>
  <r>
    <n v="128"/>
    <x v="127"/>
    <x v="0"/>
    <x v="0"/>
    <n v="1023"/>
  </r>
  <r>
    <n v="129"/>
    <x v="128"/>
    <x v="0"/>
    <x v="0"/>
    <n v="1023"/>
  </r>
  <r>
    <n v="130"/>
    <x v="129"/>
    <x v="0"/>
    <x v="0"/>
    <n v="1023"/>
  </r>
  <r>
    <n v="131"/>
    <x v="130"/>
    <x v="1"/>
    <x v="1"/>
    <n v="1389"/>
  </r>
  <r>
    <n v="132"/>
    <x v="131"/>
    <x v="1"/>
    <x v="1"/>
    <n v="1389"/>
  </r>
  <r>
    <n v="133"/>
    <x v="132"/>
    <x v="0"/>
    <x v="0"/>
    <n v="1023"/>
  </r>
  <r>
    <n v="134"/>
    <x v="133"/>
    <x v="0"/>
    <x v="0"/>
    <n v="1023"/>
  </r>
  <r>
    <n v="135"/>
    <x v="134"/>
    <x v="0"/>
    <x v="0"/>
    <n v="1023"/>
  </r>
  <r>
    <n v="136"/>
    <x v="135"/>
    <x v="0"/>
    <x v="0"/>
    <n v="1023"/>
  </r>
  <r>
    <n v="137"/>
    <x v="136"/>
    <x v="0"/>
    <x v="0"/>
    <n v="1023"/>
  </r>
  <r>
    <n v="138"/>
    <x v="137"/>
    <x v="0"/>
    <x v="0"/>
    <n v="1023"/>
  </r>
  <r>
    <n v="139"/>
    <x v="138"/>
    <x v="0"/>
    <x v="0"/>
    <n v="1023"/>
  </r>
  <r>
    <n v="140"/>
    <x v="139"/>
    <x v="0"/>
    <x v="0"/>
    <n v="1023"/>
  </r>
  <r>
    <n v="141"/>
    <x v="140"/>
    <x v="0"/>
    <x v="0"/>
    <n v="1023"/>
  </r>
  <r>
    <n v="142"/>
    <x v="141"/>
    <x v="0"/>
    <x v="0"/>
    <n v="1023"/>
  </r>
  <r>
    <n v="143"/>
    <x v="142"/>
    <x v="1"/>
    <x v="1"/>
    <n v="1389"/>
  </r>
  <r>
    <n v="144"/>
    <x v="143"/>
    <x v="1"/>
    <x v="1"/>
    <n v="1389"/>
  </r>
  <r>
    <n v="145"/>
    <x v="144"/>
    <x v="0"/>
    <x v="0"/>
    <n v="1023"/>
  </r>
  <r>
    <n v="146"/>
    <x v="145"/>
    <x v="0"/>
    <x v="0"/>
    <n v="1023"/>
  </r>
  <r>
    <n v="147"/>
    <x v="146"/>
    <x v="0"/>
    <x v="0"/>
    <n v="1023"/>
  </r>
  <r>
    <n v="148"/>
    <x v="147"/>
    <x v="0"/>
    <x v="0"/>
    <n v="1023"/>
  </r>
  <r>
    <n v="149"/>
    <x v="148"/>
    <x v="0"/>
    <x v="0"/>
    <n v="1023"/>
  </r>
  <r>
    <n v="150"/>
    <x v="149"/>
    <x v="0"/>
    <x v="0"/>
    <n v="1023"/>
  </r>
  <r>
    <n v="151"/>
    <x v="150"/>
    <x v="0"/>
    <x v="0"/>
    <n v="1023"/>
  </r>
  <r>
    <n v="152"/>
    <x v="151"/>
    <x v="0"/>
    <x v="0"/>
    <n v="1023"/>
  </r>
  <r>
    <n v="153"/>
    <x v="152"/>
    <x v="0"/>
    <x v="0"/>
    <n v="1023"/>
  </r>
  <r>
    <n v="154"/>
    <x v="153"/>
    <x v="0"/>
    <x v="0"/>
    <n v="1023"/>
  </r>
  <r>
    <n v="155"/>
    <x v="154"/>
    <x v="1"/>
    <x v="1"/>
    <n v="1389"/>
  </r>
  <r>
    <n v="156"/>
    <x v="155"/>
    <x v="1"/>
    <x v="1"/>
    <n v="1389"/>
  </r>
  <r>
    <n v="157"/>
    <x v="156"/>
    <x v="0"/>
    <x v="0"/>
    <n v="1023"/>
  </r>
  <r>
    <n v="158"/>
    <x v="157"/>
    <x v="0"/>
    <x v="0"/>
    <n v="1023"/>
  </r>
  <r>
    <n v="159"/>
    <x v="158"/>
    <x v="0"/>
    <x v="0"/>
    <n v="1023"/>
  </r>
  <r>
    <n v="160"/>
    <x v="159"/>
    <x v="0"/>
    <x v="0"/>
    <n v="1023"/>
  </r>
  <r>
    <n v="161"/>
    <x v="160"/>
    <x v="0"/>
    <x v="0"/>
    <n v="1023"/>
  </r>
  <r>
    <n v="162"/>
    <x v="161"/>
    <x v="0"/>
    <x v="0"/>
    <n v="1023"/>
  </r>
  <r>
    <n v="163"/>
    <x v="162"/>
    <x v="0"/>
    <x v="0"/>
    <n v="1023"/>
  </r>
  <r>
    <n v="164"/>
    <x v="163"/>
    <x v="0"/>
    <x v="0"/>
    <n v="1023"/>
  </r>
  <r>
    <n v="165"/>
    <x v="164"/>
    <x v="0"/>
    <x v="0"/>
    <n v="1023"/>
  </r>
  <r>
    <n v="166"/>
    <x v="165"/>
    <x v="0"/>
    <x v="0"/>
    <n v="1023"/>
  </r>
  <r>
    <n v="167"/>
    <x v="166"/>
    <x v="1"/>
    <x v="1"/>
    <n v="1389"/>
  </r>
  <r>
    <n v="168"/>
    <x v="167"/>
    <x v="1"/>
    <x v="1"/>
    <n v="1389"/>
  </r>
  <r>
    <n v="169"/>
    <x v="168"/>
    <x v="0"/>
    <x v="0"/>
    <n v="1023"/>
  </r>
  <r>
    <n v="170"/>
    <x v="169"/>
    <x v="0"/>
    <x v="0"/>
    <n v="1023"/>
  </r>
  <r>
    <n v="171"/>
    <x v="170"/>
    <x v="0"/>
    <x v="0"/>
    <n v="1023"/>
  </r>
  <r>
    <n v="172"/>
    <x v="171"/>
    <x v="0"/>
    <x v="0"/>
    <n v="1023"/>
  </r>
  <r>
    <n v="173"/>
    <x v="172"/>
    <x v="0"/>
    <x v="0"/>
    <n v="1023"/>
  </r>
  <r>
    <n v="174"/>
    <x v="173"/>
    <x v="0"/>
    <x v="0"/>
    <n v="1023"/>
  </r>
  <r>
    <n v="175"/>
    <x v="174"/>
    <x v="0"/>
    <x v="0"/>
    <n v="1023"/>
  </r>
  <r>
    <n v="176"/>
    <x v="175"/>
    <x v="0"/>
    <x v="0"/>
    <n v="1023"/>
  </r>
  <r>
    <n v="177"/>
    <x v="176"/>
    <x v="0"/>
    <x v="0"/>
    <n v="1023"/>
  </r>
  <r>
    <n v="178"/>
    <x v="177"/>
    <x v="0"/>
    <x v="0"/>
    <n v="1023"/>
  </r>
  <r>
    <n v="179"/>
    <x v="178"/>
    <x v="1"/>
    <x v="1"/>
    <n v="1389"/>
  </r>
  <r>
    <n v="180"/>
    <x v="179"/>
    <x v="1"/>
    <x v="1"/>
    <n v="13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Tower">
  <location ref="I10:K17" firstHeaderRow="0" firstDataRow="1" firstDataCol="1"/>
  <pivotFields count="6">
    <pivotField showAll="0"/>
    <pivotField showAll="0">
      <items count="2">
        <item x="0"/>
        <item t="default"/>
      </items>
    </pivotField>
    <pivotField showAll="0">
      <items count="1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dataField="1" numFmtId="1" showAll="0">
      <items count="4">
        <item x="0"/>
        <item x="2"/>
        <item x="1"/>
        <item t="default"/>
      </items>
    </pivotField>
    <pivotField showAll="0"/>
  </pivotFields>
  <rowFields count="2">
    <field x="3"/>
    <field x="4"/>
  </rowFields>
  <rowItems count="7">
    <i>
      <x/>
    </i>
    <i r="1">
      <x/>
    </i>
    <i>
      <x v="1"/>
    </i>
    <i r="1">
      <x v="1"/>
    </i>
    <i>
      <x v="2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4" subtotal="count" baseField="3" baseItem="0"/>
    <dataField name="Sum of Sellable Area with Loading" fld="4" baseField="0" baseItem="0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3" type="button" dataOnly="0" labelOnly="1" outline="0" axis="axisRow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3" count="1" selected="0">
            <x v="0"/>
          </reference>
          <reference field="4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I9:K16" firstHeaderRow="0" firstDataRow="1" firstDataCol="1"/>
  <pivotFields count="7">
    <pivotField showAll="0"/>
    <pivotField showAll="0"/>
    <pivotField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3">
        <item x="0"/>
        <item x="1"/>
        <item t="default"/>
      </items>
    </pivotField>
    <pivotField dataField="1" numFmtId="1" showAll="0"/>
    <pivotField showAll="0"/>
  </pivotFields>
  <rowFields count="2">
    <field x="3"/>
    <field x="4"/>
  </rowFields>
  <rowItems count="7">
    <i>
      <x/>
    </i>
    <i r="1">
      <x/>
    </i>
    <i>
      <x v="1"/>
    </i>
    <i r="1">
      <x/>
    </i>
    <i>
      <x v="2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5" subtotal="count" baseField="3" baseItem="0"/>
    <dataField name="Sum of Supe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7:J16" firstHeaderRow="0" firstDataRow="1" firstDataCol="1"/>
  <pivotFields count="5"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axis="axisRow" dataField="1" showAll="0">
      <items count="4">
        <item x="0"/>
        <item x="1"/>
        <item x="2"/>
        <item t="default"/>
      </items>
    </pivotField>
    <pivotField showAll="0"/>
  </pivotFields>
  <rowFields count="2">
    <field x="2"/>
    <field x="3"/>
  </rowFields>
  <rowItems count="9">
    <i>
      <x/>
    </i>
    <i r="1">
      <x/>
    </i>
    <i>
      <x v="1"/>
    </i>
    <i r="1">
      <x/>
    </i>
    <i>
      <x v="2"/>
    </i>
    <i r="1">
      <x v="1"/>
    </i>
    <i>
      <x v="3"/>
    </i>
    <i r="1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3" subtotal="count" baseField="0" baseItem="0"/>
    <dataField name="Sum of Sellable Area with Loading2" fld="3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5" cacheId="2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8:I15" firstHeaderRow="0" firstDataRow="1" firstDataCol="1"/>
  <pivotFields count="5">
    <pivotField showAll="0"/>
    <pivotField showAll="0"/>
    <pivotField axis="axisRow" showAll="0">
      <items count="4">
        <item x="0"/>
        <item x="2"/>
        <item x="1"/>
        <item t="default"/>
      </items>
    </pivotField>
    <pivotField axis="axisRow" dataField="1" showAll="0">
      <items count="3">
        <item x="0"/>
        <item x="1"/>
        <item t="default"/>
      </items>
    </pivotField>
    <pivotField showAll="0"/>
  </pivotFields>
  <rowFields count="2">
    <field x="2"/>
    <field x="3"/>
  </rowFields>
  <rowItems count="7">
    <i>
      <x/>
    </i>
    <i r="1">
      <x/>
    </i>
    <i>
      <x v="1"/>
    </i>
    <i r="1">
      <x/>
    </i>
    <i>
      <x v="2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3" subtotal="count" baseField="2" baseItem="0"/>
    <dataField name="Sum of Sellable Area with Loading2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6" cacheId="2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9:L14" firstHeaderRow="0" firstDataRow="1" firstDataCol="1"/>
  <pivotFields count="5">
    <pivotField showAll="0"/>
    <pivotField showAll="0"/>
    <pivotField axis="axisRow" showAll="0">
      <items count="3">
        <item x="0"/>
        <item x="1"/>
        <item t="default"/>
      </items>
    </pivotField>
    <pivotField axis="axisRow" dataField="1" numFmtId="1" showAll="0">
      <items count="3">
        <item x="0"/>
        <item x="1"/>
        <item t="default"/>
      </items>
    </pivotField>
    <pivotField showAll="0"/>
  </pivotFields>
  <rowFields count="2">
    <field x="2"/>
    <field x="3"/>
  </rowFields>
  <rowItems count="5">
    <i>
      <x/>
    </i>
    <i r="1">
      <x/>
    </i>
    <i>
      <x v="1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3" subtotal="count" baseField="2" baseItem="0"/>
    <dataField name="Sum of Sellable Area with Loading2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7" cacheId="3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7:I12" firstHeaderRow="0" firstDataRow="1" firstDataCol="1"/>
  <pivotFields count="5">
    <pivotField numFmtId="1" showAll="0"/>
    <pivotField showAll="0"/>
    <pivotField axis="axisRow" showAll="0">
      <items count="3">
        <item x="0"/>
        <item x="1"/>
        <item t="default"/>
      </items>
    </pivotField>
    <pivotField axis="axisRow" dataField="1" numFmtId="1" showAll="0">
      <items count="3">
        <item x="0"/>
        <item x="1"/>
        <item t="default"/>
      </items>
    </pivotField>
    <pivotField numFmtId="1" showAll="0"/>
  </pivotFields>
  <rowFields count="2">
    <field x="2"/>
    <field x="3"/>
  </rowFields>
  <rowItems count="5">
    <i>
      <x/>
    </i>
    <i r="1">
      <x/>
    </i>
    <i>
      <x v="1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3" subtotal="count" baseField="2" baseItem="0"/>
    <dataField name="Sum of Sellable Area with Loading2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8" cacheId="3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8:L13" firstHeaderRow="0" firstDataRow="1" firstDataCol="1"/>
  <pivotFields count="5">
    <pivotField showAll="0"/>
    <pivotField showAll="0">
      <items count="181">
        <item x="108"/>
        <item x="109"/>
        <item x="0"/>
        <item x="110"/>
        <item x="111"/>
        <item x="1"/>
        <item x="112"/>
        <item x="113"/>
        <item x="114"/>
        <item x="115"/>
        <item x="116"/>
        <item x="117"/>
        <item x="118"/>
        <item x="119"/>
        <item x="120"/>
        <item x="121"/>
        <item x="2"/>
        <item x="122"/>
        <item x="123"/>
        <item x="3"/>
        <item x="124"/>
        <item x="125"/>
        <item x="126"/>
        <item x="127"/>
        <item x="128"/>
        <item x="129"/>
        <item x="130"/>
        <item x="131"/>
        <item x="132"/>
        <item x="133"/>
        <item x="4"/>
        <item x="134"/>
        <item x="135"/>
        <item x="5"/>
        <item x="136"/>
        <item x="137"/>
        <item x="138"/>
        <item x="139"/>
        <item x="140"/>
        <item x="141"/>
        <item x="142"/>
        <item x="143"/>
        <item x="144"/>
        <item x="145"/>
        <item x="6"/>
        <item x="146"/>
        <item x="147"/>
        <item x="7"/>
        <item x="148"/>
        <item x="149"/>
        <item x="150"/>
        <item x="151"/>
        <item x="152"/>
        <item x="153"/>
        <item x="154"/>
        <item x="155"/>
        <item x="156"/>
        <item x="157"/>
        <item x="8"/>
        <item x="158"/>
        <item x="159"/>
        <item x="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axis="axisRow" showAll="0">
      <items count="3">
        <item x="0"/>
        <item x="1"/>
        <item t="default"/>
      </items>
    </pivotField>
    <pivotField axis="axisRow" dataField="1" numFmtId="1" showAll="0">
      <items count="3">
        <item x="0"/>
        <item x="1"/>
        <item t="default"/>
      </items>
    </pivotField>
    <pivotField showAll="0"/>
  </pivotFields>
  <rowFields count="2">
    <field x="2"/>
    <field x="3"/>
  </rowFields>
  <rowItems count="5">
    <i>
      <x/>
    </i>
    <i r="1">
      <x/>
    </i>
    <i>
      <x v="1"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ellable Area with Loading" fld="3" subtotal="count" baseField="2" baseItem="0"/>
    <dataField name="Sum of Sellable Area with Loading2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1"/>
  <sheetViews>
    <sheetView topLeftCell="A10" zoomScaleSheetLayoutView="80" zoomScalePageLayoutView="60" workbookViewId="0">
      <selection activeCell="I21" sqref="I21:K27"/>
    </sheetView>
  </sheetViews>
  <sheetFormatPr defaultRowHeight="15" x14ac:dyDescent="0.25"/>
  <cols>
    <col min="2" max="2" width="5.7109375" style="1" bestFit="1" customWidth="1"/>
    <col min="3" max="3" width="8.85546875" style="1" customWidth="1"/>
    <col min="4" max="4" width="8.7109375" style="1" bestFit="1" customWidth="1"/>
    <col min="5" max="5" width="14" style="1" bestFit="1" customWidth="1"/>
    <col min="6" max="6" width="14.5703125" style="1" customWidth="1"/>
    <col min="7" max="7" width="30.85546875" style="1" customWidth="1"/>
    <col min="9" max="9" width="26.140625" customWidth="1"/>
    <col min="10" max="10" width="33.140625" bestFit="1" customWidth="1"/>
    <col min="11" max="12" width="31.7109375" bestFit="1" customWidth="1"/>
    <col min="13" max="13" width="38.28515625" bestFit="1" customWidth="1"/>
    <col min="14" max="15" width="36.7109375" bestFit="1" customWidth="1"/>
  </cols>
  <sheetData>
    <row r="1" spans="2:11" ht="15.75" thickBot="1" x14ac:dyDescent="0.3"/>
    <row r="2" spans="2:11" ht="25.5" customHeight="1" x14ac:dyDescent="0.25">
      <c r="B2" s="75" t="s">
        <v>418</v>
      </c>
      <c r="C2" s="76"/>
      <c r="D2" s="77"/>
      <c r="E2" s="77"/>
      <c r="F2" s="77"/>
      <c r="G2" s="77"/>
    </row>
    <row r="3" spans="2:11" ht="24" customHeight="1" x14ac:dyDescent="0.25">
      <c r="B3" s="78" t="s">
        <v>1</v>
      </c>
      <c r="C3" s="79"/>
      <c r="D3" s="80"/>
      <c r="E3" s="80"/>
      <c r="F3" s="80"/>
      <c r="G3" s="80"/>
    </row>
    <row r="4" spans="2:11" ht="1.9" hidden="1" customHeight="1" x14ac:dyDescent="0.25">
      <c r="B4" s="4"/>
      <c r="C4" s="5"/>
      <c r="D4" s="6"/>
      <c r="E4" s="6"/>
      <c r="F4" s="6"/>
      <c r="G4" s="6"/>
    </row>
    <row r="5" spans="2:11" ht="30" customHeight="1" thickBot="1" x14ac:dyDescent="0.3">
      <c r="B5" s="81" t="s">
        <v>2</v>
      </c>
      <c r="C5" s="82"/>
      <c r="D5" s="83"/>
      <c r="E5" s="83"/>
      <c r="F5" s="83"/>
      <c r="G5" s="83"/>
    </row>
    <row r="6" spans="2:11" ht="30" x14ac:dyDescent="0.25">
      <c r="B6" s="109" t="s">
        <v>3</v>
      </c>
      <c r="C6" s="110" t="s">
        <v>4</v>
      </c>
      <c r="D6" s="111" t="s">
        <v>5</v>
      </c>
      <c r="E6" s="111" t="s">
        <v>7</v>
      </c>
      <c r="F6" s="112" t="s">
        <v>423</v>
      </c>
      <c r="G6" s="112" t="s">
        <v>11</v>
      </c>
    </row>
    <row r="7" spans="2:11" x14ac:dyDescent="0.25">
      <c r="B7" s="113">
        <v>1</v>
      </c>
      <c r="C7" s="147" t="s">
        <v>21</v>
      </c>
      <c r="D7" s="140">
        <v>101</v>
      </c>
      <c r="E7" s="140" t="s">
        <v>28</v>
      </c>
      <c r="F7" s="148">
        <v>1025</v>
      </c>
      <c r="G7" s="140">
        <v>594</v>
      </c>
    </row>
    <row r="8" spans="2:11" x14ac:dyDescent="0.25">
      <c r="B8" s="113">
        <v>2</v>
      </c>
      <c r="C8" s="147" t="s">
        <v>21</v>
      </c>
      <c r="D8" s="140">
        <v>102</v>
      </c>
      <c r="E8" s="140" t="s">
        <v>22</v>
      </c>
      <c r="F8" s="148">
        <v>1750</v>
      </c>
      <c r="G8" s="140">
        <v>909</v>
      </c>
    </row>
    <row r="9" spans="2:11" x14ac:dyDescent="0.25">
      <c r="B9" s="113">
        <v>3</v>
      </c>
      <c r="C9" s="147" t="s">
        <v>21</v>
      </c>
      <c r="D9" s="140">
        <v>103</v>
      </c>
      <c r="E9" s="140" t="s">
        <v>22</v>
      </c>
      <c r="F9" s="148">
        <v>1750</v>
      </c>
      <c r="G9" s="140">
        <v>909</v>
      </c>
    </row>
    <row r="10" spans="2:11" x14ac:dyDescent="0.25">
      <c r="B10" s="113">
        <v>4</v>
      </c>
      <c r="C10" s="147" t="s">
        <v>21</v>
      </c>
      <c r="D10" s="140">
        <v>106</v>
      </c>
      <c r="E10" s="140" t="s">
        <v>25</v>
      </c>
      <c r="F10" s="148">
        <v>1225</v>
      </c>
      <c r="G10" s="140">
        <v>657</v>
      </c>
      <c r="I10" s="156" t="s">
        <v>4</v>
      </c>
      <c r="J10" s="157" t="s">
        <v>430</v>
      </c>
      <c r="K10" s="157" t="s">
        <v>429</v>
      </c>
    </row>
    <row r="11" spans="2:11" x14ac:dyDescent="0.25">
      <c r="B11" s="113">
        <v>5</v>
      </c>
      <c r="C11" s="147" t="s">
        <v>21</v>
      </c>
      <c r="D11" s="140">
        <v>107</v>
      </c>
      <c r="E11" s="140" t="s">
        <v>25</v>
      </c>
      <c r="F11" s="148">
        <v>1225</v>
      </c>
      <c r="G11" s="140">
        <v>657</v>
      </c>
      <c r="I11" s="158" t="s">
        <v>28</v>
      </c>
      <c r="J11" s="159">
        <v>54</v>
      </c>
      <c r="K11" s="159">
        <v>55350</v>
      </c>
    </row>
    <row r="12" spans="2:11" x14ac:dyDescent="0.25">
      <c r="B12" s="113">
        <v>6</v>
      </c>
      <c r="C12" s="147" t="s">
        <v>21</v>
      </c>
      <c r="D12" s="140">
        <v>108</v>
      </c>
      <c r="E12" s="140" t="s">
        <v>28</v>
      </c>
      <c r="F12" s="148">
        <v>1025</v>
      </c>
      <c r="G12" s="140">
        <v>594</v>
      </c>
      <c r="I12" s="160">
        <v>1025</v>
      </c>
      <c r="J12" s="159">
        <v>54</v>
      </c>
      <c r="K12" s="159">
        <v>55350</v>
      </c>
    </row>
    <row r="13" spans="2:11" x14ac:dyDescent="0.25">
      <c r="B13" s="113">
        <v>7</v>
      </c>
      <c r="C13" s="147" t="s">
        <v>21</v>
      </c>
      <c r="D13" s="140">
        <v>201</v>
      </c>
      <c r="E13" s="140" t="s">
        <v>28</v>
      </c>
      <c r="F13" s="148">
        <v>1025</v>
      </c>
      <c r="G13" s="140">
        <v>594</v>
      </c>
      <c r="I13" s="158" t="s">
        <v>25</v>
      </c>
      <c r="J13" s="159">
        <v>28</v>
      </c>
      <c r="K13" s="159">
        <v>34300</v>
      </c>
    </row>
    <row r="14" spans="2:11" x14ac:dyDescent="0.25">
      <c r="B14" s="113">
        <v>8</v>
      </c>
      <c r="C14" s="147" t="s">
        <v>21</v>
      </c>
      <c r="D14" s="140">
        <v>202</v>
      </c>
      <c r="E14" s="140" t="s">
        <v>22</v>
      </c>
      <c r="F14" s="148">
        <v>1750</v>
      </c>
      <c r="G14" s="140">
        <v>909</v>
      </c>
      <c r="I14" s="160">
        <v>1225</v>
      </c>
      <c r="J14" s="159">
        <v>28</v>
      </c>
      <c r="K14" s="159">
        <v>34300</v>
      </c>
    </row>
    <row r="15" spans="2:11" x14ac:dyDescent="0.25">
      <c r="B15" s="113">
        <v>9</v>
      </c>
      <c r="C15" s="147" t="s">
        <v>21</v>
      </c>
      <c r="D15" s="140">
        <v>203</v>
      </c>
      <c r="E15" s="140" t="s">
        <v>22</v>
      </c>
      <c r="F15" s="148">
        <v>1750</v>
      </c>
      <c r="G15" s="140">
        <v>909</v>
      </c>
      <c r="I15" s="158" t="s">
        <v>22</v>
      </c>
      <c r="J15" s="159">
        <v>28</v>
      </c>
      <c r="K15" s="159">
        <v>49000</v>
      </c>
    </row>
    <row r="16" spans="2:11" x14ac:dyDescent="0.25">
      <c r="B16" s="113">
        <v>10</v>
      </c>
      <c r="C16" s="147" t="s">
        <v>21</v>
      </c>
      <c r="D16" s="140">
        <v>204</v>
      </c>
      <c r="E16" s="140" t="s">
        <v>28</v>
      </c>
      <c r="F16" s="148">
        <v>1025</v>
      </c>
      <c r="G16" s="140">
        <v>594</v>
      </c>
      <c r="I16" s="160">
        <v>1750</v>
      </c>
      <c r="J16" s="159">
        <v>28</v>
      </c>
      <c r="K16" s="159">
        <v>49000</v>
      </c>
    </row>
    <row r="17" spans="2:11" x14ac:dyDescent="0.25">
      <c r="B17" s="113">
        <v>11</v>
      </c>
      <c r="C17" s="147" t="s">
        <v>21</v>
      </c>
      <c r="D17" s="140">
        <v>205</v>
      </c>
      <c r="E17" s="140" t="s">
        <v>28</v>
      </c>
      <c r="F17" s="148">
        <v>1025</v>
      </c>
      <c r="G17" s="140">
        <v>594</v>
      </c>
      <c r="I17" s="158" t="s">
        <v>428</v>
      </c>
      <c r="J17" s="159">
        <v>110</v>
      </c>
      <c r="K17" s="159">
        <v>138650</v>
      </c>
    </row>
    <row r="18" spans="2:11" x14ac:dyDescent="0.25">
      <c r="B18" s="113">
        <v>12</v>
      </c>
      <c r="C18" s="147" t="s">
        <v>21</v>
      </c>
      <c r="D18" s="140">
        <v>206</v>
      </c>
      <c r="E18" s="140" t="s">
        <v>25</v>
      </c>
      <c r="F18" s="148">
        <v>1225</v>
      </c>
      <c r="G18" s="140">
        <v>657</v>
      </c>
    </row>
    <row r="19" spans="2:11" x14ac:dyDescent="0.25">
      <c r="B19" s="113">
        <v>13</v>
      </c>
      <c r="C19" s="147" t="s">
        <v>21</v>
      </c>
      <c r="D19" s="140">
        <v>207</v>
      </c>
      <c r="E19" s="140" t="s">
        <v>25</v>
      </c>
      <c r="F19" s="148">
        <v>1225</v>
      </c>
      <c r="G19" s="140">
        <v>657</v>
      </c>
    </row>
    <row r="20" spans="2:11" x14ac:dyDescent="0.25">
      <c r="B20" s="113">
        <v>14</v>
      </c>
      <c r="C20" s="147" t="s">
        <v>21</v>
      </c>
      <c r="D20" s="140">
        <v>208</v>
      </c>
      <c r="E20" s="140" t="s">
        <v>28</v>
      </c>
      <c r="F20" s="148">
        <v>1025</v>
      </c>
      <c r="G20" s="140">
        <v>594</v>
      </c>
    </row>
    <row r="21" spans="2:11" x14ac:dyDescent="0.25">
      <c r="B21" s="113">
        <v>15</v>
      </c>
      <c r="C21" s="147" t="s">
        <v>21</v>
      </c>
      <c r="D21" s="140">
        <v>301</v>
      </c>
      <c r="E21" s="140" t="s">
        <v>28</v>
      </c>
      <c r="F21" s="148">
        <v>1025</v>
      </c>
      <c r="G21" s="140">
        <v>594</v>
      </c>
      <c r="I21" s="161" t="s">
        <v>434</v>
      </c>
      <c r="J21" s="162">
        <v>54</v>
      </c>
      <c r="K21" s="162">
        <v>55350</v>
      </c>
    </row>
    <row r="22" spans="2:11" x14ac:dyDescent="0.25">
      <c r="B22" s="113">
        <v>16</v>
      </c>
      <c r="C22" s="147" t="s">
        <v>21</v>
      </c>
      <c r="D22" s="140">
        <v>302</v>
      </c>
      <c r="E22" s="140" t="s">
        <v>22</v>
      </c>
      <c r="F22" s="148">
        <v>1750</v>
      </c>
      <c r="G22" s="140">
        <v>909</v>
      </c>
      <c r="I22" s="160"/>
      <c r="J22" s="159"/>
      <c r="K22" s="159"/>
    </row>
    <row r="23" spans="2:11" x14ac:dyDescent="0.25">
      <c r="B23" s="113">
        <v>17</v>
      </c>
      <c r="C23" s="147" t="s">
        <v>21</v>
      </c>
      <c r="D23" s="140">
        <v>303</v>
      </c>
      <c r="E23" s="140" t="s">
        <v>22</v>
      </c>
      <c r="F23" s="148">
        <v>1750</v>
      </c>
      <c r="G23" s="140">
        <v>909</v>
      </c>
      <c r="I23" s="161" t="s">
        <v>435</v>
      </c>
      <c r="J23" s="162">
        <v>28</v>
      </c>
      <c r="K23" s="162">
        <v>34300</v>
      </c>
    </row>
    <row r="24" spans="2:11" x14ac:dyDescent="0.25">
      <c r="B24" s="113">
        <v>18</v>
      </c>
      <c r="C24" s="147" t="s">
        <v>21</v>
      </c>
      <c r="D24" s="140">
        <v>304</v>
      </c>
      <c r="E24" s="140" t="s">
        <v>28</v>
      </c>
      <c r="F24" s="148">
        <v>1025</v>
      </c>
      <c r="G24" s="140">
        <v>594</v>
      </c>
      <c r="I24" s="160"/>
      <c r="J24" s="159"/>
      <c r="K24" s="159"/>
    </row>
    <row r="25" spans="2:11" x14ac:dyDescent="0.25">
      <c r="B25" s="113">
        <v>19</v>
      </c>
      <c r="C25" s="147" t="s">
        <v>21</v>
      </c>
      <c r="D25" s="140">
        <v>305</v>
      </c>
      <c r="E25" s="140" t="s">
        <v>28</v>
      </c>
      <c r="F25" s="148">
        <v>1025</v>
      </c>
      <c r="G25" s="140">
        <v>594</v>
      </c>
      <c r="I25" s="161" t="s">
        <v>436</v>
      </c>
      <c r="J25" s="162">
        <v>28</v>
      </c>
      <c r="K25" s="162">
        <v>49000</v>
      </c>
    </row>
    <row r="26" spans="2:11" x14ac:dyDescent="0.25">
      <c r="B26" s="113">
        <v>20</v>
      </c>
      <c r="C26" s="147" t="s">
        <v>21</v>
      </c>
      <c r="D26" s="140">
        <v>306</v>
      </c>
      <c r="E26" s="140" t="s">
        <v>25</v>
      </c>
      <c r="F26" s="148">
        <v>1225</v>
      </c>
      <c r="G26" s="140">
        <v>657</v>
      </c>
      <c r="I26" s="160"/>
      <c r="J26" s="159"/>
      <c r="K26" s="159"/>
    </row>
    <row r="27" spans="2:11" x14ac:dyDescent="0.25">
      <c r="B27" s="113">
        <v>21</v>
      </c>
      <c r="C27" s="147" t="s">
        <v>21</v>
      </c>
      <c r="D27" s="140">
        <v>307</v>
      </c>
      <c r="E27" s="140" t="s">
        <v>25</v>
      </c>
      <c r="F27" s="148">
        <v>1225</v>
      </c>
      <c r="G27" s="140">
        <v>657</v>
      </c>
      <c r="I27" s="163" t="s">
        <v>437</v>
      </c>
      <c r="J27" s="164">
        <v>110</v>
      </c>
      <c r="K27" s="164">
        <v>138650</v>
      </c>
    </row>
    <row r="28" spans="2:11" x14ac:dyDescent="0.25">
      <c r="B28" s="113">
        <v>22</v>
      </c>
      <c r="C28" s="147" t="s">
        <v>21</v>
      </c>
      <c r="D28" s="140">
        <v>308</v>
      </c>
      <c r="E28" s="140" t="s">
        <v>28</v>
      </c>
      <c r="F28" s="148">
        <v>1025</v>
      </c>
      <c r="G28" s="140">
        <v>594</v>
      </c>
    </row>
    <row r="29" spans="2:11" x14ac:dyDescent="0.25">
      <c r="B29" s="113">
        <v>23</v>
      </c>
      <c r="C29" s="147" t="s">
        <v>21</v>
      </c>
      <c r="D29" s="140">
        <v>401</v>
      </c>
      <c r="E29" s="140" t="s">
        <v>28</v>
      </c>
      <c r="F29" s="148">
        <v>1025</v>
      </c>
      <c r="G29" s="140">
        <v>594</v>
      </c>
    </row>
    <row r="30" spans="2:11" x14ac:dyDescent="0.25">
      <c r="B30" s="113">
        <v>24</v>
      </c>
      <c r="C30" s="147" t="s">
        <v>21</v>
      </c>
      <c r="D30" s="140">
        <v>402</v>
      </c>
      <c r="E30" s="140" t="s">
        <v>22</v>
      </c>
      <c r="F30" s="148">
        <v>1750</v>
      </c>
      <c r="G30" s="140">
        <v>909</v>
      </c>
    </row>
    <row r="31" spans="2:11" x14ac:dyDescent="0.25">
      <c r="B31" s="113">
        <v>25</v>
      </c>
      <c r="C31" s="147" t="s">
        <v>21</v>
      </c>
      <c r="D31" s="140">
        <v>403</v>
      </c>
      <c r="E31" s="140" t="s">
        <v>22</v>
      </c>
      <c r="F31" s="148">
        <v>1750</v>
      </c>
      <c r="G31" s="140">
        <v>909</v>
      </c>
    </row>
    <row r="32" spans="2:11" x14ac:dyDescent="0.25">
      <c r="B32" s="113">
        <v>26</v>
      </c>
      <c r="C32" s="147" t="s">
        <v>21</v>
      </c>
      <c r="D32" s="140">
        <v>404</v>
      </c>
      <c r="E32" s="140" t="s">
        <v>28</v>
      </c>
      <c r="F32" s="148">
        <v>1025</v>
      </c>
      <c r="G32" s="140">
        <v>594</v>
      </c>
    </row>
    <row r="33" spans="2:7" x14ac:dyDescent="0.25">
      <c r="B33" s="113">
        <v>27</v>
      </c>
      <c r="C33" s="147" t="s">
        <v>21</v>
      </c>
      <c r="D33" s="140">
        <v>405</v>
      </c>
      <c r="E33" s="140" t="s">
        <v>28</v>
      </c>
      <c r="F33" s="148">
        <v>1025</v>
      </c>
      <c r="G33" s="140">
        <v>594</v>
      </c>
    </row>
    <row r="34" spans="2:7" x14ac:dyDescent="0.25">
      <c r="B34" s="113">
        <v>28</v>
      </c>
      <c r="C34" s="147" t="s">
        <v>21</v>
      </c>
      <c r="D34" s="140">
        <v>406</v>
      </c>
      <c r="E34" s="140" t="s">
        <v>25</v>
      </c>
      <c r="F34" s="148">
        <v>1225</v>
      </c>
      <c r="G34" s="140">
        <v>657</v>
      </c>
    </row>
    <row r="35" spans="2:7" x14ac:dyDescent="0.25">
      <c r="B35" s="113">
        <v>29</v>
      </c>
      <c r="C35" s="147" t="s">
        <v>21</v>
      </c>
      <c r="D35" s="140">
        <v>407</v>
      </c>
      <c r="E35" s="140" t="s">
        <v>25</v>
      </c>
      <c r="F35" s="148">
        <v>1225</v>
      </c>
      <c r="G35" s="140">
        <v>657</v>
      </c>
    </row>
    <row r="36" spans="2:7" x14ac:dyDescent="0.25">
      <c r="B36" s="113">
        <v>30</v>
      </c>
      <c r="C36" s="147" t="s">
        <v>21</v>
      </c>
      <c r="D36" s="140">
        <v>408</v>
      </c>
      <c r="E36" s="140" t="s">
        <v>28</v>
      </c>
      <c r="F36" s="148">
        <v>1025</v>
      </c>
      <c r="G36" s="140">
        <v>594</v>
      </c>
    </row>
    <row r="37" spans="2:7" x14ac:dyDescent="0.25">
      <c r="B37" s="113">
        <v>31</v>
      </c>
      <c r="C37" s="147" t="s">
        <v>21</v>
      </c>
      <c r="D37" s="140">
        <v>501</v>
      </c>
      <c r="E37" s="140" t="s">
        <v>28</v>
      </c>
      <c r="F37" s="148">
        <v>1025</v>
      </c>
      <c r="G37" s="140">
        <v>594</v>
      </c>
    </row>
    <row r="38" spans="2:7" x14ac:dyDescent="0.25">
      <c r="B38" s="113">
        <v>32</v>
      </c>
      <c r="C38" s="147" t="s">
        <v>21</v>
      </c>
      <c r="D38" s="140">
        <v>502</v>
      </c>
      <c r="E38" s="140" t="s">
        <v>22</v>
      </c>
      <c r="F38" s="148">
        <v>1750</v>
      </c>
      <c r="G38" s="140">
        <v>909</v>
      </c>
    </row>
    <row r="39" spans="2:7" x14ac:dyDescent="0.25">
      <c r="B39" s="113">
        <v>33</v>
      </c>
      <c r="C39" s="147" t="s">
        <v>21</v>
      </c>
      <c r="D39" s="140">
        <v>503</v>
      </c>
      <c r="E39" s="140" t="s">
        <v>22</v>
      </c>
      <c r="F39" s="148">
        <v>1750</v>
      </c>
      <c r="G39" s="140">
        <v>909</v>
      </c>
    </row>
    <row r="40" spans="2:7" x14ac:dyDescent="0.25">
      <c r="B40" s="113">
        <v>34</v>
      </c>
      <c r="C40" s="147" t="s">
        <v>21</v>
      </c>
      <c r="D40" s="140">
        <v>504</v>
      </c>
      <c r="E40" s="140" t="s">
        <v>28</v>
      </c>
      <c r="F40" s="148">
        <v>1025</v>
      </c>
      <c r="G40" s="140">
        <v>594</v>
      </c>
    </row>
    <row r="41" spans="2:7" x14ac:dyDescent="0.25">
      <c r="B41" s="113">
        <v>35</v>
      </c>
      <c r="C41" s="147" t="s">
        <v>21</v>
      </c>
      <c r="D41" s="140">
        <v>505</v>
      </c>
      <c r="E41" s="140" t="s">
        <v>28</v>
      </c>
      <c r="F41" s="148">
        <v>1025</v>
      </c>
      <c r="G41" s="140">
        <v>594</v>
      </c>
    </row>
    <row r="42" spans="2:7" x14ac:dyDescent="0.25">
      <c r="B42" s="113">
        <v>36</v>
      </c>
      <c r="C42" s="147" t="s">
        <v>21</v>
      </c>
      <c r="D42" s="140">
        <v>506</v>
      </c>
      <c r="E42" s="140" t="s">
        <v>25</v>
      </c>
      <c r="F42" s="148">
        <v>1225</v>
      </c>
      <c r="G42" s="140">
        <v>657</v>
      </c>
    </row>
    <row r="43" spans="2:7" x14ac:dyDescent="0.25">
      <c r="B43" s="113">
        <v>37</v>
      </c>
      <c r="C43" s="147" t="s">
        <v>21</v>
      </c>
      <c r="D43" s="140">
        <v>507</v>
      </c>
      <c r="E43" s="140" t="s">
        <v>25</v>
      </c>
      <c r="F43" s="148">
        <v>1225</v>
      </c>
      <c r="G43" s="140">
        <v>657</v>
      </c>
    </row>
    <row r="44" spans="2:7" x14ac:dyDescent="0.25">
      <c r="B44" s="113">
        <v>38</v>
      </c>
      <c r="C44" s="147" t="s">
        <v>21</v>
      </c>
      <c r="D44" s="140">
        <v>508</v>
      </c>
      <c r="E44" s="140" t="s">
        <v>28</v>
      </c>
      <c r="F44" s="148">
        <v>1025</v>
      </c>
      <c r="G44" s="140">
        <v>594</v>
      </c>
    </row>
    <row r="45" spans="2:7" x14ac:dyDescent="0.25">
      <c r="B45" s="113">
        <v>39</v>
      </c>
      <c r="C45" s="147" t="s">
        <v>21</v>
      </c>
      <c r="D45" s="140">
        <v>601</v>
      </c>
      <c r="E45" s="140" t="s">
        <v>28</v>
      </c>
      <c r="F45" s="148">
        <v>1025</v>
      </c>
      <c r="G45" s="140">
        <v>594</v>
      </c>
    </row>
    <row r="46" spans="2:7" x14ac:dyDescent="0.25">
      <c r="B46" s="113">
        <v>40</v>
      </c>
      <c r="C46" s="147" t="s">
        <v>21</v>
      </c>
      <c r="D46" s="140">
        <v>602</v>
      </c>
      <c r="E46" s="140" t="s">
        <v>22</v>
      </c>
      <c r="F46" s="148">
        <v>1750</v>
      </c>
      <c r="G46" s="140">
        <v>909</v>
      </c>
    </row>
    <row r="47" spans="2:7" x14ac:dyDescent="0.25">
      <c r="B47" s="113">
        <v>41</v>
      </c>
      <c r="C47" s="147" t="s">
        <v>21</v>
      </c>
      <c r="D47" s="140">
        <v>603</v>
      </c>
      <c r="E47" s="140" t="s">
        <v>22</v>
      </c>
      <c r="F47" s="148">
        <v>1750</v>
      </c>
      <c r="G47" s="140">
        <v>909</v>
      </c>
    </row>
    <row r="48" spans="2:7" x14ac:dyDescent="0.25">
      <c r="B48" s="113">
        <v>42</v>
      </c>
      <c r="C48" s="147" t="s">
        <v>21</v>
      </c>
      <c r="D48" s="140">
        <v>604</v>
      </c>
      <c r="E48" s="140" t="s">
        <v>28</v>
      </c>
      <c r="F48" s="148">
        <v>1025</v>
      </c>
      <c r="G48" s="140">
        <v>594</v>
      </c>
    </row>
    <row r="49" spans="2:7" x14ac:dyDescent="0.25">
      <c r="B49" s="113">
        <v>43</v>
      </c>
      <c r="C49" s="147" t="s">
        <v>21</v>
      </c>
      <c r="D49" s="140">
        <v>605</v>
      </c>
      <c r="E49" s="140" t="s">
        <v>28</v>
      </c>
      <c r="F49" s="148">
        <v>1025</v>
      </c>
      <c r="G49" s="140">
        <v>594</v>
      </c>
    </row>
    <row r="50" spans="2:7" x14ac:dyDescent="0.25">
      <c r="B50" s="113">
        <v>44</v>
      </c>
      <c r="C50" s="147" t="s">
        <v>21</v>
      </c>
      <c r="D50" s="140">
        <v>606</v>
      </c>
      <c r="E50" s="140" t="s">
        <v>25</v>
      </c>
      <c r="F50" s="148">
        <v>1225</v>
      </c>
      <c r="G50" s="140">
        <v>657</v>
      </c>
    </row>
    <row r="51" spans="2:7" x14ac:dyDescent="0.25">
      <c r="B51" s="113">
        <v>45</v>
      </c>
      <c r="C51" s="147" t="s">
        <v>21</v>
      </c>
      <c r="D51" s="140">
        <v>607</v>
      </c>
      <c r="E51" s="140" t="s">
        <v>25</v>
      </c>
      <c r="F51" s="148">
        <v>1225</v>
      </c>
      <c r="G51" s="140">
        <v>657</v>
      </c>
    </row>
    <row r="52" spans="2:7" x14ac:dyDescent="0.25">
      <c r="B52" s="113">
        <v>46</v>
      </c>
      <c r="C52" s="147" t="s">
        <v>21</v>
      </c>
      <c r="D52" s="140">
        <v>608</v>
      </c>
      <c r="E52" s="140" t="s">
        <v>28</v>
      </c>
      <c r="F52" s="148">
        <v>1025</v>
      </c>
      <c r="G52" s="140">
        <v>594</v>
      </c>
    </row>
    <row r="53" spans="2:7" x14ac:dyDescent="0.25">
      <c r="B53" s="113">
        <v>47</v>
      </c>
      <c r="C53" s="147" t="s">
        <v>21</v>
      </c>
      <c r="D53" s="140">
        <v>701</v>
      </c>
      <c r="E53" s="140" t="s">
        <v>28</v>
      </c>
      <c r="F53" s="148">
        <v>1025</v>
      </c>
      <c r="G53" s="140">
        <v>594</v>
      </c>
    </row>
    <row r="54" spans="2:7" x14ac:dyDescent="0.25">
      <c r="B54" s="113">
        <v>48</v>
      </c>
      <c r="C54" s="147" t="s">
        <v>21</v>
      </c>
      <c r="D54" s="140">
        <v>702</v>
      </c>
      <c r="E54" s="140" t="s">
        <v>22</v>
      </c>
      <c r="F54" s="148">
        <v>1750</v>
      </c>
      <c r="G54" s="140">
        <v>909</v>
      </c>
    </row>
    <row r="55" spans="2:7" x14ac:dyDescent="0.25">
      <c r="B55" s="113">
        <v>49</v>
      </c>
      <c r="C55" s="147" t="s">
        <v>21</v>
      </c>
      <c r="D55" s="140">
        <v>703</v>
      </c>
      <c r="E55" s="140" t="s">
        <v>22</v>
      </c>
      <c r="F55" s="148">
        <v>1750</v>
      </c>
      <c r="G55" s="140">
        <v>909</v>
      </c>
    </row>
    <row r="56" spans="2:7" x14ac:dyDescent="0.25">
      <c r="B56" s="113">
        <v>50</v>
      </c>
      <c r="C56" s="147" t="s">
        <v>21</v>
      </c>
      <c r="D56" s="140">
        <v>704</v>
      </c>
      <c r="E56" s="140" t="s">
        <v>28</v>
      </c>
      <c r="F56" s="148">
        <v>1025</v>
      </c>
      <c r="G56" s="140">
        <v>594</v>
      </c>
    </row>
    <row r="57" spans="2:7" x14ac:dyDescent="0.25">
      <c r="B57" s="113">
        <v>51</v>
      </c>
      <c r="C57" s="147" t="s">
        <v>21</v>
      </c>
      <c r="D57" s="140">
        <v>705</v>
      </c>
      <c r="E57" s="140" t="s">
        <v>28</v>
      </c>
      <c r="F57" s="148">
        <v>1025</v>
      </c>
      <c r="G57" s="140">
        <v>594</v>
      </c>
    </row>
    <row r="58" spans="2:7" x14ac:dyDescent="0.25">
      <c r="B58" s="113">
        <v>52</v>
      </c>
      <c r="C58" s="147" t="s">
        <v>21</v>
      </c>
      <c r="D58" s="140">
        <v>706</v>
      </c>
      <c r="E58" s="140" t="s">
        <v>25</v>
      </c>
      <c r="F58" s="148">
        <v>1225</v>
      </c>
      <c r="G58" s="140">
        <v>657</v>
      </c>
    </row>
    <row r="59" spans="2:7" x14ac:dyDescent="0.25">
      <c r="B59" s="113">
        <v>53</v>
      </c>
      <c r="C59" s="147" t="s">
        <v>21</v>
      </c>
      <c r="D59" s="140">
        <v>707</v>
      </c>
      <c r="E59" s="140" t="s">
        <v>25</v>
      </c>
      <c r="F59" s="148">
        <v>1225</v>
      </c>
      <c r="G59" s="140">
        <v>657</v>
      </c>
    </row>
    <row r="60" spans="2:7" x14ac:dyDescent="0.25">
      <c r="B60" s="113">
        <v>54</v>
      </c>
      <c r="C60" s="147" t="s">
        <v>21</v>
      </c>
      <c r="D60" s="140">
        <v>708</v>
      </c>
      <c r="E60" s="140" t="s">
        <v>28</v>
      </c>
      <c r="F60" s="148">
        <v>1025</v>
      </c>
      <c r="G60" s="140">
        <v>594</v>
      </c>
    </row>
    <row r="61" spans="2:7" x14ac:dyDescent="0.25">
      <c r="B61" s="113">
        <v>55</v>
      </c>
      <c r="C61" s="147" t="s">
        <v>21</v>
      </c>
      <c r="D61" s="140">
        <v>801</v>
      </c>
      <c r="E61" s="140" t="s">
        <v>28</v>
      </c>
      <c r="F61" s="148">
        <v>1025</v>
      </c>
      <c r="G61" s="140">
        <v>594</v>
      </c>
    </row>
    <row r="62" spans="2:7" x14ac:dyDescent="0.25">
      <c r="B62" s="113">
        <v>56</v>
      </c>
      <c r="C62" s="147" t="s">
        <v>21</v>
      </c>
      <c r="D62" s="140">
        <v>802</v>
      </c>
      <c r="E62" s="140" t="s">
        <v>22</v>
      </c>
      <c r="F62" s="148">
        <v>1750</v>
      </c>
      <c r="G62" s="140">
        <v>909</v>
      </c>
    </row>
    <row r="63" spans="2:7" x14ac:dyDescent="0.25">
      <c r="B63" s="113">
        <v>57</v>
      </c>
      <c r="C63" s="147" t="s">
        <v>21</v>
      </c>
      <c r="D63" s="140">
        <v>803</v>
      </c>
      <c r="E63" s="140" t="s">
        <v>22</v>
      </c>
      <c r="F63" s="148">
        <v>1750</v>
      </c>
      <c r="G63" s="140">
        <v>909</v>
      </c>
    </row>
    <row r="64" spans="2:7" x14ac:dyDescent="0.25">
      <c r="B64" s="113">
        <v>58</v>
      </c>
      <c r="C64" s="147" t="s">
        <v>21</v>
      </c>
      <c r="D64" s="140">
        <v>804</v>
      </c>
      <c r="E64" s="140" t="s">
        <v>28</v>
      </c>
      <c r="F64" s="148">
        <v>1025</v>
      </c>
      <c r="G64" s="140">
        <v>594</v>
      </c>
    </row>
    <row r="65" spans="2:7" x14ac:dyDescent="0.25">
      <c r="B65" s="113">
        <v>59</v>
      </c>
      <c r="C65" s="147" t="s">
        <v>21</v>
      </c>
      <c r="D65" s="140">
        <v>805</v>
      </c>
      <c r="E65" s="140" t="s">
        <v>28</v>
      </c>
      <c r="F65" s="148">
        <v>1025</v>
      </c>
      <c r="G65" s="140">
        <v>594</v>
      </c>
    </row>
    <row r="66" spans="2:7" x14ac:dyDescent="0.25">
      <c r="B66" s="113">
        <v>60</v>
      </c>
      <c r="C66" s="147" t="s">
        <v>21</v>
      </c>
      <c r="D66" s="140">
        <v>806</v>
      </c>
      <c r="E66" s="140" t="s">
        <v>25</v>
      </c>
      <c r="F66" s="148">
        <v>1225</v>
      </c>
      <c r="G66" s="140">
        <v>657</v>
      </c>
    </row>
    <row r="67" spans="2:7" x14ac:dyDescent="0.25">
      <c r="B67" s="113">
        <v>61</v>
      </c>
      <c r="C67" s="147" t="s">
        <v>21</v>
      </c>
      <c r="D67" s="140">
        <v>807</v>
      </c>
      <c r="E67" s="140" t="s">
        <v>25</v>
      </c>
      <c r="F67" s="148">
        <v>1225</v>
      </c>
      <c r="G67" s="140">
        <v>657</v>
      </c>
    </row>
    <row r="68" spans="2:7" x14ac:dyDescent="0.25">
      <c r="B68" s="113">
        <v>62</v>
      </c>
      <c r="C68" s="147" t="s">
        <v>21</v>
      </c>
      <c r="D68" s="140">
        <v>808</v>
      </c>
      <c r="E68" s="140" t="s">
        <v>28</v>
      </c>
      <c r="F68" s="148">
        <v>1025</v>
      </c>
      <c r="G68" s="140">
        <v>594</v>
      </c>
    </row>
    <row r="69" spans="2:7" x14ac:dyDescent="0.25">
      <c r="B69" s="113">
        <v>63</v>
      </c>
      <c r="C69" s="147" t="s">
        <v>21</v>
      </c>
      <c r="D69" s="140">
        <v>901</v>
      </c>
      <c r="E69" s="140" t="s">
        <v>28</v>
      </c>
      <c r="F69" s="148">
        <v>1025</v>
      </c>
      <c r="G69" s="140">
        <v>594</v>
      </c>
    </row>
    <row r="70" spans="2:7" x14ac:dyDescent="0.25">
      <c r="B70" s="113">
        <v>64</v>
      </c>
      <c r="C70" s="147" t="s">
        <v>21</v>
      </c>
      <c r="D70" s="140">
        <v>902</v>
      </c>
      <c r="E70" s="140" t="s">
        <v>22</v>
      </c>
      <c r="F70" s="148">
        <v>1750</v>
      </c>
      <c r="G70" s="140">
        <v>909</v>
      </c>
    </row>
    <row r="71" spans="2:7" x14ac:dyDescent="0.25">
      <c r="B71" s="113">
        <v>65</v>
      </c>
      <c r="C71" s="147" t="s">
        <v>21</v>
      </c>
      <c r="D71" s="140">
        <v>903</v>
      </c>
      <c r="E71" s="140" t="s">
        <v>22</v>
      </c>
      <c r="F71" s="148">
        <v>1750</v>
      </c>
      <c r="G71" s="140">
        <v>909</v>
      </c>
    </row>
    <row r="72" spans="2:7" x14ac:dyDescent="0.25">
      <c r="B72" s="113">
        <v>66</v>
      </c>
      <c r="C72" s="147" t="s">
        <v>21</v>
      </c>
      <c r="D72" s="140">
        <v>904</v>
      </c>
      <c r="E72" s="140" t="s">
        <v>28</v>
      </c>
      <c r="F72" s="148">
        <v>1025</v>
      </c>
      <c r="G72" s="140">
        <v>594</v>
      </c>
    </row>
    <row r="73" spans="2:7" x14ac:dyDescent="0.25">
      <c r="B73" s="113">
        <v>67</v>
      </c>
      <c r="C73" s="147" t="s">
        <v>21</v>
      </c>
      <c r="D73" s="140">
        <v>905</v>
      </c>
      <c r="E73" s="140" t="s">
        <v>28</v>
      </c>
      <c r="F73" s="148">
        <v>1025</v>
      </c>
      <c r="G73" s="140">
        <v>594</v>
      </c>
    </row>
    <row r="74" spans="2:7" x14ac:dyDescent="0.25">
      <c r="B74" s="113">
        <v>68</v>
      </c>
      <c r="C74" s="147" t="s">
        <v>21</v>
      </c>
      <c r="D74" s="140">
        <v>906</v>
      </c>
      <c r="E74" s="140" t="s">
        <v>25</v>
      </c>
      <c r="F74" s="148">
        <v>1225</v>
      </c>
      <c r="G74" s="140">
        <v>657</v>
      </c>
    </row>
    <row r="75" spans="2:7" x14ac:dyDescent="0.25">
      <c r="B75" s="113">
        <v>69</v>
      </c>
      <c r="C75" s="147" t="s">
        <v>21</v>
      </c>
      <c r="D75" s="140">
        <v>907</v>
      </c>
      <c r="E75" s="140" t="s">
        <v>25</v>
      </c>
      <c r="F75" s="148">
        <v>1225</v>
      </c>
      <c r="G75" s="140">
        <v>657</v>
      </c>
    </row>
    <row r="76" spans="2:7" x14ac:dyDescent="0.25">
      <c r="B76" s="113">
        <v>70</v>
      </c>
      <c r="C76" s="147" t="s">
        <v>21</v>
      </c>
      <c r="D76" s="140">
        <v>908</v>
      </c>
      <c r="E76" s="140" t="s">
        <v>28</v>
      </c>
      <c r="F76" s="148">
        <v>1025</v>
      </c>
      <c r="G76" s="140">
        <v>594</v>
      </c>
    </row>
    <row r="77" spans="2:7" x14ac:dyDescent="0.25">
      <c r="B77" s="113">
        <v>71</v>
      </c>
      <c r="C77" s="147" t="s">
        <v>21</v>
      </c>
      <c r="D77" s="140">
        <v>1001</v>
      </c>
      <c r="E77" s="140" t="s">
        <v>28</v>
      </c>
      <c r="F77" s="148">
        <v>1025</v>
      </c>
      <c r="G77" s="140">
        <v>594</v>
      </c>
    </row>
    <row r="78" spans="2:7" x14ac:dyDescent="0.25">
      <c r="B78" s="113">
        <v>72</v>
      </c>
      <c r="C78" s="147" t="s">
        <v>21</v>
      </c>
      <c r="D78" s="140">
        <v>1002</v>
      </c>
      <c r="E78" s="140" t="s">
        <v>22</v>
      </c>
      <c r="F78" s="148">
        <v>1750</v>
      </c>
      <c r="G78" s="140">
        <v>909</v>
      </c>
    </row>
    <row r="79" spans="2:7" x14ac:dyDescent="0.25">
      <c r="B79" s="113">
        <v>73</v>
      </c>
      <c r="C79" s="147" t="s">
        <v>21</v>
      </c>
      <c r="D79" s="140">
        <v>1003</v>
      </c>
      <c r="E79" s="140" t="s">
        <v>22</v>
      </c>
      <c r="F79" s="148">
        <v>1750</v>
      </c>
      <c r="G79" s="140">
        <v>909</v>
      </c>
    </row>
    <row r="80" spans="2:7" x14ac:dyDescent="0.25">
      <c r="B80" s="113">
        <v>74</v>
      </c>
      <c r="C80" s="147" t="s">
        <v>21</v>
      </c>
      <c r="D80" s="140">
        <v>1004</v>
      </c>
      <c r="E80" s="140" t="s">
        <v>28</v>
      </c>
      <c r="F80" s="148">
        <v>1025</v>
      </c>
      <c r="G80" s="140">
        <v>594</v>
      </c>
    </row>
    <row r="81" spans="2:7" x14ac:dyDescent="0.25">
      <c r="B81" s="113">
        <v>75</v>
      </c>
      <c r="C81" s="147" t="s">
        <v>21</v>
      </c>
      <c r="D81" s="140">
        <v>1005</v>
      </c>
      <c r="E81" s="140" t="s">
        <v>28</v>
      </c>
      <c r="F81" s="148">
        <v>1025</v>
      </c>
      <c r="G81" s="140">
        <v>594</v>
      </c>
    </row>
    <row r="82" spans="2:7" x14ac:dyDescent="0.25">
      <c r="B82" s="113">
        <v>76</v>
      </c>
      <c r="C82" s="147" t="s">
        <v>21</v>
      </c>
      <c r="D82" s="140">
        <v>1006</v>
      </c>
      <c r="E82" s="140" t="s">
        <v>25</v>
      </c>
      <c r="F82" s="148">
        <v>1225</v>
      </c>
      <c r="G82" s="140">
        <v>657</v>
      </c>
    </row>
    <row r="83" spans="2:7" x14ac:dyDescent="0.25">
      <c r="B83" s="113">
        <v>77</v>
      </c>
      <c r="C83" s="147" t="s">
        <v>21</v>
      </c>
      <c r="D83" s="140">
        <v>1007</v>
      </c>
      <c r="E83" s="140" t="s">
        <v>25</v>
      </c>
      <c r="F83" s="148">
        <v>1225</v>
      </c>
      <c r="G83" s="140">
        <v>657</v>
      </c>
    </row>
    <row r="84" spans="2:7" x14ac:dyDescent="0.25">
      <c r="B84" s="113">
        <v>78</v>
      </c>
      <c r="C84" s="147" t="s">
        <v>21</v>
      </c>
      <c r="D84" s="140">
        <v>1008</v>
      </c>
      <c r="E84" s="140" t="s">
        <v>28</v>
      </c>
      <c r="F84" s="148">
        <v>1025</v>
      </c>
      <c r="G84" s="140">
        <v>594</v>
      </c>
    </row>
    <row r="85" spans="2:7" x14ac:dyDescent="0.25">
      <c r="B85" s="113">
        <v>79</v>
      </c>
      <c r="C85" s="147" t="s">
        <v>21</v>
      </c>
      <c r="D85" s="140">
        <v>1101</v>
      </c>
      <c r="E85" s="140" t="s">
        <v>28</v>
      </c>
      <c r="F85" s="148">
        <v>1025</v>
      </c>
      <c r="G85" s="140">
        <v>594</v>
      </c>
    </row>
    <row r="86" spans="2:7" x14ac:dyDescent="0.25">
      <c r="B86" s="113">
        <v>80</v>
      </c>
      <c r="C86" s="147" t="s">
        <v>21</v>
      </c>
      <c r="D86" s="140">
        <v>1102</v>
      </c>
      <c r="E86" s="140" t="s">
        <v>22</v>
      </c>
      <c r="F86" s="148">
        <v>1750</v>
      </c>
      <c r="G86" s="140">
        <v>909</v>
      </c>
    </row>
    <row r="87" spans="2:7" x14ac:dyDescent="0.25">
      <c r="B87" s="113">
        <v>81</v>
      </c>
      <c r="C87" s="147" t="s">
        <v>21</v>
      </c>
      <c r="D87" s="140">
        <v>1103</v>
      </c>
      <c r="E87" s="140" t="s">
        <v>22</v>
      </c>
      <c r="F87" s="148">
        <v>1750</v>
      </c>
      <c r="G87" s="140">
        <v>909</v>
      </c>
    </row>
    <row r="88" spans="2:7" x14ac:dyDescent="0.25">
      <c r="B88" s="113">
        <v>82</v>
      </c>
      <c r="C88" s="147" t="s">
        <v>21</v>
      </c>
      <c r="D88" s="140">
        <v>1104</v>
      </c>
      <c r="E88" s="140" t="s">
        <v>28</v>
      </c>
      <c r="F88" s="148">
        <v>1025</v>
      </c>
      <c r="G88" s="140">
        <v>594</v>
      </c>
    </row>
    <row r="89" spans="2:7" x14ac:dyDescent="0.25">
      <c r="B89" s="113">
        <v>83</v>
      </c>
      <c r="C89" s="147" t="s">
        <v>21</v>
      </c>
      <c r="D89" s="140">
        <v>1105</v>
      </c>
      <c r="E89" s="140" t="s">
        <v>28</v>
      </c>
      <c r="F89" s="148">
        <v>1025</v>
      </c>
      <c r="G89" s="140">
        <v>594</v>
      </c>
    </row>
    <row r="90" spans="2:7" x14ac:dyDescent="0.25">
      <c r="B90" s="113">
        <v>84</v>
      </c>
      <c r="C90" s="147" t="s">
        <v>21</v>
      </c>
      <c r="D90" s="140">
        <v>1106</v>
      </c>
      <c r="E90" s="140" t="s">
        <v>25</v>
      </c>
      <c r="F90" s="148">
        <v>1225</v>
      </c>
      <c r="G90" s="140">
        <v>657</v>
      </c>
    </row>
    <row r="91" spans="2:7" x14ac:dyDescent="0.25">
      <c r="B91" s="113">
        <v>85</v>
      </c>
      <c r="C91" s="147" t="s">
        <v>21</v>
      </c>
      <c r="D91" s="140">
        <v>1107</v>
      </c>
      <c r="E91" s="140" t="s">
        <v>25</v>
      </c>
      <c r="F91" s="148">
        <v>1225</v>
      </c>
      <c r="G91" s="140">
        <v>657</v>
      </c>
    </row>
    <row r="92" spans="2:7" x14ac:dyDescent="0.25">
      <c r="B92" s="113">
        <v>86</v>
      </c>
      <c r="C92" s="147" t="s">
        <v>21</v>
      </c>
      <c r="D92" s="140">
        <v>1108</v>
      </c>
      <c r="E92" s="140" t="s">
        <v>28</v>
      </c>
      <c r="F92" s="148">
        <v>1025</v>
      </c>
      <c r="G92" s="140">
        <v>594</v>
      </c>
    </row>
    <row r="93" spans="2:7" x14ac:dyDescent="0.25">
      <c r="B93" s="113">
        <v>87</v>
      </c>
      <c r="C93" s="147" t="s">
        <v>21</v>
      </c>
      <c r="D93" s="140">
        <v>1201</v>
      </c>
      <c r="E93" s="140" t="s">
        <v>28</v>
      </c>
      <c r="F93" s="148">
        <v>1025</v>
      </c>
      <c r="G93" s="140">
        <v>594</v>
      </c>
    </row>
    <row r="94" spans="2:7" x14ac:dyDescent="0.25">
      <c r="B94" s="113">
        <v>88</v>
      </c>
      <c r="C94" s="147" t="s">
        <v>21</v>
      </c>
      <c r="D94" s="140">
        <v>1202</v>
      </c>
      <c r="E94" s="140" t="s">
        <v>22</v>
      </c>
      <c r="F94" s="148">
        <v>1750</v>
      </c>
      <c r="G94" s="140">
        <v>909</v>
      </c>
    </row>
    <row r="95" spans="2:7" x14ac:dyDescent="0.25">
      <c r="B95" s="113">
        <v>89</v>
      </c>
      <c r="C95" s="147" t="s">
        <v>21</v>
      </c>
      <c r="D95" s="140">
        <v>1203</v>
      </c>
      <c r="E95" s="140" t="s">
        <v>22</v>
      </c>
      <c r="F95" s="148">
        <v>1750</v>
      </c>
      <c r="G95" s="140">
        <v>909</v>
      </c>
    </row>
    <row r="96" spans="2:7" x14ac:dyDescent="0.25">
      <c r="B96" s="113">
        <v>90</v>
      </c>
      <c r="C96" s="147" t="s">
        <v>21</v>
      </c>
      <c r="D96" s="140">
        <v>1204</v>
      </c>
      <c r="E96" s="140" t="s">
        <v>28</v>
      </c>
      <c r="F96" s="148">
        <v>1025</v>
      </c>
      <c r="G96" s="140">
        <v>594</v>
      </c>
    </row>
    <row r="97" spans="2:7" x14ac:dyDescent="0.25">
      <c r="B97" s="113">
        <v>91</v>
      </c>
      <c r="C97" s="147" t="s">
        <v>21</v>
      </c>
      <c r="D97" s="140">
        <v>1205</v>
      </c>
      <c r="E97" s="140" t="s">
        <v>28</v>
      </c>
      <c r="F97" s="148">
        <v>1025</v>
      </c>
      <c r="G97" s="140">
        <v>594</v>
      </c>
    </row>
    <row r="98" spans="2:7" x14ac:dyDescent="0.25">
      <c r="B98" s="113">
        <v>92</v>
      </c>
      <c r="C98" s="147" t="s">
        <v>21</v>
      </c>
      <c r="D98" s="140">
        <v>1206</v>
      </c>
      <c r="E98" s="140" t="s">
        <v>25</v>
      </c>
      <c r="F98" s="148">
        <v>1225</v>
      </c>
      <c r="G98" s="140">
        <v>657</v>
      </c>
    </row>
    <row r="99" spans="2:7" x14ac:dyDescent="0.25">
      <c r="B99" s="113">
        <v>93</v>
      </c>
      <c r="C99" s="147" t="s">
        <v>21</v>
      </c>
      <c r="D99" s="140">
        <v>1207</v>
      </c>
      <c r="E99" s="140" t="s">
        <v>25</v>
      </c>
      <c r="F99" s="148">
        <v>1225</v>
      </c>
      <c r="G99" s="140">
        <v>657</v>
      </c>
    </row>
    <row r="100" spans="2:7" x14ac:dyDescent="0.25">
      <c r="B100" s="113">
        <v>94</v>
      </c>
      <c r="C100" s="147" t="s">
        <v>21</v>
      </c>
      <c r="D100" s="140">
        <v>1208</v>
      </c>
      <c r="E100" s="140" t="s">
        <v>28</v>
      </c>
      <c r="F100" s="148">
        <v>1025</v>
      </c>
      <c r="G100" s="140">
        <v>594</v>
      </c>
    </row>
    <row r="101" spans="2:7" x14ac:dyDescent="0.25">
      <c r="B101" s="113">
        <v>95</v>
      </c>
      <c r="C101" s="147" t="s">
        <v>21</v>
      </c>
      <c r="D101" s="140">
        <v>1401</v>
      </c>
      <c r="E101" s="140" t="s">
        <v>28</v>
      </c>
      <c r="F101" s="148">
        <v>1025</v>
      </c>
      <c r="G101" s="140">
        <v>594</v>
      </c>
    </row>
    <row r="102" spans="2:7" x14ac:dyDescent="0.25">
      <c r="B102" s="113">
        <v>96</v>
      </c>
      <c r="C102" s="147" t="s">
        <v>21</v>
      </c>
      <c r="D102" s="140">
        <v>1402</v>
      </c>
      <c r="E102" s="140" t="s">
        <v>22</v>
      </c>
      <c r="F102" s="148">
        <v>1750</v>
      </c>
      <c r="G102" s="140">
        <v>909</v>
      </c>
    </row>
    <row r="103" spans="2:7" x14ac:dyDescent="0.25">
      <c r="B103" s="113">
        <v>97</v>
      </c>
      <c r="C103" s="147" t="s">
        <v>21</v>
      </c>
      <c r="D103" s="140">
        <v>1403</v>
      </c>
      <c r="E103" s="140" t="s">
        <v>22</v>
      </c>
      <c r="F103" s="148">
        <v>1750</v>
      </c>
      <c r="G103" s="140">
        <v>909</v>
      </c>
    </row>
    <row r="104" spans="2:7" x14ac:dyDescent="0.25">
      <c r="B104" s="113">
        <v>98</v>
      </c>
      <c r="C104" s="147" t="s">
        <v>21</v>
      </c>
      <c r="D104" s="140">
        <v>1404</v>
      </c>
      <c r="E104" s="140" t="s">
        <v>28</v>
      </c>
      <c r="F104" s="148">
        <v>1025</v>
      </c>
      <c r="G104" s="140">
        <v>594</v>
      </c>
    </row>
    <row r="105" spans="2:7" x14ac:dyDescent="0.25">
      <c r="B105" s="113">
        <v>99</v>
      </c>
      <c r="C105" s="147" t="s">
        <v>21</v>
      </c>
      <c r="D105" s="140">
        <v>1405</v>
      </c>
      <c r="E105" s="140" t="s">
        <v>28</v>
      </c>
      <c r="F105" s="148">
        <v>1025</v>
      </c>
      <c r="G105" s="140">
        <v>594</v>
      </c>
    </row>
    <row r="106" spans="2:7" x14ac:dyDescent="0.25">
      <c r="B106" s="113">
        <v>100</v>
      </c>
      <c r="C106" s="147" t="s">
        <v>21</v>
      </c>
      <c r="D106" s="140">
        <v>1406</v>
      </c>
      <c r="E106" s="140" t="s">
        <v>25</v>
      </c>
      <c r="F106" s="148">
        <v>1225</v>
      </c>
      <c r="G106" s="140">
        <v>657</v>
      </c>
    </row>
    <row r="107" spans="2:7" x14ac:dyDescent="0.25">
      <c r="B107" s="113">
        <v>101</v>
      </c>
      <c r="C107" s="147" t="s">
        <v>21</v>
      </c>
      <c r="D107" s="140">
        <v>1407</v>
      </c>
      <c r="E107" s="140" t="s">
        <v>25</v>
      </c>
      <c r="F107" s="148">
        <v>1225</v>
      </c>
      <c r="G107" s="140">
        <v>657</v>
      </c>
    </row>
    <row r="108" spans="2:7" x14ac:dyDescent="0.25">
      <c r="B108" s="113">
        <v>102</v>
      </c>
      <c r="C108" s="147" t="s">
        <v>21</v>
      </c>
      <c r="D108" s="140">
        <v>1408</v>
      </c>
      <c r="E108" s="140" t="s">
        <v>28</v>
      </c>
      <c r="F108" s="148">
        <v>1025</v>
      </c>
      <c r="G108" s="140">
        <v>594</v>
      </c>
    </row>
    <row r="109" spans="2:7" x14ac:dyDescent="0.25">
      <c r="B109" s="113">
        <v>103</v>
      </c>
      <c r="C109" s="147" t="s">
        <v>21</v>
      </c>
      <c r="D109" s="140">
        <v>1501</v>
      </c>
      <c r="E109" s="140" t="s">
        <v>28</v>
      </c>
      <c r="F109" s="148">
        <v>1025</v>
      </c>
      <c r="G109" s="140">
        <v>594</v>
      </c>
    </row>
    <row r="110" spans="2:7" x14ac:dyDescent="0.25">
      <c r="B110" s="113">
        <v>104</v>
      </c>
      <c r="C110" s="147" t="s">
        <v>21</v>
      </c>
      <c r="D110" s="140">
        <v>1502</v>
      </c>
      <c r="E110" s="140" t="s">
        <v>22</v>
      </c>
      <c r="F110" s="148">
        <v>1750</v>
      </c>
      <c r="G110" s="140">
        <v>909</v>
      </c>
    </row>
    <row r="111" spans="2:7" x14ac:dyDescent="0.25">
      <c r="B111" s="113">
        <v>105</v>
      </c>
      <c r="C111" s="147" t="s">
        <v>21</v>
      </c>
      <c r="D111" s="140">
        <v>1503</v>
      </c>
      <c r="E111" s="140" t="s">
        <v>22</v>
      </c>
      <c r="F111" s="148">
        <v>1750</v>
      </c>
      <c r="G111" s="140">
        <v>909</v>
      </c>
    </row>
    <row r="112" spans="2:7" x14ac:dyDescent="0.25">
      <c r="B112" s="113">
        <v>106</v>
      </c>
      <c r="C112" s="147" t="s">
        <v>21</v>
      </c>
      <c r="D112" s="140">
        <v>1504</v>
      </c>
      <c r="E112" s="140" t="s">
        <v>28</v>
      </c>
      <c r="F112" s="148">
        <v>1025</v>
      </c>
      <c r="G112" s="140">
        <v>594</v>
      </c>
    </row>
    <row r="113" spans="2:7" x14ac:dyDescent="0.25">
      <c r="B113" s="113">
        <v>107</v>
      </c>
      <c r="C113" s="147" t="s">
        <v>21</v>
      </c>
      <c r="D113" s="140">
        <v>1505</v>
      </c>
      <c r="E113" s="140" t="s">
        <v>28</v>
      </c>
      <c r="F113" s="148">
        <v>1025</v>
      </c>
      <c r="G113" s="140">
        <v>594</v>
      </c>
    </row>
    <row r="114" spans="2:7" x14ac:dyDescent="0.25">
      <c r="B114" s="113">
        <v>108</v>
      </c>
      <c r="C114" s="147" t="s">
        <v>21</v>
      </c>
      <c r="D114" s="140">
        <v>1506</v>
      </c>
      <c r="E114" s="140" t="s">
        <v>25</v>
      </c>
      <c r="F114" s="148">
        <v>1225</v>
      </c>
      <c r="G114" s="140">
        <v>657</v>
      </c>
    </row>
    <row r="115" spans="2:7" x14ac:dyDescent="0.25">
      <c r="B115" s="113">
        <v>109</v>
      </c>
      <c r="C115" s="147" t="s">
        <v>21</v>
      </c>
      <c r="D115" s="140">
        <v>1507</v>
      </c>
      <c r="E115" s="140" t="s">
        <v>25</v>
      </c>
      <c r="F115" s="148">
        <v>1225</v>
      </c>
      <c r="G115" s="140">
        <v>657</v>
      </c>
    </row>
    <row r="116" spans="2:7" x14ac:dyDescent="0.25">
      <c r="B116" s="113">
        <v>110</v>
      </c>
      <c r="C116" s="147" t="s">
        <v>21</v>
      </c>
      <c r="D116" s="140">
        <v>1508</v>
      </c>
      <c r="E116" s="140" t="s">
        <v>28</v>
      </c>
      <c r="F116" s="148">
        <v>1025</v>
      </c>
      <c r="G116" s="140">
        <v>594</v>
      </c>
    </row>
    <row r="117" spans="2:7" x14ac:dyDescent="0.25">
      <c r="B117" s="113"/>
      <c r="C117" s="147"/>
      <c r="D117" s="140"/>
      <c r="E117" s="140"/>
      <c r="F117" s="140"/>
      <c r="G117" s="140"/>
    </row>
    <row r="118" spans="2:7" ht="16.5" thickBot="1" x14ac:dyDescent="0.3">
      <c r="B118" s="23"/>
      <c r="C118" s="24"/>
      <c r="D118" s="25"/>
      <c r="E118" s="27" t="s">
        <v>33</v>
      </c>
      <c r="F118" s="25">
        <v>138650</v>
      </c>
      <c r="G118" s="28">
        <v>75924</v>
      </c>
    </row>
    <row r="120" spans="2:7" hidden="1" x14ac:dyDescent="0.25"/>
    <row r="121" spans="2:7" hidden="1" x14ac:dyDescent="0.25">
      <c r="F121" s="1">
        <v>124250</v>
      </c>
    </row>
  </sheetData>
  <sheetProtection selectLockedCells="1" selectUnlockedCells="1"/>
  <sortState ref="C7:S116">
    <sortCondition ref="D7:D116"/>
  </sortState>
  <mergeCells count="3">
    <mergeCell ref="B2:G2"/>
    <mergeCell ref="B3:G3"/>
    <mergeCell ref="B5:G5"/>
  </mergeCells>
  <printOptions horizontalCentered="1" verticalCentered="1"/>
  <pageMargins left="0.11811023622047245" right="0.11811023622047245" top="0" bottom="0" header="0.11811023622047245" footer="0.11811023622047245"/>
  <pageSetup paperSize="9" scale="83" firstPageNumber="0" fitToHeight="2" orientation="portrait" horizontalDpi="300" verticalDpi="300" r:id="rId2"/>
  <headerFooter alignWithMargins="0">
    <oddFooter>&amp;L&amp;"Arial,Regular"&amp;12Block-A</oddFooter>
  </headerFooter>
  <rowBreaks count="1" manualBreakCount="1">
    <brk id="6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opLeftCell="A6" zoomScale="115" zoomScaleNormal="115" workbookViewId="0">
      <selection activeCell="G9" sqref="G9:I15"/>
    </sheetView>
  </sheetViews>
  <sheetFormatPr defaultRowHeight="15" outlineLevelCol="1" x14ac:dyDescent="0.25"/>
  <cols>
    <col min="1" max="1" width="7.7109375" style="1" customWidth="1"/>
    <col min="2" max="2" width="10.7109375" style="1" customWidth="1"/>
    <col min="3" max="3" width="18.7109375" style="1" customWidth="1"/>
    <col min="4" max="4" width="7.85546875" style="1" bestFit="1" customWidth="1"/>
    <col min="5" max="5" width="7.7109375" style="1" bestFit="1" customWidth="1" outlineLevel="1"/>
    <col min="7" max="7" width="17.5703125" bestFit="1" customWidth="1"/>
    <col min="8" max="8" width="33.140625" bestFit="1" customWidth="1"/>
    <col min="9" max="9" width="32.7109375" bestFit="1" customWidth="1"/>
    <col min="229" max="229" width="7.7109375" customWidth="1"/>
    <col min="230" max="230" width="10.7109375" customWidth="1"/>
    <col min="231" max="231" width="18.7109375" customWidth="1"/>
    <col min="232" max="232" width="11.85546875" customWidth="1"/>
    <col min="233" max="233" width="10.85546875" customWidth="1"/>
    <col min="234" max="234" width="8.7109375" customWidth="1"/>
    <col min="235" max="235" width="10.7109375" customWidth="1"/>
    <col min="236" max="236" width="8.7109375" customWidth="1"/>
    <col min="237" max="237" width="11.28515625" customWidth="1"/>
    <col min="238" max="238" width="8.7109375" customWidth="1"/>
    <col min="239" max="240" width="11.7109375" customWidth="1"/>
    <col min="241" max="241" width="9.140625" customWidth="1"/>
    <col min="485" max="485" width="7.7109375" customWidth="1"/>
    <col min="486" max="486" width="10.7109375" customWidth="1"/>
    <col min="487" max="487" width="18.7109375" customWidth="1"/>
    <col min="488" max="488" width="11.85546875" customWidth="1"/>
    <col min="489" max="489" width="10.85546875" customWidth="1"/>
    <col min="490" max="490" width="8.7109375" customWidth="1"/>
    <col min="491" max="491" width="10.7109375" customWidth="1"/>
    <col min="492" max="492" width="8.7109375" customWidth="1"/>
    <col min="493" max="493" width="11.28515625" customWidth="1"/>
    <col min="494" max="494" width="8.7109375" customWidth="1"/>
    <col min="495" max="496" width="11.7109375" customWidth="1"/>
    <col min="497" max="497" width="9.140625" customWidth="1"/>
    <col min="741" max="741" width="7.7109375" customWidth="1"/>
    <col min="742" max="742" width="10.7109375" customWidth="1"/>
    <col min="743" max="743" width="18.7109375" customWidth="1"/>
    <col min="744" max="744" width="11.85546875" customWidth="1"/>
    <col min="745" max="745" width="10.85546875" customWidth="1"/>
    <col min="746" max="746" width="8.7109375" customWidth="1"/>
    <col min="747" max="747" width="10.7109375" customWidth="1"/>
    <col min="748" max="748" width="8.7109375" customWidth="1"/>
    <col min="749" max="749" width="11.28515625" customWidth="1"/>
    <col min="750" max="750" width="8.7109375" customWidth="1"/>
    <col min="751" max="752" width="11.7109375" customWidth="1"/>
    <col min="753" max="753" width="9.140625" customWidth="1"/>
    <col min="997" max="997" width="7.7109375" customWidth="1"/>
    <col min="998" max="998" width="10.7109375" customWidth="1"/>
    <col min="999" max="999" width="18.7109375" customWidth="1"/>
    <col min="1000" max="1000" width="11.85546875" customWidth="1"/>
    <col min="1001" max="1001" width="10.85546875" customWidth="1"/>
    <col min="1002" max="1002" width="8.7109375" customWidth="1"/>
    <col min="1003" max="1003" width="10.7109375" customWidth="1"/>
    <col min="1004" max="1004" width="8.7109375" customWidth="1"/>
    <col min="1005" max="1005" width="11.28515625" customWidth="1"/>
    <col min="1006" max="1006" width="8.7109375" customWidth="1"/>
    <col min="1007" max="1008" width="11.7109375" customWidth="1"/>
    <col min="1009" max="1009" width="9.140625" customWidth="1"/>
    <col min="1253" max="1253" width="7.7109375" customWidth="1"/>
    <col min="1254" max="1254" width="10.7109375" customWidth="1"/>
    <col min="1255" max="1255" width="18.7109375" customWidth="1"/>
    <col min="1256" max="1256" width="11.85546875" customWidth="1"/>
    <col min="1257" max="1257" width="10.85546875" customWidth="1"/>
    <col min="1258" max="1258" width="8.7109375" customWidth="1"/>
    <col min="1259" max="1259" width="10.7109375" customWidth="1"/>
    <col min="1260" max="1260" width="8.7109375" customWidth="1"/>
    <col min="1261" max="1261" width="11.28515625" customWidth="1"/>
    <col min="1262" max="1262" width="8.7109375" customWidth="1"/>
    <col min="1263" max="1264" width="11.7109375" customWidth="1"/>
    <col min="1265" max="1265" width="9.140625" customWidth="1"/>
    <col min="1509" max="1509" width="7.7109375" customWidth="1"/>
    <col min="1510" max="1510" width="10.7109375" customWidth="1"/>
    <col min="1511" max="1511" width="18.7109375" customWidth="1"/>
    <col min="1512" max="1512" width="11.85546875" customWidth="1"/>
    <col min="1513" max="1513" width="10.85546875" customWidth="1"/>
    <col min="1514" max="1514" width="8.7109375" customWidth="1"/>
    <col min="1515" max="1515" width="10.7109375" customWidth="1"/>
    <col min="1516" max="1516" width="8.7109375" customWidth="1"/>
    <col min="1517" max="1517" width="11.28515625" customWidth="1"/>
    <col min="1518" max="1518" width="8.7109375" customWidth="1"/>
    <col min="1519" max="1520" width="11.7109375" customWidth="1"/>
    <col min="1521" max="1521" width="9.140625" customWidth="1"/>
    <col min="1765" max="1765" width="7.7109375" customWidth="1"/>
    <col min="1766" max="1766" width="10.7109375" customWidth="1"/>
    <col min="1767" max="1767" width="18.7109375" customWidth="1"/>
    <col min="1768" max="1768" width="11.85546875" customWidth="1"/>
    <col min="1769" max="1769" width="10.85546875" customWidth="1"/>
    <col min="1770" max="1770" width="8.7109375" customWidth="1"/>
    <col min="1771" max="1771" width="10.7109375" customWidth="1"/>
    <col min="1772" max="1772" width="8.7109375" customWidth="1"/>
    <col min="1773" max="1773" width="11.28515625" customWidth="1"/>
    <col min="1774" max="1774" width="8.7109375" customWidth="1"/>
    <col min="1775" max="1776" width="11.7109375" customWidth="1"/>
    <col min="1777" max="1777" width="9.140625" customWidth="1"/>
    <col min="2021" max="2021" width="7.7109375" customWidth="1"/>
    <col min="2022" max="2022" width="10.7109375" customWidth="1"/>
    <col min="2023" max="2023" width="18.7109375" customWidth="1"/>
    <col min="2024" max="2024" width="11.85546875" customWidth="1"/>
    <col min="2025" max="2025" width="10.85546875" customWidth="1"/>
    <col min="2026" max="2026" width="8.7109375" customWidth="1"/>
    <col min="2027" max="2027" width="10.7109375" customWidth="1"/>
    <col min="2028" max="2028" width="8.7109375" customWidth="1"/>
    <col min="2029" max="2029" width="11.28515625" customWidth="1"/>
    <col min="2030" max="2030" width="8.7109375" customWidth="1"/>
    <col min="2031" max="2032" width="11.7109375" customWidth="1"/>
    <col min="2033" max="2033" width="9.140625" customWidth="1"/>
    <col min="2277" max="2277" width="7.7109375" customWidth="1"/>
    <col min="2278" max="2278" width="10.7109375" customWidth="1"/>
    <col min="2279" max="2279" width="18.7109375" customWidth="1"/>
    <col min="2280" max="2280" width="11.85546875" customWidth="1"/>
    <col min="2281" max="2281" width="10.85546875" customWidth="1"/>
    <col min="2282" max="2282" width="8.7109375" customWidth="1"/>
    <col min="2283" max="2283" width="10.7109375" customWidth="1"/>
    <col min="2284" max="2284" width="8.7109375" customWidth="1"/>
    <col min="2285" max="2285" width="11.28515625" customWidth="1"/>
    <col min="2286" max="2286" width="8.7109375" customWidth="1"/>
    <col min="2287" max="2288" width="11.7109375" customWidth="1"/>
    <col min="2289" max="2289" width="9.140625" customWidth="1"/>
    <col min="2533" max="2533" width="7.7109375" customWidth="1"/>
    <col min="2534" max="2534" width="10.7109375" customWidth="1"/>
    <col min="2535" max="2535" width="18.7109375" customWidth="1"/>
    <col min="2536" max="2536" width="11.85546875" customWidth="1"/>
    <col min="2537" max="2537" width="10.85546875" customWidth="1"/>
    <col min="2538" max="2538" width="8.7109375" customWidth="1"/>
    <col min="2539" max="2539" width="10.7109375" customWidth="1"/>
    <col min="2540" max="2540" width="8.7109375" customWidth="1"/>
    <col min="2541" max="2541" width="11.28515625" customWidth="1"/>
    <col min="2542" max="2542" width="8.7109375" customWidth="1"/>
    <col min="2543" max="2544" width="11.7109375" customWidth="1"/>
    <col min="2545" max="2545" width="9.140625" customWidth="1"/>
    <col min="2789" max="2789" width="7.7109375" customWidth="1"/>
    <col min="2790" max="2790" width="10.7109375" customWidth="1"/>
    <col min="2791" max="2791" width="18.7109375" customWidth="1"/>
    <col min="2792" max="2792" width="11.85546875" customWidth="1"/>
    <col min="2793" max="2793" width="10.85546875" customWidth="1"/>
    <col min="2794" max="2794" width="8.7109375" customWidth="1"/>
    <col min="2795" max="2795" width="10.7109375" customWidth="1"/>
    <col min="2796" max="2796" width="8.7109375" customWidth="1"/>
    <col min="2797" max="2797" width="11.28515625" customWidth="1"/>
    <col min="2798" max="2798" width="8.7109375" customWidth="1"/>
    <col min="2799" max="2800" width="11.7109375" customWidth="1"/>
    <col min="2801" max="2801" width="9.140625" customWidth="1"/>
    <col min="3045" max="3045" width="7.7109375" customWidth="1"/>
    <col min="3046" max="3046" width="10.7109375" customWidth="1"/>
    <col min="3047" max="3047" width="18.7109375" customWidth="1"/>
    <col min="3048" max="3048" width="11.85546875" customWidth="1"/>
    <col min="3049" max="3049" width="10.85546875" customWidth="1"/>
    <col min="3050" max="3050" width="8.7109375" customWidth="1"/>
    <col min="3051" max="3051" width="10.7109375" customWidth="1"/>
    <col min="3052" max="3052" width="8.7109375" customWidth="1"/>
    <col min="3053" max="3053" width="11.28515625" customWidth="1"/>
    <col min="3054" max="3054" width="8.7109375" customWidth="1"/>
    <col min="3055" max="3056" width="11.7109375" customWidth="1"/>
    <col min="3057" max="3057" width="9.140625" customWidth="1"/>
    <col min="3301" max="3301" width="7.7109375" customWidth="1"/>
    <col min="3302" max="3302" width="10.7109375" customWidth="1"/>
    <col min="3303" max="3303" width="18.7109375" customWidth="1"/>
    <col min="3304" max="3304" width="11.85546875" customWidth="1"/>
    <col min="3305" max="3305" width="10.85546875" customWidth="1"/>
    <col min="3306" max="3306" width="8.7109375" customWidth="1"/>
    <col min="3307" max="3307" width="10.7109375" customWidth="1"/>
    <col min="3308" max="3308" width="8.7109375" customWidth="1"/>
    <col min="3309" max="3309" width="11.28515625" customWidth="1"/>
    <col min="3310" max="3310" width="8.7109375" customWidth="1"/>
    <col min="3311" max="3312" width="11.7109375" customWidth="1"/>
    <col min="3313" max="3313" width="9.140625" customWidth="1"/>
    <col min="3557" max="3557" width="7.7109375" customWidth="1"/>
    <col min="3558" max="3558" width="10.7109375" customWidth="1"/>
    <col min="3559" max="3559" width="18.7109375" customWidth="1"/>
    <col min="3560" max="3560" width="11.85546875" customWidth="1"/>
    <col min="3561" max="3561" width="10.85546875" customWidth="1"/>
    <col min="3562" max="3562" width="8.7109375" customWidth="1"/>
    <col min="3563" max="3563" width="10.7109375" customWidth="1"/>
    <col min="3564" max="3564" width="8.7109375" customWidth="1"/>
    <col min="3565" max="3565" width="11.28515625" customWidth="1"/>
    <col min="3566" max="3566" width="8.7109375" customWidth="1"/>
    <col min="3567" max="3568" width="11.7109375" customWidth="1"/>
    <col min="3569" max="3569" width="9.140625" customWidth="1"/>
    <col min="3813" max="3813" width="7.7109375" customWidth="1"/>
    <col min="3814" max="3814" width="10.7109375" customWidth="1"/>
    <col min="3815" max="3815" width="18.7109375" customWidth="1"/>
    <col min="3816" max="3816" width="11.85546875" customWidth="1"/>
    <col min="3817" max="3817" width="10.85546875" customWidth="1"/>
    <col min="3818" max="3818" width="8.7109375" customWidth="1"/>
    <col min="3819" max="3819" width="10.7109375" customWidth="1"/>
    <col min="3820" max="3820" width="8.7109375" customWidth="1"/>
    <col min="3821" max="3821" width="11.28515625" customWidth="1"/>
    <col min="3822" max="3822" width="8.7109375" customWidth="1"/>
    <col min="3823" max="3824" width="11.7109375" customWidth="1"/>
    <col min="3825" max="3825" width="9.140625" customWidth="1"/>
    <col min="4069" max="4069" width="7.7109375" customWidth="1"/>
    <col min="4070" max="4070" width="10.7109375" customWidth="1"/>
    <col min="4071" max="4071" width="18.7109375" customWidth="1"/>
    <col min="4072" max="4072" width="11.85546875" customWidth="1"/>
    <col min="4073" max="4073" width="10.85546875" customWidth="1"/>
    <col min="4074" max="4074" width="8.7109375" customWidth="1"/>
    <col min="4075" max="4075" width="10.7109375" customWidth="1"/>
    <col min="4076" max="4076" width="8.7109375" customWidth="1"/>
    <col min="4077" max="4077" width="11.28515625" customWidth="1"/>
    <col min="4078" max="4078" width="8.7109375" customWidth="1"/>
    <col min="4079" max="4080" width="11.7109375" customWidth="1"/>
    <col min="4081" max="4081" width="9.140625" customWidth="1"/>
    <col min="4325" max="4325" width="7.7109375" customWidth="1"/>
    <col min="4326" max="4326" width="10.7109375" customWidth="1"/>
    <col min="4327" max="4327" width="18.7109375" customWidth="1"/>
    <col min="4328" max="4328" width="11.85546875" customWidth="1"/>
    <col min="4329" max="4329" width="10.85546875" customWidth="1"/>
    <col min="4330" max="4330" width="8.7109375" customWidth="1"/>
    <col min="4331" max="4331" width="10.7109375" customWidth="1"/>
    <col min="4332" max="4332" width="8.7109375" customWidth="1"/>
    <col min="4333" max="4333" width="11.28515625" customWidth="1"/>
    <col min="4334" max="4334" width="8.7109375" customWidth="1"/>
    <col min="4335" max="4336" width="11.7109375" customWidth="1"/>
    <col min="4337" max="4337" width="9.140625" customWidth="1"/>
    <col min="4581" max="4581" width="7.7109375" customWidth="1"/>
    <col min="4582" max="4582" width="10.7109375" customWidth="1"/>
    <col min="4583" max="4583" width="18.7109375" customWidth="1"/>
    <col min="4584" max="4584" width="11.85546875" customWidth="1"/>
    <col min="4585" max="4585" width="10.85546875" customWidth="1"/>
    <col min="4586" max="4586" width="8.7109375" customWidth="1"/>
    <col min="4587" max="4587" width="10.7109375" customWidth="1"/>
    <col min="4588" max="4588" width="8.7109375" customWidth="1"/>
    <col min="4589" max="4589" width="11.28515625" customWidth="1"/>
    <col min="4590" max="4590" width="8.7109375" customWidth="1"/>
    <col min="4591" max="4592" width="11.7109375" customWidth="1"/>
    <col min="4593" max="4593" width="9.140625" customWidth="1"/>
    <col min="4837" max="4837" width="7.7109375" customWidth="1"/>
    <col min="4838" max="4838" width="10.7109375" customWidth="1"/>
    <col min="4839" max="4839" width="18.7109375" customWidth="1"/>
    <col min="4840" max="4840" width="11.85546875" customWidth="1"/>
    <col min="4841" max="4841" width="10.85546875" customWidth="1"/>
    <col min="4842" max="4842" width="8.7109375" customWidth="1"/>
    <col min="4843" max="4843" width="10.7109375" customWidth="1"/>
    <col min="4844" max="4844" width="8.7109375" customWidth="1"/>
    <col min="4845" max="4845" width="11.28515625" customWidth="1"/>
    <col min="4846" max="4846" width="8.7109375" customWidth="1"/>
    <col min="4847" max="4848" width="11.7109375" customWidth="1"/>
    <col min="4849" max="4849" width="9.140625" customWidth="1"/>
    <col min="5093" max="5093" width="7.7109375" customWidth="1"/>
    <col min="5094" max="5094" width="10.7109375" customWidth="1"/>
    <col min="5095" max="5095" width="18.7109375" customWidth="1"/>
    <col min="5096" max="5096" width="11.85546875" customWidth="1"/>
    <col min="5097" max="5097" width="10.85546875" customWidth="1"/>
    <col min="5098" max="5098" width="8.7109375" customWidth="1"/>
    <col min="5099" max="5099" width="10.7109375" customWidth="1"/>
    <col min="5100" max="5100" width="8.7109375" customWidth="1"/>
    <col min="5101" max="5101" width="11.28515625" customWidth="1"/>
    <col min="5102" max="5102" width="8.7109375" customWidth="1"/>
    <col min="5103" max="5104" width="11.7109375" customWidth="1"/>
    <col min="5105" max="5105" width="9.140625" customWidth="1"/>
    <col min="5349" max="5349" width="7.7109375" customWidth="1"/>
    <col min="5350" max="5350" width="10.7109375" customWidth="1"/>
    <col min="5351" max="5351" width="18.7109375" customWidth="1"/>
    <col min="5352" max="5352" width="11.85546875" customWidth="1"/>
    <col min="5353" max="5353" width="10.85546875" customWidth="1"/>
    <col min="5354" max="5354" width="8.7109375" customWidth="1"/>
    <col min="5355" max="5355" width="10.7109375" customWidth="1"/>
    <col min="5356" max="5356" width="8.7109375" customWidth="1"/>
    <col min="5357" max="5357" width="11.28515625" customWidth="1"/>
    <col min="5358" max="5358" width="8.7109375" customWidth="1"/>
    <col min="5359" max="5360" width="11.7109375" customWidth="1"/>
    <col min="5361" max="5361" width="9.140625" customWidth="1"/>
    <col min="5605" max="5605" width="7.7109375" customWidth="1"/>
    <col min="5606" max="5606" width="10.7109375" customWidth="1"/>
    <col min="5607" max="5607" width="18.7109375" customWidth="1"/>
    <col min="5608" max="5608" width="11.85546875" customWidth="1"/>
    <col min="5609" max="5609" width="10.85546875" customWidth="1"/>
    <col min="5610" max="5610" width="8.7109375" customWidth="1"/>
    <col min="5611" max="5611" width="10.7109375" customWidth="1"/>
    <col min="5612" max="5612" width="8.7109375" customWidth="1"/>
    <col min="5613" max="5613" width="11.28515625" customWidth="1"/>
    <col min="5614" max="5614" width="8.7109375" customWidth="1"/>
    <col min="5615" max="5616" width="11.7109375" customWidth="1"/>
    <col min="5617" max="5617" width="9.140625" customWidth="1"/>
    <col min="5861" max="5861" width="7.7109375" customWidth="1"/>
    <col min="5862" max="5862" width="10.7109375" customWidth="1"/>
    <col min="5863" max="5863" width="18.7109375" customWidth="1"/>
    <col min="5864" max="5864" width="11.85546875" customWidth="1"/>
    <col min="5865" max="5865" width="10.85546875" customWidth="1"/>
    <col min="5866" max="5866" width="8.7109375" customWidth="1"/>
    <col min="5867" max="5867" width="10.7109375" customWidth="1"/>
    <col min="5868" max="5868" width="8.7109375" customWidth="1"/>
    <col min="5869" max="5869" width="11.28515625" customWidth="1"/>
    <col min="5870" max="5870" width="8.7109375" customWidth="1"/>
    <col min="5871" max="5872" width="11.7109375" customWidth="1"/>
    <col min="5873" max="5873" width="9.140625" customWidth="1"/>
    <col min="6117" max="6117" width="7.7109375" customWidth="1"/>
    <col min="6118" max="6118" width="10.7109375" customWidth="1"/>
    <col min="6119" max="6119" width="18.7109375" customWidth="1"/>
    <col min="6120" max="6120" width="11.85546875" customWidth="1"/>
    <col min="6121" max="6121" width="10.85546875" customWidth="1"/>
    <col min="6122" max="6122" width="8.7109375" customWidth="1"/>
    <col min="6123" max="6123" width="10.7109375" customWidth="1"/>
    <col min="6124" max="6124" width="8.7109375" customWidth="1"/>
    <col min="6125" max="6125" width="11.28515625" customWidth="1"/>
    <col min="6126" max="6126" width="8.7109375" customWidth="1"/>
    <col min="6127" max="6128" width="11.7109375" customWidth="1"/>
    <col min="6129" max="6129" width="9.140625" customWidth="1"/>
    <col min="6373" max="6373" width="7.7109375" customWidth="1"/>
    <col min="6374" max="6374" width="10.7109375" customWidth="1"/>
    <col min="6375" max="6375" width="18.7109375" customWidth="1"/>
    <col min="6376" max="6376" width="11.85546875" customWidth="1"/>
    <col min="6377" max="6377" width="10.85546875" customWidth="1"/>
    <col min="6378" max="6378" width="8.7109375" customWidth="1"/>
    <col min="6379" max="6379" width="10.7109375" customWidth="1"/>
    <col min="6380" max="6380" width="8.7109375" customWidth="1"/>
    <col min="6381" max="6381" width="11.28515625" customWidth="1"/>
    <col min="6382" max="6382" width="8.7109375" customWidth="1"/>
    <col min="6383" max="6384" width="11.7109375" customWidth="1"/>
    <col min="6385" max="6385" width="9.140625" customWidth="1"/>
    <col min="6629" max="6629" width="7.7109375" customWidth="1"/>
    <col min="6630" max="6630" width="10.7109375" customWidth="1"/>
    <col min="6631" max="6631" width="18.7109375" customWidth="1"/>
    <col min="6632" max="6632" width="11.85546875" customWidth="1"/>
    <col min="6633" max="6633" width="10.85546875" customWidth="1"/>
    <col min="6634" max="6634" width="8.7109375" customWidth="1"/>
    <col min="6635" max="6635" width="10.7109375" customWidth="1"/>
    <col min="6636" max="6636" width="8.7109375" customWidth="1"/>
    <col min="6637" max="6637" width="11.28515625" customWidth="1"/>
    <col min="6638" max="6638" width="8.7109375" customWidth="1"/>
    <col min="6639" max="6640" width="11.7109375" customWidth="1"/>
    <col min="6641" max="6641" width="9.140625" customWidth="1"/>
    <col min="6885" max="6885" width="7.7109375" customWidth="1"/>
    <col min="6886" max="6886" width="10.7109375" customWidth="1"/>
    <col min="6887" max="6887" width="18.7109375" customWidth="1"/>
    <col min="6888" max="6888" width="11.85546875" customWidth="1"/>
    <col min="6889" max="6889" width="10.85546875" customWidth="1"/>
    <col min="6890" max="6890" width="8.7109375" customWidth="1"/>
    <col min="6891" max="6891" width="10.7109375" customWidth="1"/>
    <col min="6892" max="6892" width="8.7109375" customWidth="1"/>
    <col min="6893" max="6893" width="11.28515625" customWidth="1"/>
    <col min="6894" max="6894" width="8.7109375" customWidth="1"/>
    <col min="6895" max="6896" width="11.7109375" customWidth="1"/>
    <col min="6897" max="6897" width="9.140625" customWidth="1"/>
    <col min="7141" max="7141" width="7.7109375" customWidth="1"/>
    <col min="7142" max="7142" width="10.7109375" customWidth="1"/>
    <col min="7143" max="7143" width="18.7109375" customWidth="1"/>
    <col min="7144" max="7144" width="11.85546875" customWidth="1"/>
    <col min="7145" max="7145" width="10.85546875" customWidth="1"/>
    <col min="7146" max="7146" width="8.7109375" customWidth="1"/>
    <col min="7147" max="7147" width="10.7109375" customWidth="1"/>
    <col min="7148" max="7148" width="8.7109375" customWidth="1"/>
    <col min="7149" max="7149" width="11.28515625" customWidth="1"/>
    <col min="7150" max="7150" width="8.7109375" customWidth="1"/>
    <col min="7151" max="7152" width="11.7109375" customWidth="1"/>
    <col min="7153" max="7153" width="9.140625" customWidth="1"/>
    <col min="7397" max="7397" width="7.7109375" customWidth="1"/>
    <col min="7398" max="7398" width="10.7109375" customWidth="1"/>
    <col min="7399" max="7399" width="18.7109375" customWidth="1"/>
    <col min="7400" max="7400" width="11.85546875" customWidth="1"/>
    <col min="7401" max="7401" width="10.85546875" customWidth="1"/>
    <col min="7402" max="7402" width="8.7109375" customWidth="1"/>
    <col min="7403" max="7403" width="10.7109375" customWidth="1"/>
    <col min="7404" max="7404" width="8.7109375" customWidth="1"/>
    <col min="7405" max="7405" width="11.28515625" customWidth="1"/>
    <col min="7406" max="7406" width="8.7109375" customWidth="1"/>
    <col min="7407" max="7408" width="11.7109375" customWidth="1"/>
    <col min="7409" max="7409" width="9.140625" customWidth="1"/>
    <col min="7653" max="7653" width="7.7109375" customWidth="1"/>
    <col min="7654" max="7654" width="10.7109375" customWidth="1"/>
    <col min="7655" max="7655" width="18.7109375" customWidth="1"/>
    <col min="7656" max="7656" width="11.85546875" customWidth="1"/>
    <col min="7657" max="7657" width="10.85546875" customWidth="1"/>
    <col min="7658" max="7658" width="8.7109375" customWidth="1"/>
    <col min="7659" max="7659" width="10.7109375" customWidth="1"/>
    <col min="7660" max="7660" width="8.7109375" customWidth="1"/>
    <col min="7661" max="7661" width="11.28515625" customWidth="1"/>
    <col min="7662" max="7662" width="8.7109375" customWidth="1"/>
    <col min="7663" max="7664" width="11.7109375" customWidth="1"/>
    <col min="7665" max="7665" width="9.140625" customWidth="1"/>
    <col min="7909" max="7909" width="7.7109375" customWidth="1"/>
    <col min="7910" max="7910" width="10.7109375" customWidth="1"/>
    <col min="7911" max="7911" width="18.7109375" customWidth="1"/>
    <col min="7912" max="7912" width="11.85546875" customWidth="1"/>
    <col min="7913" max="7913" width="10.85546875" customWidth="1"/>
    <col min="7914" max="7914" width="8.7109375" customWidth="1"/>
    <col min="7915" max="7915" width="10.7109375" customWidth="1"/>
    <col min="7916" max="7916" width="8.7109375" customWidth="1"/>
    <col min="7917" max="7917" width="11.28515625" customWidth="1"/>
    <col min="7918" max="7918" width="8.7109375" customWidth="1"/>
    <col min="7919" max="7920" width="11.7109375" customWidth="1"/>
    <col min="7921" max="7921" width="9.140625" customWidth="1"/>
    <col min="8165" max="8165" width="7.7109375" customWidth="1"/>
    <col min="8166" max="8166" width="10.7109375" customWidth="1"/>
    <col min="8167" max="8167" width="18.7109375" customWidth="1"/>
    <col min="8168" max="8168" width="11.85546875" customWidth="1"/>
    <col min="8169" max="8169" width="10.85546875" customWidth="1"/>
    <col min="8170" max="8170" width="8.7109375" customWidth="1"/>
    <col min="8171" max="8171" width="10.7109375" customWidth="1"/>
    <col min="8172" max="8172" width="8.7109375" customWidth="1"/>
    <col min="8173" max="8173" width="11.28515625" customWidth="1"/>
    <col min="8174" max="8174" width="8.7109375" customWidth="1"/>
    <col min="8175" max="8176" width="11.7109375" customWidth="1"/>
    <col min="8177" max="8177" width="9.140625" customWidth="1"/>
    <col min="8421" max="8421" width="7.7109375" customWidth="1"/>
    <col min="8422" max="8422" width="10.7109375" customWidth="1"/>
    <col min="8423" max="8423" width="18.7109375" customWidth="1"/>
    <col min="8424" max="8424" width="11.85546875" customWidth="1"/>
    <col min="8425" max="8425" width="10.85546875" customWidth="1"/>
    <col min="8426" max="8426" width="8.7109375" customWidth="1"/>
    <col min="8427" max="8427" width="10.7109375" customWidth="1"/>
    <col min="8428" max="8428" width="8.7109375" customWidth="1"/>
    <col min="8429" max="8429" width="11.28515625" customWidth="1"/>
    <col min="8430" max="8430" width="8.7109375" customWidth="1"/>
    <col min="8431" max="8432" width="11.7109375" customWidth="1"/>
    <col min="8433" max="8433" width="9.140625" customWidth="1"/>
    <col min="8677" max="8677" width="7.7109375" customWidth="1"/>
    <col min="8678" max="8678" width="10.7109375" customWidth="1"/>
    <col min="8679" max="8679" width="18.7109375" customWidth="1"/>
    <col min="8680" max="8680" width="11.85546875" customWidth="1"/>
    <col min="8681" max="8681" width="10.85546875" customWidth="1"/>
    <col min="8682" max="8682" width="8.7109375" customWidth="1"/>
    <col min="8683" max="8683" width="10.7109375" customWidth="1"/>
    <col min="8684" max="8684" width="8.7109375" customWidth="1"/>
    <col min="8685" max="8685" width="11.28515625" customWidth="1"/>
    <col min="8686" max="8686" width="8.7109375" customWidth="1"/>
    <col min="8687" max="8688" width="11.7109375" customWidth="1"/>
    <col min="8689" max="8689" width="9.140625" customWidth="1"/>
    <col min="8933" max="8933" width="7.7109375" customWidth="1"/>
    <col min="8934" max="8934" width="10.7109375" customWidth="1"/>
    <col min="8935" max="8935" width="18.7109375" customWidth="1"/>
    <col min="8936" max="8936" width="11.85546875" customWidth="1"/>
    <col min="8937" max="8937" width="10.85546875" customWidth="1"/>
    <col min="8938" max="8938" width="8.7109375" customWidth="1"/>
    <col min="8939" max="8939" width="10.7109375" customWidth="1"/>
    <col min="8940" max="8940" width="8.7109375" customWidth="1"/>
    <col min="8941" max="8941" width="11.28515625" customWidth="1"/>
    <col min="8942" max="8942" width="8.7109375" customWidth="1"/>
    <col min="8943" max="8944" width="11.7109375" customWidth="1"/>
    <col min="8945" max="8945" width="9.140625" customWidth="1"/>
    <col min="9189" max="9189" width="7.7109375" customWidth="1"/>
    <col min="9190" max="9190" width="10.7109375" customWidth="1"/>
    <col min="9191" max="9191" width="18.7109375" customWidth="1"/>
    <col min="9192" max="9192" width="11.85546875" customWidth="1"/>
    <col min="9193" max="9193" width="10.85546875" customWidth="1"/>
    <col min="9194" max="9194" width="8.7109375" customWidth="1"/>
    <col min="9195" max="9195" width="10.7109375" customWidth="1"/>
    <col min="9196" max="9196" width="8.7109375" customWidth="1"/>
    <col min="9197" max="9197" width="11.28515625" customWidth="1"/>
    <col min="9198" max="9198" width="8.7109375" customWidth="1"/>
    <col min="9199" max="9200" width="11.7109375" customWidth="1"/>
    <col min="9201" max="9201" width="9.140625" customWidth="1"/>
    <col min="9445" max="9445" width="7.7109375" customWidth="1"/>
    <col min="9446" max="9446" width="10.7109375" customWidth="1"/>
    <col min="9447" max="9447" width="18.7109375" customWidth="1"/>
    <col min="9448" max="9448" width="11.85546875" customWidth="1"/>
    <col min="9449" max="9449" width="10.85546875" customWidth="1"/>
    <col min="9450" max="9450" width="8.7109375" customWidth="1"/>
    <col min="9451" max="9451" width="10.7109375" customWidth="1"/>
    <col min="9452" max="9452" width="8.7109375" customWidth="1"/>
    <col min="9453" max="9453" width="11.28515625" customWidth="1"/>
    <col min="9454" max="9454" width="8.7109375" customWidth="1"/>
    <col min="9455" max="9456" width="11.7109375" customWidth="1"/>
    <col min="9457" max="9457" width="9.140625" customWidth="1"/>
    <col min="9701" max="9701" width="7.7109375" customWidth="1"/>
    <col min="9702" max="9702" width="10.7109375" customWidth="1"/>
    <col min="9703" max="9703" width="18.7109375" customWidth="1"/>
    <col min="9704" max="9704" width="11.85546875" customWidth="1"/>
    <col min="9705" max="9705" width="10.85546875" customWidth="1"/>
    <col min="9706" max="9706" width="8.7109375" customWidth="1"/>
    <col min="9707" max="9707" width="10.7109375" customWidth="1"/>
    <col min="9708" max="9708" width="8.7109375" customWidth="1"/>
    <col min="9709" max="9709" width="11.28515625" customWidth="1"/>
    <col min="9710" max="9710" width="8.7109375" customWidth="1"/>
    <col min="9711" max="9712" width="11.7109375" customWidth="1"/>
    <col min="9713" max="9713" width="9.140625" customWidth="1"/>
    <col min="9957" max="9957" width="7.7109375" customWidth="1"/>
    <col min="9958" max="9958" width="10.7109375" customWidth="1"/>
    <col min="9959" max="9959" width="18.7109375" customWidth="1"/>
    <col min="9960" max="9960" width="11.85546875" customWidth="1"/>
    <col min="9961" max="9961" width="10.85546875" customWidth="1"/>
    <col min="9962" max="9962" width="8.7109375" customWidth="1"/>
    <col min="9963" max="9963" width="10.7109375" customWidth="1"/>
    <col min="9964" max="9964" width="8.7109375" customWidth="1"/>
    <col min="9965" max="9965" width="11.28515625" customWidth="1"/>
    <col min="9966" max="9966" width="8.7109375" customWidth="1"/>
    <col min="9967" max="9968" width="11.7109375" customWidth="1"/>
    <col min="9969" max="9969" width="9.140625" customWidth="1"/>
    <col min="10213" max="10213" width="7.7109375" customWidth="1"/>
    <col min="10214" max="10214" width="10.7109375" customWidth="1"/>
    <col min="10215" max="10215" width="18.7109375" customWidth="1"/>
    <col min="10216" max="10216" width="11.85546875" customWidth="1"/>
    <col min="10217" max="10217" width="10.85546875" customWidth="1"/>
    <col min="10218" max="10218" width="8.7109375" customWidth="1"/>
    <col min="10219" max="10219" width="10.7109375" customWidth="1"/>
    <col min="10220" max="10220" width="8.7109375" customWidth="1"/>
    <col min="10221" max="10221" width="11.28515625" customWidth="1"/>
    <col min="10222" max="10222" width="8.7109375" customWidth="1"/>
    <col min="10223" max="10224" width="11.7109375" customWidth="1"/>
    <col min="10225" max="10225" width="9.140625" customWidth="1"/>
    <col min="10469" max="10469" width="7.7109375" customWidth="1"/>
    <col min="10470" max="10470" width="10.7109375" customWidth="1"/>
    <col min="10471" max="10471" width="18.7109375" customWidth="1"/>
    <col min="10472" max="10472" width="11.85546875" customWidth="1"/>
    <col min="10473" max="10473" width="10.85546875" customWidth="1"/>
    <col min="10474" max="10474" width="8.7109375" customWidth="1"/>
    <col min="10475" max="10475" width="10.7109375" customWidth="1"/>
    <col min="10476" max="10476" width="8.7109375" customWidth="1"/>
    <col min="10477" max="10477" width="11.28515625" customWidth="1"/>
    <col min="10478" max="10478" width="8.7109375" customWidth="1"/>
    <col min="10479" max="10480" width="11.7109375" customWidth="1"/>
    <col min="10481" max="10481" width="9.140625" customWidth="1"/>
    <col min="10725" max="10725" width="7.7109375" customWidth="1"/>
    <col min="10726" max="10726" width="10.7109375" customWidth="1"/>
    <col min="10727" max="10727" width="18.7109375" customWidth="1"/>
    <col min="10728" max="10728" width="11.85546875" customWidth="1"/>
    <col min="10729" max="10729" width="10.85546875" customWidth="1"/>
    <col min="10730" max="10730" width="8.7109375" customWidth="1"/>
    <col min="10731" max="10731" width="10.7109375" customWidth="1"/>
    <col min="10732" max="10732" width="8.7109375" customWidth="1"/>
    <col min="10733" max="10733" width="11.28515625" customWidth="1"/>
    <col min="10734" max="10734" width="8.7109375" customWidth="1"/>
    <col min="10735" max="10736" width="11.7109375" customWidth="1"/>
    <col min="10737" max="10737" width="9.140625" customWidth="1"/>
    <col min="10981" max="10981" width="7.7109375" customWidth="1"/>
    <col min="10982" max="10982" width="10.7109375" customWidth="1"/>
    <col min="10983" max="10983" width="18.7109375" customWidth="1"/>
    <col min="10984" max="10984" width="11.85546875" customWidth="1"/>
    <col min="10985" max="10985" width="10.85546875" customWidth="1"/>
    <col min="10986" max="10986" width="8.7109375" customWidth="1"/>
    <col min="10987" max="10987" width="10.7109375" customWidth="1"/>
    <col min="10988" max="10988" width="8.7109375" customWidth="1"/>
    <col min="10989" max="10989" width="11.28515625" customWidth="1"/>
    <col min="10990" max="10990" width="8.7109375" customWidth="1"/>
    <col min="10991" max="10992" width="11.7109375" customWidth="1"/>
    <col min="10993" max="10993" width="9.140625" customWidth="1"/>
    <col min="11237" max="11237" width="7.7109375" customWidth="1"/>
    <col min="11238" max="11238" width="10.7109375" customWidth="1"/>
    <col min="11239" max="11239" width="18.7109375" customWidth="1"/>
    <col min="11240" max="11240" width="11.85546875" customWidth="1"/>
    <col min="11241" max="11241" width="10.85546875" customWidth="1"/>
    <col min="11242" max="11242" width="8.7109375" customWidth="1"/>
    <col min="11243" max="11243" width="10.7109375" customWidth="1"/>
    <col min="11244" max="11244" width="8.7109375" customWidth="1"/>
    <col min="11245" max="11245" width="11.28515625" customWidth="1"/>
    <col min="11246" max="11246" width="8.7109375" customWidth="1"/>
    <col min="11247" max="11248" width="11.7109375" customWidth="1"/>
    <col min="11249" max="11249" width="9.140625" customWidth="1"/>
    <col min="11493" max="11493" width="7.7109375" customWidth="1"/>
    <col min="11494" max="11494" width="10.7109375" customWidth="1"/>
    <col min="11495" max="11495" width="18.7109375" customWidth="1"/>
    <col min="11496" max="11496" width="11.85546875" customWidth="1"/>
    <col min="11497" max="11497" width="10.85546875" customWidth="1"/>
    <col min="11498" max="11498" width="8.7109375" customWidth="1"/>
    <col min="11499" max="11499" width="10.7109375" customWidth="1"/>
    <col min="11500" max="11500" width="8.7109375" customWidth="1"/>
    <col min="11501" max="11501" width="11.28515625" customWidth="1"/>
    <col min="11502" max="11502" width="8.7109375" customWidth="1"/>
    <col min="11503" max="11504" width="11.7109375" customWidth="1"/>
    <col min="11505" max="11505" width="9.140625" customWidth="1"/>
    <col min="11749" max="11749" width="7.7109375" customWidth="1"/>
    <col min="11750" max="11750" width="10.7109375" customWidth="1"/>
    <col min="11751" max="11751" width="18.7109375" customWidth="1"/>
    <col min="11752" max="11752" width="11.85546875" customWidth="1"/>
    <col min="11753" max="11753" width="10.85546875" customWidth="1"/>
    <col min="11754" max="11754" width="8.7109375" customWidth="1"/>
    <col min="11755" max="11755" width="10.7109375" customWidth="1"/>
    <col min="11756" max="11756" width="8.7109375" customWidth="1"/>
    <col min="11757" max="11757" width="11.28515625" customWidth="1"/>
    <col min="11758" max="11758" width="8.7109375" customWidth="1"/>
    <col min="11759" max="11760" width="11.7109375" customWidth="1"/>
    <col min="11761" max="11761" width="9.140625" customWidth="1"/>
    <col min="12005" max="12005" width="7.7109375" customWidth="1"/>
    <col min="12006" max="12006" width="10.7109375" customWidth="1"/>
    <col min="12007" max="12007" width="18.7109375" customWidth="1"/>
    <col min="12008" max="12008" width="11.85546875" customWidth="1"/>
    <col min="12009" max="12009" width="10.85546875" customWidth="1"/>
    <col min="12010" max="12010" width="8.7109375" customWidth="1"/>
    <col min="12011" max="12011" width="10.7109375" customWidth="1"/>
    <col min="12012" max="12012" width="8.7109375" customWidth="1"/>
    <col min="12013" max="12013" width="11.28515625" customWidth="1"/>
    <col min="12014" max="12014" width="8.7109375" customWidth="1"/>
    <col min="12015" max="12016" width="11.7109375" customWidth="1"/>
    <col min="12017" max="12017" width="9.140625" customWidth="1"/>
    <col min="12261" max="12261" width="7.7109375" customWidth="1"/>
    <col min="12262" max="12262" width="10.7109375" customWidth="1"/>
    <col min="12263" max="12263" width="18.7109375" customWidth="1"/>
    <col min="12264" max="12264" width="11.85546875" customWidth="1"/>
    <col min="12265" max="12265" width="10.85546875" customWidth="1"/>
    <col min="12266" max="12266" width="8.7109375" customWidth="1"/>
    <col min="12267" max="12267" width="10.7109375" customWidth="1"/>
    <col min="12268" max="12268" width="8.7109375" customWidth="1"/>
    <col min="12269" max="12269" width="11.28515625" customWidth="1"/>
    <col min="12270" max="12270" width="8.7109375" customWidth="1"/>
    <col min="12271" max="12272" width="11.7109375" customWidth="1"/>
    <col min="12273" max="12273" width="9.140625" customWidth="1"/>
    <col min="12517" max="12517" width="7.7109375" customWidth="1"/>
    <col min="12518" max="12518" width="10.7109375" customWidth="1"/>
    <col min="12519" max="12519" width="18.7109375" customWidth="1"/>
    <col min="12520" max="12520" width="11.85546875" customWidth="1"/>
    <col min="12521" max="12521" width="10.85546875" customWidth="1"/>
    <col min="12522" max="12522" width="8.7109375" customWidth="1"/>
    <col min="12523" max="12523" width="10.7109375" customWidth="1"/>
    <col min="12524" max="12524" width="8.7109375" customWidth="1"/>
    <col min="12525" max="12525" width="11.28515625" customWidth="1"/>
    <col min="12526" max="12526" width="8.7109375" customWidth="1"/>
    <col min="12527" max="12528" width="11.7109375" customWidth="1"/>
    <col min="12529" max="12529" width="9.140625" customWidth="1"/>
    <col min="12773" max="12773" width="7.7109375" customWidth="1"/>
    <col min="12774" max="12774" width="10.7109375" customWidth="1"/>
    <col min="12775" max="12775" width="18.7109375" customWidth="1"/>
    <col min="12776" max="12776" width="11.85546875" customWidth="1"/>
    <col min="12777" max="12777" width="10.85546875" customWidth="1"/>
    <col min="12778" max="12778" width="8.7109375" customWidth="1"/>
    <col min="12779" max="12779" width="10.7109375" customWidth="1"/>
    <col min="12780" max="12780" width="8.7109375" customWidth="1"/>
    <col min="12781" max="12781" width="11.28515625" customWidth="1"/>
    <col min="12782" max="12782" width="8.7109375" customWidth="1"/>
    <col min="12783" max="12784" width="11.7109375" customWidth="1"/>
    <col min="12785" max="12785" width="9.140625" customWidth="1"/>
    <col min="13029" max="13029" width="7.7109375" customWidth="1"/>
    <col min="13030" max="13030" width="10.7109375" customWidth="1"/>
    <col min="13031" max="13031" width="18.7109375" customWidth="1"/>
    <col min="13032" max="13032" width="11.85546875" customWidth="1"/>
    <col min="13033" max="13033" width="10.85546875" customWidth="1"/>
    <col min="13034" max="13034" width="8.7109375" customWidth="1"/>
    <col min="13035" max="13035" width="10.7109375" customWidth="1"/>
    <col min="13036" max="13036" width="8.7109375" customWidth="1"/>
    <col min="13037" max="13037" width="11.28515625" customWidth="1"/>
    <col min="13038" max="13038" width="8.7109375" customWidth="1"/>
    <col min="13039" max="13040" width="11.7109375" customWidth="1"/>
    <col min="13041" max="13041" width="9.140625" customWidth="1"/>
    <col min="13285" max="13285" width="7.7109375" customWidth="1"/>
    <col min="13286" max="13286" width="10.7109375" customWidth="1"/>
    <col min="13287" max="13287" width="18.7109375" customWidth="1"/>
    <col min="13288" max="13288" width="11.85546875" customWidth="1"/>
    <col min="13289" max="13289" width="10.85546875" customWidth="1"/>
    <col min="13290" max="13290" width="8.7109375" customWidth="1"/>
    <col min="13291" max="13291" width="10.7109375" customWidth="1"/>
    <col min="13292" max="13292" width="8.7109375" customWidth="1"/>
    <col min="13293" max="13293" width="11.28515625" customWidth="1"/>
    <col min="13294" max="13294" width="8.7109375" customWidth="1"/>
    <col min="13295" max="13296" width="11.7109375" customWidth="1"/>
    <col min="13297" max="13297" width="9.140625" customWidth="1"/>
    <col min="13541" max="13541" width="7.7109375" customWidth="1"/>
    <col min="13542" max="13542" width="10.7109375" customWidth="1"/>
    <col min="13543" max="13543" width="18.7109375" customWidth="1"/>
    <col min="13544" max="13544" width="11.85546875" customWidth="1"/>
    <col min="13545" max="13545" width="10.85546875" customWidth="1"/>
    <col min="13546" max="13546" width="8.7109375" customWidth="1"/>
    <col min="13547" max="13547" width="10.7109375" customWidth="1"/>
    <col min="13548" max="13548" width="8.7109375" customWidth="1"/>
    <col min="13549" max="13549" width="11.28515625" customWidth="1"/>
    <col min="13550" max="13550" width="8.7109375" customWidth="1"/>
    <col min="13551" max="13552" width="11.7109375" customWidth="1"/>
    <col min="13553" max="13553" width="9.140625" customWidth="1"/>
    <col min="13797" max="13797" width="7.7109375" customWidth="1"/>
    <col min="13798" max="13798" width="10.7109375" customWidth="1"/>
    <col min="13799" max="13799" width="18.7109375" customWidth="1"/>
    <col min="13800" max="13800" width="11.85546875" customWidth="1"/>
    <col min="13801" max="13801" width="10.85546875" customWidth="1"/>
    <col min="13802" max="13802" width="8.7109375" customWidth="1"/>
    <col min="13803" max="13803" width="10.7109375" customWidth="1"/>
    <col min="13804" max="13804" width="8.7109375" customWidth="1"/>
    <col min="13805" max="13805" width="11.28515625" customWidth="1"/>
    <col min="13806" max="13806" width="8.7109375" customWidth="1"/>
    <col min="13807" max="13808" width="11.7109375" customWidth="1"/>
    <col min="13809" max="13809" width="9.140625" customWidth="1"/>
    <col min="14053" max="14053" width="7.7109375" customWidth="1"/>
    <col min="14054" max="14054" width="10.7109375" customWidth="1"/>
    <col min="14055" max="14055" width="18.7109375" customWidth="1"/>
    <col min="14056" max="14056" width="11.85546875" customWidth="1"/>
    <col min="14057" max="14057" width="10.85546875" customWidth="1"/>
    <col min="14058" max="14058" width="8.7109375" customWidth="1"/>
    <col min="14059" max="14059" width="10.7109375" customWidth="1"/>
    <col min="14060" max="14060" width="8.7109375" customWidth="1"/>
    <col min="14061" max="14061" width="11.28515625" customWidth="1"/>
    <col min="14062" max="14062" width="8.7109375" customWidth="1"/>
    <col min="14063" max="14064" width="11.7109375" customWidth="1"/>
    <col min="14065" max="14065" width="9.140625" customWidth="1"/>
    <col min="14309" max="14309" width="7.7109375" customWidth="1"/>
    <col min="14310" max="14310" width="10.7109375" customWidth="1"/>
    <col min="14311" max="14311" width="18.7109375" customWidth="1"/>
    <col min="14312" max="14312" width="11.85546875" customWidth="1"/>
    <col min="14313" max="14313" width="10.85546875" customWidth="1"/>
    <col min="14314" max="14314" width="8.7109375" customWidth="1"/>
    <col min="14315" max="14315" width="10.7109375" customWidth="1"/>
    <col min="14316" max="14316" width="8.7109375" customWidth="1"/>
    <col min="14317" max="14317" width="11.28515625" customWidth="1"/>
    <col min="14318" max="14318" width="8.7109375" customWidth="1"/>
    <col min="14319" max="14320" width="11.7109375" customWidth="1"/>
    <col min="14321" max="14321" width="9.140625" customWidth="1"/>
    <col min="14565" max="14565" width="7.7109375" customWidth="1"/>
    <col min="14566" max="14566" width="10.7109375" customWidth="1"/>
    <col min="14567" max="14567" width="18.7109375" customWidth="1"/>
    <col min="14568" max="14568" width="11.85546875" customWidth="1"/>
    <col min="14569" max="14569" width="10.85546875" customWidth="1"/>
    <col min="14570" max="14570" width="8.7109375" customWidth="1"/>
    <col min="14571" max="14571" width="10.7109375" customWidth="1"/>
    <col min="14572" max="14572" width="8.7109375" customWidth="1"/>
    <col min="14573" max="14573" width="11.28515625" customWidth="1"/>
    <col min="14574" max="14574" width="8.7109375" customWidth="1"/>
    <col min="14575" max="14576" width="11.7109375" customWidth="1"/>
    <col min="14577" max="14577" width="9.140625" customWidth="1"/>
    <col min="14821" max="14821" width="7.7109375" customWidth="1"/>
    <col min="14822" max="14822" width="10.7109375" customWidth="1"/>
    <col min="14823" max="14823" width="18.7109375" customWidth="1"/>
    <col min="14824" max="14824" width="11.85546875" customWidth="1"/>
    <col min="14825" max="14825" width="10.85546875" customWidth="1"/>
    <col min="14826" max="14826" width="8.7109375" customWidth="1"/>
    <col min="14827" max="14827" width="10.7109375" customWidth="1"/>
    <col min="14828" max="14828" width="8.7109375" customWidth="1"/>
    <col min="14829" max="14829" width="11.28515625" customWidth="1"/>
    <col min="14830" max="14830" width="8.7109375" customWidth="1"/>
    <col min="14831" max="14832" width="11.7109375" customWidth="1"/>
    <col min="14833" max="14833" width="9.140625" customWidth="1"/>
    <col min="15077" max="15077" width="7.7109375" customWidth="1"/>
    <col min="15078" max="15078" width="10.7109375" customWidth="1"/>
    <col min="15079" max="15079" width="18.7109375" customWidth="1"/>
    <col min="15080" max="15080" width="11.85546875" customWidth="1"/>
    <col min="15081" max="15081" width="10.85546875" customWidth="1"/>
    <col min="15082" max="15082" width="8.7109375" customWidth="1"/>
    <col min="15083" max="15083" width="10.7109375" customWidth="1"/>
    <col min="15084" max="15084" width="8.7109375" customWidth="1"/>
    <col min="15085" max="15085" width="11.28515625" customWidth="1"/>
    <col min="15086" max="15086" width="8.7109375" customWidth="1"/>
    <col min="15087" max="15088" width="11.7109375" customWidth="1"/>
    <col min="15089" max="15089" width="9.140625" customWidth="1"/>
    <col min="15333" max="15333" width="7.7109375" customWidth="1"/>
    <col min="15334" max="15334" width="10.7109375" customWidth="1"/>
    <col min="15335" max="15335" width="18.7109375" customWidth="1"/>
    <col min="15336" max="15336" width="11.85546875" customWidth="1"/>
    <col min="15337" max="15337" width="10.85546875" customWidth="1"/>
    <col min="15338" max="15338" width="8.7109375" customWidth="1"/>
    <col min="15339" max="15339" width="10.7109375" customWidth="1"/>
    <col min="15340" max="15340" width="8.7109375" customWidth="1"/>
    <col min="15341" max="15341" width="11.28515625" customWidth="1"/>
    <col min="15342" max="15342" width="8.7109375" customWidth="1"/>
    <col min="15343" max="15344" width="11.7109375" customWidth="1"/>
    <col min="15345" max="15345" width="9.140625" customWidth="1"/>
    <col min="15589" max="15589" width="7.7109375" customWidth="1"/>
    <col min="15590" max="15590" width="10.7109375" customWidth="1"/>
    <col min="15591" max="15591" width="18.7109375" customWidth="1"/>
    <col min="15592" max="15592" width="11.85546875" customWidth="1"/>
    <col min="15593" max="15593" width="10.85546875" customWidth="1"/>
    <col min="15594" max="15594" width="8.7109375" customWidth="1"/>
    <col min="15595" max="15595" width="10.7109375" customWidth="1"/>
    <col min="15596" max="15596" width="8.7109375" customWidth="1"/>
    <col min="15597" max="15597" width="11.28515625" customWidth="1"/>
    <col min="15598" max="15598" width="8.7109375" customWidth="1"/>
    <col min="15599" max="15600" width="11.7109375" customWidth="1"/>
    <col min="15601" max="15601" width="9.140625" customWidth="1"/>
    <col min="15845" max="15845" width="7.7109375" customWidth="1"/>
    <col min="15846" max="15846" width="10.7109375" customWidth="1"/>
    <col min="15847" max="15847" width="18.7109375" customWidth="1"/>
    <col min="15848" max="15848" width="11.85546875" customWidth="1"/>
    <col min="15849" max="15849" width="10.85546875" customWidth="1"/>
    <col min="15850" max="15850" width="8.7109375" customWidth="1"/>
    <col min="15851" max="15851" width="10.7109375" customWidth="1"/>
    <col min="15852" max="15852" width="8.7109375" customWidth="1"/>
    <col min="15853" max="15853" width="11.28515625" customWidth="1"/>
    <col min="15854" max="15854" width="8.7109375" customWidth="1"/>
    <col min="15855" max="15856" width="11.7109375" customWidth="1"/>
    <col min="15857" max="15857" width="9.140625" customWidth="1"/>
    <col min="16101" max="16101" width="7.7109375" customWidth="1"/>
    <col min="16102" max="16102" width="10.7109375" customWidth="1"/>
    <col min="16103" max="16103" width="18.7109375" customWidth="1"/>
    <col min="16104" max="16104" width="11.85546875" customWidth="1"/>
    <col min="16105" max="16105" width="10.85546875" customWidth="1"/>
    <col min="16106" max="16106" width="8.7109375" customWidth="1"/>
    <col min="16107" max="16107" width="10.7109375" customWidth="1"/>
    <col min="16108" max="16108" width="8.7109375" customWidth="1"/>
    <col min="16109" max="16109" width="11.28515625" customWidth="1"/>
    <col min="16110" max="16110" width="8.7109375" customWidth="1"/>
    <col min="16111" max="16112" width="11.7109375" customWidth="1"/>
    <col min="16113" max="16113" width="9.140625" customWidth="1"/>
  </cols>
  <sheetData>
    <row r="1" spans="1:9" ht="15.75" thickBot="1" x14ac:dyDescent="0.3"/>
    <row r="2" spans="1:9" ht="19.5" x14ac:dyDescent="0.25">
      <c r="A2" s="100" t="s">
        <v>418</v>
      </c>
      <c r="B2" s="101"/>
      <c r="C2" s="101"/>
      <c r="D2" s="101"/>
      <c r="E2" s="101"/>
    </row>
    <row r="3" spans="1:9" ht="21" x14ac:dyDescent="0.25">
      <c r="A3" s="78" t="s">
        <v>1</v>
      </c>
      <c r="B3" s="80"/>
      <c r="C3" s="80"/>
      <c r="D3" s="80"/>
      <c r="E3" s="80"/>
    </row>
    <row r="4" spans="1:9" x14ac:dyDescent="0.25">
      <c r="A4" s="4"/>
      <c r="B4" s="6"/>
      <c r="C4" s="6"/>
      <c r="D4" s="6"/>
      <c r="E4" s="6"/>
    </row>
    <row r="5" spans="1:9" ht="21.75" thickBot="1" x14ac:dyDescent="0.3">
      <c r="A5" s="81" t="s">
        <v>417</v>
      </c>
      <c r="B5" s="83"/>
      <c r="C5" s="83"/>
      <c r="D5" s="83"/>
      <c r="E5" s="83"/>
    </row>
    <row r="6" spans="1:9" ht="60" x14ac:dyDescent="0.25">
      <c r="A6" s="109" t="s">
        <v>3</v>
      </c>
      <c r="B6" s="111" t="s">
        <v>5</v>
      </c>
      <c r="C6" s="111" t="s">
        <v>7</v>
      </c>
      <c r="D6" s="112" t="s">
        <v>423</v>
      </c>
      <c r="E6" s="112" t="s">
        <v>11</v>
      </c>
    </row>
    <row r="7" spans="1:9" x14ac:dyDescent="0.25">
      <c r="A7" s="113">
        <v>1</v>
      </c>
      <c r="B7" s="140">
        <v>101</v>
      </c>
      <c r="C7" s="140" t="s">
        <v>28</v>
      </c>
      <c r="D7" s="140">
        <v>1225</v>
      </c>
      <c r="E7" s="140">
        <v>672</v>
      </c>
    </row>
    <row r="8" spans="1:9" x14ac:dyDescent="0.25">
      <c r="A8" s="113">
        <v>2</v>
      </c>
      <c r="B8" s="140">
        <v>102</v>
      </c>
      <c r="C8" s="140" t="s">
        <v>22</v>
      </c>
      <c r="D8" s="140">
        <v>1750</v>
      </c>
      <c r="E8" s="140">
        <v>924</v>
      </c>
      <c r="G8" s="151" t="s">
        <v>427</v>
      </c>
      <c r="H8" t="s">
        <v>430</v>
      </c>
      <c r="I8" t="s">
        <v>433</v>
      </c>
    </row>
    <row r="9" spans="1:9" x14ac:dyDescent="0.25">
      <c r="A9" s="113">
        <v>3</v>
      </c>
      <c r="B9" s="140">
        <v>103</v>
      </c>
      <c r="C9" s="140" t="s">
        <v>22</v>
      </c>
      <c r="D9" s="140">
        <v>1750</v>
      </c>
      <c r="E9" s="140">
        <v>924</v>
      </c>
      <c r="G9" s="152" t="s">
        <v>28</v>
      </c>
      <c r="H9" s="154">
        <v>54</v>
      </c>
      <c r="I9" s="154">
        <v>66150</v>
      </c>
    </row>
    <row r="10" spans="1:9" x14ac:dyDescent="0.25">
      <c r="A10" s="113">
        <v>4</v>
      </c>
      <c r="B10" s="140">
        <v>106</v>
      </c>
      <c r="C10" s="140" t="s">
        <v>25</v>
      </c>
      <c r="D10" s="140">
        <v>1225</v>
      </c>
      <c r="E10" s="140">
        <v>657</v>
      </c>
      <c r="G10" s="153">
        <v>1225</v>
      </c>
      <c r="H10" s="154">
        <v>54</v>
      </c>
      <c r="I10" s="154">
        <v>66150</v>
      </c>
    </row>
    <row r="11" spans="1:9" x14ac:dyDescent="0.25">
      <c r="A11" s="113">
        <v>5</v>
      </c>
      <c r="B11" s="140">
        <v>107</v>
      </c>
      <c r="C11" s="140" t="s">
        <v>25</v>
      </c>
      <c r="D11" s="140">
        <v>1225</v>
      </c>
      <c r="E11" s="140">
        <v>657</v>
      </c>
      <c r="G11" s="152" t="s">
        <v>25</v>
      </c>
      <c r="H11" s="154">
        <v>28</v>
      </c>
      <c r="I11" s="154">
        <v>34300</v>
      </c>
    </row>
    <row r="12" spans="1:9" x14ac:dyDescent="0.25">
      <c r="A12" s="113">
        <v>6</v>
      </c>
      <c r="B12" s="140">
        <v>108</v>
      </c>
      <c r="C12" s="140" t="s">
        <v>28</v>
      </c>
      <c r="D12" s="140">
        <v>1225</v>
      </c>
      <c r="E12" s="140">
        <v>672</v>
      </c>
      <c r="G12" s="153">
        <v>1225</v>
      </c>
      <c r="H12" s="154">
        <v>28</v>
      </c>
      <c r="I12" s="154">
        <v>34300</v>
      </c>
    </row>
    <row r="13" spans="1:9" x14ac:dyDescent="0.25">
      <c r="A13" s="113">
        <v>7</v>
      </c>
      <c r="B13" s="140">
        <v>201</v>
      </c>
      <c r="C13" s="140" t="s">
        <v>28</v>
      </c>
      <c r="D13" s="140">
        <v>1225</v>
      </c>
      <c r="E13" s="140">
        <v>672</v>
      </c>
      <c r="G13" s="152" t="s">
        <v>22</v>
      </c>
      <c r="H13" s="154">
        <v>28</v>
      </c>
      <c r="I13" s="154">
        <v>49000</v>
      </c>
    </row>
    <row r="14" spans="1:9" x14ac:dyDescent="0.25">
      <c r="A14" s="113">
        <v>8</v>
      </c>
      <c r="B14" s="140">
        <v>202</v>
      </c>
      <c r="C14" s="140" t="s">
        <v>22</v>
      </c>
      <c r="D14" s="140">
        <v>1750</v>
      </c>
      <c r="E14" s="140">
        <v>924</v>
      </c>
      <c r="G14" s="153">
        <v>1750</v>
      </c>
      <c r="H14" s="154">
        <v>28</v>
      </c>
      <c r="I14" s="154">
        <v>49000</v>
      </c>
    </row>
    <row r="15" spans="1:9" x14ac:dyDescent="0.25">
      <c r="A15" s="113">
        <v>9</v>
      </c>
      <c r="B15" s="140">
        <v>203</v>
      </c>
      <c r="C15" s="140" t="s">
        <v>22</v>
      </c>
      <c r="D15" s="140">
        <v>1750</v>
      </c>
      <c r="E15" s="140">
        <v>924</v>
      </c>
      <c r="G15" s="152" t="s">
        <v>428</v>
      </c>
      <c r="H15" s="154">
        <v>110</v>
      </c>
      <c r="I15" s="154">
        <v>149450</v>
      </c>
    </row>
    <row r="16" spans="1:9" x14ac:dyDescent="0.25">
      <c r="A16" s="113">
        <v>10</v>
      </c>
      <c r="B16" s="140">
        <v>204</v>
      </c>
      <c r="C16" s="140" t="s">
        <v>28</v>
      </c>
      <c r="D16" s="140">
        <v>1225</v>
      </c>
      <c r="E16" s="140">
        <v>672</v>
      </c>
    </row>
    <row r="17" spans="1:5" x14ac:dyDescent="0.25">
      <c r="A17" s="113">
        <v>11</v>
      </c>
      <c r="B17" s="140">
        <v>205</v>
      </c>
      <c r="C17" s="140" t="s">
        <v>28</v>
      </c>
      <c r="D17" s="140">
        <v>1225</v>
      </c>
      <c r="E17" s="140">
        <v>672</v>
      </c>
    </row>
    <row r="18" spans="1:5" x14ac:dyDescent="0.25">
      <c r="A18" s="113">
        <v>12</v>
      </c>
      <c r="B18" s="140">
        <v>206</v>
      </c>
      <c r="C18" s="140" t="s">
        <v>25</v>
      </c>
      <c r="D18" s="140">
        <v>1225</v>
      </c>
      <c r="E18" s="140">
        <v>657</v>
      </c>
    </row>
    <row r="19" spans="1:5" x14ac:dyDescent="0.25">
      <c r="A19" s="113">
        <v>13</v>
      </c>
      <c r="B19" s="140">
        <v>207</v>
      </c>
      <c r="C19" s="140" t="s">
        <v>25</v>
      </c>
      <c r="D19" s="140">
        <v>1225</v>
      </c>
      <c r="E19" s="140">
        <v>657</v>
      </c>
    </row>
    <row r="20" spans="1:5" x14ac:dyDescent="0.25">
      <c r="A20" s="113">
        <v>14</v>
      </c>
      <c r="B20" s="140">
        <v>208</v>
      </c>
      <c r="C20" s="140" t="s">
        <v>28</v>
      </c>
      <c r="D20" s="140">
        <v>1225</v>
      </c>
      <c r="E20" s="140">
        <v>672</v>
      </c>
    </row>
    <row r="21" spans="1:5" x14ac:dyDescent="0.25">
      <c r="A21" s="113">
        <v>15</v>
      </c>
      <c r="B21" s="140">
        <v>301</v>
      </c>
      <c r="C21" s="140" t="s">
        <v>28</v>
      </c>
      <c r="D21" s="140">
        <v>1225</v>
      </c>
      <c r="E21" s="140">
        <v>672</v>
      </c>
    </row>
    <row r="22" spans="1:5" x14ac:dyDescent="0.25">
      <c r="A22" s="113">
        <v>16</v>
      </c>
      <c r="B22" s="140">
        <v>302</v>
      </c>
      <c r="C22" s="140" t="s">
        <v>22</v>
      </c>
      <c r="D22" s="140">
        <v>1750</v>
      </c>
      <c r="E22" s="140">
        <v>924</v>
      </c>
    </row>
    <row r="23" spans="1:5" x14ac:dyDescent="0.25">
      <c r="A23" s="113">
        <v>17</v>
      </c>
      <c r="B23" s="140">
        <v>303</v>
      </c>
      <c r="C23" s="140" t="s">
        <v>22</v>
      </c>
      <c r="D23" s="140">
        <v>1750</v>
      </c>
      <c r="E23" s="140">
        <v>924</v>
      </c>
    </row>
    <row r="24" spans="1:5" x14ac:dyDescent="0.25">
      <c r="A24" s="113">
        <v>18</v>
      </c>
      <c r="B24" s="140">
        <v>304</v>
      </c>
      <c r="C24" s="140" t="s">
        <v>28</v>
      </c>
      <c r="D24" s="140">
        <v>1225</v>
      </c>
      <c r="E24" s="140">
        <v>672</v>
      </c>
    </row>
    <row r="25" spans="1:5" x14ac:dyDescent="0.25">
      <c r="A25" s="113">
        <v>19</v>
      </c>
      <c r="B25" s="140">
        <v>305</v>
      </c>
      <c r="C25" s="140" t="s">
        <v>28</v>
      </c>
      <c r="D25" s="140">
        <v>1225</v>
      </c>
      <c r="E25" s="140">
        <v>672</v>
      </c>
    </row>
    <row r="26" spans="1:5" x14ac:dyDescent="0.25">
      <c r="A26" s="113">
        <v>20</v>
      </c>
      <c r="B26" s="140">
        <v>306</v>
      </c>
      <c r="C26" s="140" t="s">
        <v>25</v>
      </c>
      <c r="D26" s="140">
        <v>1225</v>
      </c>
      <c r="E26" s="140">
        <v>657</v>
      </c>
    </row>
    <row r="27" spans="1:5" x14ac:dyDescent="0.25">
      <c r="A27" s="113">
        <v>21</v>
      </c>
      <c r="B27" s="140">
        <v>307</v>
      </c>
      <c r="C27" s="140" t="s">
        <v>25</v>
      </c>
      <c r="D27" s="140">
        <v>1225</v>
      </c>
      <c r="E27" s="140">
        <v>657</v>
      </c>
    </row>
    <row r="28" spans="1:5" x14ac:dyDescent="0.25">
      <c r="A28" s="113">
        <v>22</v>
      </c>
      <c r="B28" s="140">
        <v>308</v>
      </c>
      <c r="C28" s="140" t="s">
        <v>28</v>
      </c>
      <c r="D28" s="140">
        <v>1225</v>
      </c>
      <c r="E28" s="140">
        <v>672</v>
      </c>
    </row>
    <row r="29" spans="1:5" x14ac:dyDescent="0.25">
      <c r="A29" s="113">
        <v>23</v>
      </c>
      <c r="B29" s="140">
        <v>401</v>
      </c>
      <c r="C29" s="140" t="s">
        <v>28</v>
      </c>
      <c r="D29" s="140">
        <v>1225</v>
      </c>
      <c r="E29" s="140">
        <v>672</v>
      </c>
    </row>
    <row r="30" spans="1:5" x14ac:dyDescent="0.25">
      <c r="A30" s="113">
        <v>24</v>
      </c>
      <c r="B30" s="140">
        <v>402</v>
      </c>
      <c r="C30" s="140" t="s">
        <v>22</v>
      </c>
      <c r="D30" s="140">
        <v>1750</v>
      </c>
      <c r="E30" s="140">
        <v>924</v>
      </c>
    </row>
    <row r="31" spans="1:5" x14ac:dyDescent="0.25">
      <c r="A31" s="113">
        <v>25</v>
      </c>
      <c r="B31" s="140">
        <v>403</v>
      </c>
      <c r="C31" s="140" t="s">
        <v>22</v>
      </c>
      <c r="D31" s="140">
        <v>1750</v>
      </c>
      <c r="E31" s="140">
        <v>924</v>
      </c>
    </row>
    <row r="32" spans="1:5" x14ac:dyDescent="0.25">
      <c r="A32" s="113">
        <v>26</v>
      </c>
      <c r="B32" s="140">
        <v>404</v>
      </c>
      <c r="C32" s="140" t="s">
        <v>28</v>
      </c>
      <c r="D32" s="140">
        <v>1225</v>
      </c>
      <c r="E32" s="140">
        <v>672</v>
      </c>
    </row>
    <row r="33" spans="1:5" x14ac:dyDescent="0.25">
      <c r="A33" s="113">
        <v>27</v>
      </c>
      <c r="B33" s="140">
        <v>405</v>
      </c>
      <c r="C33" s="140" t="s">
        <v>28</v>
      </c>
      <c r="D33" s="140">
        <v>1225</v>
      </c>
      <c r="E33" s="140">
        <v>672</v>
      </c>
    </row>
    <row r="34" spans="1:5" x14ac:dyDescent="0.25">
      <c r="A34" s="113">
        <v>28</v>
      </c>
      <c r="B34" s="140">
        <v>406</v>
      </c>
      <c r="C34" s="140" t="s">
        <v>25</v>
      </c>
      <c r="D34" s="140">
        <v>1225</v>
      </c>
      <c r="E34" s="140">
        <v>657</v>
      </c>
    </row>
    <row r="35" spans="1:5" x14ac:dyDescent="0.25">
      <c r="A35" s="113">
        <v>29</v>
      </c>
      <c r="B35" s="140">
        <v>407</v>
      </c>
      <c r="C35" s="140" t="s">
        <v>25</v>
      </c>
      <c r="D35" s="140">
        <v>1225</v>
      </c>
      <c r="E35" s="140">
        <v>657</v>
      </c>
    </row>
    <row r="36" spans="1:5" x14ac:dyDescent="0.25">
      <c r="A36" s="113">
        <v>30</v>
      </c>
      <c r="B36" s="140">
        <v>408</v>
      </c>
      <c r="C36" s="140" t="s">
        <v>28</v>
      </c>
      <c r="D36" s="140">
        <v>1225</v>
      </c>
      <c r="E36" s="140">
        <v>672</v>
      </c>
    </row>
    <row r="37" spans="1:5" x14ac:dyDescent="0.25">
      <c r="A37" s="113">
        <v>31</v>
      </c>
      <c r="B37" s="140">
        <v>501</v>
      </c>
      <c r="C37" s="140" t="s">
        <v>28</v>
      </c>
      <c r="D37" s="140">
        <v>1225</v>
      </c>
      <c r="E37" s="140">
        <v>672</v>
      </c>
    </row>
    <row r="38" spans="1:5" x14ac:dyDescent="0.25">
      <c r="A38" s="113">
        <v>32</v>
      </c>
      <c r="B38" s="140">
        <v>502</v>
      </c>
      <c r="C38" s="140" t="s">
        <v>22</v>
      </c>
      <c r="D38" s="140">
        <v>1750</v>
      </c>
      <c r="E38" s="140">
        <v>924</v>
      </c>
    </row>
    <row r="39" spans="1:5" x14ac:dyDescent="0.25">
      <c r="A39" s="113">
        <v>33</v>
      </c>
      <c r="B39" s="140">
        <v>503</v>
      </c>
      <c r="C39" s="140" t="s">
        <v>22</v>
      </c>
      <c r="D39" s="140">
        <v>1750</v>
      </c>
      <c r="E39" s="140">
        <v>924</v>
      </c>
    </row>
    <row r="40" spans="1:5" x14ac:dyDescent="0.25">
      <c r="A40" s="113">
        <v>34</v>
      </c>
      <c r="B40" s="140">
        <v>504</v>
      </c>
      <c r="C40" s="140" t="s">
        <v>28</v>
      </c>
      <c r="D40" s="140">
        <v>1225</v>
      </c>
      <c r="E40" s="140">
        <v>672</v>
      </c>
    </row>
    <row r="41" spans="1:5" x14ac:dyDescent="0.25">
      <c r="A41" s="113">
        <v>35</v>
      </c>
      <c r="B41" s="140">
        <v>505</v>
      </c>
      <c r="C41" s="140" t="s">
        <v>28</v>
      </c>
      <c r="D41" s="140">
        <v>1225</v>
      </c>
      <c r="E41" s="140">
        <v>672</v>
      </c>
    </row>
    <row r="42" spans="1:5" x14ac:dyDescent="0.25">
      <c r="A42" s="113">
        <v>36</v>
      </c>
      <c r="B42" s="140">
        <v>506</v>
      </c>
      <c r="C42" s="140" t="s">
        <v>25</v>
      </c>
      <c r="D42" s="140">
        <v>1225</v>
      </c>
      <c r="E42" s="140">
        <v>657</v>
      </c>
    </row>
    <row r="43" spans="1:5" x14ac:dyDescent="0.25">
      <c r="A43" s="113">
        <v>37</v>
      </c>
      <c r="B43" s="140">
        <v>507</v>
      </c>
      <c r="C43" s="140" t="s">
        <v>25</v>
      </c>
      <c r="D43" s="140">
        <v>1225</v>
      </c>
      <c r="E43" s="140">
        <v>657</v>
      </c>
    </row>
    <row r="44" spans="1:5" x14ac:dyDescent="0.25">
      <c r="A44" s="113">
        <v>38</v>
      </c>
      <c r="B44" s="140">
        <v>508</v>
      </c>
      <c r="C44" s="140" t="s">
        <v>28</v>
      </c>
      <c r="D44" s="140">
        <v>1225</v>
      </c>
      <c r="E44" s="140">
        <v>672</v>
      </c>
    </row>
    <row r="45" spans="1:5" x14ac:dyDescent="0.25">
      <c r="A45" s="113">
        <v>39</v>
      </c>
      <c r="B45" s="140">
        <v>601</v>
      </c>
      <c r="C45" s="140" t="s">
        <v>28</v>
      </c>
      <c r="D45" s="140">
        <v>1225</v>
      </c>
      <c r="E45" s="140">
        <v>672</v>
      </c>
    </row>
    <row r="46" spans="1:5" x14ac:dyDescent="0.25">
      <c r="A46" s="113">
        <v>40</v>
      </c>
      <c r="B46" s="140">
        <v>602</v>
      </c>
      <c r="C46" s="140" t="s">
        <v>22</v>
      </c>
      <c r="D46" s="140">
        <v>1750</v>
      </c>
      <c r="E46" s="140">
        <v>924</v>
      </c>
    </row>
    <row r="47" spans="1:5" x14ac:dyDescent="0.25">
      <c r="A47" s="113">
        <v>41</v>
      </c>
      <c r="B47" s="140">
        <v>603</v>
      </c>
      <c r="C47" s="140" t="s">
        <v>22</v>
      </c>
      <c r="D47" s="140">
        <v>1750</v>
      </c>
      <c r="E47" s="140">
        <v>924</v>
      </c>
    </row>
    <row r="48" spans="1:5" x14ac:dyDescent="0.25">
      <c r="A48" s="113">
        <v>42</v>
      </c>
      <c r="B48" s="140">
        <v>604</v>
      </c>
      <c r="C48" s="140" t="s">
        <v>28</v>
      </c>
      <c r="D48" s="140">
        <v>1225</v>
      </c>
      <c r="E48" s="140">
        <v>672</v>
      </c>
    </row>
    <row r="49" spans="1:5" x14ac:dyDescent="0.25">
      <c r="A49" s="113">
        <v>43</v>
      </c>
      <c r="B49" s="140">
        <v>605</v>
      </c>
      <c r="C49" s="140" t="s">
        <v>28</v>
      </c>
      <c r="D49" s="140">
        <v>1225</v>
      </c>
      <c r="E49" s="140">
        <v>672</v>
      </c>
    </row>
    <row r="50" spans="1:5" x14ac:dyDescent="0.25">
      <c r="A50" s="113">
        <v>44</v>
      </c>
      <c r="B50" s="140">
        <v>606</v>
      </c>
      <c r="C50" s="140" t="s">
        <v>25</v>
      </c>
      <c r="D50" s="140">
        <v>1225</v>
      </c>
      <c r="E50" s="140">
        <v>657</v>
      </c>
    </row>
    <row r="51" spans="1:5" x14ac:dyDescent="0.25">
      <c r="A51" s="113">
        <v>45</v>
      </c>
      <c r="B51" s="140">
        <v>607</v>
      </c>
      <c r="C51" s="140" t="s">
        <v>25</v>
      </c>
      <c r="D51" s="140">
        <v>1225</v>
      </c>
      <c r="E51" s="140">
        <v>657</v>
      </c>
    </row>
    <row r="52" spans="1:5" x14ac:dyDescent="0.25">
      <c r="A52" s="113">
        <v>46</v>
      </c>
      <c r="B52" s="140">
        <v>608</v>
      </c>
      <c r="C52" s="140" t="s">
        <v>28</v>
      </c>
      <c r="D52" s="140">
        <v>1225</v>
      </c>
      <c r="E52" s="140">
        <v>672</v>
      </c>
    </row>
    <row r="53" spans="1:5" x14ac:dyDescent="0.25">
      <c r="A53" s="113">
        <v>47</v>
      </c>
      <c r="B53" s="140">
        <v>701</v>
      </c>
      <c r="C53" s="140" t="s">
        <v>28</v>
      </c>
      <c r="D53" s="140">
        <v>1225</v>
      </c>
      <c r="E53" s="140">
        <v>672</v>
      </c>
    </row>
    <row r="54" spans="1:5" x14ac:dyDescent="0.25">
      <c r="A54" s="113">
        <v>48</v>
      </c>
      <c r="B54" s="140">
        <v>702</v>
      </c>
      <c r="C54" s="140" t="s">
        <v>22</v>
      </c>
      <c r="D54" s="140">
        <v>1750</v>
      </c>
      <c r="E54" s="140">
        <v>924</v>
      </c>
    </row>
    <row r="55" spans="1:5" x14ac:dyDescent="0.25">
      <c r="A55" s="113">
        <v>49</v>
      </c>
      <c r="B55" s="140">
        <v>703</v>
      </c>
      <c r="C55" s="140" t="s">
        <v>22</v>
      </c>
      <c r="D55" s="140">
        <v>1750</v>
      </c>
      <c r="E55" s="140">
        <v>924</v>
      </c>
    </row>
    <row r="56" spans="1:5" x14ac:dyDescent="0.25">
      <c r="A56" s="113">
        <v>50</v>
      </c>
      <c r="B56" s="140">
        <v>704</v>
      </c>
      <c r="C56" s="140" t="s">
        <v>28</v>
      </c>
      <c r="D56" s="140">
        <v>1225</v>
      </c>
      <c r="E56" s="140">
        <v>672</v>
      </c>
    </row>
    <row r="57" spans="1:5" x14ac:dyDescent="0.25">
      <c r="A57" s="113">
        <v>51</v>
      </c>
      <c r="B57" s="140">
        <v>705</v>
      </c>
      <c r="C57" s="140" t="s">
        <v>28</v>
      </c>
      <c r="D57" s="140">
        <v>1225</v>
      </c>
      <c r="E57" s="140">
        <v>672</v>
      </c>
    </row>
    <row r="58" spans="1:5" x14ac:dyDescent="0.25">
      <c r="A58" s="113">
        <v>52</v>
      </c>
      <c r="B58" s="140">
        <v>706</v>
      </c>
      <c r="C58" s="140" t="s">
        <v>25</v>
      </c>
      <c r="D58" s="140">
        <v>1225</v>
      </c>
      <c r="E58" s="140">
        <v>657</v>
      </c>
    </row>
    <row r="59" spans="1:5" x14ac:dyDescent="0.25">
      <c r="A59" s="113">
        <v>53</v>
      </c>
      <c r="B59" s="140">
        <v>707</v>
      </c>
      <c r="C59" s="140" t="s">
        <v>25</v>
      </c>
      <c r="D59" s="140">
        <v>1225</v>
      </c>
      <c r="E59" s="140">
        <v>657</v>
      </c>
    </row>
    <row r="60" spans="1:5" x14ac:dyDescent="0.25">
      <c r="A60" s="113">
        <v>54</v>
      </c>
      <c r="B60" s="140">
        <v>708</v>
      </c>
      <c r="C60" s="140" t="s">
        <v>28</v>
      </c>
      <c r="D60" s="140">
        <v>1225</v>
      </c>
      <c r="E60" s="140">
        <v>672</v>
      </c>
    </row>
    <row r="61" spans="1:5" x14ac:dyDescent="0.25">
      <c r="A61" s="113">
        <v>55</v>
      </c>
      <c r="B61" s="140">
        <v>801</v>
      </c>
      <c r="C61" s="140" t="s">
        <v>28</v>
      </c>
      <c r="D61" s="140">
        <v>1225</v>
      </c>
      <c r="E61" s="140">
        <v>672</v>
      </c>
    </row>
    <row r="62" spans="1:5" x14ac:dyDescent="0.25">
      <c r="A62" s="113">
        <v>56</v>
      </c>
      <c r="B62" s="140">
        <v>802</v>
      </c>
      <c r="C62" s="140" t="s">
        <v>22</v>
      </c>
      <c r="D62" s="140">
        <v>1750</v>
      </c>
      <c r="E62" s="140">
        <v>924</v>
      </c>
    </row>
    <row r="63" spans="1:5" x14ac:dyDescent="0.25">
      <c r="A63" s="113">
        <v>57</v>
      </c>
      <c r="B63" s="140">
        <v>803</v>
      </c>
      <c r="C63" s="140" t="s">
        <v>22</v>
      </c>
      <c r="D63" s="140">
        <v>1750</v>
      </c>
      <c r="E63" s="140">
        <v>924</v>
      </c>
    </row>
    <row r="64" spans="1:5" x14ac:dyDescent="0.25">
      <c r="A64" s="113">
        <v>58</v>
      </c>
      <c r="B64" s="140">
        <v>804</v>
      </c>
      <c r="C64" s="140" t="s">
        <v>28</v>
      </c>
      <c r="D64" s="140">
        <v>1225</v>
      </c>
      <c r="E64" s="140">
        <v>672</v>
      </c>
    </row>
    <row r="65" spans="1:5" x14ac:dyDescent="0.25">
      <c r="A65" s="113">
        <v>59</v>
      </c>
      <c r="B65" s="140">
        <v>805</v>
      </c>
      <c r="C65" s="140" t="s">
        <v>28</v>
      </c>
      <c r="D65" s="140">
        <v>1225</v>
      </c>
      <c r="E65" s="140">
        <v>672</v>
      </c>
    </row>
    <row r="66" spans="1:5" x14ac:dyDescent="0.25">
      <c r="A66" s="113">
        <v>60</v>
      </c>
      <c r="B66" s="140">
        <v>806</v>
      </c>
      <c r="C66" s="140" t="s">
        <v>25</v>
      </c>
      <c r="D66" s="140">
        <v>1225</v>
      </c>
      <c r="E66" s="140">
        <v>657</v>
      </c>
    </row>
    <row r="67" spans="1:5" x14ac:dyDescent="0.25">
      <c r="A67" s="113">
        <v>61</v>
      </c>
      <c r="B67" s="140">
        <v>807</v>
      </c>
      <c r="C67" s="140" t="s">
        <v>25</v>
      </c>
      <c r="D67" s="140">
        <v>1225</v>
      </c>
      <c r="E67" s="140">
        <v>657</v>
      </c>
    </row>
    <row r="68" spans="1:5" x14ac:dyDescent="0.25">
      <c r="A68" s="113">
        <v>62</v>
      </c>
      <c r="B68" s="140">
        <v>808</v>
      </c>
      <c r="C68" s="140" t="s">
        <v>28</v>
      </c>
      <c r="D68" s="140">
        <v>1225</v>
      </c>
      <c r="E68" s="140">
        <v>672</v>
      </c>
    </row>
    <row r="69" spans="1:5" x14ac:dyDescent="0.25">
      <c r="A69" s="113">
        <v>63</v>
      </c>
      <c r="B69" s="140">
        <v>901</v>
      </c>
      <c r="C69" s="140" t="s">
        <v>28</v>
      </c>
      <c r="D69" s="140">
        <v>1225</v>
      </c>
      <c r="E69" s="140">
        <v>672</v>
      </c>
    </row>
    <row r="70" spans="1:5" x14ac:dyDescent="0.25">
      <c r="A70" s="113">
        <v>64</v>
      </c>
      <c r="B70" s="140">
        <v>902</v>
      </c>
      <c r="C70" s="140" t="s">
        <v>22</v>
      </c>
      <c r="D70" s="140">
        <v>1750</v>
      </c>
      <c r="E70" s="140">
        <v>924</v>
      </c>
    </row>
    <row r="71" spans="1:5" x14ac:dyDescent="0.25">
      <c r="A71" s="113">
        <v>65</v>
      </c>
      <c r="B71" s="140">
        <v>903</v>
      </c>
      <c r="C71" s="140" t="s">
        <v>22</v>
      </c>
      <c r="D71" s="140">
        <v>1750</v>
      </c>
      <c r="E71" s="140">
        <v>924</v>
      </c>
    </row>
    <row r="72" spans="1:5" x14ac:dyDescent="0.25">
      <c r="A72" s="113">
        <v>66</v>
      </c>
      <c r="B72" s="140">
        <v>904</v>
      </c>
      <c r="C72" s="140" t="s">
        <v>28</v>
      </c>
      <c r="D72" s="140">
        <v>1225</v>
      </c>
      <c r="E72" s="140">
        <v>672</v>
      </c>
    </row>
    <row r="73" spans="1:5" x14ac:dyDescent="0.25">
      <c r="A73" s="113">
        <v>67</v>
      </c>
      <c r="B73" s="140">
        <v>905</v>
      </c>
      <c r="C73" s="140" t="s">
        <v>28</v>
      </c>
      <c r="D73" s="140">
        <v>1225</v>
      </c>
      <c r="E73" s="140">
        <v>672</v>
      </c>
    </row>
    <row r="74" spans="1:5" x14ac:dyDescent="0.25">
      <c r="A74" s="113">
        <v>68</v>
      </c>
      <c r="B74" s="140">
        <v>906</v>
      </c>
      <c r="C74" s="140" t="s">
        <v>25</v>
      </c>
      <c r="D74" s="140">
        <v>1225</v>
      </c>
      <c r="E74" s="140">
        <v>657</v>
      </c>
    </row>
    <row r="75" spans="1:5" x14ac:dyDescent="0.25">
      <c r="A75" s="113">
        <v>69</v>
      </c>
      <c r="B75" s="140">
        <v>907</v>
      </c>
      <c r="C75" s="140" t="s">
        <v>25</v>
      </c>
      <c r="D75" s="140">
        <v>1225</v>
      </c>
      <c r="E75" s="140">
        <v>657</v>
      </c>
    </row>
    <row r="76" spans="1:5" x14ac:dyDescent="0.25">
      <c r="A76" s="113">
        <v>70</v>
      </c>
      <c r="B76" s="140">
        <v>908</v>
      </c>
      <c r="C76" s="140" t="s">
        <v>28</v>
      </c>
      <c r="D76" s="140">
        <v>1225</v>
      </c>
      <c r="E76" s="140">
        <v>672</v>
      </c>
    </row>
    <row r="77" spans="1:5" x14ac:dyDescent="0.25">
      <c r="A77" s="113">
        <v>71</v>
      </c>
      <c r="B77" s="140">
        <v>1001</v>
      </c>
      <c r="C77" s="140" t="s">
        <v>28</v>
      </c>
      <c r="D77" s="140">
        <v>1225</v>
      </c>
      <c r="E77" s="140">
        <v>672</v>
      </c>
    </row>
    <row r="78" spans="1:5" x14ac:dyDescent="0.25">
      <c r="A78" s="113">
        <v>72</v>
      </c>
      <c r="B78" s="140">
        <v>1002</v>
      </c>
      <c r="C78" s="140" t="s">
        <v>22</v>
      </c>
      <c r="D78" s="140">
        <v>1750</v>
      </c>
      <c r="E78" s="140">
        <v>924</v>
      </c>
    </row>
    <row r="79" spans="1:5" x14ac:dyDescent="0.25">
      <c r="A79" s="113">
        <v>73</v>
      </c>
      <c r="B79" s="140">
        <v>1003</v>
      </c>
      <c r="C79" s="140" t="s">
        <v>22</v>
      </c>
      <c r="D79" s="140">
        <v>1750</v>
      </c>
      <c r="E79" s="140">
        <v>924</v>
      </c>
    </row>
    <row r="80" spans="1:5" x14ac:dyDescent="0.25">
      <c r="A80" s="113">
        <v>74</v>
      </c>
      <c r="B80" s="140">
        <v>1004</v>
      </c>
      <c r="C80" s="140" t="s">
        <v>28</v>
      </c>
      <c r="D80" s="140">
        <v>1225</v>
      </c>
      <c r="E80" s="140">
        <v>672</v>
      </c>
    </row>
    <row r="81" spans="1:5" x14ac:dyDescent="0.25">
      <c r="A81" s="113">
        <v>75</v>
      </c>
      <c r="B81" s="140">
        <v>1005</v>
      </c>
      <c r="C81" s="140" t="s">
        <v>28</v>
      </c>
      <c r="D81" s="140">
        <v>1225</v>
      </c>
      <c r="E81" s="140">
        <v>672</v>
      </c>
    </row>
    <row r="82" spans="1:5" x14ac:dyDescent="0.25">
      <c r="A82" s="113">
        <v>76</v>
      </c>
      <c r="B82" s="140">
        <v>1006</v>
      </c>
      <c r="C82" s="140" t="s">
        <v>25</v>
      </c>
      <c r="D82" s="140">
        <v>1225</v>
      </c>
      <c r="E82" s="140">
        <v>657</v>
      </c>
    </row>
    <row r="83" spans="1:5" x14ac:dyDescent="0.25">
      <c r="A83" s="113">
        <v>77</v>
      </c>
      <c r="B83" s="140">
        <v>1007</v>
      </c>
      <c r="C83" s="140" t="s">
        <v>25</v>
      </c>
      <c r="D83" s="140">
        <v>1225</v>
      </c>
      <c r="E83" s="140">
        <v>657</v>
      </c>
    </row>
    <row r="84" spans="1:5" x14ac:dyDescent="0.25">
      <c r="A84" s="113">
        <v>78</v>
      </c>
      <c r="B84" s="140">
        <v>1008</v>
      </c>
      <c r="C84" s="140" t="s">
        <v>28</v>
      </c>
      <c r="D84" s="140">
        <v>1225</v>
      </c>
      <c r="E84" s="140">
        <v>672</v>
      </c>
    </row>
    <row r="85" spans="1:5" x14ac:dyDescent="0.25">
      <c r="A85" s="113">
        <v>79</v>
      </c>
      <c r="B85" s="140">
        <v>1101</v>
      </c>
      <c r="C85" s="140" t="s">
        <v>28</v>
      </c>
      <c r="D85" s="140">
        <v>1225</v>
      </c>
      <c r="E85" s="140">
        <v>672</v>
      </c>
    </row>
    <row r="86" spans="1:5" x14ac:dyDescent="0.25">
      <c r="A86" s="113">
        <v>80</v>
      </c>
      <c r="B86" s="140">
        <v>1102</v>
      </c>
      <c r="C86" s="140" t="s">
        <v>22</v>
      </c>
      <c r="D86" s="140">
        <v>1750</v>
      </c>
      <c r="E86" s="140">
        <v>924</v>
      </c>
    </row>
    <row r="87" spans="1:5" x14ac:dyDescent="0.25">
      <c r="A87" s="113">
        <v>81</v>
      </c>
      <c r="B87" s="140">
        <v>1103</v>
      </c>
      <c r="C87" s="140" t="s">
        <v>22</v>
      </c>
      <c r="D87" s="140">
        <v>1750</v>
      </c>
      <c r="E87" s="140">
        <v>924</v>
      </c>
    </row>
    <row r="88" spans="1:5" x14ac:dyDescent="0.25">
      <c r="A88" s="113">
        <v>82</v>
      </c>
      <c r="B88" s="140">
        <v>1104</v>
      </c>
      <c r="C88" s="140" t="s">
        <v>28</v>
      </c>
      <c r="D88" s="140">
        <v>1225</v>
      </c>
      <c r="E88" s="140">
        <v>672</v>
      </c>
    </row>
    <row r="89" spans="1:5" x14ac:dyDescent="0.25">
      <c r="A89" s="113">
        <v>83</v>
      </c>
      <c r="B89" s="140">
        <v>1105</v>
      </c>
      <c r="C89" s="140" t="s">
        <v>28</v>
      </c>
      <c r="D89" s="140">
        <v>1225</v>
      </c>
      <c r="E89" s="140">
        <v>672</v>
      </c>
    </row>
    <row r="90" spans="1:5" x14ac:dyDescent="0.25">
      <c r="A90" s="113">
        <v>84</v>
      </c>
      <c r="B90" s="140">
        <v>1106</v>
      </c>
      <c r="C90" s="140" t="s">
        <v>25</v>
      </c>
      <c r="D90" s="140">
        <v>1225</v>
      </c>
      <c r="E90" s="140">
        <v>657</v>
      </c>
    </row>
    <row r="91" spans="1:5" x14ac:dyDescent="0.25">
      <c r="A91" s="113">
        <v>85</v>
      </c>
      <c r="B91" s="140">
        <v>1107</v>
      </c>
      <c r="C91" s="140" t="s">
        <v>25</v>
      </c>
      <c r="D91" s="140">
        <v>1225</v>
      </c>
      <c r="E91" s="140">
        <v>657</v>
      </c>
    </row>
    <row r="92" spans="1:5" x14ac:dyDescent="0.25">
      <c r="A92" s="113">
        <v>86</v>
      </c>
      <c r="B92" s="140">
        <v>1108</v>
      </c>
      <c r="C92" s="140" t="s">
        <v>28</v>
      </c>
      <c r="D92" s="140">
        <v>1225</v>
      </c>
      <c r="E92" s="140">
        <v>672</v>
      </c>
    </row>
    <row r="93" spans="1:5" x14ac:dyDescent="0.25">
      <c r="A93" s="113">
        <v>87</v>
      </c>
      <c r="B93" s="140">
        <v>1201</v>
      </c>
      <c r="C93" s="140" t="s">
        <v>28</v>
      </c>
      <c r="D93" s="140">
        <v>1225</v>
      </c>
      <c r="E93" s="140">
        <v>672</v>
      </c>
    </row>
    <row r="94" spans="1:5" x14ac:dyDescent="0.25">
      <c r="A94" s="113">
        <v>88</v>
      </c>
      <c r="B94" s="140">
        <v>1202</v>
      </c>
      <c r="C94" s="140" t="s">
        <v>22</v>
      </c>
      <c r="D94" s="140">
        <v>1750</v>
      </c>
      <c r="E94" s="140">
        <v>924</v>
      </c>
    </row>
    <row r="95" spans="1:5" x14ac:dyDescent="0.25">
      <c r="A95" s="113">
        <v>89</v>
      </c>
      <c r="B95" s="140">
        <v>1203</v>
      </c>
      <c r="C95" s="140" t="s">
        <v>22</v>
      </c>
      <c r="D95" s="140">
        <v>1750</v>
      </c>
      <c r="E95" s="140">
        <v>924</v>
      </c>
    </row>
    <row r="96" spans="1:5" x14ac:dyDescent="0.25">
      <c r="A96" s="113">
        <v>90</v>
      </c>
      <c r="B96" s="140">
        <v>1204</v>
      </c>
      <c r="C96" s="140" t="s">
        <v>28</v>
      </c>
      <c r="D96" s="140">
        <v>1225</v>
      </c>
      <c r="E96" s="140">
        <v>672</v>
      </c>
    </row>
    <row r="97" spans="1:5" x14ac:dyDescent="0.25">
      <c r="A97" s="113">
        <v>91</v>
      </c>
      <c r="B97" s="140">
        <v>1205</v>
      </c>
      <c r="C97" s="140" t="s">
        <v>28</v>
      </c>
      <c r="D97" s="140">
        <v>1225</v>
      </c>
      <c r="E97" s="140">
        <v>672</v>
      </c>
    </row>
    <row r="98" spans="1:5" x14ac:dyDescent="0.25">
      <c r="A98" s="113">
        <v>92</v>
      </c>
      <c r="B98" s="140">
        <v>1206</v>
      </c>
      <c r="C98" s="140" t="s">
        <v>25</v>
      </c>
      <c r="D98" s="140">
        <v>1225</v>
      </c>
      <c r="E98" s="140">
        <v>657</v>
      </c>
    </row>
    <row r="99" spans="1:5" x14ac:dyDescent="0.25">
      <c r="A99" s="113">
        <v>93</v>
      </c>
      <c r="B99" s="140">
        <v>1207</v>
      </c>
      <c r="C99" s="140" t="s">
        <v>25</v>
      </c>
      <c r="D99" s="140">
        <v>1225</v>
      </c>
      <c r="E99" s="140">
        <v>657</v>
      </c>
    </row>
    <row r="100" spans="1:5" x14ac:dyDescent="0.25">
      <c r="A100" s="113">
        <v>94</v>
      </c>
      <c r="B100" s="140">
        <v>1208</v>
      </c>
      <c r="C100" s="140" t="s">
        <v>28</v>
      </c>
      <c r="D100" s="140">
        <v>1225</v>
      </c>
      <c r="E100" s="140">
        <v>672</v>
      </c>
    </row>
    <row r="101" spans="1:5" x14ac:dyDescent="0.25">
      <c r="A101" s="113">
        <v>95</v>
      </c>
      <c r="B101" s="140">
        <v>1401</v>
      </c>
      <c r="C101" s="140" t="s">
        <v>28</v>
      </c>
      <c r="D101" s="140">
        <v>1225</v>
      </c>
      <c r="E101" s="140">
        <v>672</v>
      </c>
    </row>
    <row r="102" spans="1:5" x14ac:dyDescent="0.25">
      <c r="A102" s="113">
        <v>96</v>
      </c>
      <c r="B102" s="140">
        <v>1402</v>
      </c>
      <c r="C102" s="140" t="s">
        <v>22</v>
      </c>
      <c r="D102" s="140">
        <v>1750</v>
      </c>
      <c r="E102" s="140">
        <v>924</v>
      </c>
    </row>
    <row r="103" spans="1:5" x14ac:dyDescent="0.25">
      <c r="A103" s="113">
        <v>97</v>
      </c>
      <c r="B103" s="140">
        <v>1403</v>
      </c>
      <c r="C103" s="140" t="s">
        <v>22</v>
      </c>
      <c r="D103" s="140">
        <v>1750</v>
      </c>
      <c r="E103" s="140">
        <v>924</v>
      </c>
    </row>
    <row r="104" spans="1:5" x14ac:dyDescent="0.25">
      <c r="A104" s="113">
        <v>98</v>
      </c>
      <c r="B104" s="140">
        <v>1404</v>
      </c>
      <c r="C104" s="140" t="s">
        <v>28</v>
      </c>
      <c r="D104" s="140">
        <v>1225</v>
      </c>
      <c r="E104" s="140">
        <v>672</v>
      </c>
    </row>
    <row r="105" spans="1:5" x14ac:dyDescent="0.25">
      <c r="A105" s="113">
        <v>99</v>
      </c>
      <c r="B105" s="140">
        <v>1405</v>
      </c>
      <c r="C105" s="140" t="s">
        <v>28</v>
      </c>
      <c r="D105" s="140">
        <v>1225</v>
      </c>
      <c r="E105" s="140">
        <v>672</v>
      </c>
    </row>
    <row r="106" spans="1:5" x14ac:dyDescent="0.25">
      <c r="A106" s="113">
        <v>100</v>
      </c>
      <c r="B106" s="140">
        <v>1406</v>
      </c>
      <c r="C106" s="140" t="s">
        <v>25</v>
      </c>
      <c r="D106" s="140">
        <v>1225</v>
      </c>
      <c r="E106" s="140">
        <v>657</v>
      </c>
    </row>
    <row r="107" spans="1:5" x14ac:dyDescent="0.25">
      <c r="A107" s="113">
        <v>101</v>
      </c>
      <c r="B107" s="140">
        <v>1407</v>
      </c>
      <c r="C107" s="140" t="s">
        <v>25</v>
      </c>
      <c r="D107" s="140">
        <v>1225</v>
      </c>
      <c r="E107" s="140">
        <v>657</v>
      </c>
    </row>
    <row r="108" spans="1:5" x14ac:dyDescent="0.25">
      <c r="A108" s="113">
        <v>102</v>
      </c>
      <c r="B108" s="140">
        <v>1408</v>
      </c>
      <c r="C108" s="140" t="s">
        <v>28</v>
      </c>
      <c r="D108" s="140">
        <v>1225</v>
      </c>
      <c r="E108" s="140">
        <v>672</v>
      </c>
    </row>
    <row r="109" spans="1:5" x14ac:dyDescent="0.25">
      <c r="A109" s="113">
        <v>103</v>
      </c>
      <c r="B109" s="140">
        <v>1501</v>
      </c>
      <c r="C109" s="140" t="s">
        <v>28</v>
      </c>
      <c r="D109" s="140">
        <v>1225</v>
      </c>
      <c r="E109" s="140">
        <v>672</v>
      </c>
    </row>
    <row r="110" spans="1:5" x14ac:dyDescent="0.25">
      <c r="A110" s="113">
        <v>104</v>
      </c>
      <c r="B110" s="140">
        <v>1502</v>
      </c>
      <c r="C110" s="140" t="s">
        <v>22</v>
      </c>
      <c r="D110" s="140">
        <v>1750</v>
      </c>
      <c r="E110" s="140">
        <v>924</v>
      </c>
    </row>
    <row r="111" spans="1:5" x14ac:dyDescent="0.25">
      <c r="A111" s="113">
        <v>105</v>
      </c>
      <c r="B111" s="140">
        <v>1503</v>
      </c>
      <c r="C111" s="140" t="s">
        <v>22</v>
      </c>
      <c r="D111" s="140">
        <v>1750</v>
      </c>
      <c r="E111" s="140">
        <v>924</v>
      </c>
    </row>
    <row r="112" spans="1:5" x14ac:dyDescent="0.25">
      <c r="A112" s="113">
        <v>106</v>
      </c>
      <c r="B112" s="140">
        <v>1504</v>
      </c>
      <c r="C112" s="140" t="s">
        <v>28</v>
      </c>
      <c r="D112" s="140">
        <v>1225</v>
      </c>
      <c r="E112" s="140">
        <v>672</v>
      </c>
    </row>
    <row r="113" spans="1:5" x14ac:dyDescent="0.25">
      <c r="A113" s="113">
        <v>107</v>
      </c>
      <c r="B113" s="140">
        <v>1505</v>
      </c>
      <c r="C113" s="140" t="s">
        <v>28</v>
      </c>
      <c r="D113" s="140">
        <v>1225</v>
      </c>
      <c r="E113" s="140">
        <v>672</v>
      </c>
    </row>
    <row r="114" spans="1:5" x14ac:dyDescent="0.25">
      <c r="A114" s="113">
        <v>108</v>
      </c>
      <c r="B114" s="140">
        <v>1506</v>
      </c>
      <c r="C114" s="140" t="s">
        <v>25</v>
      </c>
      <c r="D114" s="140">
        <v>1225</v>
      </c>
      <c r="E114" s="140">
        <v>657</v>
      </c>
    </row>
    <row r="115" spans="1:5" x14ac:dyDescent="0.25">
      <c r="A115" s="113">
        <v>109</v>
      </c>
      <c r="B115" s="140">
        <v>1507</v>
      </c>
      <c r="C115" s="140" t="s">
        <v>25</v>
      </c>
      <c r="D115" s="140">
        <v>1225</v>
      </c>
      <c r="E115" s="140">
        <v>657</v>
      </c>
    </row>
    <row r="116" spans="1:5" x14ac:dyDescent="0.25">
      <c r="A116" s="113">
        <v>110</v>
      </c>
      <c r="B116" s="140">
        <v>1508</v>
      </c>
      <c r="C116" s="140" t="s">
        <v>28</v>
      </c>
      <c r="D116" s="140">
        <v>1225</v>
      </c>
      <c r="E116" s="140">
        <v>672</v>
      </c>
    </row>
    <row r="117" spans="1:5" x14ac:dyDescent="0.25">
      <c r="A117" s="113"/>
      <c r="B117" s="140"/>
      <c r="C117" s="140"/>
      <c r="D117" s="140"/>
      <c r="E117" s="140"/>
    </row>
    <row r="118" spans="1:5" ht="16.5" thickBot="1" x14ac:dyDescent="0.3">
      <c r="A118" s="121"/>
      <c r="B118" s="141"/>
      <c r="C118" s="123" t="s">
        <v>33</v>
      </c>
      <c r="D118" s="124">
        <v>149450</v>
      </c>
      <c r="E118" s="124">
        <v>80556</v>
      </c>
    </row>
    <row r="121" spans="1:5" x14ac:dyDescent="0.25">
      <c r="D121" s="1" t="s">
        <v>26</v>
      </c>
      <c r="E121" s="1" t="s">
        <v>26</v>
      </c>
    </row>
  </sheetData>
  <mergeCells count="3">
    <mergeCell ref="A2:E2"/>
    <mergeCell ref="A3:E3"/>
    <mergeCell ref="A5:E5"/>
  </mergeCells>
  <pageMargins left="0.47244094488188981" right="0.23622047244094491" top="0.47244094488188981" bottom="0.43307086614173229" header="0.31496062992125984" footer="0.31496062992125984"/>
  <pageSetup scale="81" fitToHeight="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" zoomScale="85" zoomScaleNormal="85" workbookViewId="0">
      <selection activeCell="J10" sqref="J10:L14"/>
    </sheetView>
  </sheetViews>
  <sheetFormatPr defaultRowHeight="15" outlineLevelCol="1" x14ac:dyDescent="0.25"/>
  <cols>
    <col min="1" max="2" width="9.140625" style="1"/>
    <col min="3" max="3" width="15.28515625" style="1" customWidth="1" outlineLevel="1"/>
    <col min="4" max="4" width="9.140625" style="1" customWidth="1" outlineLevel="1"/>
    <col min="5" max="5" width="9.140625" style="1"/>
    <col min="10" max="10" width="14" bestFit="1" customWidth="1"/>
    <col min="11" max="11" width="33.140625" bestFit="1" customWidth="1"/>
    <col min="12" max="12" width="32.7109375" bestFit="1" customWidth="1"/>
  </cols>
  <sheetData>
    <row r="1" spans="1:12" ht="26.25" x14ac:dyDescent="0.25">
      <c r="A1" s="102" t="s">
        <v>0</v>
      </c>
      <c r="B1" s="102"/>
      <c r="C1" s="102"/>
      <c r="D1" s="102"/>
      <c r="E1" s="102"/>
    </row>
    <row r="2" spans="1:12" ht="21.75" thickBot="1" x14ac:dyDescent="0.3">
      <c r="A2" s="103" t="s">
        <v>422</v>
      </c>
      <c r="B2" s="103"/>
      <c r="C2" s="103"/>
      <c r="D2" s="103"/>
      <c r="E2" s="103"/>
    </row>
    <row r="3" spans="1:12" ht="21.75" thickBot="1" x14ac:dyDescent="0.3">
      <c r="A3" s="104" t="s">
        <v>78</v>
      </c>
      <c r="B3" s="104"/>
      <c r="C3" s="104"/>
      <c r="D3" s="104"/>
      <c r="E3" s="104"/>
    </row>
    <row r="4" spans="1:12" ht="60" x14ac:dyDescent="0.25">
      <c r="A4" s="109" t="s">
        <v>3</v>
      </c>
      <c r="B4" s="139" t="s">
        <v>5</v>
      </c>
      <c r="C4" s="111" t="s">
        <v>7</v>
      </c>
      <c r="D4" s="112" t="s">
        <v>423</v>
      </c>
      <c r="E4" s="112" t="s">
        <v>11</v>
      </c>
    </row>
    <row r="5" spans="1:12" x14ac:dyDescent="0.25">
      <c r="A5" s="113">
        <v>1</v>
      </c>
      <c r="B5" s="114" t="s">
        <v>79</v>
      </c>
      <c r="C5" s="140" t="s">
        <v>424</v>
      </c>
      <c r="D5" s="116">
        <v>2315</v>
      </c>
      <c r="E5" s="114">
        <v>1333</v>
      </c>
    </row>
    <row r="6" spans="1:12" x14ac:dyDescent="0.25">
      <c r="A6" s="113">
        <v>2</v>
      </c>
      <c r="B6" s="117" t="s">
        <v>80</v>
      </c>
      <c r="C6" s="140" t="s">
        <v>424</v>
      </c>
      <c r="D6" s="116">
        <v>2315</v>
      </c>
      <c r="E6" s="114">
        <v>1333</v>
      </c>
    </row>
    <row r="7" spans="1:12" x14ac:dyDescent="0.25">
      <c r="A7" s="113">
        <v>3</v>
      </c>
      <c r="B7" s="117" t="s">
        <v>81</v>
      </c>
      <c r="C7" s="140" t="s">
        <v>424</v>
      </c>
      <c r="D7" s="116">
        <v>2315</v>
      </c>
      <c r="E7" s="114">
        <v>1329</v>
      </c>
    </row>
    <row r="8" spans="1:12" x14ac:dyDescent="0.25">
      <c r="A8" s="113">
        <v>4</v>
      </c>
      <c r="B8" s="117" t="s">
        <v>82</v>
      </c>
      <c r="C8" s="140" t="s">
        <v>424</v>
      </c>
      <c r="D8" s="116">
        <v>2315</v>
      </c>
      <c r="E8" s="114">
        <v>1329</v>
      </c>
    </row>
    <row r="9" spans="1:12" x14ac:dyDescent="0.25">
      <c r="A9" s="113">
        <v>5</v>
      </c>
      <c r="B9" s="117" t="s">
        <v>83</v>
      </c>
      <c r="C9" s="140" t="s">
        <v>424</v>
      </c>
      <c r="D9" s="116">
        <v>2315</v>
      </c>
      <c r="E9" s="114">
        <v>1339</v>
      </c>
      <c r="J9" s="151" t="s">
        <v>427</v>
      </c>
      <c r="K9" t="s">
        <v>430</v>
      </c>
      <c r="L9" t="s">
        <v>433</v>
      </c>
    </row>
    <row r="10" spans="1:12" x14ac:dyDescent="0.25">
      <c r="A10" s="113">
        <v>6</v>
      </c>
      <c r="B10" s="117" t="s">
        <v>84</v>
      </c>
      <c r="C10" s="140" t="s">
        <v>424</v>
      </c>
      <c r="D10" s="116">
        <v>2315</v>
      </c>
      <c r="E10" s="114">
        <v>1339</v>
      </c>
      <c r="J10" s="152" t="s">
        <v>424</v>
      </c>
      <c r="K10" s="154">
        <v>64</v>
      </c>
      <c r="L10" s="154">
        <v>148160</v>
      </c>
    </row>
    <row r="11" spans="1:12" x14ac:dyDescent="0.25">
      <c r="A11" s="113">
        <v>7</v>
      </c>
      <c r="B11" s="117" t="s">
        <v>85</v>
      </c>
      <c r="C11" s="140" t="s">
        <v>424</v>
      </c>
      <c r="D11" s="116">
        <v>2315</v>
      </c>
      <c r="E11" s="114">
        <v>1339</v>
      </c>
      <c r="J11" s="155">
        <v>2315</v>
      </c>
      <c r="K11" s="154">
        <v>64</v>
      </c>
      <c r="L11" s="154">
        <v>148160</v>
      </c>
    </row>
    <row r="12" spans="1:12" x14ac:dyDescent="0.25">
      <c r="A12" s="113">
        <v>8</v>
      </c>
      <c r="B12" s="117" t="s">
        <v>86</v>
      </c>
      <c r="C12" s="140" t="s">
        <v>424</v>
      </c>
      <c r="D12" s="116">
        <v>2315</v>
      </c>
      <c r="E12" s="114">
        <v>1339</v>
      </c>
      <c r="J12" s="152" t="s">
        <v>425</v>
      </c>
      <c r="K12" s="154">
        <v>16</v>
      </c>
      <c r="L12" s="154">
        <v>58800</v>
      </c>
    </row>
    <row r="13" spans="1:12" x14ac:dyDescent="0.25">
      <c r="A13" s="113">
        <v>9</v>
      </c>
      <c r="B13" s="117" t="s">
        <v>87</v>
      </c>
      <c r="C13" s="140" t="s">
        <v>425</v>
      </c>
      <c r="D13" s="116">
        <v>3675</v>
      </c>
      <c r="E13" s="114">
        <v>1631</v>
      </c>
      <c r="J13" s="155">
        <v>3675</v>
      </c>
      <c r="K13" s="154">
        <v>16</v>
      </c>
      <c r="L13" s="154">
        <v>58800</v>
      </c>
    </row>
    <row r="14" spans="1:12" x14ac:dyDescent="0.25">
      <c r="A14" s="113">
        <v>10</v>
      </c>
      <c r="B14" s="117" t="s">
        <v>88</v>
      </c>
      <c r="C14" s="140" t="s">
        <v>425</v>
      </c>
      <c r="D14" s="116">
        <v>3675</v>
      </c>
      <c r="E14" s="114">
        <v>1631</v>
      </c>
      <c r="J14" s="152" t="s">
        <v>428</v>
      </c>
      <c r="K14" s="154">
        <v>80</v>
      </c>
      <c r="L14" s="154">
        <v>206960</v>
      </c>
    </row>
    <row r="15" spans="1:12" x14ac:dyDescent="0.25">
      <c r="A15" s="113">
        <v>11</v>
      </c>
      <c r="B15" s="114" t="s">
        <v>89</v>
      </c>
      <c r="C15" s="140" t="s">
        <v>424</v>
      </c>
      <c r="D15" s="116">
        <v>2315</v>
      </c>
      <c r="E15" s="114">
        <v>1333</v>
      </c>
    </row>
    <row r="16" spans="1:12" x14ac:dyDescent="0.25">
      <c r="A16" s="113">
        <v>12</v>
      </c>
      <c r="B16" s="117" t="s">
        <v>90</v>
      </c>
      <c r="C16" s="140" t="s">
        <v>424</v>
      </c>
      <c r="D16" s="116">
        <v>2315</v>
      </c>
      <c r="E16" s="114">
        <v>1333</v>
      </c>
    </row>
    <row r="17" spans="1:5" x14ac:dyDescent="0.25">
      <c r="A17" s="113">
        <v>13</v>
      </c>
      <c r="B17" s="117" t="s">
        <v>91</v>
      </c>
      <c r="C17" s="140" t="s">
        <v>424</v>
      </c>
      <c r="D17" s="116">
        <v>2315</v>
      </c>
      <c r="E17" s="114">
        <v>1329</v>
      </c>
    </row>
    <row r="18" spans="1:5" x14ac:dyDescent="0.25">
      <c r="A18" s="113">
        <v>14</v>
      </c>
      <c r="B18" s="117" t="s">
        <v>92</v>
      </c>
      <c r="C18" s="140" t="s">
        <v>424</v>
      </c>
      <c r="D18" s="116">
        <v>2315</v>
      </c>
      <c r="E18" s="114">
        <v>1329</v>
      </c>
    </row>
    <row r="19" spans="1:5" x14ac:dyDescent="0.25">
      <c r="A19" s="113">
        <v>15</v>
      </c>
      <c r="B19" s="117" t="s">
        <v>93</v>
      </c>
      <c r="C19" s="140" t="s">
        <v>424</v>
      </c>
      <c r="D19" s="116">
        <v>2315</v>
      </c>
      <c r="E19" s="114">
        <v>1339</v>
      </c>
    </row>
    <row r="20" spans="1:5" x14ac:dyDescent="0.25">
      <c r="A20" s="113">
        <v>16</v>
      </c>
      <c r="B20" s="117" t="s">
        <v>94</v>
      </c>
      <c r="C20" s="140" t="s">
        <v>424</v>
      </c>
      <c r="D20" s="116">
        <v>2315</v>
      </c>
      <c r="E20" s="114">
        <v>1339</v>
      </c>
    </row>
    <row r="21" spans="1:5" x14ac:dyDescent="0.25">
      <c r="A21" s="113">
        <v>17</v>
      </c>
      <c r="B21" s="117" t="s">
        <v>95</v>
      </c>
      <c r="C21" s="140" t="s">
        <v>424</v>
      </c>
      <c r="D21" s="116">
        <v>2315</v>
      </c>
      <c r="E21" s="114">
        <v>1339</v>
      </c>
    </row>
    <row r="22" spans="1:5" x14ac:dyDescent="0.25">
      <c r="A22" s="113">
        <v>18</v>
      </c>
      <c r="B22" s="117" t="s">
        <v>96</v>
      </c>
      <c r="C22" s="140" t="s">
        <v>424</v>
      </c>
      <c r="D22" s="116">
        <v>2315</v>
      </c>
      <c r="E22" s="114">
        <v>1339</v>
      </c>
    </row>
    <row r="23" spans="1:5" x14ac:dyDescent="0.25">
      <c r="A23" s="113">
        <v>19</v>
      </c>
      <c r="B23" s="117" t="s">
        <v>97</v>
      </c>
      <c r="C23" s="140" t="s">
        <v>425</v>
      </c>
      <c r="D23" s="116">
        <v>3675</v>
      </c>
      <c r="E23" s="114">
        <v>1631</v>
      </c>
    </row>
    <row r="24" spans="1:5" x14ac:dyDescent="0.25">
      <c r="A24" s="113">
        <v>20</v>
      </c>
      <c r="B24" s="117" t="s">
        <v>98</v>
      </c>
      <c r="C24" s="140" t="s">
        <v>425</v>
      </c>
      <c r="D24" s="116">
        <v>3675</v>
      </c>
      <c r="E24" s="114">
        <v>1631</v>
      </c>
    </row>
    <row r="25" spans="1:5" x14ac:dyDescent="0.25">
      <c r="A25" s="113">
        <v>21</v>
      </c>
      <c r="B25" s="114" t="s">
        <v>99</v>
      </c>
      <c r="C25" s="140" t="s">
        <v>424</v>
      </c>
      <c r="D25" s="116">
        <v>2315</v>
      </c>
      <c r="E25" s="114">
        <v>1333</v>
      </c>
    </row>
    <row r="26" spans="1:5" x14ac:dyDescent="0.25">
      <c r="A26" s="113">
        <v>22</v>
      </c>
      <c r="B26" s="117" t="s">
        <v>100</v>
      </c>
      <c r="C26" s="140" t="s">
        <v>424</v>
      </c>
      <c r="D26" s="116">
        <v>2315</v>
      </c>
      <c r="E26" s="114">
        <v>1333</v>
      </c>
    </row>
    <row r="27" spans="1:5" x14ac:dyDescent="0.25">
      <c r="A27" s="113">
        <v>23</v>
      </c>
      <c r="B27" s="117" t="s">
        <v>101</v>
      </c>
      <c r="C27" s="140" t="s">
        <v>424</v>
      </c>
      <c r="D27" s="116">
        <v>2315</v>
      </c>
      <c r="E27" s="114">
        <v>1329</v>
      </c>
    </row>
    <row r="28" spans="1:5" x14ac:dyDescent="0.25">
      <c r="A28" s="113">
        <v>24</v>
      </c>
      <c r="B28" s="117" t="s">
        <v>102</v>
      </c>
      <c r="C28" s="140" t="s">
        <v>424</v>
      </c>
      <c r="D28" s="116">
        <v>2315</v>
      </c>
      <c r="E28" s="114">
        <v>1329</v>
      </c>
    </row>
    <row r="29" spans="1:5" x14ac:dyDescent="0.25">
      <c r="A29" s="113">
        <v>25</v>
      </c>
      <c r="B29" s="117" t="s">
        <v>103</v>
      </c>
      <c r="C29" s="140" t="s">
        <v>424</v>
      </c>
      <c r="D29" s="116">
        <v>2315</v>
      </c>
      <c r="E29" s="114">
        <v>1339</v>
      </c>
    </row>
    <row r="30" spans="1:5" x14ac:dyDescent="0.25">
      <c r="A30" s="113">
        <v>26</v>
      </c>
      <c r="B30" s="117" t="s">
        <v>104</v>
      </c>
      <c r="C30" s="140" t="s">
        <v>424</v>
      </c>
      <c r="D30" s="116">
        <v>2315</v>
      </c>
      <c r="E30" s="114">
        <v>1339</v>
      </c>
    </row>
    <row r="31" spans="1:5" x14ac:dyDescent="0.25">
      <c r="A31" s="113">
        <v>27</v>
      </c>
      <c r="B31" s="117" t="s">
        <v>105</v>
      </c>
      <c r="C31" s="140" t="s">
        <v>424</v>
      </c>
      <c r="D31" s="116">
        <v>2315</v>
      </c>
      <c r="E31" s="114">
        <v>1339</v>
      </c>
    </row>
    <row r="32" spans="1:5" x14ac:dyDescent="0.25">
      <c r="A32" s="113">
        <v>28</v>
      </c>
      <c r="B32" s="117" t="s">
        <v>106</v>
      </c>
      <c r="C32" s="140" t="s">
        <v>424</v>
      </c>
      <c r="D32" s="116">
        <v>2315</v>
      </c>
      <c r="E32" s="114">
        <v>1339</v>
      </c>
    </row>
    <row r="33" spans="1:5" x14ac:dyDescent="0.25">
      <c r="A33" s="113">
        <v>29</v>
      </c>
      <c r="B33" s="117" t="s">
        <v>107</v>
      </c>
      <c r="C33" s="140" t="s">
        <v>425</v>
      </c>
      <c r="D33" s="116">
        <v>3675</v>
      </c>
      <c r="E33" s="114">
        <v>1631</v>
      </c>
    </row>
    <row r="34" spans="1:5" x14ac:dyDescent="0.25">
      <c r="A34" s="113">
        <v>30</v>
      </c>
      <c r="B34" s="117" t="s">
        <v>108</v>
      </c>
      <c r="C34" s="140" t="s">
        <v>425</v>
      </c>
      <c r="D34" s="116">
        <v>3675</v>
      </c>
      <c r="E34" s="114">
        <v>1631</v>
      </c>
    </row>
    <row r="35" spans="1:5" x14ac:dyDescent="0.25">
      <c r="A35" s="113">
        <v>31</v>
      </c>
      <c r="B35" s="114" t="s">
        <v>109</v>
      </c>
      <c r="C35" s="140" t="s">
        <v>424</v>
      </c>
      <c r="D35" s="116">
        <v>2315</v>
      </c>
      <c r="E35" s="114">
        <v>1333</v>
      </c>
    </row>
    <row r="36" spans="1:5" x14ac:dyDescent="0.25">
      <c r="A36" s="113">
        <v>32</v>
      </c>
      <c r="B36" s="117" t="s">
        <v>110</v>
      </c>
      <c r="C36" s="140" t="s">
        <v>424</v>
      </c>
      <c r="D36" s="116">
        <v>2315</v>
      </c>
      <c r="E36" s="114">
        <v>1333</v>
      </c>
    </row>
    <row r="37" spans="1:5" x14ac:dyDescent="0.25">
      <c r="A37" s="113">
        <v>33</v>
      </c>
      <c r="B37" s="117" t="s">
        <v>111</v>
      </c>
      <c r="C37" s="140" t="s">
        <v>424</v>
      </c>
      <c r="D37" s="116">
        <v>2315</v>
      </c>
      <c r="E37" s="114">
        <v>1329</v>
      </c>
    </row>
    <row r="38" spans="1:5" x14ac:dyDescent="0.25">
      <c r="A38" s="113">
        <v>34</v>
      </c>
      <c r="B38" s="117" t="s">
        <v>112</v>
      </c>
      <c r="C38" s="140" t="s">
        <v>424</v>
      </c>
      <c r="D38" s="116">
        <v>2315</v>
      </c>
      <c r="E38" s="114">
        <v>1329</v>
      </c>
    </row>
    <row r="39" spans="1:5" x14ac:dyDescent="0.25">
      <c r="A39" s="113">
        <v>35</v>
      </c>
      <c r="B39" s="117" t="s">
        <v>113</v>
      </c>
      <c r="C39" s="140" t="s">
        <v>424</v>
      </c>
      <c r="D39" s="116">
        <v>2315</v>
      </c>
      <c r="E39" s="114">
        <v>1339</v>
      </c>
    </row>
    <row r="40" spans="1:5" x14ac:dyDescent="0.25">
      <c r="A40" s="113">
        <v>36</v>
      </c>
      <c r="B40" s="117" t="s">
        <v>114</v>
      </c>
      <c r="C40" s="140" t="s">
        <v>424</v>
      </c>
      <c r="D40" s="116">
        <v>2315</v>
      </c>
      <c r="E40" s="114">
        <v>1339</v>
      </c>
    </row>
    <row r="41" spans="1:5" x14ac:dyDescent="0.25">
      <c r="A41" s="113">
        <v>37</v>
      </c>
      <c r="B41" s="117" t="s">
        <v>115</v>
      </c>
      <c r="C41" s="140" t="s">
        <v>424</v>
      </c>
      <c r="D41" s="116">
        <v>2315</v>
      </c>
      <c r="E41" s="114">
        <v>1339</v>
      </c>
    </row>
    <row r="42" spans="1:5" x14ac:dyDescent="0.25">
      <c r="A42" s="113">
        <v>38</v>
      </c>
      <c r="B42" s="117" t="s">
        <v>116</v>
      </c>
      <c r="C42" s="140" t="s">
        <v>424</v>
      </c>
      <c r="D42" s="116">
        <v>2315</v>
      </c>
      <c r="E42" s="114">
        <v>1339</v>
      </c>
    </row>
    <row r="43" spans="1:5" x14ac:dyDescent="0.25">
      <c r="A43" s="113">
        <v>39</v>
      </c>
      <c r="B43" s="117" t="s">
        <v>117</v>
      </c>
      <c r="C43" s="140" t="s">
        <v>425</v>
      </c>
      <c r="D43" s="116">
        <v>3675</v>
      </c>
      <c r="E43" s="114">
        <v>1631</v>
      </c>
    </row>
    <row r="44" spans="1:5" x14ac:dyDescent="0.25">
      <c r="A44" s="113">
        <v>40</v>
      </c>
      <c r="B44" s="117" t="s">
        <v>118</v>
      </c>
      <c r="C44" s="140" t="s">
        <v>425</v>
      </c>
      <c r="D44" s="116">
        <v>3675</v>
      </c>
      <c r="E44" s="114">
        <v>1631</v>
      </c>
    </row>
    <row r="45" spans="1:5" x14ac:dyDescent="0.25">
      <c r="A45" s="113">
        <v>41</v>
      </c>
      <c r="B45" s="114" t="s">
        <v>119</v>
      </c>
      <c r="C45" s="140" t="s">
        <v>424</v>
      </c>
      <c r="D45" s="116">
        <v>2315</v>
      </c>
      <c r="E45" s="114">
        <v>1333</v>
      </c>
    </row>
    <row r="46" spans="1:5" x14ac:dyDescent="0.25">
      <c r="A46" s="113">
        <v>42</v>
      </c>
      <c r="B46" s="117" t="s">
        <v>120</v>
      </c>
      <c r="C46" s="140" t="s">
        <v>424</v>
      </c>
      <c r="D46" s="116">
        <v>2315</v>
      </c>
      <c r="E46" s="114">
        <v>1333</v>
      </c>
    </row>
    <row r="47" spans="1:5" x14ac:dyDescent="0.25">
      <c r="A47" s="113">
        <v>43</v>
      </c>
      <c r="B47" s="117" t="s">
        <v>121</v>
      </c>
      <c r="C47" s="140" t="s">
        <v>424</v>
      </c>
      <c r="D47" s="116">
        <v>2315</v>
      </c>
      <c r="E47" s="114">
        <v>1329</v>
      </c>
    </row>
    <row r="48" spans="1:5" x14ac:dyDescent="0.25">
      <c r="A48" s="113">
        <v>44</v>
      </c>
      <c r="B48" s="117" t="s">
        <v>122</v>
      </c>
      <c r="C48" s="140" t="s">
        <v>424</v>
      </c>
      <c r="D48" s="116">
        <v>2315</v>
      </c>
      <c r="E48" s="114">
        <v>1329</v>
      </c>
    </row>
    <row r="49" spans="1:5" x14ac:dyDescent="0.25">
      <c r="A49" s="113">
        <v>45</v>
      </c>
      <c r="B49" s="117" t="s">
        <v>123</v>
      </c>
      <c r="C49" s="140" t="s">
        <v>424</v>
      </c>
      <c r="D49" s="116">
        <v>2315</v>
      </c>
      <c r="E49" s="114">
        <v>1339</v>
      </c>
    </row>
    <row r="50" spans="1:5" x14ac:dyDescent="0.25">
      <c r="A50" s="113">
        <v>46</v>
      </c>
      <c r="B50" s="117" t="s">
        <v>124</v>
      </c>
      <c r="C50" s="140" t="s">
        <v>424</v>
      </c>
      <c r="D50" s="116">
        <v>2315</v>
      </c>
      <c r="E50" s="114">
        <v>1339</v>
      </c>
    </row>
    <row r="51" spans="1:5" x14ac:dyDescent="0.25">
      <c r="A51" s="113">
        <v>47</v>
      </c>
      <c r="B51" s="117" t="s">
        <v>125</v>
      </c>
      <c r="C51" s="140" t="s">
        <v>424</v>
      </c>
      <c r="D51" s="116">
        <v>2315</v>
      </c>
      <c r="E51" s="114">
        <v>1339</v>
      </c>
    </row>
    <row r="52" spans="1:5" x14ac:dyDescent="0.25">
      <c r="A52" s="113">
        <v>48</v>
      </c>
      <c r="B52" s="117" t="s">
        <v>126</v>
      </c>
      <c r="C52" s="140" t="s">
        <v>424</v>
      </c>
      <c r="D52" s="116">
        <v>2315</v>
      </c>
      <c r="E52" s="114">
        <v>1339</v>
      </c>
    </row>
    <row r="53" spans="1:5" x14ac:dyDescent="0.25">
      <c r="A53" s="113">
        <v>49</v>
      </c>
      <c r="B53" s="117" t="s">
        <v>127</v>
      </c>
      <c r="C53" s="140" t="s">
        <v>425</v>
      </c>
      <c r="D53" s="116">
        <v>3675</v>
      </c>
      <c r="E53" s="114">
        <v>1631</v>
      </c>
    </row>
    <row r="54" spans="1:5" x14ac:dyDescent="0.25">
      <c r="A54" s="113">
        <v>50</v>
      </c>
      <c r="B54" s="117" t="s">
        <v>128</v>
      </c>
      <c r="C54" s="140" t="s">
        <v>425</v>
      </c>
      <c r="D54" s="116">
        <v>3675</v>
      </c>
      <c r="E54" s="114">
        <v>1631</v>
      </c>
    </row>
    <row r="55" spans="1:5" x14ac:dyDescent="0.25">
      <c r="A55" s="113">
        <v>51</v>
      </c>
      <c r="B55" s="114" t="s">
        <v>129</v>
      </c>
      <c r="C55" s="140" t="s">
        <v>424</v>
      </c>
      <c r="D55" s="116">
        <v>2315</v>
      </c>
      <c r="E55" s="114">
        <v>1333</v>
      </c>
    </row>
    <row r="56" spans="1:5" x14ac:dyDescent="0.25">
      <c r="A56" s="113">
        <v>52</v>
      </c>
      <c r="B56" s="117" t="s">
        <v>130</v>
      </c>
      <c r="C56" s="140" t="s">
        <v>424</v>
      </c>
      <c r="D56" s="116">
        <v>2315</v>
      </c>
      <c r="E56" s="114">
        <v>1333</v>
      </c>
    </row>
    <row r="57" spans="1:5" x14ac:dyDescent="0.25">
      <c r="A57" s="113">
        <v>53</v>
      </c>
      <c r="B57" s="117" t="s">
        <v>131</v>
      </c>
      <c r="C57" s="140" t="s">
        <v>424</v>
      </c>
      <c r="D57" s="116">
        <v>2315</v>
      </c>
      <c r="E57" s="114">
        <v>1329</v>
      </c>
    </row>
    <row r="58" spans="1:5" x14ac:dyDescent="0.25">
      <c r="A58" s="113">
        <v>54</v>
      </c>
      <c r="B58" s="117" t="s">
        <v>132</v>
      </c>
      <c r="C58" s="140" t="s">
        <v>424</v>
      </c>
      <c r="D58" s="116">
        <v>2315</v>
      </c>
      <c r="E58" s="114">
        <v>1329</v>
      </c>
    </row>
    <row r="59" spans="1:5" x14ac:dyDescent="0.25">
      <c r="A59" s="113">
        <v>55</v>
      </c>
      <c r="B59" s="117" t="s">
        <v>133</v>
      </c>
      <c r="C59" s="140" t="s">
        <v>424</v>
      </c>
      <c r="D59" s="116">
        <v>2315</v>
      </c>
      <c r="E59" s="114">
        <v>1339</v>
      </c>
    </row>
    <row r="60" spans="1:5" x14ac:dyDescent="0.25">
      <c r="A60" s="113">
        <v>56</v>
      </c>
      <c r="B60" s="117" t="s">
        <v>134</v>
      </c>
      <c r="C60" s="140" t="s">
        <v>424</v>
      </c>
      <c r="D60" s="116">
        <v>2315</v>
      </c>
      <c r="E60" s="114">
        <v>1339</v>
      </c>
    </row>
    <row r="61" spans="1:5" x14ac:dyDescent="0.25">
      <c r="A61" s="113">
        <v>57</v>
      </c>
      <c r="B61" s="117" t="s">
        <v>135</v>
      </c>
      <c r="C61" s="140" t="s">
        <v>424</v>
      </c>
      <c r="D61" s="116">
        <v>2315</v>
      </c>
      <c r="E61" s="114">
        <v>1339</v>
      </c>
    </row>
    <row r="62" spans="1:5" x14ac:dyDescent="0.25">
      <c r="A62" s="113">
        <v>58</v>
      </c>
      <c r="B62" s="117" t="s">
        <v>136</v>
      </c>
      <c r="C62" s="140" t="s">
        <v>424</v>
      </c>
      <c r="D62" s="116">
        <v>2315</v>
      </c>
      <c r="E62" s="114">
        <v>1339</v>
      </c>
    </row>
    <row r="63" spans="1:5" x14ac:dyDescent="0.25">
      <c r="A63" s="113">
        <v>59</v>
      </c>
      <c r="B63" s="117" t="s">
        <v>137</v>
      </c>
      <c r="C63" s="140" t="s">
        <v>425</v>
      </c>
      <c r="D63" s="116">
        <v>3675</v>
      </c>
      <c r="E63" s="114">
        <v>1631</v>
      </c>
    </row>
    <row r="64" spans="1:5" x14ac:dyDescent="0.25">
      <c r="A64" s="113">
        <v>60</v>
      </c>
      <c r="B64" s="117" t="s">
        <v>138</v>
      </c>
      <c r="C64" s="140" t="s">
        <v>425</v>
      </c>
      <c r="D64" s="116">
        <v>3675</v>
      </c>
      <c r="E64" s="114">
        <v>1631</v>
      </c>
    </row>
    <row r="65" spans="1:5" x14ac:dyDescent="0.25">
      <c r="A65" s="113">
        <v>61</v>
      </c>
      <c r="B65" s="114" t="s">
        <v>139</v>
      </c>
      <c r="C65" s="140" t="s">
        <v>424</v>
      </c>
      <c r="D65" s="116">
        <v>2315</v>
      </c>
      <c r="E65" s="114">
        <v>1333</v>
      </c>
    </row>
    <row r="66" spans="1:5" x14ac:dyDescent="0.25">
      <c r="A66" s="113">
        <v>62</v>
      </c>
      <c r="B66" s="117" t="s">
        <v>140</v>
      </c>
      <c r="C66" s="140" t="s">
        <v>424</v>
      </c>
      <c r="D66" s="116">
        <v>2315</v>
      </c>
      <c r="E66" s="114">
        <v>1333</v>
      </c>
    </row>
    <row r="67" spans="1:5" x14ac:dyDescent="0.25">
      <c r="A67" s="113">
        <v>63</v>
      </c>
      <c r="B67" s="117" t="s">
        <v>141</v>
      </c>
      <c r="C67" s="140" t="s">
        <v>424</v>
      </c>
      <c r="D67" s="116">
        <v>2315</v>
      </c>
      <c r="E67" s="114">
        <v>1329</v>
      </c>
    </row>
    <row r="68" spans="1:5" x14ac:dyDescent="0.25">
      <c r="A68" s="113">
        <v>64</v>
      </c>
      <c r="B68" s="117" t="s">
        <v>142</v>
      </c>
      <c r="C68" s="140" t="s">
        <v>424</v>
      </c>
      <c r="D68" s="116">
        <v>2315</v>
      </c>
      <c r="E68" s="114">
        <v>1329</v>
      </c>
    </row>
    <row r="69" spans="1:5" x14ac:dyDescent="0.25">
      <c r="A69" s="113">
        <v>65</v>
      </c>
      <c r="B69" s="117" t="s">
        <v>143</v>
      </c>
      <c r="C69" s="140" t="s">
        <v>424</v>
      </c>
      <c r="D69" s="116">
        <v>2315</v>
      </c>
      <c r="E69" s="114">
        <v>1339</v>
      </c>
    </row>
    <row r="70" spans="1:5" x14ac:dyDescent="0.25">
      <c r="A70" s="113">
        <v>66</v>
      </c>
      <c r="B70" s="117" t="s">
        <v>144</v>
      </c>
      <c r="C70" s="140" t="s">
        <v>424</v>
      </c>
      <c r="D70" s="116">
        <v>2315</v>
      </c>
      <c r="E70" s="114">
        <v>1339</v>
      </c>
    </row>
    <row r="71" spans="1:5" x14ac:dyDescent="0.25">
      <c r="A71" s="113">
        <v>67</v>
      </c>
      <c r="B71" s="117" t="s">
        <v>145</v>
      </c>
      <c r="C71" s="140" t="s">
        <v>424</v>
      </c>
      <c r="D71" s="116">
        <v>2315</v>
      </c>
      <c r="E71" s="114">
        <v>1339</v>
      </c>
    </row>
    <row r="72" spans="1:5" x14ac:dyDescent="0.25">
      <c r="A72" s="113">
        <v>68</v>
      </c>
      <c r="B72" s="117" t="s">
        <v>146</v>
      </c>
      <c r="C72" s="140" t="s">
        <v>424</v>
      </c>
      <c r="D72" s="116">
        <v>2315</v>
      </c>
      <c r="E72" s="114">
        <v>1339</v>
      </c>
    </row>
    <row r="73" spans="1:5" x14ac:dyDescent="0.25">
      <c r="A73" s="113">
        <v>69</v>
      </c>
      <c r="B73" s="117" t="s">
        <v>147</v>
      </c>
      <c r="C73" s="140" t="s">
        <v>425</v>
      </c>
      <c r="D73" s="116">
        <v>3675</v>
      </c>
      <c r="E73" s="114">
        <v>1631</v>
      </c>
    </row>
    <row r="74" spans="1:5" x14ac:dyDescent="0.25">
      <c r="A74" s="113">
        <v>70</v>
      </c>
      <c r="B74" s="117" t="s">
        <v>148</v>
      </c>
      <c r="C74" s="140" t="s">
        <v>425</v>
      </c>
      <c r="D74" s="116">
        <v>3675</v>
      </c>
      <c r="E74" s="114">
        <v>1631</v>
      </c>
    </row>
    <row r="75" spans="1:5" x14ac:dyDescent="0.25">
      <c r="A75" s="113">
        <v>71</v>
      </c>
      <c r="B75" s="114" t="s">
        <v>149</v>
      </c>
      <c r="C75" s="140" t="s">
        <v>424</v>
      </c>
      <c r="D75" s="116">
        <v>2315</v>
      </c>
      <c r="E75" s="114">
        <v>1333</v>
      </c>
    </row>
    <row r="76" spans="1:5" x14ac:dyDescent="0.25">
      <c r="A76" s="113">
        <v>72</v>
      </c>
      <c r="B76" s="117" t="s">
        <v>150</v>
      </c>
      <c r="C76" s="140" t="s">
        <v>424</v>
      </c>
      <c r="D76" s="116">
        <v>2315</v>
      </c>
      <c r="E76" s="114">
        <v>1333</v>
      </c>
    </row>
    <row r="77" spans="1:5" x14ac:dyDescent="0.25">
      <c r="A77" s="113">
        <v>73</v>
      </c>
      <c r="B77" s="117" t="s">
        <v>151</v>
      </c>
      <c r="C77" s="140" t="s">
        <v>424</v>
      </c>
      <c r="D77" s="116">
        <v>2315</v>
      </c>
      <c r="E77" s="114">
        <v>1329</v>
      </c>
    </row>
    <row r="78" spans="1:5" x14ac:dyDescent="0.25">
      <c r="A78" s="113">
        <v>74</v>
      </c>
      <c r="B78" s="117" t="s">
        <v>152</v>
      </c>
      <c r="C78" s="140" t="s">
        <v>424</v>
      </c>
      <c r="D78" s="116">
        <v>2315</v>
      </c>
      <c r="E78" s="114">
        <v>1329</v>
      </c>
    </row>
    <row r="79" spans="1:5" x14ac:dyDescent="0.25">
      <c r="A79" s="113">
        <v>75</v>
      </c>
      <c r="B79" s="117" t="s">
        <v>153</v>
      </c>
      <c r="C79" s="140" t="s">
        <v>424</v>
      </c>
      <c r="D79" s="116">
        <v>2315</v>
      </c>
      <c r="E79" s="114">
        <v>1339</v>
      </c>
    </row>
    <row r="80" spans="1:5" x14ac:dyDescent="0.25">
      <c r="A80" s="113">
        <v>76</v>
      </c>
      <c r="B80" s="117" t="s">
        <v>154</v>
      </c>
      <c r="C80" s="140" t="s">
        <v>424</v>
      </c>
      <c r="D80" s="116">
        <v>2315</v>
      </c>
      <c r="E80" s="114">
        <v>1339</v>
      </c>
    </row>
    <row r="81" spans="1:5" x14ac:dyDescent="0.25">
      <c r="A81" s="113">
        <v>77</v>
      </c>
      <c r="B81" s="117" t="s">
        <v>155</v>
      </c>
      <c r="C81" s="140" t="s">
        <v>424</v>
      </c>
      <c r="D81" s="116">
        <v>2315</v>
      </c>
      <c r="E81" s="114">
        <v>1339</v>
      </c>
    </row>
    <row r="82" spans="1:5" x14ac:dyDescent="0.25">
      <c r="A82" s="113">
        <v>78</v>
      </c>
      <c r="B82" s="117" t="s">
        <v>156</v>
      </c>
      <c r="C82" s="140" t="s">
        <v>424</v>
      </c>
      <c r="D82" s="116">
        <v>2315</v>
      </c>
      <c r="E82" s="114">
        <v>1339</v>
      </c>
    </row>
    <row r="83" spans="1:5" x14ac:dyDescent="0.25">
      <c r="A83" s="113">
        <v>79</v>
      </c>
      <c r="B83" s="117" t="s">
        <v>157</v>
      </c>
      <c r="C83" s="140" t="s">
        <v>425</v>
      </c>
      <c r="D83" s="116">
        <v>3675</v>
      </c>
      <c r="E83" s="114">
        <v>1631</v>
      </c>
    </row>
    <row r="84" spans="1:5" x14ac:dyDescent="0.25">
      <c r="A84" s="113">
        <v>80</v>
      </c>
      <c r="B84" s="117" t="s">
        <v>158</v>
      </c>
      <c r="C84" s="140" t="s">
        <v>425</v>
      </c>
      <c r="D84" s="116">
        <v>3675</v>
      </c>
      <c r="E84" s="114">
        <v>1631</v>
      </c>
    </row>
    <row r="85" spans="1:5" x14ac:dyDescent="0.25">
      <c r="A85" s="118"/>
      <c r="B85" s="119"/>
      <c r="C85" s="120"/>
      <c r="D85" s="120"/>
      <c r="E85" s="120"/>
    </row>
    <row r="86" spans="1:5" ht="16.5" thickBot="1" x14ac:dyDescent="0.3">
      <c r="A86" s="121"/>
      <c r="B86" s="122"/>
      <c r="C86" s="123" t="s">
        <v>33</v>
      </c>
      <c r="D86" s="124">
        <v>206960</v>
      </c>
      <c r="E86" s="124">
        <v>111536</v>
      </c>
    </row>
    <row r="91" spans="1:5" x14ac:dyDescent="0.25">
      <c r="E91" s="71"/>
    </row>
  </sheetData>
  <mergeCells count="3">
    <mergeCell ref="A1:E1"/>
    <mergeCell ref="A2:E2"/>
    <mergeCell ref="A3:E3"/>
  </mergeCells>
  <pageMargins left="0.86614173228346458" right="0.23622047244094491" top="0.31496062992125984" bottom="0.27559055118110237" header="0.23622047244094491" footer="0.15748031496062992"/>
  <pageSetup scale="80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opLeftCell="A4" workbookViewId="0">
      <selection activeCell="G8" sqref="G8:I12"/>
    </sheetView>
  </sheetViews>
  <sheetFormatPr defaultRowHeight="15" outlineLevelCol="1" x14ac:dyDescent="0.25"/>
  <cols>
    <col min="1" max="1" width="9.140625" style="71"/>
    <col min="2" max="2" width="12.5703125" style="71" bestFit="1" customWidth="1"/>
    <col min="3" max="3" width="15.140625" style="71" bestFit="1" customWidth="1"/>
    <col min="4" max="4" width="12.7109375" style="71" bestFit="1" customWidth="1"/>
    <col min="5" max="5" width="16.140625" style="71" customWidth="1" outlineLevel="1"/>
    <col min="6" max="6" width="9.140625" style="74"/>
    <col min="7" max="7" width="14" style="74" bestFit="1" customWidth="1"/>
    <col min="8" max="8" width="33.140625" style="74" bestFit="1" customWidth="1"/>
    <col min="9" max="9" width="32.7109375" style="74" bestFit="1" customWidth="1"/>
    <col min="10" max="16384" width="9.140625" style="74"/>
  </cols>
  <sheetData>
    <row r="1" spans="1:9" ht="26.25" x14ac:dyDescent="0.25">
      <c r="A1" s="105" t="s">
        <v>0</v>
      </c>
      <c r="B1" s="105"/>
      <c r="C1" s="105"/>
      <c r="D1" s="105"/>
      <c r="E1" s="105"/>
    </row>
    <row r="2" spans="1:9" ht="21.75" thickBot="1" x14ac:dyDescent="0.3">
      <c r="A2" s="106" t="s">
        <v>421</v>
      </c>
      <c r="B2" s="106"/>
      <c r="C2" s="106"/>
      <c r="D2" s="106"/>
      <c r="E2" s="106"/>
    </row>
    <row r="3" spans="1:9" ht="21.75" thickBot="1" x14ac:dyDescent="0.3">
      <c r="A3" s="107" t="s">
        <v>159</v>
      </c>
      <c r="B3" s="107"/>
      <c r="C3" s="107"/>
      <c r="D3" s="107"/>
      <c r="E3" s="107"/>
    </row>
    <row r="4" spans="1:9" ht="30" x14ac:dyDescent="0.25">
      <c r="A4" s="125" t="s">
        <v>3</v>
      </c>
      <c r="B4" s="126" t="s">
        <v>5</v>
      </c>
      <c r="C4" s="127" t="s">
        <v>7</v>
      </c>
      <c r="D4" s="112" t="s">
        <v>423</v>
      </c>
      <c r="E4" s="128" t="s">
        <v>11</v>
      </c>
    </row>
    <row r="5" spans="1:9" x14ac:dyDescent="0.25">
      <c r="A5" s="129">
        <v>1</v>
      </c>
      <c r="B5" s="115" t="s">
        <v>160</v>
      </c>
      <c r="C5" s="115" t="s">
        <v>426</v>
      </c>
      <c r="D5" s="115">
        <v>1820</v>
      </c>
      <c r="E5" s="115">
        <v>1023</v>
      </c>
    </row>
    <row r="6" spans="1:9" x14ac:dyDescent="0.25">
      <c r="A6" s="129">
        <v>2</v>
      </c>
      <c r="B6" s="130" t="s">
        <v>161</v>
      </c>
      <c r="C6" s="115" t="s">
        <v>426</v>
      </c>
      <c r="D6" s="115">
        <v>1820</v>
      </c>
      <c r="E6" s="115">
        <v>1023</v>
      </c>
    </row>
    <row r="7" spans="1:9" x14ac:dyDescent="0.25">
      <c r="A7" s="129">
        <v>3</v>
      </c>
      <c r="B7" s="130" t="s">
        <v>162</v>
      </c>
      <c r="C7" s="115" t="s">
        <v>426</v>
      </c>
      <c r="D7" s="115">
        <v>1820</v>
      </c>
      <c r="E7" s="115">
        <v>1023</v>
      </c>
      <c r="G7" s="151" t="s">
        <v>427</v>
      </c>
      <c r="H7" t="s">
        <v>430</v>
      </c>
      <c r="I7" t="s">
        <v>433</v>
      </c>
    </row>
    <row r="8" spans="1:9" x14ac:dyDescent="0.25">
      <c r="A8" s="129">
        <v>4</v>
      </c>
      <c r="B8" s="130" t="s">
        <v>163</v>
      </c>
      <c r="C8" s="115" t="s">
        <v>426</v>
      </c>
      <c r="D8" s="115">
        <v>1820</v>
      </c>
      <c r="E8" s="115">
        <v>1023</v>
      </c>
      <c r="G8" s="152" t="s">
        <v>426</v>
      </c>
      <c r="H8" s="154">
        <v>56</v>
      </c>
      <c r="I8" s="154">
        <v>101920</v>
      </c>
    </row>
    <row r="9" spans="1:9" x14ac:dyDescent="0.25">
      <c r="A9" s="129">
        <v>5</v>
      </c>
      <c r="B9" s="130" t="s">
        <v>164</v>
      </c>
      <c r="C9" s="115" t="s">
        <v>426</v>
      </c>
      <c r="D9" s="115">
        <v>1820</v>
      </c>
      <c r="E9" s="115">
        <v>1023</v>
      </c>
      <c r="G9" s="155">
        <v>1820</v>
      </c>
      <c r="H9" s="154">
        <v>56</v>
      </c>
      <c r="I9" s="154">
        <v>101920</v>
      </c>
    </row>
    <row r="10" spans="1:9" x14ac:dyDescent="0.25">
      <c r="A10" s="129">
        <v>6</v>
      </c>
      <c r="B10" s="130" t="s">
        <v>165</v>
      </c>
      <c r="C10" s="115" t="s">
        <v>426</v>
      </c>
      <c r="D10" s="115">
        <v>1820</v>
      </c>
      <c r="E10" s="115">
        <v>1023</v>
      </c>
      <c r="G10" s="152" t="s">
        <v>425</v>
      </c>
      <c r="H10" s="154">
        <v>14</v>
      </c>
      <c r="I10" s="154">
        <v>39480</v>
      </c>
    </row>
    <row r="11" spans="1:9" x14ac:dyDescent="0.25">
      <c r="A11" s="129">
        <v>7</v>
      </c>
      <c r="B11" s="130" t="s">
        <v>166</v>
      </c>
      <c r="C11" s="115" t="s">
        <v>426</v>
      </c>
      <c r="D11" s="115">
        <v>1820</v>
      </c>
      <c r="E11" s="115">
        <v>1023</v>
      </c>
      <c r="G11" s="155">
        <v>2820</v>
      </c>
      <c r="H11" s="154">
        <v>14</v>
      </c>
      <c r="I11" s="154">
        <v>39480</v>
      </c>
    </row>
    <row r="12" spans="1:9" x14ac:dyDescent="0.25">
      <c r="A12" s="129">
        <v>8</v>
      </c>
      <c r="B12" s="130" t="s">
        <v>167</v>
      </c>
      <c r="C12" s="115" t="s">
        <v>426</v>
      </c>
      <c r="D12" s="115">
        <v>1820</v>
      </c>
      <c r="E12" s="115">
        <v>1023</v>
      </c>
      <c r="G12" s="152" t="s">
        <v>428</v>
      </c>
      <c r="H12" s="154">
        <v>70</v>
      </c>
      <c r="I12" s="154">
        <v>141400</v>
      </c>
    </row>
    <row r="13" spans="1:9" x14ac:dyDescent="0.25">
      <c r="A13" s="129">
        <v>9</v>
      </c>
      <c r="B13" s="130" t="s">
        <v>168</v>
      </c>
      <c r="C13" s="115" t="s">
        <v>425</v>
      </c>
      <c r="D13" s="115">
        <v>2820</v>
      </c>
      <c r="E13" s="115">
        <v>1389</v>
      </c>
      <c r="G13"/>
      <c r="H13"/>
      <c r="I13"/>
    </row>
    <row r="14" spans="1:9" x14ac:dyDescent="0.25">
      <c r="A14" s="129">
        <v>10</v>
      </c>
      <c r="B14" s="130" t="s">
        <v>169</v>
      </c>
      <c r="C14" s="115" t="s">
        <v>425</v>
      </c>
      <c r="D14" s="115">
        <v>2820</v>
      </c>
      <c r="E14" s="115">
        <v>1389</v>
      </c>
      <c r="G14"/>
      <c r="H14"/>
      <c r="I14"/>
    </row>
    <row r="15" spans="1:9" x14ac:dyDescent="0.25">
      <c r="A15" s="129">
        <v>11</v>
      </c>
      <c r="B15" s="115" t="s">
        <v>170</v>
      </c>
      <c r="C15" s="115" t="s">
        <v>426</v>
      </c>
      <c r="D15" s="115">
        <v>1820</v>
      </c>
      <c r="E15" s="115">
        <v>1023</v>
      </c>
      <c r="G15"/>
      <c r="H15"/>
      <c r="I15"/>
    </row>
    <row r="16" spans="1:9" x14ac:dyDescent="0.25">
      <c r="A16" s="129">
        <v>12</v>
      </c>
      <c r="B16" s="130" t="s">
        <v>171</v>
      </c>
      <c r="C16" s="115" t="s">
        <v>426</v>
      </c>
      <c r="D16" s="115">
        <v>1820</v>
      </c>
      <c r="E16" s="115">
        <v>1023</v>
      </c>
      <c r="G16"/>
      <c r="H16"/>
      <c r="I16"/>
    </row>
    <row r="17" spans="1:9" x14ac:dyDescent="0.25">
      <c r="A17" s="129">
        <v>13</v>
      </c>
      <c r="B17" s="130" t="s">
        <v>172</v>
      </c>
      <c r="C17" s="115" t="s">
        <v>426</v>
      </c>
      <c r="D17" s="115">
        <v>1820</v>
      </c>
      <c r="E17" s="115">
        <v>1023</v>
      </c>
      <c r="G17"/>
      <c r="H17"/>
      <c r="I17"/>
    </row>
    <row r="18" spans="1:9" x14ac:dyDescent="0.25">
      <c r="A18" s="129">
        <v>14</v>
      </c>
      <c r="B18" s="130" t="s">
        <v>173</v>
      </c>
      <c r="C18" s="115" t="s">
        <v>426</v>
      </c>
      <c r="D18" s="115">
        <v>1820</v>
      </c>
      <c r="E18" s="115">
        <v>1023</v>
      </c>
      <c r="G18"/>
      <c r="H18"/>
      <c r="I18"/>
    </row>
    <row r="19" spans="1:9" x14ac:dyDescent="0.25">
      <c r="A19" s="129">
        <v>15</v>
      </c>
      <c r="B19" s="130" t="s">
        <v>174</v>
      </c>
      <c r="C19" s="115" t="s">
        <v>426</v>
      </c>
      <c r="D19" s="115">
        <v>1820</v>
      </c>
      <c r="E19" s="115">
        <v>1023</v>
      </c>
      <c r="G19"/>
      <c r="H19"/>
      <c r="I19"/>
    </row>
    <row r="20" spans="1:9" x14ac:dyDescent="0.25">
      <c r="A20" s="129">
        <v>16</v>
      </c>
      <c r="B20" s="130" t="s">
        <v>175</v>
      </c>
      <c r="C20" s="115" t="s">
        <v>426</v>
      </c>
      <c r="D20" s="115">
        <v>1820</v>
      </c>
      <c r="E20" s="115">
        <v>1023</v>
      </c>
      <c r="G20"/>
      <c r="H20"/>
      <c r="I20"/>
    </row>
    <row r="21" spans="1:9" x14ac:dyDescent="0.25">
      <c r="A21" s="129">
        <v>17</v>
      </c>
      <c r="B21" s="130" t="s">
        <v>176</v>
      </c>
      <c r="C21" s="115" t="s">
        <v>426</v>
      </c>
      <c r="D21" s="115">
        <v>1820</v>
      </c>
      <c r="E21" s="115">
        <v>1023</v>
      </c>
      <c r="G21"/>
      <c r="H21"/>
      <c r="I21"/>
    </row>
    <row r="22" spans="1:9" x14ac:dyDescent="0.25">
      <c r="A22" s="129">
        <v>18</v>
      </c>
      <c r="B22" s="130" t="s">
        <v>177</v>
      </c>
      <c r="C22" s="115" t="s">
        <v>426</v>
      </c>
      <c r="D22" s="115">
        <v>1820</v>
      </c>
      <c r="E22" s="115">
        <v>1023</v>
      </c>
      <c r="G22"/>
      <c r="H22"/>
      <c r="I22"/>
    </row>
    <row r="23" spans="1:9" x14ac:dyDescent="0.25">
      <c r="A23" s="129">
        <v>19</v>
      </c>
      <c r="B23" s="130" t="s">
        <v>178</v>
      </c>
      <c r="C23" s="115" t="s">
        <v>425</v>
      </c>
      <c r="D23" s="115">
        <v>2820</v>
      </c>
      <c r="E23" s="115">
        <v>1389</v>
      </c>
      <c r="G23"/>
      <c r="H23"/>
      <c r="I23"/>
    </row>
    <row r="24" spans="1:9" x14ac:dyDescent="0.25">
      <c r="A24" s="129">
        <v>20</v>
      </c>
      <c r="B24" s="130" t="s">
        <v>179</v>
      </c>
      <c r="C24" s="115" t="s">
        <v>425</v>
      </c>
      <c r="D24" s="115">
        <v>2820</v>
      </c>
      <c r="E24" s="115">
        <v>1389</v>
      </c>
      <c r="G24"/>
      <c r="H24"/>
      <c r="I24"/>
    </row>
    <row r="25" spans="1:9" x14ac:dyDescent="0.25">
      <c r="A25" s="129">
        <v>21</v>
      </c>
      <c r="B25" s="115" t="s">
        <v>180</v>
      </c>
      <c r="C25" s="115" t="s">
        <v>426</v>
      </c>
      <c r="D25" s="115">
        <v>1820</v>
      </c>
      <c r="E25" s="115">
        <v>1023</v>
      </c>
    </row>
    <row r="26" spans="1:9" x14ac:dyDescent="0.25">
      <c r="A26" s="129">
        <v>22</v>
      </c>
      <c r="B26" s="130" t="s">
        <v>181</v>
      </c>
      <c r="C26" s="115" t="s">
        <v>426</v>
      </c>
      <c r="D26" s="115">
        <v>1820</v>
      </c>
      <c r="E26" s="115">
        <v>1023</v>
      </c>
    </row>
    <row r="27" spans="1:9" x14ac:dyDescent="0.25">
      <c r="A27" s="129">
        <v>23</v>
      </c>
      <c r="B27" s="130" t="s">
        <v>182</v>
      </c>
      <c r="C27" s="115" t="s">
        <v>426</v>
      </c>
      <c r="D27" s="115">
        <v>1820</v>
      </c>
      <c r="E27" s="115">
        <v>1023</v>
      </c>
    </row>
    <row r="28" spans="1:9" x14ac:dyDescent="0.25">
      <c r="A28" s="129">
        <v>24</v>
      </c>
      <c r="B28" s="130" t="s">
        <v>183</v>
      </c>
      <c r="C28" s="115" t="s">
        <v>426</v>
      </c>
      <c r="D28" s="115">
        <v>1820</v>
      </c>
      <c r="E28" s="115">
        <v>1023</v>
      </c>
    </row>
    <row r="29" spans="1:9" x14ac:dyDescent="0.25">
      <c r="A29" s="129">
        <v>25</v>
      </c>
      <c r="B29" s="130" t="s">
        <v>184</v>
      </c>
      <c r="C29" s="115" t="s">
        <v>426</v>
      </c>
      <c r="D29" s="115">
        <v>1820</v>
      </c>
      <c r="E29" s="115">
        <v>1023</v>
      </c>
    </row>
    <row r="30" spans="1:9" x14ac:dyDescent="0.25">
      <c r="A30" s="129">
        <v>26</v>
      </c>
      <c r="B30" s="130" t="s">
        <v>185</v>
      </c>
      <c r="C30" s="115" t="s">
        <v>426</v>
      </c>
      <c r="D30" s="115">
        <v>1820</v>
      </c>
      <c r="E30" s="115">
        <v>1023</v>
      </c>
    </row>
    <row r="31" spans="1:9" x14ac:dyDescent="0.25">
      <c r="A31" s="129">
        <v>27</v>
      </c>
      <c r="B31" s="130" t="s">
        <v>186</v>
      </c>
      <c r="C31" s="115" t="s">
        <v>426</v>
      </c>
      <c r="D31" s="115">
        <v>1820</v>
      </c>
      <c r="E31" s="115">
        <v>1023</v>
      </c>
    </row>
    <row r="32" spans="1:9" x14ac:dyDescent="0.25">
      <c r="A32" s="129">
        <v>28</v>
      </c>
      <c r="B32" s="130" t="s">
        <v>187</v>
      </c>
      <c r="C32" s="115" t="s">
        <v>426</v>
      </c>
      <c r="D32" s="115">
        <v>1820</v>
      </c>
      <c r="E32" s="115">
        <v>1023</v>
      </c>
    </row>
    <row r="33" spans="1:5" x14ac:dyDescent="0.25">
      <c r="A33" s="129">
        <v>29</v>
      </c>
      <c r="B33" s="130" t="s">
        <v>188</v>
      </c>
      <c r="C33" s="115" t="s">
        <v>425</v>
      </c>
      <c r="D33" s="115">
        <v>2820</v>
      </c>
      <c r="E33" s="115">
        <v>1389</v>
      </c>
    </row>
    <row r="34" spans="1:5" x14ac:dyDescent="0.25">
      <c r="A34" s="129">
        <v>30</v>
      </c>
      <c r="B34" s="130" t="s">
        <v>189</v>
      </c>
      <c r="C34" s="115" t="s">
        <v>425</v>
      </c>
      <c r="D34" s="115">
        <v>2820</v>
      </c>
      <c r="E34" s="115">
        <v>1389</v>
      </c>
    </row>
    <row r="35" spans="1:5" x14ac:dyDescent="0.25">
      <c r="A35" s="129">
        <v>31</v>
      </c>
      <c r="B35" s="115" t="s">
        <v>190</v>
      </c>
      <c r="C35" s="115" t="s">
        <v>426</v>
      </c>
      <c r="D35" s="115">
        <v>1820</v>
      </c>
      <c r="E35" s="115">
        <v>1023</v>
      </c>
    </row>
    <row r="36" spans="1:5" x14ac:dyDescent="0.25">
      <c r="A36" s="129">
        <v>32</v>
      </c>
      <c r="B36" s="130" t="s">
        <v>191</v>
      </c>
      <c r="C36" s="115" t="s">
        <v>426</v>
      </c>
      <c r="D36" s="115">
        <v>1820</v>
      </c>
      <c r="E36" s="115">
        <v>1023</v>
      </c>
    </row>
    <row r="37" spans="1:5" x14ac:dyDescent="0.25">
      <c r="A37" s="129">
        <v>33</v>
      </c>
      <c r="B37" s="130" t="s">
        <v>192</v>
      </c>
      <c r="C37" s="115" t="s">
        <v>426</v>
      </c>
      <c r="D37" s="115">
        <v>1820</v>
      </c>
      <c r="E37" s="115">
        <v>1023</v>
      </c>
    </row>
    <row r="38" spans="1:5" x14ac:dyDescent="0.25">
      <c r="A38" s="129">
        <v>34</v>
      </c>
      <c r="B38" s="130" t="s">
        <v>193</v>
      </c>
      <c r="C38" s="115" t="s">
        <v>426</v>
      </c>
      <c r="D38" s="115">
        <v>1820</v>
      </c>
      <c r="E38" s="115">
        <v>1023</v>
      </c>
    </row>
    <row r="39" spans="1:5" x14ac:dyDescent="0.25">
      <c r="A39" s="129">
        <v>35</v>
      </c>
      <c r="B39" s="130" t="s">
        <v>194</v>
      </c>
      <c r="C39" s="115" t="s">
        <v>426</v>
      </c>
      <c r="D39" s="115">
        <v>1820</v>
      </c>
      <c r="E39" s="115">
        <v>1023</v>
      </c>
    </row>
    <row r="40" spans="1:5" x14ac:dyDescent="0.25">
      <c r="A40" s="129">
        <v>36</v>
      </c>
      <c r="B40" s="130" t="s">
        <v>195</v>
      </c>
      <c r="C40" s="115" t="s">
        <v>426</v>
      </c>
      <c r="D40" s="115">
        <v>1820</v>
      </c>
      <c r="E40" s="115">
        <v>1023</v>
      </c>
    </row>
    <row r="41" spans="1:5" x14ac:dyDescent="0.25">
      <c r="A41" s="129">
        <v>37</v>
      </c>
      <c r="B41" s="130" t="s">
        <v>196</v>
      </c>
      <c r="C41" s="115" t="s">
        <v>426</v>
      </c>
      <c r="D41" s="115">
        <v>1820</v>
      </c>
      <c r="E41" s="115">
        <v>1023</v>
      </c>
    </row>
    <row r="42" spans="1:5" x14ac:dyDescent="0.25">
      <c r="A42" s="129">
        <v>38</v>
      </c>
      <c r="B42" s="130" t="s">
        <v>197</v>
      </c>
      <c r="C42" s="115" t="s">
        <v>426</v>
      </c>
      <c r="D42" s="115">
        <v>1820</v>
      </c>
      <c r="E42" s="115">
        <v>1023</v>
      </c>
    </row>
    <row r="43" spans="1:5" x14ac:dyDescent="0.25">
      <c r="A43" s="129">
        <v>39</v>
      </c>
      <c r="B43" s="130" t="s">
        <v>198</v>
      </c>
      <c r="C43" s="115" t="s">
        <v>425</v>
      </c>
      <c r="D43" s="115">
        <v>2820</v>
      </c>
      <c r="E43" s="115">
        <v>1389</v>
      </c>
    </row>
    <row r="44" spans="1:5" x14ac:dyDescent="0.25">
      <c r="A44" s="129">
        <v>40</v>
      </c>
      <c r="B44" s="130" t="s">
        <v>199</v>
      </c>
      <c r="C44" s="115" t="s">
        <v>425</v>
      </c>
      <c r="D44" s="115">
        <v>2820</v>
      </c>
      <c r="E44" s="115">
        <v>1389</v>
      </c>
    </row>
    <row r="45" spans="1:5" x14ac:dyDescent="0.25">
      <c r="A45" s="129">
        <v>41</v>
      </c>
      <c r="B45" s="115" t="s">
        <v>200</v>
      </c>
      <c r="C45" s="115" t="s">
        <v>426</v>
      </c>
      <c r="D45" s="115">
        <v>1820</v>
      </c>
      <c r="E45" s="115">
        <v>1023</v>
      </c>
    </row>
    <row r="46" spans="1:5" x14ac:dyDescent="0.25">
      <c r="A46" s="129">
        <v>42</v>
      </c>
      <c r="B46" s="130" t="s">
        <v>201</v>
      </c>
      <c r="C46" s="115" t="s">
        <v>426</v>
      </c>
      <c r="D46" s="115">
        <v>1820</v>
      </c>
      <c r="E46" s="115">
        <v>1023</v>
      </c>
    </row>
    <row r="47" spans="1:5" x14ac:dyDescent="0.25">
      <c r="A47" s="129">
        <v>43</v>
      </c>
      <c r="B47" s="130" t="s">
        <v>202</v>
      </c>
      <c r="C47" s="115" t="s">
        <v>426</v>
      </c>
      <c r="D47" s="115">
        <v>1820</v>
      </c>
      <c r="E47" s="115">
        <v>1023</v>
      </c>
    </row>
    <row r="48" spans="1:5" x14ac:dyDescent="0.25">
      <c r="A48" s="129">
        <v>44</v>
      </c>
      <c r="B48" s="130" t="s">
        <v>203</v>
      </c>
      <c r="C48" s="115" t="s">
        <v>426</v>
      </c>
      <c r="D48" s="115">
        <v>1820</v>
      </c>
      <c r="E48" s="115">
        <v>1023</v>
      </c>
    </row>
    <row r="49" spans="1:5" x14ac:dyDescent="0.25">
      <c r="A49" s="129">
        <v>45</v>
      </c>
      <c r="B49" s="130" t="s">
        <v>204</v>
      </c>
      <c r="C49" s="115" t="s">
        <v>426</v>
      </c>
      <c r="D49" s="115">
        <v>1820</v>
      </c>
      <c r="E49" s="115">
        <v>1023</v>
      </c>
    </row>
    <row r="50" spans="1:5" x14ac:dyDescent="0.25">
      <c r="A50" s="129">
        <v>46</v>
      </c>
      <c r="B50" s="130" t="s">
        <v>205</v>
      </c>
      <c r="C50" s="115" t="s">
        <v>426</v>
      </c>
      <c r="D50" s="115">
        <v>1820</v>
      </c>
      <c r="E50" s="115">
        <v>1023</v>
      </c>
    </row>
    <row r="51" spans="1:5" x14ac:dyDescent="0.25">
      <c r="A51" s="129">
        <v>47</v>
      </c>
      <c r="B51" s="130" t="s">
        <v>206</v>
      </c>
      <c r="C51" s="115" t="s">
        <v>426</v>
      </c>
      <c r="D51" s="115">
        <v>1820</v>
      </c>
      <c r="E51" s="115">
        <v>1023</v>
      </c>
    </row>
    <row r="52" spans="1:5" x14ac:dyDescent="0.25">
      <c r="A52" s="129">
        <v>48</v>
      </c>
      <c r="B52" s="130" t="s">
        <v>207</v>
      </c>
      <c r="C52" s="115" t="s">
        <v>426</v>
      </c>
      <c r="D52" s="115">
        <v>1820</v>
      </c>
      <c r="E52" s="115">
        <v>1023</v>
      </c>
    </row>
    <row r="53" spans="1:5" x14ac:dyDescent="0.25">
      <c r="A53" s="129">
        <v>49</v>
      </c>
      <c r="B53" s="130" t="s">
        <v>208</v>
      </c>
      <c r="C53" s="115" t="s">
        <v>425</v>
      </c>
      <c r="D53" s="115">
        <v>2820</v>
      </c>
      <c r="E53" s="115">
        <v>1389</v>
      </c>
    </row>
    <row r="54" spans="1:5" x14ac:dyDescent="0.25">
      <c r="A54" s="129">
        <v>50</v>
      </c>
      <c r="B54" s="130" t="s">
        <v>209</v>
      </c>
      <c r="C54" s="115" t="s">
        <v>425</v>
      </c>
      <c r="D54" s="115">
        <v>2820</v>
      </c>
      <c r="E54" s="115">
        <v>1389</v>
      </c>
    </row>
    <row r="55" spans="1:5" x14ac:dyDescent="0.25">
      <c r="A55" s="129">
        <v>51</v>
      </c>
      <c r="B55" s="115" t="s">
        <v>210</v>
      </c>
      <c r="C55" s="115" t="s">
        <v>426</v>
      </c>
      <c r="D55" s="115">
        <v>1820</v>
      </c>
      <c r="E55" s="115">
        <v>1023</v>
      </c>
    </row>
    <row r="56" spans="1:5" x14ac:dyDescent="0.25">
      <c r="A56" s="129">
        <v>52</v>
      </c>
      <c r="B56" s="130" t="s">
        <v>211</v>
      </c>
      <c r="C56" s="115" t="s">
        <v>426</v>
      </c>
      <c r="D56" s="115">
        <v>1820</v>
      </c>
      <c r="E56" s="115">
        <v>1023</v>
      </c>
    </row>
    <row r="57" spans="1:5" x14ac:dyDescent="0.25">
      <c r="A57" s="129">
        <v>53</v>
      </c>
      <c r="B57" s="130" t="s">
        <v>212</v>
      </c>
      <c r="C57" s="115" t="s">
        <v>426</v>
      </c>
      <c r="D57" s="115">
        <v>1820</v>
      </c>
      <c r="E57" s="115">
        <v>1023</v>
      </c>
    </row>
    <row r="58" spans="1:5" x14ac:dyDescent="0.25">
      <c r="A58" s="129">
        <v>54</v>
      </c>
      <c r="B58" s="130" t="s">
        <v>213</v>
      </c>
      <c r="C58" s="115" t="s">
        <v>426</v>
      </c>
      <c r="D58" s="115">
        <v>1820</v>
      </c>
      <c r="E58" s="115">
        <v>1023</v>
      </c>
    </row>
    <row r="59" spans="1:5" x14ac:dyDescent="0.25">
      <c r="A59" s="129">
        <v>55</v>
      </c>
      <c r="B59" s="130" t="s">
        <v>214</v>
      </c>
      <c r="C59" s="115" t="s">
        <v>426</v>
      </c>
      <c r="D59" s="115">
        <v>1820</v>
      </c>
      <c r="E59" s="115">
        <v>1023</v>
      </c>
    </row>
    <row r="60" spans="1:5" x14ac:dyDescent="0.25">
      <c r="A60" s="129">
        <v>56</v>
      </c>
      <c r="B60" s="130" t="s">
        <v>215</v>
      </c>
      <c r="C60" s="115" t="s">
        <v>426</v>
      </c>
      <c r="D60" s="115">
        <v>1820</v>
      </c>
      <c r="E60" s="115">
        <v>1023</v>
      </c>
    </row>
    <row r="61" spans="1:5" x14ac:dyDescent="0.25">
      <c r="A61" s="129">
        <v>57</v>
      </c>
      <c r="B61" s="130" t="s">
        <v>216</v>
      </c>
      <c r="C61" s="115" t="s">
        <v>426</v>
      </c>
      <c r="D61" s="115">
        <v>1820</v>
      </c>
      <c r="E61" s="115">
        <v>1023</v>
      </c>
    </row>
    <row r="62" spans="1:5" x14ac:dyDescent="0.25">
      <c r="A62" s="129">
        <v>58</v>
      </c>
      <c r="B62" s="130" t="s">
        <v>217</v>
      </c>
      <c r="C62" s="115" t="s">
        <v>426</v>
      </c>
      <c r="D62" s="115">
        <v>1820</v>
      </c>
      <c r="E62" s="115">
        <v>1023</v>
      </c>
    </row>
    <row r="63" spans="1:5" x14ac:dyDescent="0.25">
      <c r="A63" s="129">
        <v>59</v>
      </c>
      <c r="B63" s="130" t="s">
        <v>218</v>
      </c>
      <c r="C63" s="115" t="s">
        <v>425</v>
      </c>
      <c r="D63" s="115">
        <v>2820</v>
      </c>
      <c r="E63" s="115">
        <v>1389</v>
      </c>
    </row>
    <row r="64" spans="1:5" x14ac:dyDescent="0.25">
      <c r="A64" s="129">
        <v>60</v>
      </c>
      <c r="B64" s="130" t="s">
        <v>219</v>
      </c>
      <c r="C64" s="115" t="s">
        <v>425</v>
      </c>
      <c r="D64" s="115">
        <v>2820</v>
      </c>
      <c r="E64" s="115">
        <v>1389</v>
      </c>
    </row>
    <row r="65" spans="1:5" x14ac:dyDescent="0.25">
      <c r="A65" s="129">
        <v>61</v>
      </c>
      <c r="B65" s="115" t="s">
        <v>220</v>
      </c>
      <c r="C65" s="115" t="s">
        <v>426</v>
      </c>
      <c r="D65" s="115">
        <v>1820</v>
      </c>
      <c r="E65" s="115">
        <v>1023</v>
      </c>
    </row>
    <row r="66" spans="1:5" x14ac:dyDescent="0.25">
      <c r="A66" s="129">
        <v>62</v>
      </c>
      <c r="B66" s="130" t="s">
        <v>221</v>
      </c>
      <c r="C66" s="115" t="s">
        <v>426</v>
      </c>
      <c r="D66" s="115">
        <v>1820</v>
      </c>
      <c r="E66" s="115">
        <v>1023</v>
      </c>
    </row>
    <row r="67" spans="1:5" x14ac:dyDescent="0.25">
      <c r="A67" s="129">
        <v>63</v>
      </c>
      <c r="B67" s="130" t="s">
        <v>222</v>
      </c>
      <c r="C67" s="115" t="s">
        <v>426</v>
      </c>
      <c r="D67" s="115">
        <v>1820</v>
      </c>
      <c r="E67" s="115">
        <v>1023</v>
      </c>
    </row>
    <row r="68" spans="1:5" x14ac:dyDescent="0.25">
      <c r="A68" s="129">
        <v>64</v>
      </c>
      <c r="B68" s="130" t="s">
        <v>223</v>
      </c>
      <c r="C68" s="115" t="s">
        <v>426</v>
      </c>
      <c r="D68" s="115">
        <v>1820</v>
      </c>
      <c r="E68" s="115">
        <v>1023</v>
      </c>
    </row>
    <row r="69" spans="1:5" x14ac:dyDescent="0.25">
      <c r="A69" s="129">
        <v>65</v>
      </c>
      <c r="B69" s="130" t="s">
        <v>224</v>
      </c>
      <c r="C69" s="115" t="s">
        <v>426</v>
      </c>
      <c r="D69" s="115">
        <v>1820</v>
      </c>
      <c r="E69" s="115">
        <v>1023</v>
      </c>
    </row>
    <row r="70" spans="1:5" x14ac:dyDescent="0.25">
      <c r="A70" s="129">
        <v>66</v>
      </c>
      <c r="B70" s="130" t="s">
        <v>225</v>
      </c>
      <c r="C70" s="115" t="s">
        <v>426</v>
      </c>
      <c r="D70" s="115">
        <v>1820</v>
      </c>
      <c r="E70" s="115">
        <v>1023</v>
      </c>
    </row>
    <row r="71" spans="1:5" x14ac:dyDescent="0.25">
      <c r="A71" s="129">
        <v>67</v>
      </c>
      <c r="B71" s="130" t="s">
        <v>226</v>
      </c>
      <c r="C71" s="115" t="s">
        <v>426</v>
      </c>
      <c r="D71" s="115">
        <v>1820</v>
      </c>
      <c r="E71" s="115">
        <v>1023</v>
      </c>
    </row>
    <row r="72" spans="1:5" x14ac:dyDescent="0.25">
      <c r="A72" s="129">
        <v>68</v>
      </c>
      <c r="B72" s="130" t="s">
        <v>227</v>
      </c>
      <c r="C72" s="115" t="s">
        <v>426</v>
      </c>
      <c r="D72" s="115">
        <v>1820</v>
      </c>
      <c r="E72" s="115">
        <v>1023</v>
      </c>
    </row>
    <row r="73" spans="1:5" x14ac:dyDescent="0.25">
      <c r="A73" s="129">
        <v>69</v>
      </c>
      <c r="B73" s="130" t="s">
        <v>228</v>
      </c>
      <c r="C73" s="115" t="s">
        <v>425</v>
      </c>
      <c r="D73" s="115">
        <v>2820</v>
      </c>
      <c r="E73" s="115">
        <v>1389</v>
      </c>
    </row>
    <row r="74" spans="1:5" x14ac:dyDescent="0.25">
      <c r="A74" s="129">
        <v>70</v>
      </c>
      <c r="B74" s="130" t="s">
        <v>229</v>
      </c>
      <c r="C74" s="115" t="s">
        <v>425</v>
      </c>
      <c r="D74" s="115">
        <v>2820</v>
      </c>
      <c r="E74" s="115">
        <v>1389</v>
      </c>
    </row>
    <row r="75" spans="1:5" x14ac:dyDescent="0.25">
      <c r="A75" s="131"/>
      <c r="B75" s="132"/>
      <c r="C75" s="133"/>
      <c r="D75" s="133"/>
      <c r="E75" s="133"/>
    </row>
    <row r="76" spans="1:5" ht="16.5" thickBot="1" x14ac:dyDescent="0.3">
      <c r="A76" s="134"/>
      <c r="B76" s="135"/>
      <c r="C76" s="136" t="s">
        <v>33</v>
      </c>
      <c r="D76" s="137">
        <v>141400</v>
      </c>
      <c r="E76" s="137">
        <v>76734</v>
      </c>
    </row>
    <row r="77" spans="1:5" x14ac:dyDescent="0.25">
      <c r="A77" s="138"/>
      <c r="B77" s="138"/>
      <c r="C77" s="138"/>
      <c r="D77" s="138"/>
      <c r="E77" s="138"/>
    </row>
  </sheetData>
  <mergeCells count="3">
    <mergeCell ref="A1:E1"/>
    <mergeCell ref="A2:E2"/>
    <mergeCell ref="A3:E3"/>
  </mergeCells>
  <pageMargins left="0.15748031496063" right="0.15748031496063" top="0.35433070866141703" bottom="0.27559055118110198" header="0.23622047244094499" footer="0.15748031496063"/>
  <pageSetup paperSize="9" scale="86" fitToHeight="2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opLeftCell="A4" workbookViewId="0">
      <selection activeCell="J9" sqref="J9:L13"/>
    </sheetView>
  </sheetViews>
  <sheetFormatPr defaultRowHeight="15" x14ac:dyDescent="0.25"/>
  <cols>
    <col min="1" max="1" width="6.28515625" style="1" customWidth="1"/>
    <col min="2" max="2" width="9.140625" style="1"/>
    <col min="3" max="3" width="15.140625" style="1" bestFit="1" customWidth="1"/>
    <col min="4" max="4" width="9" style="1" bestFit="1" customWidth="1"/>
    <col min="5" max="5" width="9.140625" style="1"/>
    <col min="10" max="10" width="14" customWidth="1"/>
    <col min="11" max="11" width="33.140625" bestFit="1" customWidth="1"/>
    <col min="12" max="12" width="32.7109375" bestFit="1" customWidth="1"/>
  </cols>
  <sheetData>
    <row r="1" spans="1:12" ht="26.25" x14ac:dyDescent="0.25">
      <c r="A1" s="102" t="s">
        <v>0</v>
      </c>
      <c r="B1" s="102"/>
      <c r="C1" s="102"/>
      <c r="D1" s="102"/>
      <c r="E1" s="102"/>
    </row>
    <row r="2" spans="1:12" ht="21.75" thickBot="1" x14ac:dyDescent="0.3">
      <c r="A2" s="108" t="s">
        <v>420</v>
      </c>
      <c r="B2" s="108"/>
      <c r="C2" s="108"/>
      <c r="D2" s="108"/>
      <c r="E2" s="108"/>
    </row>
    <row r="3" spans="1:12" ht="21.75" thickBot="1" x14ac:dyDescent="0.3">
      <c r="A3" s="104" t="s">
        <v>230</v>
      </c>
      <c r="B3" s="104"/>
      <c r="C3" s="104"/>
      <c r="D3" s="104"/>
      <c r="E3" s="104"/>
    </row>
    <row r="4" spans="1:12" ht="60" x14ac:dyDescent="0.25">
      <c r="A4" s="109" t="s">
        <v>3</v>
      </c>
      <c r="B4" s="110" t="s">
        <v>5</v>
      </c>
      <c r="C4" s="111" t="s">
        <v>7</v>
      </c>
      <c r="D4" s="112" t="s">
        <v>423</v>
      </c>
      <c r="E4" s="112" t="s">
        <v>11</v>
      </c>
    </row>
    <row r="5" spans="1:12" x14ac:dyDescent="0.25">
      <c r="A5" s="113">
        <v>1</v>
      </c>
      <c r="B5" s="114" t="s">
        <v>231</v>
      </c>
      <c r="C5" s="115" t="s">
        <v>426</v>
      </c>
      <c r="D5" s="116">
        <v>1820</v>
      </c>
      <c r="E5" s="114">
        <v>1023</v>
      </c>
    </row>
    <row r="6" spans="1:12" x14ac:dyDescent="0.25">
      <c r="A6" s="113">
        <v>2</v>
      </c>
      <c r="B6" s="117" t="s">
        <v>232</v>
      </c>
      <c r="C6" s="115" t="s">
        <v>426</v>
      </c>
      <c r="D6" s="116">
        <v>1820</v>
      </c>
      <c r="E6" s="114">
        <v>1023</v>
      </c>
    </row>
    <row r="7" spans="1:12" x14ac:dyDescent="0.25">
      <c r="A7" s="113">
        <v>3</v>
      </c>
      <c r="B7" s="117" t="s">
        <v>233</v>
      </c>
      <c r="C7" s="115" t="s">
        <v>426</v>
      </c>
      <c r="D7" s="116">
        <v>1820</v>
      </c>
      <c r="E7" s="114">
        <v>1023</v>
      </c>
    </row>
    <row r="8" spans="1:12" x14ac:dyDescent="0.25">
      <c r="A8" s="113">
        <v>4</v>
      </c>
      <c r="B8" s="117" t="s">
        <v>234</v>
      </c>
      <c r="C8" s="115" t="s">
        <v>426</v>
      </c>
      <c r="D8" s="116">
        <v>1820</v>
      </c>
      <c r="E8" s="114">
        <v>1023</v>
      </c>
      <c r="J8" s="151" t="s">
        <v>427</v>
      </c>
      <c r="K8" t="s">
        <v>430</v>
      </c>
      <c r="L8" t="s">
        <v>433</v>
      </c>
    </row>
    <row r="9" spans="1:12" x14ac:dyDescent="0.25">
      <c r="A9" s="113">
        <v>5</v>
      </c>
      <c r="B9" s="117" t="s">
        <v>235</v>
      </c>
      <c r="C9" s="115" t="s">
        <v>426</v>
      </c>
      <c r="D9" s="116">
        <v>1820</v>
      </c>
      <c r="E9" s="114">
        <v>1023</v>
      </c>
      <c r="J9" s="152" t="s">
        <v>426</v>
      </c>
      <c r="K9" s="154">
        <v>150</v>
      </c>
      <c r="L9" s="154">
        <v>273000</v>
      </c>
    </row>
    <row r="10" spans="1:12" x14ac:dyDescent="0.25">
      <c r="A10" s="113">
        <v>6</v>
      </c>
      <c r="B10" s="117" t="s">
        <v>236</v>
      </c>
      <c r="C10" s="115" t="s">
        <v>426</v>
      </c>
      <c r="D10" s="116">
        <v>1820</v>
      </c>
      <c r="E10" s="114">
        <v>1023</v>
      </c>
      <c r="J10" s="155">
        <v>1820</v>
      </c>
      <c r="K10" s="154">
        <v>150</v>
      </c>
      <c r="L10" s="154">
        <v>273000</v>
      </c>
    </row>
    <row r="11" spans="1:12" x14ac:dyDescent="0.25">
      <c r="A11" s="113">
        <v>7</v>
      </c>
      <c r="B11" s="117" t="s">
        <v>237</v>
      </c>
      <c r="C11" s="115" t="s">
        <v>426</v>
      </c>
      <c r="D11" s="116">
        <v>1820</v>
      </c>
      <c r="E11" s="114">
        <v>1023</v>
      </c>
      <c r="J11" s="152" t="s">
        <v>425</v>
      </c>
      <c r="K11" s="154">
        <v>30</v>
      </c>
      <c r="L11" s="154">
        <v>84600</v>
      </c>
    </row>
    <row r="12" spans="1:12" x14ac:dyDescent="0.25">
      <c r="A12" s="113">
        <v>8</v>
      </c>
      <c r="B12" s="117" t="s">
        <v>238</v>
      </c>
      <c r="C12" s="115" t="s">
        <v>426</v>
      </c>
      <c r="D12" s="116">
        <v>1820</v>
      </c>
      <c r="E12" s="114">
        <v>1023</v>
      </c>
      <c r="J12" s="155">
        <v>2820</v>
      </c>
      <c r="K12" s="154">
        <v>30</v>
      </c>
      <c r="L12" s="154">
        <v>84600</v>
      </c>
    </row>
    <row r="13" spans="1:12" x14ac:dyDescent="0.25">
      <c r="A13" s="113">
        <v>9</v>
      </c>
      <c r="B13" s="117" t="s">
        <v>239</v>
      </c>
      <c r="C13" s="115" t="s">
        <v>426</v>
      </c>
      <c r="D13" s="116">
        <v>1820</v>
      </c>
      <c r="E13" s="114">
        <v>1023</v>
      </c>
      <c r="J13" s="152" t="s">
        <v>428</v>
      </c>
      <c r="K13" s="154">
        <v>180</v>
      </c>
      <c r="L13" s="154">
        <v>357600</v>
      </c>
    </row>
    <row r="14" spans="1:12" x14ac:dyDescent="0.25">
      <c r="A14" s="113">
        <v>10</v>
      </c>
      <c r="B14" s="117" t="s">
        <v>240</v>
      </c>
      <c r="C14" s="115" t="s">
        <v>426</v>
      </c>
      <c r="D14" s="116">
        <v>1820</v>
      </c>
      <c r="E14" s="114">
        <v>1023</v>
      </c>
    </row>
    <row r="15" spans="1:12" x14ac:dyDescent="0.25">
      <c r="A15" s="113">
        <v>11</v>
      </c>
      <c r="B15" s="117" t="s">
        <v>241</v>
      </c>
      <c r="C15" s="115" t="s">
        <v>425</v>
      </c>
      <c r="D15" s="116">
        <v>2820</v>
      </c>
      <c r="E15" s="114">
        <v>1389</v>
      </c>
    </row>
    <row r="16" spans="1:12" x14ac:dyDescent="0.25">
      <c r="A16" s="113">
        <v>12</v>
      </c>
      <c r="B16" s="117" t="s">
        <v>242</v>
      </c>
      <c r="C16" s="115" t="s">
        <v>425</v>
      </c>
      <c r="D16" s="116">
        <v>2820</v>
      </c>
      <c r="E16" s="114">
        <v>1389</v>
      </c>
    </row>
    <row r="17" spans="1:5" x14ac:dyDescent="0.25">
      <c r="A17" s="113">
        <v>13</v>
      </c>
      <c r="B17" s="114" t="s">
        <v>243</v>
      </c>
      <c r="C17" s="115" t="s">
        <v>426</v>
      </c>
      <c r="D17" s="116">
        <v>1820</v>
      </c>
      <c r="E17" s="114">
        <v>1023</v>
      </c>
    </row>
    <row r="18" spans="1:5" x14ac:dyDescent="0.25">
      <c r="A18" s="113">
        <v>14</v>
      </c>
      <c r="B18" s="117" t="s">
        <v>244</v>
      </c>
      <c r="C18" s="115" t="s">
        <v>426</v>
      </c>
      <c r="D18" s="116">
        <v>1820</v>
      </c>
      <c r="E18" s="114">
        <v>1023</v>
      </c>
    </row>
    <row r="19" spans="1:5" x14ac:dyDescent="0.25">
      <c r="A19" s="113">
        <v>15</v>
      </c>
      <c r="B19" s="117" t="s">
        <v>245</v>
      </c>
      <c r="C19" s="115" t="s">
        <v>426</v>
      </c>
      <c r="D19" s="116">
        <v>1820</v>
      </c>
      <c r="E19" s="114">
        <v>1023</v>
      </c>
    </row>
    <row r="20" spans="1:5" x14ac:dyDescent="0.25">
      <c r="A20" s="113">
        <v>16</v>
      </c>
      <c r="B20" s="117" t="s">
        <v>246</v>
      </c>
      <c r="C20" s="115" t="s">
        <v>426</v>
      </c>
      <c r="D20" s="116">
        <v>1820</v>
      </c>
      <c r="E20" s="114">
        <v>1023</v>
      </c>
    </row>
    <row r="21" spans="1:5" x14ac:dyDescent="0.25">
      <c r="A21" s="113">
        <v>17</v>
      </c>
      <c r="B21" s="117" t="s">
        <v>247</v>
      </c>
      <c r="C21" s="115" t="s">
        <v>426</v>
      </c>
      <c r="D21" s="116">
        <v>1820</v>
      </c>
      <c r="E21" s="114">
        <v>1023</v>
      </c>
    </row>
    <row r="22" spans="1:5" x14ac:dyDescent="0.25">
      <c r="A22" s="113">
        <v>18</v>
      </c>
      <c r="B22" s="117" t="s">
        <v>248</v>
      </c>
      <c r="C22" s="115" t="s">
        <v>426</v>
      </c>
      <c r="D22" s="116">
        <v>1820</v>
      </c>
      <c r="E22" s="114">
        <v>1023</v>
      </c>
    </row>
    <row r="23" spans="1:5" x14ac:dyDescent="0.25">
      <c r="A23" s="113">
        <v>19</v>
      </c>
      <c r="B23" s="117" t="s">
        <v>249</v>
      </c>
      <c r="C23" s="115" t="s">
        <v>426</v>
      </c>
      <c r="D23" s="116">
        <v>1820</v>
      </c>
      <c r="E23" s="114">
        <v>1023</v>
      </c>
    </row>
    <row r="24" spans="1:5" x14ac:dyDescent="0.25">
      <c r="A24" s="113">
        <v>20</v>
      </c>
      <c r="B24" s="117" t="s">
        <v>250</v>
      </c>
      <c r="C24" s="115" t="s">
        <v>426</v>
      </c>
      <c r="D24" s="116">
        <v>1820</v>
      </c>
      <c r="E24" s="114">
        <v>1023</v>
      </c>
    </row>
    <row r="25" spans="1:5" x14ac:dyDescent="0.25">
      <c r="A25" s="113">
        <v>21</v>
      </c>
      <c r="B25" s="117" t="s">
        <v>251</v>
      </c>
      <c r="C25" s="115" t="s">
        <v>426</v>
      </c>
      <c r="D25" s="116">
        <v>1820</v>
      </c>
      <c r="E25" s="114">
        <v>1023</v>
      </c>
    </row>
    <row r="26" spans="1:5" x14ac:dyDescent="0.25">
      <c r="A26" s="113">
        <v>22</v>
      </c>
      <c r="B26" s="117" t="s">
        <v>252</v>
      </c>
      <c r="C26" s="115" t="s">
        <v>426</v>
      </c>
      <c r="D26" s="116">
        <v>1820</v>
      </c>
      <c r="E26" s="114">
        <v>1023</v>
      </c>
    </row>
    <row r="27" spans="1:5" x14ac:dyDescent="0.25">
      <c r="A27" s="113">
        <v>23</v>
      </c>
      <c r="B27" s="117" t="s">
        <v>253</v>
      </c>
      <c r="C27" s="115" t="s">
        <v>425</v>
      </c>
      <c r="D27" s="116">
        <v>2820</v>
      </c>
      <c r="E27" s="114">
        <v>1389</v>
      </c>
    </row>
    <row r="28" spans="1:5" x14ac:dyDescent="0.25">
      <c r="A28" s="113">
        <v>24</v>
      </c>
      <c r="B28" s="117" t="s">
        <v>254</v>
      </c>
      <c r="C28" s="115" t="s">
        <v>425</v>
      </c>
      <c r="D28" s="116">
        <v>2820</v>
      </c>
      <c r="E28" s="114">
        <v>1389</v>
      </c>
    </row>
    <row r="29" spans="1:5" x14ac:dyDescent="0.25">
      <c r="A29" s="113">
        <v>25</v>
      </c>
      <c r="B29" s="114" t="s">
        <v>255</v>
      </c>
      <c r="C29" s="115" t="s">
        <v>426</v>
      </c>
      <c r="D29" s="116">
        <v>1820</v>
      </c>
      <c r="E29" s="114">
        <v>1023</v>
      </c>
    </row>
    <row r="30" spans="1:5" x14ac:dyDescent="0.25">
      <c r="A30" s="113">
        <v>26</v>
      </c>
      <c r="B30" s="117" t="s">
        <v>256</v>
      </c>
      <c r="C30" s="115" t="s">
        <v>426</v>
      </c>
      <c r="D30" s="116">
        <v>1820</v>
      </c>
      <c r="E30" s="114">
        <v>1023</v>
      </c>
    </row>
    <row r="31" spans="1:5" x14ac:dyDescent="0.25">
      <c r="A31" s="113">
        <v>27</v>
      </c>
      <c r="B31" s="117" t="s">
        <v>257</v>
      </c>
      <c r="C31" s="115" t="s">
        <v>426</v>
      </c>
      <c r="D31" s="116">
        <v>1820</v>
      </c>
      <c r="E31" s="114">
        <v>1023</v>
      </c>
    </row>
    <row r="32" spans="1:5" x14ac:dyDescent="0.25">
      <c r="A32" s="113">
        <v>28</v>
      </c>
      <c r="B32" s="117" t="s">
        <v>258</v>
      </c>
      <c r="C32" s="115" t="s">
        <v>426</v>
      </c>
      <c r="D32" s="116">
        <v>1820</v>
      </c>
      <c r="E32" s="114">
        <v>1023</v>
      </c>
    </row>
    <row r="33" spans="1:6" x14ac:dyDescent="0.25">
      <c r="A33" s="113">
        <v>29</v>
      </c>
      <c r="B33" s="117" t="s">
        <v>259</v>
      </c>
      <c r="C33" s="115" t="s">
        <v>426</v>
      </c>
      <c r="D33" s="116">
        <v>1820</v>
      </c>
      <c r="E33" s="114">
        <v>1023</v>
      </c>
    </row>
    <row r="34" spans="1:6" x14ac:dyDescent="0.25">
      <c r="A34" s="113">
        <v>30</v>
      </c>
      <c r="B34" s="117" t="s">
        <v>260</v>
      </c>
      <c r="C34" s="115" t="s">
        <v>426</v>
      </c>
      <c r="D34" s="116">
        <v>1820</v>
      </c>
      <c r="E34" s="114">
        <v>1023</v>
      </c>
    </row>
    <row r="35" spans="1:6" x14ac:dyDescent="0.25">
      <c r="A35" s="113">
        <v>31</v>
      </c>
      <c r="B35" s="117" t="s">
        <v>261</v>
      </c>
      <c r="C35" s="115" t="s">
        <v>426</v>
      </c>
      <c r="D35" s="116">
        <v>1820</v>
      </c>
      <c r="E35" s="114">
        <v>1023</v>
      </c>
    </row>
    <row r="36" spans="1:6" x14ac:dyDescent="0.25">
      <c r="A36" s="113">
        <v>32</v>
      </c>
      <c r="B36" s="117" t="s">
        <v>262</v>
      </c>
      <c r="C36" s="115" t="s">
        <v>426</v>
      </c>
      <c r="D36" s="116">
        <v>1820</v>
      </c>
      <c r="E36" s="114">
        <v>1023</v>
      </c>
    </row>
    <row r="37" spans="1:6" x14ac:dyDescent="0.25">
      <c r="A37" s="113">
        <v>33</v>
      </c>
      <c r="B37" s="117" t="s">
        <v>263</v>
      </c>
      <c r="C37" s="115" t="s">
        <v>426</v>
      </c>
      <c r="D37" s="116">
        <v>1820</v>
      </c>
      <c r="E37" s="114">
        <v>1023</v>
      </c>
      <c r="F37" s="70" t="s">
        <v>419</v>
      </c>
    </row>
    <row r="38" spans="1:6" x14ac:dyDescent="0.25">
      <c r="A38" s="113">
        <v>34</v>
      </c>
      <c r="B38" s="117" t="s">
        <v>264</v>
      </c>
      <c r="C38" s="115" t="s">
        <v>426</v>
      </c>
      <c r="D38" s="116">
        <v>1820</v>
      </c>
      <c r="E38" s="114">
        <v>1023</v>
      </c>
    </row>
    <row r="39" spans="1:6" x14ac:dyDescent="0.25">
      <c r="A39" s="113">
        <v>35</v>
      </c>
      <c r="B39" s="117" t="s">
        <v>265</v>
      </c>
      <c r="C39" s="115" t="s">
        <v>425</v>
      </c>
      <c r="D39" s="116">
        <v>2820</v>
      </c>
      <c r="E39" s="114">
        <v>1389</v>
      </c>
    </row>
    <row r="40" spans="1:6" x14ac:dyDescent="0.25">
      <c r="A40" s="113">
        <v>36</v>
      </c>
      <c r="B40" s="117" t="s">
        <v>266</v>
      </c>
      <c r="C40" s="115" t="s">
        <v>425</v>
      </c>
      <c r="D40" s="116">
        <v>2820</v>
      </c>
      <c r="E40" s="114">
        <v>1389</v>
      </c>
    </row>
    <row r="41" spans="1:6" x14ac:dyDescent="0.25">
      <c r="A41" s="113">
        <v>37</v>
      </c>
      <c r="B41" s="114" t="s">
        <v>267</v>
      </c>
      <c r="C41" s="115" t="s">
        <v>426</v>
      </c>
      <c r="D41" s="116">
        <v>1820</v>
      </c>
      <c r="E41" s="114">
        <v>1023</v>
      </c>
    </row>
    <row r="42" spans="1:6" x14ac:dyDescent="0.25">
      <c r="A42" s="113">
        <v>38</v>
      </c>
      <c r="B42" s="117" t="s">
        <v>268</v>
      </c>
      <c r="C42" s="115" t="s">
        <v>426</v>
      </c>
      <c r="D42" s="116">
        <v>1820</v>
      </c>
      <c r="E42" s="114">
        <v>1023</v>
      </c>
    </row>
    <row r="43" spans="1:6" x14ac:dyDescent="0.25">
      <c r="A43" s="113">
        <v>39</v>
      </c>
      <c r="B43" s="117" t="s">
        <v>269</v>
      </c>
      <c r="C43" s="115" t="s">
        <v>426</v>
      </c>
      <c r="D43" s="116">
        <v>1820</v>
      </c>
      <c r="E43" s="114">
        <v>1023</v>
      </c>
    </row>
    <row r="44" spans="1:6" x14ac:dyDescent="0.25">
      <c r="A44" s="113">
        <v>40</v>
      </c>
      <c r="B44" s="117" t="s">
        <v>270</v>
      </c>
      <c r="C44" s="115" t="s">
        <v>426</v>
      </c>
      <c r="D44" s="116">
        <v>1820</v>
      </c>
      <c r="E44" s="114">
        <v>1023</v>
      </c>
    </row>
    <row r="45" spans="1:6" x14ac:dyDescent="0.25">
      <c r="A45" s="113">
        <v>41</v>
      </c>
      <c r="B45" s="117" t="s">
        <v>271</v>
      </c>
      <c r="C45" s="115" t="s">
        <v>426</v>
      </c>
      <c r="D45" s="116">
        <v>1820</v>
      </c>
      <c r="E45" s="114">
        <v>1023</v>
      </c>
    </row>
    <row r="46" spans="1:6" x14ac:dyDescent="0.25">
      <c r="A46" s="113">
        <v>42</v>
      </c>
      <c r="B46" s="117" t="s">
        <v>272</v>
      </c>
      <c r="C46" s="115" t="s">
        <v>426</v>
      </c>
      <c r="D46" s="116">
        <v>1820</v>
      </c>
      <c r="E46" s="114">
        <v>1023</v>
      </c>
    </row>
    <row r="47" spans="1:6" x14ac:dyDescent="0.25">
      <c r="A47" s="113">
        <v>43</v>
      </c>
      <c r="B47" s="117" t="s">
        <v>273</v>
      </c>
      <c r="C47" s="115" t="s">
        <v>426</v>
      </c>
      <c r="D47" s="116">
        <v>1820</v>
      </c>
      <c r="E47" s="114">
        <v>1023</v>
      </c>
    </row>
    <row r="48" spans="1:6" x14ac:dyDescent="0.25">
      <c r="A48" s="113">
        <v>44</v>
      </c>
      <c r="B48" s="117" t="s">
        <v>274</v>
      </c>
      <c r="C48" s="115" t="s">
        <v>426</v>
      </c>
      <c r="D48" s="116">
        <v>1820</v>
      </c>
      <c r="E48" s="114">
        <v>1023</v>
      </c>
    </row>
    <row r="49" spans="1:5" x14ac:dyDescent="0.25">
      <c r="A49" s="113">
        <v>45</v>
      </c>
      <c r="B49" s="117" t="s">
        <v>275</v>
      </c>
      <c r="C49" s="115" t="s">
        <v>426</v>
      </c>
      <c r="D49" s="116">
        <v>1820</v>
      </c>
      <c r="E49" s="114">
        <v>1023</v>
      </c>
    </row>
    <row r="50" spans="1:5" x14ac:dyDescent="0.25">
      <c r="A50" s="113">
        <v>46</v>
      </c>
      <c r="B50" s="117" t="s">
        <v>276</v>
      </c>
      <c r="C50" s="115" t="s">
        <v>426</v>
      </c>
      <c r="D50" s="116">
        <v>1820</v>
      </c>
      <c r="E50" s="114">
        <v>1023</v>
      </c>
    </row>
    <row r="51" spans="1:5" x14ac:dyDescent="0.25">
      <c r="A51" s="113">
        <v>47</v>
      </c>
      <c r="B51" s="117" t="s">
        <v>277</v>
      </c>
      <c r="C51" s="115" t="s">
        <v>425</v>
      </c>
      <c r="D51" s="116">
        <v>2820</v>
      </c>
      <c r="E51" s="114">
        <v>1389</v>
      </c>
    </row>
    <row r="52" spans="1:5" x14ac:dyDescent="0.25">
      <c r="A52" s="113">
        <v>48</v>
      </c>
      <c r="B52" s="117" t="s">
        <v>278</v>
      </c>
      <c r="C52" s="115" t="s">
        <v>425</v>
      </c>
      <c r="D52" s="116">
        <v>2820</v>
      </c>
      <c r="E52" s="114">
        <v>1389</v>
      </c>
    </row>
    <row r="53" spans="1:5" x14ac:dyDescent="0.25">
      <c r="A53" s="113">
        <v>49</v>
      </c>
      <c r="B53" s="114" t="s">
        <v>279</v>
      </c>
      <c r="C53" s="115" t="s">
        <v>426</v>
      </c>
      <c r="D53" s="116">
        <v>1820</v>
      </c>
      <c r="E53" s="114">
        <v>1023</v>
      </c>
    </row>
    <row r="54" spans="1:5" x14ac:dyDescent="0.25">
      <c r="A54" s="113">
        <v>50</v>
      </c>
      <c r="B54" s="117" t="s">
        <v>280</v>
      </c>
      <c r="C54" s="115" t="s">
        <v>426</v>
      </c>
      <c r="D54" s="116">
        <v>1820</v>
      </c>
      <c r="E54" s="114">
        <v>1023</v>
      </c>
    </row>
    <row r="55" spans="1:5" x14ac:dyDescent="0.25">
      <c r="A55" s="113">
        <v>51</v>
      </c>
      <c r="B55" s="117" t="s">
        <v>281</v>
      </c>
      <c r="C55" s="115" t="s">
        <v>426</v>
      </c>
      <c r="D55" s="116">
        <v>1820</v>
      </c>
      <c r="E55" s="114">
        <v>1023</v>
      </c>
    </row>
    <row r="56" spans="1:5" x14ac:dyDescent="0.25">
      <c r="A56" s="113">
        <v>52</v>
      </c>
      <c r="B56" s="117" t="s">
        <v>282</v>
      </c>
      <c r="C56" s="115" t="s">
        <v>426</v>
      </c>
      <c r="D56" s="116">
        <v>1820</v>
      </c>
      <c r="E56" s="114">
        <v>1023</v>
      </c>
    </row>
    <row r="57" spans="1:5" x14ac:dyDescent="0.25">
      <c r="A57" s="113">
        <v>53</v>
      </c>
      <c r="B57" s="117" t="s">
        <v>283</v>
      </c>
      <c r="C57" s="115" t="s">
        <v>426</v>
      </c>
      <c r="D57" s="116">
        <v>1820</v>
      </c>
      <c r="E57" s="114">
        <v>1023</v>
      </c>
    </row>
    <row r="58" spans="1:5" x14ac:dyDescent="0.25">
      <c r="A58" s="113">
        <v>54</v>
      </c>
      <c r="B58" s="117" t="s">
        <v>284</v>
      </c>
      <c r="C58" s="115" t="s">
        <v>426</v>
      </c>
      <c r="D58" s="116">
        <v>1820</v>
      </c>
      <c r="E58" s="114">
        <v>1023</v>
      </c>
    </row>
    <row r="59" spans="1:5" x14ac:dyDescent="0.25">
      <c r="A59" s="113">
        <v>55</v>
      </c>
      <c r="B59" s="117" t="s">
        <v>285</v>
      </c>
      <c r="C59" s="115" t="s">
        <v>426</v>
      </c>
      <c r="D59" s="116">
        <v>1820</v>
      </c>
      <c r="E59" s="114">
        <v>1023</v>
      </c>
    </row>
    <row r="60" spans="1:5" x14ac:dyDescent="0.25">
      <c r="A60" s="113">
        <v>56</v>
      </c>
      <c r="B60" s="117" t="s">
        <v>286</v>
      </c>
      <c r="C60" s="115" t="s">
        <v>426</v>
      </c>
      <c r="D60" s="116">
        <v>1820</v>
      </c>
      <c r="E60" s="114">
        <v>1023</v>
      </c>
    </row>
    <row r="61" spans="1:5" x14ac:dyDescent="0.25">
      <c r="A61" s="113">
        <v>57</v>
      </c>
      <c r="B61" s="117" t="s">
        <v>287</v>
      </c>
      <c r="C61" s="115" t="s">
        <v>426</v>
      </c>
      <c r="D61" s="116">
        <v>1820</v>
      </c>
      <c r="E61" s="114">
        <v>1023</v>
      </c>
    </row>
    <row r="62" spans="1:5" x14ac:dyDescent="0.25">
      <c r="A62" s="113">
        <v>58</v>
      </c>
      <c r="B62" s="117" t="s">
        <v>288</v>
      </c>
      <c r="C62" s="115" t="s">
        <v>426</v>
      </c>
      <c r="D62" s="116">
        <v>1820</v>
      </c>
      <c r="E62" s="114">
        <v>1023</v>
      </c>
    </row>
    <row r="63" spans="1:5" x14ac:dyDescent="0.25">
      <c r="A63" s="113">
        <v>59</v>
      </c>
      <c r="B63" s="117" t="s">
        <v>289</v>
      </c>
      <c r="C63" s="115" t="s">
        <v>425</v>
      </c>
      <c r="D63" s="116">
        <v>2820</v>
      </c>
      <c r="E63" s="114">
        <v>1389</v>
      </c>
    </row>
    <row r="64" spans="1:5" x14ac:dyDescent="0.25">
      <c r="A64" s="113">
        <v>60</v>
      </c>
      <c r="B64" s="117" t="s">
        <v>290</v>
      </c>
      <c r="C64" s="115" t="s">
        <v>425</v>
      </c>
      <c r="D64" s="116">
        <v>2820</v>
      </c>
      <c r="E64" s="114">
        <v>1389</v>
      </c>
    </row>
    <row r="65" spans="1:5" x14ac:dyDescent="0.25">
      <c r="A65" s="113">
        <v>61</v>
      </c>
      <c r="B65" s="114" t="s">
        <v>291</v>
      </c>
      <c r="C65" s="115" t="s">
        <v>426</v>
      </c>
      <c r="D65" s="116">
        <v>1820</v>
      </c>
      <c r="E65" s="114">
        <v>1023</v>
      </c>
    </row>
    <row r="66" spans="1:5" x14ac:dyDescent="0.25">
      <c r="A66" s="113">
        <v>62</v>
      </c>
      <c r="B66" s="117" t="s">
        <v>292</v>
      </c>
      <c r="C66" s="115" t="s">
        <v>426</v>
      </c>
      <c r="D66" s="116">
        <v>1820</v>
      </c>
      <c r="E66" s="114">
        <v>1023</v>
      </c>
    </row>
    <row r="67" spans="1:5" x14ac:dyDescent="0.25">
      <c r="A67" s="113">
        <v>63</v>
      </c>
      <c r="B67" s="117" t="s">
        <v>293</v>
      </c>
      <c r="C67" s="115" t="s">
        <v>426</v>
      </c>
      <c r="D67" s="116">
        <v>1820</v>
      </c>
      <c r="E67" s="114">
        <v>1023</v>
      </c>
    </row>
    <row r="68" spans="1:5" x14ac:dyDescent="0.25">
      <c r="A68" s="113">
        <v>64</v>
      </c>
      <c r="B68" s="117" t="s">
        <v>294</v>
      </c>
      <c r="C68" s="115" t="s">
        <v>426</v>
      </c>
      <c r="D68" s="116">
        <v>1820</v>
      </c>
      <c r="E68" s="114">
        <v>1023</v>
      </c>
    </row>
    <row r="69" spans="1:5" x14ac:dyDescent="0.25">
      <c r="A69" s="113">
        <v>65</v>
      </c>
      <c r="B69" s="117" t="s">
        <v>295</v>
      </c>
      <c r="C69" s="115" t="s">
        <v>426</v>
      </c>
      <c r="D69" s="116">
        <v>1820</v>
      </c>
      <c r="E69" s="114">
        <v>1023</v>
      </c>
    </row>
    <row r="70" spans="1:5" x14ac:dyDescent="0.25">
      <c r="A70" s="113">
        <v>66</v>
      </c>
      <c r="B70" s="117" t="s">
        <v>296</v>
      </c>
      <c r="C70" s="115" t="s">
        <v>426</v>
      </c>
      <c r="D70" s="116">
        <v>1820</v>
      </c>
      <c r="E70" s="114">
        <v>1023</v>
      </c>
    </row>
    <row r="71" spans="1:5" x14ac:dyDescent="0.25">
      <c r="A71" s="113">
        <v>67</v>
      </c>
      <c r="B71" s="117" t="s">
        <v>297</v>
      </c>
      <c r="C71" s="115" t="s">
        <v>426</v>
      </c>
      <c r="D71" s="116">
        <v>1820</v>
      </c>
      <c r="E71" s="114">
        <v>1023</v>
      </c>
    </row>
    <row r="72" spans="1:5" x14ac:dyDescent="0.25">
      <c r="A72" s="113">
        <v>68</v>
      </c>
      <c r="B72" s="117" t="s">
        <v>298</v>
      </c>
      <c r="C72" s="115" t="s">
        <v>426</v>
      </c>
      <c r="D72" s="116">
        <v>1820</v>
      </c>
      <c r="E72" s="114">
        <v>1023</v>
      </c>
    </row>
    <row r="73" spans="1:5" x14ac:dyDescent="0.25">
      <c r="A73" s="113">
        <v>69</v>
      </c>
      <c r="B73" s="117" t="s">
        <v>299</v>
      </c>
      <c r="C73" s="115" t="s">
        <v>426</v>
      </c>
      <c r="D73" s="116">
        <v>1820</v>
      </c>
      <c r="E73" s="114">
        <v>1023</v>
      </c>
    </row>
    <row r="74" spans="1:5" x14ac:dyDescent="0.25">
      <c r="A74" s="113">
        <v>70</v>
      </c>
      <c r="B74" s="117" t="s">
        <v>300</v>
      </c>
      <c r="C74" s="115" t="s">
        <v>426</v>
      </c>
      <c r="D74" s="116">
        <v>1820</v>
      </c>
      <c r="E74" s="114">
        <v>1023</v>
      </c>
    </row>
    <row r="75" spans="1:5" x14ac:dyDescent="0.25">
      <c r="A75" s="113">
        <v>71</v>
      </c>
      <c r="B75" s="117" t="s">
        <v>301</v>
      </c>
      <c r="C75" s="115" t="s">
        <v>425</v>
      </c>
      <c r="D75" s="116">
        <v>2820</v>
      </c>
      <c r="E75" s="114">
        <v>1389</v>
      </c>
    </row>
    <row r="76" spans="1:5" x14ac:dyDescent="0.25">
      <c r="A76" s="113">
        <v>72</v>
      </c>
      <c r="B76" s="117" t="s">
        <v>302</v>
      </c>
      <c r="C76" s="115" t="s">
        <v>425</v>
      </c>
      <c r="D76" s="116">
        <v>2820</v>
      </c>
      <c r="E76" s="114">
        <v>1389</v>
      </c>
    </row>
    <row r="77" spans="1:5" x14ac:dyDescent="0.25">
      <c r="A77" s="113">
        <v>73</v>
      </c>
      <c r="B77" s="114" t="s">
        <v>303</v>
      </c>
      <c r="C77" s="115" t="s">
        <v>426</v>
      </c>
      <c r="D77" s="116">
        <v>1820</v>
      </c>
      <c r="E77" s="114">
        <v>1023</v>
      </c>
    </row>
    <row r="78" spans="1:5" x14ac:dyDescent="0.25">
      <c r="A78" s="113">
        <v>74</v>
      </c>
      <c r="B78" s="117" t="s">
        <v>304</v>
      </c>
      <c r="C78" s="115" t="s">
        <v>426</v>
      </c>
      <c r="D78" s="116">
        <v>1820</v>
      </c>
      <c r="E78" s="114">
        <v>1023</v>
      </c>
    </row>
    <row r="79" spans="1:5" x14ac:dyDescent="0.25">
      <c r="A79" s="113">
        <v>75</v>
      </c>
      <c r="B79" s="117" t="s">
        <v>305</v>
      </c>
      <c r="C79" s="115" t="s">
        <v>426</v>
      </c>
      <c r="D79" s="116">
        <v>1820</v>
      </c>
      <c r="E79" s="114">
        <v>1023</v>
      </c>
    </row>
    <row r="80" spans="1:5" x14ac:dyDescent="0.25">
      <c r="A80" s="113">
        <v>76</v>
      </c>
      <c r="B80" s="117" t="s">
        <v>306</v>
      </c>
      <c r="C80" s="115" t="s">
        <v>426</v>
      </c>
      <c r="D80" s="116">
        <v>1820</v>
      </c>
      <c r="E80" s="114">
        <v>1023</v>
      </c>
    </row>
    <row r="81" spans="1:5" x14ac:dyDescent="0.25">
      <c r="A81" s="113">
        <v>77</v>
      </c>
      <c r="B81" s="117" t="s">
        <v>307</v>
      </c>
      <c r="C81" s="115" t="s">
        <v>426</v>
      </c>
      <c r="D81" s="116">
        <v>1820</v>
      </c>
      <c r="E81" s="114">
        <v>1023</v>
      </c>
    </row>
    <row r="82" spans="1:5" x14ac:dyDescent="0.25">
      <c r="A82" s="113">
        <v>78</v>
      </c>
      <c r="B82" s="117" t="s">
        <v>308</v>
      </c>
      <c r="C82" s="115" t="s">
        <v>426</v>
      </c>
      <c r="D82" s="116">
        <v>1820</v>
      </c>
      <c r="E82" s="114">
        <v>1023</v>
      </c>
    </row>
    <row r="83" spans="1:5" x14ac:dyDescent="0.25">
      <c r="A83" s="113">
        <v>79</v>
      </c>
      <c r="B83" s="117" t="s">
        <v>309</v>
      </c>
      <c r="C83" s="115" t="s">
        <v>426</v>
      </c>
      <c r="D83" s="116">
        <v>1820</v>
      </c>
      <c r="E83" s="114">
        <v>1023</v>
      </c>
    </row>
    <row r="84" spans="1:5" x14ac:dyDescent="0.25">
      <c r="A84" s="113">
        <v>80</v>
      </c>
      <c r="B84" s="117" t="s">
        <v>310</v>
      </c>
      <c r="C84" s="115" t="s">
        <v>426</v>
      </c>
      <c r="D84" s="116">
        <v>1820</v>
      </c>
      <c r="E84" s="114">
        <v>1023</v>
      </c>
    </row>
    <row r="85" spans="1:5" x14ac:dyDescent="0.25">
      <c r="A85" s="113">
        <v>81</v>
      </c>
      <c r="B85" s="117" t="s">
        <v>311</v>
      </c>
      <c r="C85" s="115" t="s">
        <v>426</v>
      </c>
      <c r="D85" s="116">
        <v>1820</v>
      </c>
      <c r="E85" s="114">
        <v>1023</v>
      </c>
    </row>
    <row r="86" spans="1:5" x14ac:dyDescent="0.25">
      <c r="A86" s="113">
        <v>82</v>
      </c>
      <c r="B86" s="117" t="s">
        <v>312</v>
      </c>
      <c r="C86" s="115" t="s">
        <v>426</v>
      </c>
      <c r="D86" s="116">
        <v>1820</v>
      </c>
      <c r="E86" s="114">
        <v>1023</v>
      </c>
    </row>
    <row r="87" spans="1:5" x14ac:dyDescent="0.25">
      <c r="A87" s="113">
        <v>83</v>
      </c>
      <c r="B87" s="117" t="s">
        <v>313</v>
      </c>
      <c r="C87" s="115" t="s">
        <v>425</v>
      </c>
      <c r="D87" s="116">
        <v>2820</v>
      </c>
      <c r="E87" s="114">
        <v>1389</v>
      </c>
    </row>
    <row r="88" spans="1:5" x14ac:dyDescent="0.25">
      <c r="A88" s="113">
        <v>84</v>
      </c>
      <c r="B88" s="117" t="s">
        <v>314</v>
      </c>
      <c r="C88" s="115" t="s">
        <v>425</v>
      </c>
      <c r="D88" s="116">
        <v>2820</v>
      </c>
      <c r="E88" s="114">
        <v>1389</v>
      </c>
    </row>
    <row r="89" spans="1:5" x14ac:dyDescent="0.25">
      <c r="A89" s="113">
        <v>85</v>
      </c>
      <c r="B89" s="114" t="s">
        <v>315</v>
      </c>
      <c r="C89" s="115" t="s">
        <v>426</v>
      </c>
      <c r="D89" s="116">
        <v>1820</v>
      </c>
      <c r="E89" s="114">
        <v>1023</v>
      </c>
    </row>
    <row r="90" spans="1:5" x14ac:dyDescent="0.25">
      <c r="A90" s="113">
        <v>86</v>
      </c>
      <c r="B90" s="117" t="s">
        <v>316</v>
      </c>
      <c r="C90" s="115" t="s">
        <v>426</v>
      </c>
      <c r="D90" s="116">
        <v>1820</v>
      </c>
      <c r="E90" s="114">
        <v>1023</v>
      </c>
    </row>
    <row r="91" spans="1:5" x14ac:dyDescent="0.25">
      <c r="A91" s="113">
        <v>87</v>
      </c>
      <c r="B91" s="117" t="s">
        <v>317</v>
      </c>
      <c r="C91" s="115" t="s">
        <v>426</v>
      </c>
      <c r="D91" s="116">
        <v>1820</v>
      </c>
      <c r="E91" s="114">
        <v>1023</v>
      </c>
    </row>
    <row r="92" spans="1:5" x14ac:dyDescent="0.25">
      <c r="A92" s="113">
        <v>88</v>
      </c>
      <c r="B92" s="117" t="s">
        <v>318</v>
      </c>
      <c r="C92" s="115" t="s">
        <v>426</v>
      </c>
      <c r="D92" s="116">
        <v>1820</v>
      </c>
      <c r="E92" s="114">
        <v>1023</v>
      </c>
    </row>
    <row r="93" spans="1:5" x14ac:dyDescent="0.25">
      <c r="A93" s="113">
        <v>89</v>
      </c>
      <c r="B93" s="117" t="s">
        <v>319</v>
      </c>
      <c r="C93" s="115" t="s">
        <v>426</v>
      </c>
      <c r="D93" s="116">
        <v>1820</v>
      </c>
      <c r="E93" s="114">
        <v>1023</v>
      </c>
    </row>
    <row r="94" spans="1:5" x14ac:dyDescent="0.25">
      <c r="A94" s="113">
        <v>90</v>
      </c>
      <c r="B94" s="117" t="s">
        <v>320</v>
      </c>
      <c r="C94" s="115" t="s">
        <v>426</v>
      </c>
      <c r="D94" s="116">
        <v>1820</v>
      </c>
      <c r="E94" s="114">
        <v>1023</v>
      </c>
    </row>
    <row r="95" spans="1:5" x14ac:dyDescent="0.25">
      <c r="A95" s="113">
        <v>91</v>
      </c>
      <c r="B95" s="117" t="s">
        <v>321</v>
      </c>
      <c r="C95" s="115" t="s">
        <v>426</v>
      </c>
      <c r="D95" s="116">
        <v>1820</v>
      </c>
      <c r="E95" s="114">
        <v>1023</v>
      </c>
    </row>
    <row r="96" spans="1:5" x14ac:dyDescent="0.25">
      <c r="A96" s="113">
        <v>92</v>
      </c>
      <c r="B96" s="117" t="s">
        <v>322</v>
      </c>
      <c r="C96" s="115" t="s">
        <v>426</v>
      </c>
      <c r="D96" s="116">
        <v>1820</v>
      </c>
      <c r="E96" s="114">
        <v>1023</v>
      </c>
    </row>
    <row r="97" spans="1:5" x14ac:dyDescent="0.25">
      <c r="A97" s="113">
        <v>93</v>
      </c>
      <c r="B97" s="117" t="s">
        <v>323</v>
      </c>
      <c r="C97" s="115" t="s">
        <v>426</v>
      </c>
      <c r="D97" s="116">
        <v>1820</v>
      </c>
      <c r="E97" s="114">
        <v>1023</v>
      </c>
    </row>
    <row r="98" spans="1:5" x14ac:dyDescent="0.25">
      <c r="A98" s="113">
        <v>94</v>
      </c>
      <c r="B98" s="117" t="s">
        <v>324</v>
      </c>
      <c r="C98" s="115" t="s">
        <v>426</v>
      </c>
      <c r="D98" s="116">
        <v>1820</v>
      </c>
      <c r="E98" s="114">
        <v>1023</v>
      </c>
    </row>
    <row r="99" spans="1:5" x14ac:dyDescent="0.25">
      <c r="A99" s="113">
        <v>95</v>
      </c>
      <c r="B99" s="117" t="s">
        <v>325</v>
      </c>
      <c r="C99" s="115" t="s">
        <v>425</v>
      </c>
      <c r="D99" s="116">
        <v>2820</v>
      </c>
      <c r="E99" s="114">
        <v>1389</v>
      </c>
    </row>
    <row r="100" spans="1:5" x14ac:dyDescent="0.25">
      <c r="A100" s="113">
        <v>96</v>
      </c>
      <c r="B100" s="117" t="s">
        <v>326</v>
      </c>
      <c r="C100" s="115" t="s">
        <v>425</v>
      </c>
      <c r="D100" s="116">
        <v>2820</v>
      </c>
      <c r="E100" s="114">
        <v>1389</v>
      </c>
    </row>
    <row r="101" spans="1:5" x14ac:dyDescent="0.25">
      <c r="A101" s="113">
        <v>97</v>
      </c>
      <c r="B101" s="114" t="s">
        <v>327</v>
      </c>
      <c r="C101" s="115" t="s">
        <v>426</v>
      </c>
      <c r="D101" s="116">
        <v>1820</v>
      </c>
      <c r="E101" s="114">
        <v>1023</v>
      </c>
    </row>
    <row r="102" spans="1:5" x14ac:dyDescent="0.25">
      <c r="A102" s="113">
        <v>98</v>
      </c>
      <c r="B102" s="117" t="s">
        <v>328</v>
      </c>
      <c r="C102" s="115" t="s">
        <v>426</v>
      </c>
      <c r="D102" s="116">
        <v>1820</v>
      </c>
      <c r="E102" s="114">
        <v>1023</v>
      </c>
    </row>
    <row r="103" spans="1:5" x14ac:dyDescent="0.25">
      <c r="A103" s="113">
        <v>99</v>
      </c>
      <c r="B103" s="117" t="s">
        <v>329</v>
      </c>
      <c r="C103" s="115" t="s">
        <v>426</v>
      </c>
      <c r="D103" s="116">
        <v>1820</v>
      </c>
      <c r="E103" s="114">
        <v>1023</v>
      </c>
    </row>
    <row r="104" spans="1:5" x14ac:dyDescent="0.25">
      <c r="A104" s="113">
        <v>100</v>
      </c>
      <c r="B104" s="117" t="s">
        <v>330</v>
      </c>
      <c r="C104" s="115" t="s">
        <v>426</v>
      </c>
      <c r="D104" s="116">
        <v>1820</v>
      </c>
      <c r="E104" s="114">
        <v>1023</v>
      </c>
    </row>
    <row r="105" spans="1:5" x14ac:dyDescent="0.25">
      <c r="A105" s="113">
        <v>101</v>
      </c>
      <c r="B105" s="117" t="s">
        <v>331</v>
      </c>
      <c r="C105" s="115" t="s">
        <v>426</v>
      </c>
      <c r="D105" s="116">
        <v>1820</v>
      </c>
      <c r="E105" s="114">
        <v>1023</v>
      </c>
    </row>
    <row r="106" spans="1:5" x14ac:dyDescent="0.25">
      <c r="A106" s="113">
        <v>102</v>
      </c>
      <c r="B106" s="117" t="s">
        <v>332</v>
      </c>
      <c r="C106" s="115" t="s">
        <v>426</v>
      </c>
      <c r="D106" s="116">
        <v>1820</v>
      </c>
      <c r="E106" s="114">
        <v>1023</v>
      </c>
    </row>
    <row r="107" spans="1:5" x14ac:dyDescent="0.25">
      <c r="A107" s="113">
        <v>103</v>
      </c>
      <c r="B107" s="117" t="s">
        <v>333</v>
      </c>
      <c r="C107" s="115" t="s">
        <v>426</v>
      </c>
      <c r="D107" s="116">
        <v>1820</v>
      </c>
      <c r="E107" s="114">
        <v>1023</v>
      </c>
    </row>
    <row r="108" spans="1:5" x14ac:dyDescent="0.25">
      <c r="A108" s="113">
        <v>104</v>
      </c>
      <c r="B108" s="117" t="s">
        <v>334</v>
      </c>
      <c r="C108" s="115" t="s">
        <v>426</v>
      </c>
      <c r="D108" s="116">
        <v>1820</v>
      </c>
      <c r="E108" s="114">
        <v>1023</v>
      </c>
    </row>
    <row r="109" spans="1:5" x14ac:dyDescent="0.25">
      <c r="A109" s="113">
        <v>105</v>
      </c>
      <c r="B109" s="117" t="s">
        <v>335</v>
      </c>
      <c r="C109" s="115" t="s">
        <v>426</v>
      </c>
      <c r="D109" s="116">
        <v>1820</v>
      </c>
      <c r="E109" s="114">
        <v>1023</v>
      </c>
    </row>
    <row r="110" spans="1:5" x14ac:dyDescent="0.25">
      <c r="A110" s="113">
        <v>106</v>
      </c>
      <c r="B110" s="117" t="s">
        <v>336</v>
      </c>
      <c r="C110" s="115" t="s">
        <v>426</v>
      </c>
      <c r="D110" s="116">
        <v>1820</v>
      </c>
      <c r="E110" s="114">
        <v>1023</v>
      </c>
    </row>
    <row r="111" spans="1:5" x14ac:dyDescent="0.25">
      <c r="A111" s="113">
        <v>107</v>
      </c>
      <c r="B111" s="117" t="s">
        <v>337</v>
      </c>
      <c r="C111" s="115" t="s">
        <v>425</v>
      </c>
      <c r="D111" s="116">
        <v>2820</v>
      </c>
      <c r="E111" s="114">
        <v>1389</v>
      </c>
    </row>
    <row r="112" spans="1:5" x14ac:dyDescent="0.25">
      <c r="A112" s="113">
        <v>108</v>
      </c>
      <c r="B112" s="117" t="s">
        <v>338</v>
      </c>
      <c r="C112" s="115" t="s">
        <v>425</v>
      </c>
      <c r="D112" s="116">
        <v>2820</v>
      </c>
      <c r="E112" s="114">
        <v>1389</v>
      </c>
    </row>
    <row r="113" spans="1:5" x14ac:dyDescent="0.25">
      <c r="A113" s="113">
        <v>109</v>
      </c>
      <c r="B113" s="114" t="s">
        <v>339</v>
      </c>
      <c r="C113" s="115" t="s">
        <v>426</v>
      </c>
      <c r="D113" s="116">
        <v>1820</v>
      </c>
      <c r="E113" s="114">
        <v>1023</v>
      </c>
    </row>
    <row r="114" spans="1:5" x14ac:dyDescent="0.25">
      <c r="A114" s="113">
        <v>110</v>
      </c>
      <c r="B114" s="117" t="s">
        <v>340</v>
      </c>
      <c r="C114" s="115" t="s">
        <v>426</v>
      </c>
      <c r="D114" s="116">
        <v>1820</v>
      </c>
      <c r="E114" s="114">
        <v>1023</v>
      </c>
    </row>
    <row r="115" spans="1:5" x14ac:dyDescent="0.25">
      <c r="A115" s="113">
        <v>111</v>
      </c>
      <c r="B115" s="117" t="s">
        <v>341</v>
      </c>
      <c r="C115" s="115" t="s">
        <v>426</v>
      </c>
      <c r="D115" s="116">
        <v>1820</v>
      </c>
      <c r="E115" s="114">
        <v>1023</v>
      </c>
    </row>
    <row r="116" spans="1:5" x14ac:dyDescent="0.25">
      <c r="A116" s="113">
        <v>112</v>
      </c>
      <c r="B116" s="117" t="s">
        <v>342</v>
      </c>
      <c r="C116" s="115" t="s">
        <v>426</v>
      </c>
      <c r="D116" s="116">
        <v>1820</v>
      </c>
      <c r="E116" s="114">
        <v>1023</v>
      </c>
    </row>
    <row r="117" spans="1:5" x14ac:dyDescent="0.25">
      <c r="A117" s="113">
        <v>113</v>
      </c>
      <c r="B117" s="117" t="s">
        <v>343</v>
      </c>
      <c r="C117" s="115" t="s">
        <v>426</v>
      </c>
      <c r="D117" s="116">
        <v>1820</v>
      </c>
      <c r="E117" s="114">
        <v>1023</v>
      </c>
    </row>
    <row r="118" spans="1:5" x14ac:dyDescent="0.25">
      <c r="A118" s="113">
        <v>114</v>
      </c>
      <c r="B118" s="117" t="s">
        <v>344</v>
      </c>
      <c r="C118" s="115" t="s">
        <v>426</v>
      </c>
      <c r="D118" s="116">
        <v>1820</v>
      </c>
      <c r="E118" s="114">
        <v>1023</v>
      </c>
    </row>
    <row r="119" spans="1:5" x14ac:dyDescent="0.25">
      <c r="A119" s="113">
        <v>115</v>
      </c>
      <c r="B119" s="117" t="s">
        <v>345</v>
      </c>
      <c r="C119" s="115" t="s">
        <v>426</v>
      </c>
      <c r="D119" s="116">
        <v>1820</v>
      </c>
      <c r="E119" s="114">
        <v>1023</v>
      </c>
    </row>
    <row r="120" spans="1:5" x14ac:dyDescent="0.25">
      <c r="A120" s="113">
        <v>116</v>
      </c>
      <c r="B120" s="117" t="s">
        <v>346</v>
      </c>
      <c r="C120" s="115" t="s">
        <v>426</v>
      </c>
      <c r="D120" s="116">
        <v>1820</v>
      </c>
      <c r="E120" s="114">
        <v>1023</v>
      </c>
    </row>
    <row r="121" spans="1:5" x14ac:dyDescent="0.25">
      <c r="A121" s="113">
        <v>117</v>
      </c>
      <c r="B121" s="117" t="s">
        <v>347</v>
      </c>
      <c r="C121" s="115" t="s">
        <v>426</v>
      </c>
      <c r="D121" s="116">
        <v>1820</v>
      </c>
      <c r="E121" s="114">
        <v>1023</v>
      </c>
    </row>
    <row r="122" spans="1:5" x14ac:dyDescent="0.25">
      <c r="A122" s="113">
        <v>118</v>
      </c>
      <c r="B122" s="117" t="s">
        <v>348</v>
      </c>
      <c r="C122" s="115" t="s">
        <v>426</v>
      </c>
      <c r="D122" s="116">
        <v>1820</v>
      </c>
      <c r="E122" s="114">
        <v>1023</v>
      </c>
    </row>
    <row r="123" spans="1:5" x14ac:dyDescent="0.25">
      <c r="A123" s="113">
        <v>119</v>
      </c>
      <c r="B123" s="117" t="s">
        <v>349</v>
      </c>
      <c r="C123" s="115" t="s">
        <v>425</v>
      </c>
      <c r="D123" s="116">
        <v>2820</v>
      </c>
      <c r="E123" s="114">
        <v>1389</v>
      </c>
    </row>
    <row r="124" spans="1:5" x14ac:dyDescent="0.25">
      <c r="A124" s="113">
        <v>120</v>
      </c>
      <c r="B124" s="117" t="s">
        <v>350</v>
      </c>
      <c r="C124" s="115" t="s">
        <v>425</v>
      </c>
      <c r="D124" s="116">
        <v>2820</v>
      </c>
      <c r="E124" s="114">
        <v>1389</v>
      </c>
    </row>
    <row r="125" spans="1:5" x14ac:dyDescent="0.25">
      <c r="A125" s="113">
        <v>121</v>
      </c>
      <c r="B125" s="114" t="s">
        <v>351</v>
      </c>
      <c r="C125" s="115" t="s">
        <v>426</v>
      </c>
      <c r="D125" s="116">
        <v>1820</v>
      </c>
      <c r="E125" s="114">
        <v>1023</v>
      </c>
    </row>
    <row r="126" spans="1:5" x14ac:dyDescent="0.25">
      <c r="A126" s="113">
        <v>122</v>
      </c>
      <c r="B126" s="117" t="s">
        <v>352</v>
      </c>
      <c r="C126" s="115" t="s">
        <v>426</v>
      </c>
      <c r="D126" s="116">
        <v>1820</v>
      </c>
      <c r="E126" s="114">
        <v>1023</v>
      </c>
    </row>
    <row r="127" spans="1:5" x14ac:dyDescent="0.25">
      <c r="A127" s="113">
        <v>123</v>
      </c>
      <c r="B127" s="117" t="s">
        <v>353</v>
      </c>
      <c r="C127" s="115" t="s">
        <v>426</v>
      </c>
      <c r="D127" s="116">
        <v>1820</v>
      </c>
      <c r="E127" s="114">
        <v>1023</v>
      </c>
    </row>
    <row r="128" spans="1:5" x14ac:dyDescent="0.25">
      <c r="A128" s="113">
        <v>124</v>
      </c>
      <c r="B128" s="117" t="s">
        <v>354</v>
      </c>
      <c r="C128" s="115" t="s">
        <v>426</v>
      </c>
      <c r="D128" s="116">
        <v>1820</v>
      </c>
      <c r="E128" s="114">
        <v>1023</v>
      </c>
    </row>
    <row r="129" spans="1:5" x14ac:dyDescent="0.25">
      <c r="A129" s="113">
        <v>125</v>
      </c>
      <c r="B129" s="117" t="s">
        <v>355</v>
      </c>
      <c r="C129" s="115" t="s">
        <v>426</v>
      </c>
      <c r="D129" s="116">
        <v>1820</v>
      </c>
      <c r="E129" s="114">
        <v>1023</v>
      </c>
    </row>
    <row r="130" spans="1:5" x14ac:dyDescent="0.25">
      <c r="A130" s="113">
        <v>126</v>
      </c>
      <c r="B130" s="117" t="s">
        <v>356</v>
      </c>
      <c r="C130" s="115" t="s">
        <v>426</v>
      </c>
      <c r="D130" s="116">
        <v>1820</v>
      </c>
      <c r="E130" s="114">
        <v>1023</v>
      </c>
    </row>
    <row r="131" spans="1:5" x14ac:dyDescent="0.25">
      <c r="A131" s="113">
        <v>127</v>
      </c>
      <c r="B131" s="117" t="s">
        <v>357</v>
      </c>
      <c r="C131" s="115" t="s">
        <v>426</v>
      </c>
      <c r="D131" s="116">
        <v>1820</v>
      </c>
      <c r="E131" s="114">
        <v>1023</v>
      </c>
    </row>
    <row r="132" spans="1:5" x14ac:dyDescent="0.25">
      <c r="A132" s="113">
        <v>128</v>
      </c>
      <c r="B132" s="117" t="s">
        <v>358</v>
      </c>
      <c r="C132" s="115" t="s">
        <v>426</v>
      </c>
      <c r="D132" s="116">
        <v>1820</v>
      </c>
      <c r="E132" s="114">
        <v>1023</v>
      </c>
    </row>
    <row r="133" spans="1:5" x14ac:dyDescent="0.25">
      <c r="A133" s="113">
        <v>129</v>
      </c>
      <c r="B133" s="117" t="s">
        <v>359</v>
      </c>
      <c r="C133" s="115" t="s">
        <v>426</v>
      </c>
      <c r="D133" s="116">
        <v>1820</v>
      </c>
      <c r="E133" s="114">
        <v>1023</v>
      </c>
    </row>
    <row r="134" spans="1:5" x14ac:dyDescent="0.25">
      <c r="A134" s="113">
        <v>130</v>
      </c>
      <c r="B134" s="117" t="s">
        <v>360</v>
      </c>
      <c r="C134" s="115" t="s">
        <v>426</v>
      </c>
      <c r="D134" s="116">
        <v>1820</v>
      </c>
      <c r="E134" s="114">
        <v>1023</v>
      </c>
    </row>
    <row r="135" spans="1:5" x14ac:dyDescent="0.25">
      <c r="A135" s="113">
        <v>131</v>
      </c>
      <c r="B135" s="117" t="s">
        <v>361</v>
      </c>
      <c r="C135" s="115" t="s">
        <v>425</v>
      </c>
      <c r="D135" s="116">
        <v>2820</v>
      </c>
      <c r="E135" s="114">
        <v>1389</v>
      </c>
    </row>
    <row r="136" spans="1:5" x14ac:dyDescent="0.25">
      <c r="A136" s="113">
        <v>132</v>
      </c>
      <c r="B136" s="117" t="s">
        <v>362</v>
      </c>
      <c r="C136" s="115" t="s">
        <v>425</v>
      </c>
      <c r="D136" s="116">
        <v>2820</v>
      </c>
      <c r="E136" s="114">
        <v>1389</v>
      </c>
    </row>
    <row r="137" spans="1:5" x14ac:dyDescent="0.25">
      <c r="A137" s="113">
        <v>133</v>
      </c>
      <c r="B137" s="114" t="s">
        <v>363</v>
      </c>
      <c r="C137" s="115" t="s">
        <v>426</v>
      </c>
      <c r="D137" s="116">
        <v>1820</v>
      </c>
      <c r="E137" s="114">
        <v>1023</v>
      </c>
    </row>
    <row r="138" spans="1:5" x14ac:dyDescent="0.25">
      <c r="A138" s="113">
        <v>134</v>
      </c>
      <c r="B138" s="117" t="s">
        <v>364</v>
      </c>
      <c r="C138" s="115" t="s">
        <v>426</v>
      </c>
      <c r="D138" s="116">
        <v>1820</v>
      </c>
      <c r="E138" s="114">
        <v>1023</v>
      </c>
    </row>
    <row r="139" spans="1:5" x14ac:dyDescent="0.25">
      <c r="A139" s="113">
        <v>135</v>
      </c>
      <c r="B139" s="117" t="s">
        <v>365</v>
      </c>
      <c r="C139" s="115" t="s">
        <v>426</v>
      </c>
      <c r="D139" s="116">
        <v>1820</v>
      </c>
      <c r="E139" s="114">
        <v>1023</v>
      </c>
    </row>
    <row r="140" spans="1:5" x14ac:dyDescent="0.25">
      <c r="A140" s="113">
        <v>136</v>
      </c>
      <c r="B140" s="117" t="s">
        <v>366</v>
      </c>
      <c r="C140" s="115" t="s">
        <v>426</v>
      </c>
      <c r="D140" s="116">
        <v>1820</v>
      </c>
      <c r="E140" s="114">
        <v>1023</v>
      </c>
    </row>
    <row r="141" spans="1:5" x14ac:dyDescent="0.25">
      <c r="A141" s="113">
        <v>137</v>
      </c>
      <c r="B141" s="117" t="s">
        <v>367</v>
      </c>
      <c r="C141" s="115" t="s">
        <v>426</v>
      </c>
      <c r="D141" s="116">
        <v>1820</v>
      </c>
      <c r="E141" s="114">
        <v>1023</v>
      </c>
    </row>
    <row r="142" spans="1:5" x14ac:dyDescent="0.25">
      <c r="A142" s="113">
        <v>138</v>
      </c>
      <c r="B142" s="117" t="s">
        <v>368</v>
      </c>
      <c r="C142" s="115" t="s">
        <v>426</v>
      </c>
      <c r="D142" s="116">
        <v>1820</v>
      </c>
      <c r="E142" s="114">
        <v>1023</v>
      </c>
    </row>
    <row r="143" spans="1:5" x14ac:dyDescent="0.25">
      <c r="A143" s="113">
        <v>139</v>
      </c>
      <c r="B143" s="117" t="s">
        <v>369</v>
      </c>
      <c r="C143" s="115" t="s">
        <v>426</v>
      </c>
      <c r="D143" s="116">
        <v>1820</v>
      </c>
      <c r="E143" s="114">
        <v>1023</v>
      </c>
    </row>
    <row r="144" spans="1:5" x14ac:dyDescent="0.25">
      <c r="A144" s="113">
        <v>140</v>
      </c>
      <c r="B144" s="117" t="s">
        <v>370</v>
      </c>
      <c r="C144" s="115" t="s">
        <v>426</v>
      </c>
      <c r="D144" s="116">
        <v>1820</v>
      </c>
      <c r="E144" s="114">
        <v>1023</v>
      </c>
    </row>
    <row r="145" spans="1:5" x14ac:dyDescent="0.25">
      <c r="A145" s="113">
        <v>141</v>
      </c>
      <c r="B145" s="117" t="s">
        <v>371</v>
      </c>
      <c r="C145" s="115" t="s">
        <v>426</v>
      </c>
      <c r="D145" s="116">
        <v>1820</v>
      </c>
      <c r="E145" s="114">
        <v>1023</v>
      </c>
    </row>
    <row r="146" spans="1:5" x14ac:dyDescent="0.25">
      <c r="A146" s="113">
        <v>142</v>
      </c>
      <c r="B146" s="117" t="s">
        <v>372</v>
      </c>
      <c r="C146" s="115" t="s">
        <v>426</v>
      </c>
      <c r="D146" s="116">
        <v>1820</v>
      </c>
      <c r="E146" s="114">
        <v>1023</v>
      </c>
    </row>
    <row r="147" spans="1:5" x14ac:dyDescent="0.25">
      <c r="A147" s="113">
        <v>143</v>
      </c>
      <c r="B147" s="117" t="s">
        <v>373</v>
      </c>
      <c r="C147" s="115" t="s">
        <v>425</v>
      </c>
      <c r="D147" s="116">
        <v>2820</v>
      </c>
      <c r="E147" s="114">
        <v>1389</v>
      </c>
    </row>
    <row r="148" spans="1:5" x14ac:dyDescent="0.25">
      <c r="A148" s="113">
        <v>144</v>
      </c>
      <c r="B148" s="117" t="s">
        <v>374</v>
      </c>
      <c r="C148" s="115" t="s">
        <v>425</v>
      </c>
      <c r="D148" s="116">
        <v>2820</v>
      </c>
      <c r="E148" s="114">
        <v>1389</v>
      </c>
    </row>
    <row r="149" spans="1:5" x14ac:dyDescent="0.25">
      <c r="A149" s="113">
        <v>145</v>
      </c>
      <c r="B149" s="114" t="s">
        <v>375</v>
      </c>
      <c r="C149" s="115" t="s">
        <v>426</v>
      </c>
      <c r="D149" s="116">
        <v>1820</v>
      </c>
      <c r="E149" s="114">
        <v>1023</v>
      </c>
    </row>
    <row r="150" spans="1:5" x14ac:dyDescent="0.25">
      <c r="A150" s="113">
        <v>146</v>
      </c>
      <c r="B150" s="117" t="s">
        <v>376</v>
      </c>
      <c r="C150" s="115" t="s">
        <v>426</v>
      </c>
      <c r="D150" s="116">
        <v>1820</v>
      </c>
      <c r="E150" s="114">
        <v>1023</v>
      </c>
    </row>
    <row r="151" spans="1:5" x14ac:dyDescent="0.25">
      <c r="A151" s="113">
        <v>147</v>
      </c>
      <c r="B151" s="117" t="s">
        <v>377</v>
      </c>
      <c r="C151" s="115" t="s">
        <v>426</v>
      </c>
      <c r="D151" s="116">
        <v>1820</v>
      </c>
      <c r="E151" s="114">
        <v>1023</v>
      </c>
    </row>
    <row r="152" spans="1:5" x14ac:dyDescent="0.25">
      <c r="A152" s="113">
        <v>148</v>
      </c>
      <c r="B152" s="117" t="s">
        <v>378</v>
      </c>
      <c r="C152" s="115" t="s">
        <v>426</v>
      </c>
      <c r="D152" s="116">
        <v>1820</v>
      </c>
      <c r="E152" s="114">
        <v>1023</v>
      </c>
    </row>
    <row r="153" spans="1:5" x14ac:dyDescent="0.25">
      <c r="A153" s="113">
        <v>149</v>
      </c>
      <c r="B153" s="117" t="s">
        <v>379</v>
      </c>
      <c r="C153" s="115" t="s">
        <v>426</v>
      </c>
      <c r="D153" s="116">
        <v>1820</v>
      </c>
      <c r="E153" s="114">
        <v>1023</v>
      </c>
    </row>
    <row r="154" spans="1:5" x14ac:dyDescent="0.25">
      <c r="A154" s="113">
        <v>150</v>
      </c>
      <c r="B154" s="117" t="s">
        <v>380</v>
      </c>
      <c r="C154" s="115" t="s">
        <v>426</v>
      </c>
      <c r="D154" s="116">
        <v>1820</v>
      </c>
      <c r="E154" s="114">
        <v>1023</v>
      </c>
    </row>
    <row r="155" spans="1:5" x14ac:dyDescent="0.25">
      <c r="A155" s="113">
        <v>151</v>
      </c>
      <c r="B155" s="117" t="s">
        <v>381</v>
      </c>
      <c r="C155" s="115" t="s">
        <v>426</v>
      </c>
      <c r="D155" s="116">
        <v>1820</v>
      </c>
      <c r="E155" s="114">
        <v>1023</v>
      </c>
    </row>
    <row r="156" spans="1:5" x14ac:dyDescent="0.25">
      <c r="A156" s="113">
        <v>152</v>
      </c>
      <c r="B156" s="117" t="s">
        <v>382</v>
      </c>
      <c r="C156" s="115" t="s">
        <v>426</v>
      </c>
      <c r="D156" s="116">
        <v>1820</v>
      </c>
      <c r="E156" s="114">
        <v>1023</v>
      </c>
    </row>
    <row r="157" spans="1:5" x14ac:dyDescent="0.25">
      <c r="A157" s="113">
        <v>153</v>
      </c>
      <c r="B157" s="117" t="s">
        <v>383</v>
      </c>
      <c r="C157" s="115" t="s">
        <v>426</v>
      </c>
      <c r="D157" s="116">
        <v>1820</v>
      </c>
      <c r="E157" s="114">
        <v>1023</v>
      </c>
    </row>
    <row r="158" spans="1:5" x14ac:dyDescent="0.25">
      <c r="A158" s="113">
        <v>154</v>
      </c>
      <c r="B158" s="117" t="s">
        <v>384</v>
      </c>
      <c r="C158" s="115" t="s">
        <v>426</v>
      </c>
      <c r="D158" s="116">
        <v>1820</v>
      </c>
      <c r="E158" s="114">
        <v>1023</v>
      </c>
    </row>
    <row r="159" spans="1:5" x14ac:dyDescent="0.25">
      <c r="A159" s="113">
        <v>155</v>
      </c>
      <c r="B159" s="117" t="s">
        <v>385</v>
      </c>
      <c r="C159" s="115" t="s">
        <v>425</v>
      </c>
      <c r="D159" s="116">
        <v>2820</v>
      </c>
      <c r="E159" s="114">
        <v>1389</v>
      </c>
    </row>
    <row r="160" spans="1:5" x14ac:dyDescent="0.25">
      <c r="A160" s="113">
        <v>156</v>
      </c>
      <c r="B160" s="117" t="s">
        <v>386</v>
      </c>
      <c r="C160" s="115" t="s">
        <v>425</v>
      </c>
      <c r="D160" s="116">
        <v>2820</v>
      </c>
      <c r="E160" s="114">
        <v>1389</v>
      </c>
    </row>
    <row r="161" spans="1:5" x14ac:dyDescent="0.25">
      <c r="A161" s="113">
        <v>157</v>
      </c>
      <c r="B161" s="114" t="s">
        <v>387</v>
      </c>
      <c r="C161" s="115" t="s">
        <v>426</v>
      </c>
      <c r="D161" s="116">
        <v>1820</v>
      </c>
      <c r="E161" s="114">
        <v>1023</v>
      </c>
    </row>
    <row r="162" spans="1:5" x14ac:dyDescent="0.25">
      <c r="A162" s="113">
        <v>158</v>
      </c>
      <c r="B162" s="117" t="s">
        <v>388</v>
      </c>
      <c r="C162" s="115" t="s">
        <v>426</v>
      </c>
      <c r="D162" s="116">
        <v>1820</v>
      </c>
      <c r="E162" s="114">
        <v>1023</v>
      </c>
    </row>
    <row r="163" spans="1:5" x14ac:dyDescent="0.25">
      <c r="A163" s="113">
        <v>159</v>
      </c>
      <c r="B163" s="117" t="s">
        <v>389</v>
      </c>
      <c r="C163" s="115" t="s">
        <v>426</v>
      </c>
      <c r="D163" s="116">
        <v>1820</v>
      </c>
      <c r="E163" s="114">
        <v>1023</v>
      </c>
    </row>
    <row r="164" spans="1:5" x14ac:dyDescent="0.25">
      <c r="A164" s="113">
        <v>160</v>
      </c>
      <c r="B164" s="117" t="s">
        <v>390</v>
      </c>
      <c r="C164" s="115" t="s">
        <v>426</v>
      </c>
      <c r="D164" s="116">
        <v>1820</v>
      </c>
      <c r="E164" s="114">
        <v>1023</v>
      </c>
    </row>
    <row r="165" spans="1:5" x14ac:dyDescent="0.25">
      <c r="A165" s="113">
        <v>161</v>
      </c>
      <c r="B165" s="117" t="s">
        <v>391</v>
      </c>
      <c r="C165" s="115" t="s">
        <v>426</v>
      </c>
      <c r="D165" s="116">
        <v>1820</v>
      </c>
      <c r="E165" s="114">
        <v>1023</v>
      </c>
    </row>
    <row r="166" spans="1:5" x14ac:dyDescent="0.25">
      <c r="A166" s="113">
        <v>162</v>
      </c>
      <c r="B166" s="117" t="s">
        <v>392</v>
      </c>
      <c r="C166" s="115" t="s">
        <v>426</v>
      </c>
      <c r="D166" s="116">
        <v>1820</v>
      </c>
      <c r="E166" s="114">
        <v>1023</v>
      </c>
    </row>
    <row r="167" spans="1:5" x14ac:dyDescent="0.25">
      <c r="A167" s="113">
        <v>163</v>
      </c>
      <c r="B167" s="117" t="s">
        <v>393</v>
      </c>
      <c r="C167" s="115" t="s">
        <v>426</v>
      </c>
      <c r="D167" s="116">
        <v>1820</v>
      </c>
      <c r="E167" s="114">
        <v>1023</v>
      </c>
    </row>
    <row r="168" spans="1:5" x14ac:dyDescent="0.25">
      <c r="A168" s="113">
        <v>164</v>
      </c>
      <c r="B168" s="117" t="s">
        <v>394</v>
      </c>
      <c r="C168" s="115" t="s">
        <v>426</v>
      </c>
      <c r="D168" s="116">
        <v>1820</v>
      </c>
      <c r="E168" s="114">
        <v>1023</v>
      </c>
    </row>
    <row r="169" spans="1:5" x14ac:dyDescent="0.25">
      <c r="A169" s="113">
        <v>165</v>
      </c>
      <c r="B169" s="117" t="s">
        <v>395</v>
      </c>
      <c r="C169" s="115" t="s">
        <v>426</v>
      </c>
      <c r="D169" s="116">
        <v>1820</v>
      </c>
      <c r="E169" s="114">
        <v>1023</v>
      </c>
    </row>
    <row r="170" spans="1:5" x14ac:dyDescent="0.25">
      <c r="A170" s="113">
        <v>166</v>
      </c>
      <c r="B170" s="117" t="s">
        <v>396</v>
      </c>
      <c r="C170" s="115" t="s">
        <v>426</v>
      </c>
      <c r="D170" s="116">
        <v>1820</v>
      </c>
      <c r="E170" s="114">
        <v>1023</v>
      </c>
    </row>
    <row r="171" spans="1:5" x14ac:dyDescent="0.25">
      <c r="A171" s="113">
        <v>167</v>
      </c>
      <c r="B171" s="117" t="s">
        <v>397</v>
      </c>
      <c r="C171" s="115" t="s">
        <v>425</v>
      </c>
      <c r="D171" s="116">
        <v>2820</v>
      </c>
      <c r="E171" s="114">
        <v>1389</v>
      </c>
    </row>
    <row r="172" spans="1:5" x14ac:dyDescent="0.25">
      <c r="A172" s="113">
        <v>168</v>
      </c>
      <c r="B172" s="117" t="s">
        <v>398</v>
      </c>
      <c r="C172" s="115" t="s">
        <v>425</v>
      </c>
      <c r="D172" s="116">
        <v>2820</v>
      </c>
      <c r="E172" s="114">
        <v>1389</v>
      </c>
    </row>
    <row r="173" spans="1:5" x14ac:dyDescent="0.25">
      <c r="A173" s="113">
        <v>169</v>
      </c>
      <c r="B173" s="114" t="s">
        <v>399</v>
      </c>
      <c r="C173" s="115" t="s">
        <v>426</v>
      </c>
      <c r="D173" s="116">
        <v>1820</v>
      </c>
      <c r="E173" s="114">
        <v>1023</v>
      </c>
    </row>
    <row r="174" spans="1:5" x14ac:dyDescent="0.25">
      <c r="A174" s="113">
        <v>170</v>
      </c>
      <c r="B174" s="117" t="s">
        <v>400</v>
      </c>
      <c r="C174" s="115" t="s">
        <v>426</v>
      </c>
      <c r="D174" s="116">
        <v>1820</v>
      </c>
      <c r="E174" s="114">
        <v>1023</v>
      </c>
    </row>
    <row r="175" spans="1:5" x14ac:dyDescent="0.25">
      <c r="A175" s="113">
        <v>171</v>
      </c>
      <c r="B175" s="117" t="s">
        <v>401</v>
      </c>
      <c r="C175" s="115" t="s">
        <v>426</v>
      </c>
      <c r="D175" s="116">
        <v>1820</v>
      </c>
      <c r="E175" s="114">
        <v>1023</v>
      </c>
    </row>
    <row r="176" spans="1:5" x14ac:dyDescent="0.25">
      <c r="A176" s="113">
        <v>172</v>
      </c>
      <c r="B176" s="117" t="s">
        <v>402</v>
      </c>
      <c r="C176" s="115" t="s">
        <v>426</v>
      </c>
      <c r="D176" s="116">
        <v>1820</v>
      </c>
      <c r="E176" s="114">
        <v>1023</v>
      </c>
    </row>
    <row r="177" spans="1:5" x14ac:dyDescent="0.25">
      <c r="A177" s="113">
        <v>173</v>
      </c>
      <c r="B177" s="117" t="s">
        <v>403</v>
      </c>
      <c r="C177" s="115" t="s">
        <v>426</v>
      </c>
      <c r="D177" s="116">
        <v>1820</v>
      </c>
      <c r="E177" s="114">
        <v>1023</v>
      </c>
    </row>
    <row r="178" spans="1:5" x14ac:dyDescent="0.25">
      <c r="A178" s="113">
        <v>174</v>
      </c>
      <c r="B178" s="117" t="s">
        <v>404</v>
      </c>
      <c r="C178" s="115" t="s">
        <v>426</v>
      </c>
      <c r="D178" s="116">
        <v>1820</v>
      </c>
      <c r="E178" s="114">
        <v>1023</v>
      </c>
    </row>
    <row r="179" spans="1:5" x14ac:dyDescent="0.25">
      <c r="A179" s="113">
        <v>175</v>
      </c>
      <c r="B179" s="117" t="s">
        <v>405</v>
      </c>
      <c r="C179" s="115" t="s">
        <v>426</v>
      </c>
      <c r="D179" s="116">
        <v>1820</v>
      </c>
      <c r="E179" s="114">
        <v>1023</v>
      </c>
    </row>
    <row r="180" spans="1:5" x14ac:dyDescent="0.25">
      <c r="A180" s="113">
        <v>176</v>
      </c>
      <c r="B180" s="117" t="s">
        <v>406</v>
      </c>
      <c r="C180" s="115" t="s">
        <v>426</v>
      </c>
      <c r="D180" s="116">
        <v>1820</v>
      </c>
      <c r="E180" s="114">
        <v>1023</v>
      </c>
    </row>
    <row r="181" spans="1:5" x14ac:dyDescent="0.25">
      <c r="A181" s="113">
        <v>177</v>
      </c>
      <c r="B181" s="117" t="s">
        <v>407</v>
      </c>
      <c r="C181" s="115" t="s">
        <v>426</v>
      </c>
      <c r="D181" s="116">
        <v>1820</v>
      </c>
      <c r="E181" s="114">
        <v>1023</v>
      </c>
    </row>
    <row r="182" spans="1:5" x14ac:dyDescent="0.25">
      <c r="A182" s="113">
        <v>178</v>
      </c>
      <c r="B182" s="117" t="s">
        <v>408</v>
      </c>
      <c r="C182" s="115" t="s">
        <v>426</v>
      </c>
      <c r="D182" s="116">
        <v>1820</v>
      </c>
      <c r="E182" s="114">
        <v>1023</v>
      </c>
    </row>
    <row r="183" spans="1:5" x14ac:dyDescent="0.25">
      <c r="A183" s="113">
        <v>179</v>
      </c>
      <c r="B183" s="117" t="s">
        <v>409</v>
      </c>
      <c r="C183" s="115" t="s">
        <v>425</v>
      </c>
      <c r="D183" s="116">
        <v>2820</v>
      </c>
      <c r="E183" s="114">
        <v>1389</v>
      </c>
    </row>
    <row r="184" spans="1:5" x14ac:dyDescent="0.25">
      <c r="A184" s="113">
        <v>180</v>
      </c>
      <c r="B184" s="117" t="s">
        <v>410</v>
      </c>
      <c r="C184" s="115" t="s">
        <v>425</v>
      </c>
      <c r="D184" s="116">
        <v>2820</v>
      </c>
      <c r="E184" s="114">
        <v>1389</v>
      </c>
    </row>
    <row r="185" spans="1:5" x14ac:dyDescent="0.25">
      <c r="A185" s="118"/>
      <c r="B185" s="119"/>
      <c r="C185" s="120"/>
      <c r="D185" s="120"/>
      <c r="E185" s="120"/>
    </row>
    <row r="186" spans="1:5" ht="16.5" thickBot="1" x14ac:dyDescent="0.3">
      <c r="A186" s="121"/>
      <c r="B186" s="122"/>
      <c r="C186" s="123" t="s">
        <v>33</v>
      </c>
      <c r="D186" s="124">
        <v>357600</v>
      </c>
      <c r="E186" s="124">
        <v>195120</v>
      </c>
    </row>
    <row r="192" spans="1:5" x14ac:dyDescent="0.25">
      <c r="E192" s="71"/>
    </row>
    <row r="193" spans="5:5" x14ac:dyDescent="0.25">
      <c r="E193" s="71"/>
    </row>
  </sheetData>
  <mergeCells count="3">
    <mergeCell ref="A1:E1"/>
    <mergeCell ref="A2:E2"/>
    <mergeCell ref="A3:E3"/>
  </mergeCells>
  <pageMargins left="0.35433070866141736" right="0.31496062992125984" top="0.35433070866141736" bottom="0.27559055118110237" header="0.23622047244094491" footer="0.15748031496062992"/>
  <pageSetup paperSize="9" scale="73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1"/>
  <sheetViews>
    <sheetView zoomScaleSheetLayoutView="98" workbookViewId="0">
      <selection activeCell="I10" sqref="I10:K16"/>
    </sheetView>
  </sheetViews>
  <sheetFormatPr defaultRowHeight="15" x14ac:dyDescent="0.25"/>
  <cols>
    <col min="1" max="1" width="6" style="1" bestFit="1" customWidth="1"/>
    <col min="2" max="2" width="5.7109375" style="1" bestFit="1" customWidth="1"/>
    <col min="3" max="3" width="8.7109375" style="1" bestFit="1" customWidth="1"/>
    <col min="4" max="4" width="21" style="1" customWidth="1"/>
    <col min="5" max="5" width="7.85546875" style="1" hidden="1" customWidth="1"/>
    <col min="6" max="6" width="7.85546875" style="1" bestFit="1" customWidth="1"/>
    <col min="7" max="7" width="7.7109375" style="1" bestFit="1" customWidth="1"/>
    <col min="9" max="9" width="16.7109375" bestFit="1" customWidth="1"/>
    <col min="10" max="10" width="33.140625" bestFit="1" customWidth="1"/>
    <col min="11" max="11" width="12.7109375" bestFit="1" customWidth="1"/>
  </cols>
  <sheetData>
    <row r="2" spans="1:11" ht="25.5" customHeight="1" x14ac:dyDescent="0.25">
      <c r="A2" s="84" t="s">
        <v>0</v>
      </c>
      <c r="B2" s="84"/>
      <c r="C2" s="84"/>
      <c r="D2" s="84"/>
      <c r="E2" s="84"/>
      <c r="F2" s="84"/>
      <c r="G2" s="84"/>
    </row>
    <row r="3" spans="1:11" ht="24.95" customHeight="1" x14ac:dyDescent="0.25">
      <c r="A3" s="80" t="s">
        <v>1</v>
      </c>
      <c r="B3" s="80"/>
      <c r="C3" s="80"/>
      <c r="D3" s="80"/>
      <c r="E3" s="80"/>
      <c r="F3" s="80"/>
      <c r="G3" s="80"/>
    </row>
    <row r="4" spans="1:11" ht="4.9000000000000004" hidden="1" customHeight="1" x14ac:dyDescent="0.25">
      <c r="A4" s="6"/>
      <c r="B4" s="6"/>
      <c r="C4" s="6"/>
      <c r="D4" s="6"/>
      <c r="E4" s="6"/>
      <c r="F4" s="6"/>
      <c r="G4" s="6"/>
    </row>
    <row r="5" spans="1:11" ht="24.95" customHeight="1" x14ac:dyDescent="0.25">
      <c r="A5" s="80" t="s">
        <v>34</v>
      </c>
      <c r="B5" s="80"/>
      <c r="C5" s="80"/>
      <c r="D5" s="80"/>
      <c r="E5" s="80"/>
      <c r="F5" s="80"/>
      <c r="G5" s="80"/>
    </row>
    <row r="6" spans="1:11" ht="60" x14ac:dyDescent="0.25">
      <c r="A6" s="109" t="s">
        <v>3</v>
      </c>
      <c r="B6" s="110" t="s">
        <v>35</v>
      </c>
      <c r="C6" s="111" t="s">
        <v>5</v>
      </c>
      <c r="D6" s="111" t="s">
        <v>7</v>
      </c>
      <c r="E6" s="111" t="s">
        <v>9</v>
      </c>
      <c r="F6" s="112" t="s">
        <v>423</v>
      </c>
      <c r="G6" s="112" t="s">
        <v>11</v>
      </c>
    </row>
    <row r="7" spans="1:11" x14ac:dyDescent="0.25">
      <c r="A7" s="113">
        <v>1</v>
      </c>
      <c r="B7" s="147" t="s">
        <v>44</v>
      </c>
      <c r="C7" s="140">
        <v>101</v>
      </c>
      <c r="D7" s="140" t="s">
        <v>28</v>
      </c>
      <c r="E7" s="140">
        <v>1215</v>
      </c>
      <c r="F7" s="148">
        <v>1225</v>
      </c>
      <c r="G7" s="140">
        <v>672</v>
      </c>
    </row>
    <row r="8" spans="1:11" x14ac:dyDescent="0.25">
      <c r="A8" s="113">
        <v>2</v>
      </c>
      <c r="B8" s="147" t="s">
        <v>44</v>
      </c>
      <c r="C8" s="140">
        <v>102</v>
      </c>
      <c r="D8" s="140" t="s">
        <v>22</v>
      </c>
      <c r="E8" s="140">
        <v>1740</v>
      </c>
      <c r="F8" s="148">
        <v>1750</v>
      </c>
      <c r="G8" s="140">
        <v>924</v>
      </c>
    </row>
    <row r="9" spans="1:11" x14ac:dyDescent="0.25">
      <c r="A9" s="113">
        <v>3</v>
      </c>
      <c r="B9" s="147" t="s">
        <v>44</v>
      </c>
      <c r="C9" s="140">
        <v>103</v>
      </c>
      <c r="D9" s="140" t="s">
        <v>22</v>
      </c>
      <c r="E9" s="140">
        <v>1740</v>
      </c>
      <c r="F9" s="148">
        <v>1750</v>
      </c>
      <c r="G9" s="140">
        <v>924</v>
      </c>
      <c r="I9" s="151" t="s">
        <v>427</v>
      </c>
      <c r="J9" t="s">
        <v>430</v>
      </c>
      <c r="K9" t="s">
        <v>431</v>
      </c>
    </row>
    <row r="10" spans="1:11" x14ac:dyDescent="0.25">
      <c r="A10" s="113">
        <v>4</v>
      </c>
      <c r="B10" s="147" t="s">
        <v>44</v>
      </c>
      <c r="C10" s="140">
        <v>106</v>
      </c>
      <c r="D10" s="140" t="s">
        <v>25</v>
      </c>
      <c r="E10" s="140">
        <v>1215</v>
      </c>
      <c r="F10" s="148">
        <v>1225</v>
      </c>
      <c r="G10" s="140">
        <v>657</v>
      </c>
      <c r="I10" s="152" t="s">
        <v>28</v>
      </c>
      <c r="J10" s="154">
        <v>54</v>
      </c>
      <c r="K10" s="154">
        <v>65610</v>
      </c>
    </row>
    <row r="11" spans="1:11" x14ac:dyDescent="0.25">
      <c r="A11" s="113">
        <v>5</v>
      </c>
      <c r="B11" s="147" t="s">
        <v>44</v>
      </c>
      <c r="C11" s="140">
        <v>107</v>
      </c>
      <c r="D11" s="140" t="s">
        <v>25</v>
      </c>
      <c r="E11" s="140">
        <v>1215</v>
      </c>
      <c r="F11" s="148">
        <v>1225</v>
      </c>
      <c r="G11" s="140">
        <v>657</v>
      </c>
      <c r="I11" s="153">
        <v>1215</v>
      </c>
      <c r="J11" s="154">
        <v>54</v>
      </c>
      <c r="K11" s="154">
        <v>65610</v>
      </c>
    </row>
    <row r="12" spans="1:11" x14ac:dyDescent="0.25">
      <c r="A12" s="113">
        <v>6</v>
      </c>
      <c r="B12" s="147" t="s">
        <v>44</v>
      </c>
      <c r="C12" s="140">
        <v>108</v>
      </c>
      <c r="D12" s="140" t="s">
        <v>28</v>
      </c>
      <c r="E12" s="140">
        <v>1215</v>
      </c>
      <c r="F12" s="148">
        <v>1225</v>
      </c>
      <c r="G12" s="140">
        <v>672</v>
      </c>
      <c r="I12" s="152" t="s">
        <v>25</v>
      </c>
      <c r="J12" s="154">
        <v>28</v>
      </c>
      <c r="K12" s="154">
        <v>34020</v>
      </c>
    </row>
    <row r="13" spans="1:11" x14ac:dyDescent="0.25">
      <c r="A13" s="113">
        <v>7</v>
      </c>
      <c r="B13" s="147" t="s">
        <v>44</v>
      </c>
      <c r="C13" s="140">
        <v>201</v>
      </c>
      <c r="D13" s="140" t="s">
        <v>28</v>
      </c>
      <c r="E13" s="140">
        <v>1215</v>
      </c>
      <c r="F13" s="148">
        <v>1225</v>
      </c>
      <c r="G13" s="140">
        <v>672</v>
      </c>
      <c r="I13" s="153">
        <v>1215</v>
      </c>
      <c r="J13" s="154">
        <v>28</v>
      </c>
      <c r="K13" s="154">
        <v>34020</v>
      </c>
    </row>
    <row r="14" spans="1:11" x14ac:dyDescent="0.25">
      <c r="A14" s="113">
        <v>8</v>
      </c>
      <c r="B14" s="147" t="s">
        <v>44</v>
      </c>
      <c r="C14" s="140">
        <v>202</v>
      </c>
      <c r="D14" s="140" t="s">
        <v>22</v>
      </c>
      <c r="E14" s="140">
        <v>1740</v>
      </c>
      <c r="F14" s="148">
        <v>1750</v>
      </c>
      <c r="G14" s="140">
        <v>924</v>
      </c>
      <c r="I14" s="152" t="s">
        <v>22</v>
      </c>
      <c r="J14" s="154">
        <v>28</v>
      </c>
      <c r="K14" s="154">
        <v>48720</v>
      </c>
    </row>
    <row r="15" spans="1:11" x14ac:dyDescent="0.25">
      <c r="A15" s="113">
        <v>9</v>
      </c>
      <c r="B15" s="147" t="s">
        <v>44</v>
      </c>
      <c r="C15" s="140">
        <v>203</v>
      </c>
      <c r="D15" s="140" t="s">
        <v>22</v>
      </c>
      <c r="E15" s="140">
        <v>1740</v>
      </c>
      <c r="F15" s="148">
        <v>1750</v>
      </c>
      <c r="G15" s="140">
        <v>924</v>
      </c>
      <c r="I15" s="153">
        <v>1740</v>
      </c>
      <c r="J15" s="154">
        <v>28</v>
      </c>
      <c r="K15" s="154">
        <v>48720</v>
      </c>
    </row>
    <row r="16" spans="1:11" x14ac:dyDescent="0.25">
      <c r="A16" s="113">
        <v>10</v>
      </c>
      <c r="B16" s="147" t="s">
        <v>44</v>
      </c>
      <c r="C16" s="140">
        <v>204</v>
      </c>
      <c r="D16" s="140" t="s">
        <v>28</v>
      </c>
      <c r="E16" s="140">
        <v>1215</v>
      </c>
      <c r="F16" s="148">
        <v>1225</v>
      </c>
      <c r="G16" s="140">
        <v>672</v>
      </c>
      <c r="I16" s="152" t="s">
        <v>428</v>
      </c>
      <c r="J16" s="154">
        <v>110</v>
      </c>
      <c r="K16" s="154">
        <v>148350</v>
      </c>
    </row>
    <row r="17" spans="1:7" x14ac:dyDescent="0.25">
      <c r="A17" s="113">
        <v>11</v>
      </c>
      <c r="B17" s="147" t="s">
        <v>44</v>
      </c>
      <c r="C17" s="140">
        <v>205</v>
      </c>
      <c r="D17" s="140" t="s">
        <v>28</v>
      </c>
      <c r="E17" s="140">
        <v>1215</v>
      </c>
      <c r="F17" s="148">
        <v>1225</v>
      </c>
      <c r="G17" s="140">
        <v>672</v>
      </c>
    </row>
    <row r="18" spans="1:7" x14ac:dyDescent="0.25">
      <c r="A18" s="113">
        <v>12</v>
      </c>
      <c r="B18" s="147" t="s">
        <v>44</v>
      </c>
      <c r="C18" s="140">
        <v>206</v>
      </c>
      <c r="D18" s="140" t="s">
        <v>25</v>
      </c>
      <c r="E18" s="140">
        <v>1215</v>
      </c>
      <c r="F18" s="148">
        <v>1225</v>
      </c>
      <c r="G18" s="140">
        <v>657</v>
      </c>
    </row>
    <row r="19" spans="1:7" x14ac:dyDescent="0.25">
      <c r="A19" s="113">
        <v>13</v>
      </c>
      <c r="B19" s="147" t="s">
        <v>44</v>
      </c>
      <c r="C19" s="140">
        <v>207</v>
      </c>
      <c r="D19" s="140" t="s">
        <v>25</v>
      </c>
      <c r="E19" s="140">
        <v>1215</v>
      </c>
      <c r="F19" s="148">
        <v>1225</v>
      </c>
      <c r="G19" s="140">
        <v>657</v>
      </c>
    </row>
    <row r="20" spans="1:7" x14ac:dyDescent="0.25">
      <c r="A20" s="113">
        <v>14</v>
      </c>
      <c r="B20" s="147" t="s">
        <v>44</v>
      </c>
      <c r="C20" s="140">
        <v>208</v>
      </c>
      <c r="D20" s="140" t="s">
        <v>28</v>
      </c>
      <c r="E20" s="140">
        <v>1215</v>
      </c>
      <c r="F20" s="148">
        <v>1225</v>
      </c>
      <c r="G20" s="140">
        <v>672</v>
      </c>
    </row>
    <row r="21" spans="1:7" x14ac:dyDescent="0.25">
      <c r="A21" s="113">
        <v>15</v>
      </c>
      <c r="B21" s="147" t="s">
        <v>44</v>
      </c>
      <c r="C21" s="140">
        <v>301</v>
      </c>
      <c r="D21" s="140" t="s">
        <v>28</v>
      </c>
      <c r="E21" s="140">
        <v>1215</v>
      </c>
      <c r="F21" s="148">
        <v>1225</v>
      </c>
      <c r="G21" s="140">
        <v>672</v>
      </c>
    </row>
    <row r="22" spans="1:7" x14ac:dyDescent="0.25">
      <c r="A22" s="113">
        <v>16</v>
      </c>
      <c r="B22" s="147" t="s">
        <v>44</v>
      </c>
      <c r="C22" s="149">
        <v>302</v>
      </c>
      <c r="D22" s="140" t="s">
        <v>22</v>
      </c>
      <c r="E22" s="140">
        <v>1740</v>
      </c>
      <c r="F22" s="148">
        <v>1750</v>
      </c>
      <c r="G22" s="140">
        <v>924</v>
      </c>
    </row>
    <row r="23" spans="1:7" x14ac:dyDescent="0.25">
      <c r="A23" s="113">
        <v>17</v>
      </c>
      <c r="B23" s="147" t="s">
        <v>44</v>
      </c>
      <c r="C23" s="140">
        <v>303</v>
      </c>
      <c r="D23" s="140" t="s">
        <v>22</v>
      </c>
      <c r="E23" s="140">
        <v>1740</v>
      </c>
      <c r="F23" s="148">
        <v>1750</v>
      </c>
      <c r="G23" s="140">
        <v>924</v>
      </c>
    </row>
    <row r="24" spans="1:7" x14ac:dyDescent="0.25">
      <c r="A24" s="113">
        <v>18</v>
      </c>
      <c r="B24" s="147" t="s">
        <v>44</v>
      </c>
      <c r="C24" s="140">
        <v>304</v>
      </c>
      <c r="D24" s="140" t="s">
        <v>28</v>
      </c>
      <c r="E24" s="140">
        <v>1215</v>
      </c>
      <c r="F24" s="148">
        <v>1225</v>
      </c>
      <c r="G24" s="140">
        <v>672</v>
      </c>
    </row>
    <row r="25" spans="1:7" x14ac:dyDescent="0.25">
      <c r="A25" s="113">
        <v>19</v>
      </c>
      <c r="B25" s="147" t="s">
        <v>44</v>
      </c>
      <c r="C25" s="140">
        <v>305</v>
      </c>
      <c r="D25" s="140" t="s">
        <v>28</v>
      </c>
      <c r="E25" s="140">
        <v>1215</v>
      </c>
      <c r="F25" s="148">
        <v>1225</v>
      </c>
      <c r="G25" s="140">
        <v>672</v>
      </c>
    </row>
    <row r="26" spans="1:7" x14ac:dyDescent="0.25">
      <c r="A26" s="113">
        <v>20</v>
      </c>
      <c r="B26" s="147" t="s">
        <v>44</v>
      </c>
      <c r="C26" s="140">
        <v>306</v>
      </c>
      <c r="D26" s="140" t="s">
        <v>25</v>
      </c>
      <c r="E26" s="140">
        <v>1215</v>
      </c>
      <c r="F26" s="148">
        <v>1225</v>
      </c>
      <c r="G26" s="140">
        <v>657</v>
      </c>
    </row>
    <row r="27" spans="1:7" x14ac:dyDescent="0.25">
      <c r="A27" s="113">
        <v>21</v>
      </c>
      <c r="B27" s="147" t="s">
        <v>44</v>
      </c>
      <c r="C27" s="140">
        <v>307</v>
      </c>
      <c r="D27" s="140" t="s">
        <v>25</v>
      </c>
      <c r="E27" s="140">
        <v>1215</v>
      </c>
      <c r="F27" s="148">
        <v>1225</v>
      </c>
      <c r="G27" s="140">
        <v>657</v>
      </c>
    </row>
    <row r="28" spans="1:7" x14ac:dyDescent="0.25">
      <c r="A28" s="113">
        <v>22</v>
      </c>
      <c r="B28" s="147" t="s">
        <v>44</v>
      </c>
      <c r="C28" s="150">
        <v>308</v>
      </c>
      <c r="D28" s="140" t="s">
        <v>28</v>
      </c>
      <c r="E28" s="140">
        <v>1215</v>
      </c>
      <c r="F28" s="148">
        <v>1225</v>
      </c>
      <c r="G28" s="140">
        <v>672</v>
      </c>
    </row>
    <row r="29" spans="1:7" x14ac:dyDescent="0.25">
      <c r="A29" s="113">
        <v>23</v>
      </c>
      <c r="B29" s="147" t="s">
        <v>44</v>
      </c>
      <c r="C29" s="140">
        <v>401</v>
      </c>
      <c r="D29" s="140" t="s">
        <v>28</v>
      </c>
      <c r="E29" s="140">
        <v>1215</v>
      </c>
      <c r="F29" s="148">
        <v>1225</v>
      </c>
      <c r="G29" s="140">
        <v>672</v>
      </c>
    </row>
    <row r="30" spans="1:7" x14ac:dyDescent="0.25">
      <c r="A30" s="113">
        <v>24</v>
      </c>
      <c r="B30" s="147" t="s">
        <v>44</v>
      </c>
      <c r="C30" s="149">
        <v>402</v>
      </c>
      <c r="D30" s="140" t="s">
        <v>22</v>
      </c>
      <c r="E30" s="140">
        <v>1740</v>
      </c>
      <c r="F30" s="148">
        <v>1750</v>
      </c>
      <c r="G30" s="140">
        <v>924</v>
      </c>
    </row>
    <row r="31" spans="1:7" x14ac:dyDescent="0.25">
      <c r="A31" s="113">
        <v>1</v>
      </c>
      <c r="B31" s="147" t="s">
        <v>44</v>
      </c>
      <c r="C31" s="140">
        <v>403</v>
      </c>
      <c r="D31" s="140" t="s">
        <v>22</v>
      </c>
      <c r="E31" s="140">
        <v>1740</v>
      </c>
      <c r="F31" s="148">
        <v>1750</v>
      </c>
      <c r="G31" s="140">
        <v>924</v>
      </c>
    </row>
    <row r="32" spans="1:7" x14ac:dyDescent="0.25">
      <c r="A32" s="113">
        <v>2</v>
      </c>
      <c r="B32" s="147" t="s">
        <v>44</v>
      </c>
      <c r="C32" s="140">
        <v>404</v>
      </c>
      <c r="D32" s="140" t="s">
        <v>28</v>
      </c>
      <c r="E32" s="140">
        <v>1215</v>
      </c>
      <c r="F32" s="148">
        <v>1225</v>
      </c>
      <c r="G32" s="140">
        <v>672</v>
      </c>
    </row>
    <row r="33" spans="1:7" x14ac:dyDescent="0.25">
      <c r="A33" s="113">
        <v>3</v>
      </c>
      <c r="B33" s="147" t="s">
        <v>44</v>
      </c>
      <c r="C33" s="140">
        <v>405</v>
      </c>
      <c r="D33" s="140" t="s">
        <v>28</v>
      </c>
      <c r="E33" s="140">
        <v>1215</v>
      </c>
      <c r="F33" s="148">
        <v>1225</v>
      </c>
      <c r="G33" s="140">
        <v>672</v>
      </c>
    </row>
    <row r="34" spans="1:7" x14ac:dyDescent="0.25">
      <c r="A34" s="113">
        <v>4</v>
      </c>
      <c r="B34" s="147" t="s">
        <v>44</v>
      </c>
      <c r="C34" s="140">
        <v>406</v>
      </c>
      <c r="D34" s="140" t="s">
        <v>25</v>
      </c>
      <c r="E34" s="140">
        <v>1215</v>
      </c>
      <c r="F34" s="148">
        <v>1225</v>
      </c>
      <c r="G34" s="140">
        <v>657</v>
      </c>
    </row>
    <row r="35" spans="1:7" x14ac:dyDescent="0.25">
      <c r="A35" s="113">
        <v>5</v>
      </c>
      <c r="B35" s="147" t="s">
        <v>44</v>
      </c>
      <c r="C35" s="140">
        <v>407</v>
      </c>
      <c r="D35" s="140" t="s">
        <v>25</v>
      </c>
      <c r="E35" s="140">
        <v>1215</v>
      </c>
      <c r="F35" s="148">
        <v>1225</v>
      </c>
      <c r="G35" s="140">
        <v>657</v>
      </c>
    </row>
    <row r="36" spans="1:7" x14ac:dyDescent="0.25">
      <c r="A36" s="113">
        <v>6</v>
      </c>
      <c r="B36" s="147" t="s">
        <v>44</v>
      </c>
      <c r="C36" s="140">
        <v>408</v>
      </c>
      <c r="D36" s="140" t="s">
        <v>28</v>
      </c>
      <c r="E36" s="140">
        <v>1215</v>
      </c>
      <c r="F36" s="148">
        <v>1225</v>
      </c>
      <c r="G36" s="140">
        <v>672</v>
      </c>
    </row>
    <row r="37" spans="1:7" x14ac:dyDescent="0.25">
      <c r="A37" s="113">
        <v>7</v>
      </c>
      <c r="B37" s="147" t="s">
        <v>44</v>
      </c>
      <c r="C37" s="140">
        <v>501</v>
      </c>
      <c r="D37" s="140" t="s">
        <v>28</v>
      </c>
      <c r="E37" s="140">
        <v>1215</v>
      </c>
      <c r="F37" s="148">
        <v>1225</v>
      </c>
      <c r="G37" s="140">
        <v>672</v>
      </c>
    </row>
    <row r="38" spans="1:7" x14ac:dyDescent="0.25">
      <c r="A38" s="113">
        <v>8</v>
      </c>
      <c r="B38" s="147" t="s">
        <v>44</v>
      </c>
      <c r="C38" s="140">
        <v>502</v>
      </c>
      <c r="D38" s="140" t="s">
        <v>22</v>
      </c>
      <c r="E38" s="140">
        <v>1740</v>
      </c>
      <c r="F38" s="148">
        <v>1750</v>
      </c>
      <c r="G38" s="140">
        <v>924</v>
      </c>
    </row>
    <row r="39" spans="1:7" x14ac:dyDescent="0.25">
      <c r="A39" s="113">
        <v>9</v>
      </c>
      <c r="B39" s="147" t="s">
        <v>44</v>
      </c>
      <c r="C39" s="149">
        <v>503</v>
      </c>
      <c r="D39" s="140" t="s">
        <v>22</v>
      </c>
      <c r="E39" s="140">
        <v>1740</v>
      </c>
      <c r="F39" s="148">
        <v>1750</v>
      </c>
      <c r="G39" s="140">
        <v>924</v>
      </c>
    </row>
    <row r="40" spans="1:7" x14ac:dyDescent="0.25">
      <c r="A40" s="113">
        <v>10</v>
      </c>
      <c r="B40" s="147" t="s">
        <v>44</v>
      </c>
      <c r="C40" s="149">
        <v>504</v>
      </c>
      <c r="D40" s="140" t="s">
        <v>28</v>
      </c>
      <c r="E40" s="140">
        <v>1215</v>
      </c>
      <c r="F40" s="148">
        <v>1225</v>
      </c>
      <c r="G40" s="140">
        <v>672</v>
      </c>
    </row>
    <row r="41" spans="1:7" x14ac:dyDescent="0.25">
      <c r="A41" s="113">
        <v>11</v>
      </c>
      <c r="B41" s="147" t="s">
        <v>44</v>
      </c>
      <c r="C41" s="149">
        <v>505</v>
      </c>
      <c r="D41" s="140" t="s">
        <v>28</v>
      </c>
      <c r="E41" s="140">
        <v>1215</v>
      </c>
      <c r="F41" s="148">
        <v>1225</v>
      </c>
      <c r="G41" s="140">
        <v>672</v>
      </c>
    </row>
    <row r="42" spans="1:7" x14ac:dyDescent="0.25">
      <c r="A42" s="113">
        <v>12</v>
      </c>
      <c r="B42" s="147" t="s">
        <v>44</v>
      </c>
      <c r="C42" s="149">
        <v>506</v>
      </c>
      <c r="D42" s="140" t="s">
        <v>25</v>
      </c>
      <c r="E42" s="140">
        <v>1215</v>
      </c>
      <c r="F42" s="148">
        <v>1225</v>
      </c>
      <c r="G42" s="140">
        <v>657</v>
      </c>
    </row>
    <row r="43" spans="1:7" x14ac:dyDescent="0.25">
      <c r="A43" s="113">
        <v>13</v>
      </c>
      <c r="B43" s="147" t="s">
        <v>44</v>
      </c>
      <c r="C43" s="140">
        <v>507</v>
      </c>
      <c r="D43" s="140" t="s">
        <v>25</v>
      </c>
      <c r="E43" s="140">
        <v>1215</v>
      </c>
      <c r="F43" s="148">
        <v>1225</v>
      </c>
      <c r="G43" s="140">
        <v>657</v>
      </c>
    </row>
    <row r="44" spans="1:7" x14ac:dyDescent="0.25">
      <c r="A44" s="113">
        <v>14</v>
      </c>
      <c r="B44" s="147" t="s">
        <v>44</v>
      </c>
      <c r="C44" s="140">
        <v>508</v>
      </c>
      <c r="D44" s="140" t="s">
        <v>28</v>
      </c>
      <c r="E44" s="140">
        <v>1215</v>
      </c>
      <c r="F44" s="148">
        <v>1225</v>
      </c>
      <c r="G44" s="140">
        <v>672</v>
      </c>
    </row>
    <row r="45" spans="1:7" x14ac:dyDescent="0.25">
      <c r="A45" s="113">
        <v>15</v>
      </c>
      <c r="B45" s="147" t="s">
        <v>44</v>
      </c>
      <c r="C45" s="140">
        <v>601</v>
      </c>
      <c r="D45" s="140" t="s">
        <v>28</v>
      </c>
      <c r="E45" s="140">
        <v>1215</v>
      </c>
      <c r="F45" s="148">
        <v>1225</v>
      </c>
      <c r="G45" s="140">
        <v>672</v>
      </c>
    </row>
    <row r="46" spans="1:7" x14ac:dyDescent="0.25">
      <c r="A46" s="113">
        <v>16</v>
      </c>
      <c r="B46" s="147" t="s">
        <v>44</v>
      </c>
      <c r="C46" s="140">
        <v>602</v>
      </c>
      <c r="D46" s="140" t="s">
        <v>22</v>
      </c>
      <c r="E46" s="140">
        <v>1740</v>
      </c>
      <c r="F46" s="148">
        <v>1750</v>
      </c>
      <c r="G46" s="140">
        <v>924</v>
      </c>
    </row>
    <row r="47" spans="1:7" x14ac:dyDescent="0.25">
      <c r="A47" s="113">
        <v>17</v>
      </c>
      <c r="B47" s="147" t="s">
        <v>44</v>
      </c>
      <c r="C47" s="150">
        <v>603</v>
      </c>
      <c r="D47" s="140" t="s">
        <v>22</v>
      </c>
      <c r="E47" s="140">
        <v>1740</v>
      </c>
      <c r="F47" s="148">
        <v>1750</v>
      </c>
      <c r="G47" s="140">
        <v>924</v>
      </c>
    </row>
    <row r="48" spans="1:7" x14ac:dyDescent="0.25">
      <c r="A48" s="113">
        <v>18</v>
      </c>
      <c r="B48" s="147" t="s">
        <v>44</v>
      </c>
      <c r="C48" s="140">
        <v>604</v>
      </c>
      <c r="D48" s="140" t="s">
        <v>28</v>
      </c>
      <c r="E48" s="140">
        <v>1215</v>
      </c>
      <c r="F48" s="148">
        <v>1225</v>
      </c>
      <c r="G48" s="140">
        <v>672</v>
      </c>
    </row>
    <row r="49" spans="1:7" x14ac:dyDescent="0.25">
      <c r="A49" s="113">
        <v>19</v>
      </c>
      <c r="B49" s="147" t="s">
        <v>44</v>
      </c>
      <c r="C49" s="140">
        <v>605</v>
      </c>
      <c r="D49" s="140" t="s">
        <v>28</v>
      </c>
      <c r="E49" s="140">
        <v>1215</v>
      </c>
      <c r="F49" s="148">
        <v>1225</v>
      </c>
      <c r="G49" s="140">
        <v>672</v>
      </c>
    </row>
    <row r="50" spans="1:7" x14ac:dyDescent="0.25">
      <c r="A50" s="113">
        <v>20</v>
      </c>
      <c r="B50" s="147" t="s">
        <v>44</v>
      </c>
      <c r="C50" s="140">
        <v>606</v>
      </c>
      <c r="D50" s="140" t="s">
        <v>25</v>
      </c>
      <c r="E50" s="140">
        <v>1215</v>
      </c>
      <c r="F50" s="148">
        <v>1225</v>
      </c>
      <c r="G50" s="140">
        <v>657</v>
      </c>
    </row>
    <row r="51" spans="1:7" x14ac:dyDescent="0.25">
      <c r="A51" s="113">
        <v>21</v>
      </c>
      <c r="B51" s="147" t="s">
        <v>44</v>
      </c>
      <c r="C51" s="140">
        <v>607</v>
      </c>
      <c r="D51" s="140" t="s">
        <v>25</v>
      </c>
      <c r="E51" s="140">
        <v>1215</v>
      </c>
      <c r="F51" s="148">
        <v>1225</v>
      </c>
      <c r="G51" s="140">
        <v>657</v>
      </c>
    </row>
    <row r="52" spans="1:7" x14ac:dyDescent="0.25">
      <c r="A52" s="113">
        <v>22</v>
      </c>
      <c r="B52" s="147" t="s">
        <v>44</v>
      </c>
      <c r="C52" s="140">
        <v>608</v>
      </c>
      <c r="D52" s="140" t="s">
        <v>28</v>
      </c>
      <c r="E52" s="140">
        <v>1215</v>
      </c>
      <c r="F52" s="148">
        <v>1225</v>
      </c>
      <c r="G52" s="140">
        <v>672</v>
      </c>
    </row>
    <row r="53" spans="1:7" x14ac:dyDescent="0.25">
      <c r="A53" s="113">
        <v>23</v>
      </c>
      <c r="B53" s="147" t="s">
        <v>44</v>
      </c>
      <c r="C53" s="140">
        <v>701</v>
      </c>
      <c r="D53" s="140" t="s">
        <v>28</v>
      </c>
      <c r="E53" s="140">
        <v>1215</v>
      </c>
      <c r="F53" s="148">
        <v>1225</v>
      </c>
      <c r="G53" s="140">
        <v>672</v>
      </c>
    </row>
    <row r="54" spans="1:7" x14ac:dyDescent="0.25">
      <c r="A54" s="113">
        <v>24</v>
      </c>
      <c r="B54" s="147" t="s">
        <v>44</v>
      </c>
      <c r="C54" s="140">
        <v>702</v>
      </c>
      <c r="D54" s="140" t="s">
        <v>22</v>
      </c>
      <c r="E54" s="140">
        <v>1740</v>
      </c>
      <c r="F54" s="148">
        <v>1750</v>
      </c>
      <c r="G54" s="140">
        <v>924</v>
      </c>
    </row>
    <row r="55" spans="1:7" x14ac:dyDescent="0.25">
      <c r="A55" s="113">
        <v>1</v>
      </c>
      <c r="B55" s="147" t="s">
        <v>44</v>
      </c>
      <c r="C55" s="140">
        <v>703</v>
      </c>
      <c r="D55" s="140" t="s">
        <v>22</v>
      </c>
      <c r="E55" s="140">
        <v>1740</v>
      </c>
      <c r="F55" s="148">
        <v>1750</v>
      </c>
      <c r="G55" s="140">
        <v>924</v>
      </c>
    </row>
    <row r="56" spans="1:7" x14ac:dyDescent="0.25">
      <c r="A56" s="113">
        <v>2</v>
      </c>
      <c r="B56" s="147" t="s">
        <v>44</v>
      </c>
      <c r="C56" s="140">
        <v>704</v>
      </c>
      <c r="D56" s="140" t="s">
        <v>28</v>
      </c>
      <c r="E56" s="140">
        <v>1215</v>
      </c>
      <c r="F56" s="148">
        <v>1225</v>
      </c>
      <c r="G56" s="140">
        <v>672</v>
      </c>
    </row>
    <row r="57" spans="1:7" x14ac:dyDescent="0.25">
      <c r="A57" s="113">
        <v>3</v>
      </c>
      <c r="B57" s="147" t="s">
        <v>44</v>
      </c>
      <c r="C57" s="140">
        <v>705</v>
      </c>
      <c r="D57" s="140" t="s">
        <v>28</v>
      </c>
      <c r="E57" s="140">
        <v>1215</v>
      </c>
      <c r="F57" s="148">
        <v>1225</v>
      </c>
      <c r="G57" s="140">
        <v>672</v>
      </c>
    </row>
    <row r="58" spans="1:7" x14ac:dyDescent="0.25">
      <c r="A58" s="113">
        <v>4</v>
      </c>
      <c r="B58" s="147" t="s">
        <v>44</v>
      </c>
      <c r="C58" s="140">
        <v>706</v>
      </c>
      <c r="D58" s="140" t="s">
        <v>25</v>
      </c>
      <c r="E58" s="140">
        <v>1215</v>
      </c>
      <c r="F58" s="148">
        <v>1225</v>
      </c>
      <c r="G58" s="140">
        <v>657</v>
      </c>
    </row>
    <row r="59" spans="1:7" x14ac:dyDescent="0.25">
      <c r="A59" s="113">
        <v>5</v>
      </c>
      <c r="B59" s="147" t="s">
        <v>44</v>
      </c>
      <c r="C59" s="140">
        <v>707</v>
      </c>
      <c r="D59" s="140" t="s">
        <v>25</v>
      </c>
      <c r="E59" s="140">
        <v>1215</v>
      </c>
      <c r="F59" s="148">
        <v>1225</v>
      </c>
      <c r="G59" s="140">
        <v>657</v>
      </c>
    </row>
    <row r="60" spans="1:7" x14ac:dyDescent="0.25">
      <c r="A60" s="113">
        <v>6</v>
      </c>
      <c r="B60" s="147" t="s">
        <v>44</v>
      </c>
      <c r="C60" s="140">
        <v>708</v>
      </c>
      <c r="D60" s="140" t="s">
        <v>28</v>
      </c>
      <c r="E60" s="140">
        <v>1215</v>
      </c>
      <c r="F60" s="148">
        <v>1225</v>
      </c>
      <c r="G60" s="140">
        <v>672</v>
      </c>
    </row>
    <row r="61" spans="1:7" x14ac:dyDescent="0.25">
      <c r="A61" s="113">
        <v>7</v>
      </c>
      <c r="B61" s="147" t="s">
        <v>44</v>
      </c>
      <c r="C61" s="140">
        <v>801</v>
      </c>
      <c r="D61" s="140" t="s">
        <v>28</v>
      </c>
      <c r="E61" s="140">
        <v>1215</v>
      </c>
      <c r="F61" s="148">
        <v>1225</v>
      </c>
      <c r="G61" s="140">
        <v>672</v>
      </c>
    </row>
    <row r="62" spans="1:7" x14ac:dyDescent="0.25">
      <c r="A62" s="113">
        <v>8</v>
      </c>
      <c r="B62" s="147" t="s">
        <v>44</v>
      </c>
      <c r="C62" s="140">
        <v>802</v>
      </c>
      <c r="D62" s="140" t="s">
        <v>22</v>
      </c>
      <c r="E62" s="140">
        <v>1740</v>
      </c>
      <c r="F62" s="148">
        <v>1750</v>
      </c>
      <c r="G62" s="140">
        <v>924</v>
      </c>
    </row>
    <row r="63" spans="1:7" x14ac:dyDescent="0.25">
      <c r="A63" s="113">
        <v>9</v>
      </c>
      <c r="B63" s="147" t="s">
        <v>44</v>
      </c>
      <c r="C63" s="140">
        <v>803</v>
      </c>
      <c r="D63" s="140" t="s">
        <v>22</v>
      </c>
      <c r="E63" s="140">
        <v>1740</v>
      </c>
      <c r="F63" s="148">
        <v>1750</v>
      </c>
      <c r="G63" s="140">
        <v>924</v>
      </c>
    </row>
    <row r="64" spans="1:7" x14ac:dyDescent="0.25">
      <c r="A64" s="113">
        <v>10</v>
      </c>
      <c r="B64" s="147" t="s">
        <v>44</v>
      </c>
      <c r="C64" s="140">
        <v>804</v>
      </c>
      <c r="D64" s="140" t="s">
        <v>28</v>
      </c>
      <c r="E64" s="140">
        <v>1215</v>
      </c>
      <c r="F64" s="148">
        <v>1225</v>
      </c>
      <c r="G64" s="140">
        <v>672</v>
      </c>
    </row>
    <row r="65" spans="1:7" x14ac:dyDescent="0.25">
      <c r="A65" s="113">
        <v>11</v>
      </c>
      <c r="B65" s="147" t="s">
        <v>44</v>
      </c>
      <c r="C65" s="140">
        <v>805</v>
      </c>
      <c r="D65" s="140" t="s">
        <v>28</v>
      </c>
      <c r="E65" s="140">
        <v>1215</v>
      </c>
      <c r="F65" s="148">
        <v>1225</v>
      </c>
      <c r="G65" s="140">
        <v>672</v>
      </c>
    </row>
    <row r="66" spans="1:7" x14ac:dyDescent="0.25">
      <c r="A66" s="113">
        <v>12</v>
      </c>
      <c r="B66" s="147" t="s">
        <v>44</v>
      </c>
      <c r="C66" s="140">
        <v>806</v>
      </c>
      <c r="D66" s="140" t="s">
        <v>25</v>
      </c>
      <c r="E66" s="140">
        <v>1215</v>
      </c>
      <c r="F66" s="148">
        <v>1225</v>
      </c>
      <c r="G66" s="140">
        <v>657</v>
      </c>
    </row>
    <row r="67" spans="1:7" x14ac:dyDescent="0.25">
      <c r="A67" s="113">
        <v>13</v>
      </c>
      <c r="B67" s="147" t="s">
        <v>44</v>
      </c>
      <c r="C67" s="140">
        <v>807</v>
      </c>
      <c r="D67" s="140" t="s">
        <v>25</v>
      </c>
      <c r="E67" s="140">
        <v>1215</v>
      </c>
      <c r="F67" s="148">
        <v>1225</v>
      </c>
      <c r="G67" s="140">
        <v>657</v>
      </c>
    </row>
    <row r="68" spans="1:7" x14ac:dyDescent="0.25">
      <c r="A68" s="113">
        <v>14</v>
      </c>
      <c r="B68" s="147" t="s">
        <v>44</v>
      </c>
      <c r="C68" s="140">
        <v>808</v>
      </c>
      <c r="D68" s="140" t="s">
        <v>28</v>
      </c>
      <c r="E68" s="140">
        <v>1215</v>
      </c>
      <c r="F68" s="148">
        <v>1225</v>
      </c>
      <c r="G68" s="140">
        <v>672</v>
      </c>
    </row>
    <row r="69" spans="1:7" x14ac:dyDescent="0.25">
      <c r="A69" s="113">
        <v>15</v>
      </c>
      <c r="B69" s="147" t="s">
        <v>44</v>
      </c>
      <c r="C69" s="140">
        <v>901</v>
      </c>
      <c r="D69" s="140" t="s">
        <v>28</v>
      </c>
      <c r="E69" s="140">
        <v>1215</v>
      </c>
      <c r="F69" s="148">
        <v>1225</v>
      </c>
      <c r="G69" s="140">
        <v>672</v>
      </c>
    </row>
    <row r="70" spans="1:7" x14ac:dyDescent="0.25">
      <c r="A70" s="113">
        <v>16</v>
      </c>
      <c r="B70" s="147" t="s">
        <v>44</v>
      </c>
      <c r="C70" s="140">
        <v>902</v>
      </c>
      <c r="D70" s="140" t="s">
        <v>22</v>
      </c>
      <c r="E70" s="140">
        <v>1740</v>
      </c>
      <c r="F70" s="148">
        <v>1750</v>
      </c>
      <c r="G70" s="140">
        <v>924</v>
      </c>
    </row>
    <row r="71" spans="1:7" x14ac:dyDescent="0.25">
      <c r="A71" s="113">
        <v>17</v>
      </c>
      <c r="B71" s="147" t="s">
        <v>44</v>
      </c>
      <c r="C71" s="140">
        <v>903</v>
      </c>
      <c r="D71" s="140" t="s">
        <v>22</v>
      </c>
      <c r="E71" s="140">
        <v>1740</v>
      </c>
      <c r="F71" s="148">
        <v>1750</v>
      </c>
      <c r="G71" s="140">
        <v>924</v>
      </c>
    </row>
    <row r="72" spans="1:7" x14ac:dyDescent="0.25">
      <c r="A72" s="113">
        <v>18</v>
      </c>
      <c r="B72" s="147" t="s">
        <v>44</v>
      </c>
      <c r="C72" s="140">
        <v>904</v>
      </c>
      <c r="D72" s="140" t="s">
        <v>28</v>
      </c>
      <c r="E72" s="140">
        <v>1215</v>
      </c>
      <c r="F72" s="148">
        <v>1225</v>
      </c>
      <c r="G72" s="140">
        <v>672</v>
      </c>
    </row>
    <row r="73" spans="1:7" x14ac:dyDescent="0.25">
      <c r="A73" s="113">
        <v>19</v>
      </c>
      <c r="B73" s="147" t="s">
        <v>44</v>
      </c>
      <c r="C73" s="140">
        <v>905</v>
      </c>
      <c r="D73" s="140" t="s">
        <v>28</v>
      </c>
      <c r="E73" s="140">
        <v>1215</v>
      </c>
      <c r="F73" s="148">
        <v>1225</v>
      </c>
      <c r="G73" s="140">
        <v>672</v>
      </c>
    </row>
    <row r="74" spans="1:7" x14ac:dyDescent="0.25">
      <c r="A74" s="113">
        <v>20</v>
      </c>
      <c r="B74" s="147" t="s">
        <v>44</v>
      </c>
      <c r="C74" s="140">
        <v>906</v>
      </c>
      <c r="D74" s="140" t="s">
        <v>25</v>
      </c>
      <c r="E74" s="140">
        <v>1215</v>
      </c>
      <c r="F74" s="148">
        <v>1225</v>
      </c>
      <c r="G74" s="140">
        <v>657</v>
      </c>
    </row>
    <row r="75" spans="1:7" x14ac:dyDescent="0.25">
      <c r="A75" s="113">
        <v>21</v>
      </c>
      <c r="B75" s="147" t="s">
        <v>44</v>
      </c>
      <c r="C75" s="140">
        <v>907</v>
      </c>
      <c r="D75" s="140" t="s">
        <v>25</v>
      </c>
      <c r="E75" s="140">
        <v>1215</v>
      </c>
      <c r="F75" s="148">
        <v>1225</v>
      </c>
      <c r="G75" s="140">
        <v>657</v>
      </c>
    </row>
    <row r="76" spans="1:7" x14ac:dyDescent="0.25">
      <c r="A76" s="113">
        <v>22</v>
      </c>
      <c r="B76" s="147" t="s">
        <v>44</v>
      </c>
      <c r="C76" s="140">
        <v>908</v>
      </c>
      <c r="D76" s="140" t="s">
        <v>28</v>
      </c>
      <c r="E76" s="140">
        <v>1215</v>
      </c>
      <c r="F76" s="148">
        <v>1225</v>
      </c>
      <c r="G76" s="140">
        <v>672</v>
      </c>
    </row>
    <row r="77" spans="1:7" x14ac:dyDescent="0.25">
      <c r="A77" s="113">
        <v>23</v>
      </c>
      <c r="B77" s="147" t="s">
        <v>44</v>
      </c>
      <c r="C77" s="140">
        <v>1001</v>
      </c>
      <c r="D77" s="140" t="s">
        <v>28</v>
      </c>
      <c r="E77" s="140">
        <v>1215</v>
      </c>
      <c r="F77" s="148">
        <v>1225</v>
      </c>
      <c r="G77" s="140">
        <v>672</v>
      </c>
    </row>
    <row r="78" spans="1:7" x14ac:dyDescent="0.25">
      <c r="A78" s="113">
        <v>24</v>
      </c>
      <c r="B78" s="147" t="s">
        <v>44</v>
      </c>
      <c r="C78" s="140">
        <v>1002</v>
      </c>
      <c r="D78" s="140" t="s">
        <v>22</v>
      </c>
      <c r="E78" s="140">
        <v>1740</v>
      </c>
      <c r="F78" s="148">
        <v>1750</v>
      </c>
      <c r="G78" s="140">
        <v>924</v>
      </c>
    </row>
    <row r="79" spans="1:7" x14ac:dyDescent="0.25">
      <c r="A79" s="113">
        <v>25</v>
      </c>
      <c r="B79" s="147" t="s">
        <v>44</v>
      </c>
      <c r="C79" s="140">
        <v>1003</v>
      </c>
      <c r="D79" s="140" t="s">
        <v>22</v>
      </c>
      <c r="E79" s="140">
        <v>1740</v>
      </c>
      <c r="F79" s="148">
        <v>1750</v>
      </c>
      <c r="G79" s="140">
        <v>924</v>
      </c>
    </row>
    <row r="80" spans="1:7" x14ac:dyDescent="0.25">
      <c r="A80" s="113">
        <v>1</v>
      </c>
      <c r="B80" s="147" t="s">
        <v>44</v>
      </c>
      <c r="C80" s="140">
        <v>1004</v>
      </c>
      <c r="D80" s="140" t="s">
        <v>28</v>
      </c>
      <c r="E80" s="140">
        <v>1215</v>
      </c>
      <c r="F80" s="148">
        <v>1225</v>
      </c>
      <c r="G80" s="140">
        <v>672</v>
      </c>
    </row>
    <row r="81" spans="1:7" x14ac:dyDescent="0.25">
      <c r="A81" s="113">
        <v>2</v>
      </c>
      <c r="B81" s="147" t="s">
        <v>44</v>
      </c>
      <c r="C81" s="140">
        <v>1005</v>
      </c>
      <c r="D81" s="140" t="s">
        <v>28</v>
      </c>
      <c r="E81" s="140">
        <v>1215</v>
      </c>
      <c r="F81" s="148">
        <v>1225</v>
      </c>
      <c r="G81" s="140">
        <v>672</v>
      </c>
    </row>
    <row r="82" spans="1:7" x14ac:dyDescent="0.25">
      <c r="A82" s="113">
        <v>3</v>
      </c>
      <c r="B82" s="147" t="s">
        <v>44</v>
      </c>
      <c r="C82" s="140">
        <v>1006</v>
      </c>
      <c r="D82" s="140" t="s">
        <v>25</v>
      </c>
      <c r="E82" s="140">
        <v>1215</v>
      </c>
      <c r="F82" s="148">
        <v>1225</v>
      </c>
      <c r="G82" s="140">
        <v>657</v>
      </c>
    </row>
    <row r="83" spans="1:7" x14ac:dyDescent="0.25">
      <c r="A83" s="113">
        <v>4</v>
      </c>
      <c r="B83" s="147" t="s">
        <v>44</v>
      </c>
      <c r="C83" s="140">
        <v>1007</v>
      </c>
      <c r="D83" s="140" t="s">
        <v>25</v>
      </c>
      <c r="E83" s="140">
        <v>1215</v>
      </c>
      <c r="F83" s="148">
        <v>1225</v>
      </c>
      <c r="G83" s="140">
        <v>657</v>
      </c>
    </row>
    <row r="84" spans="1:7" x14ac:dyDescent="0.25">
      <c r="A84" s="113">
        <v>5</v>
      </c>
      <c r="B84" s="147" t="s">
        <v>44</v>
      </c>
      <c r="C84" s="140">
        <v>1008</v>
      </c>
      <c r="D84" s="140" t="s">
        <v>28</v>
      </c>
      <c r="E84" s="140">
        <v>1215</v>
      </c>
      <c r="F84" s="148">
        <v>1225</v>
      </c>
      <c r="G84" s="140">
        <v>672</v>
      </c>
    </row>
    <row r="85" spans="1:7" x14ac:dyDescent="0.25">
      <c r="A85" s="113">
        <v>6</v>
      </c>
      <c r="B85" s="147" t="s">
        <v>44</v>
      </c>
      <c r="C85" s="140">
        <v>1101</v>
      </c>
      <c r="D85" s="140" t="s">
        <v>28</v>
      </c>
      <c r="E85" s="140">
        <v>1215</v>
      </c>
      <c r="F85" s="148">
        <v>1225</v>
      </c>
      <c r="G85" s="140">
        <v>672</v>
      </c>
    </row>
    <row r="86" spans="1:7" x14ac:dyDescent="0.25">
      <c r="A86" s="113">
        <v>7</v>
      </c>
      <c r="B86" s="147" t="s">
        <v>44</v>
      </c>
      <c r="C86" s="140">
        <v>1102</v>
      </c>
      <c r="D86" s="140" t="s">
        <v>22</v>
      </c>
      <c r="E86" s="140">
        <v>1740</v>
      </c>
      <c r="F86" s="148">
        <v>1750</v>
      </c>
      <c r="G86" s="140">
        <v>924</v>
      </c>
    </row>
    <row r="87" spans="1:7" x14ac:dyDescent="0.25">
      <c r="A87" s="113">
        <v>8</v>
      </c>
      <c r="B87" s="147" t="s">
        <v>44</v>
      </c>
      <c r="C87" s="140">
        <v>1103</v>
      </c>
      <c r="D87" s="140" t="s">
        <v>22</v>
      </c>
      <c r="E87" s="140">
        <v>1740</v>
      </c>
      <c r="F87" s="148">
        <v>1750</v>
      </c>
      <c r="G87" s="140">
        <v>924</v>
      </c>
    </row>
    <row r="88" spans="1:7" x14ac:dyDescent="0.25">
      <c r="A88" s="113">
        <v>9</v>
      </c>
      <c r="B88" s="147" t="s">
        <v>44</v>
      </c>
      <c r="C88" s="140">
        <v>1104</v>
      </c>
      <c r="D88" s="140" t="s">
        <v>28</v>
      </c>
      <c r="E88" s="140">
        <v>1215</v>
      </c>
      <c r="F88" s="148">
        <v>1225</v>
      </c>
      <c r="G88" s="140">
        <v>672</v>
      </c>
    </row>
    <row r="89" spans="1:7" x14ac:dyDescent="0.25">
      <c r="A89" s="113">
        <v>10</v>
      </c>
      <c r="B89" s="147" t="s">
        <v>44</v>
      </c>
      <c r="C89" s="140">
        <v>1105</v>
      </c>
      <c r="D89" s="140" t="s">
        <v>28</v>
      </c>
      <c r="E89" s="140">
        <v>1215</v>
      </c>
      <c r="F89" s="148">
        <v>1225</v>
      </c>
      <c r="G89" s="140">
        <v>672</v>
      </c>
    </row>
    <row r="90" spans="1:7" x14ac:dyDescent="0.25">
      <c r="A90" s="113">
        <v>11</v>
      </c>
      <c r="B90" s="147" t="s">
        <v>44</v>
      </c>
      <c r="C90" s="140">
        <v>1106</v>
      </c>
      <c r="D90" s="140" t="s">
        <v>25</v>
      </c>
      <c r="E90" s="140">
        <v>1215</v>
      </c>
      <c r="F90" s="148">
        <v>1225</v>
      </c>
      <c r="G90" s="140">
        <v>657</v>
      </c>
    </row>
    <row r="91" spans="1:7" x14ac:dyDescent="0.25">
      <c r="A91" s="113">
        <v>12</v>
      </c>
      <c r="B91" s="147" t="s">
        <v>44</v>
      </c>
      <c r="C91" s="140">
        <v>1107</v>
      </c>
      <c r="D91" s="140" t="s">
        <v>25</v>
      </c>
      <c r="E91" s="140">
        <v>1215</v>
      </c>
      <c r="F91" s="148">
        <v>1225</v>
      </c>
      <c r="G91" s="140">
        <v>657</v>
      </c>
    </row>
    <row r="92" spans="1:7" x14ac:dyDescent="0.25">
      <c r="A92" s="113">
        <v>13</v>
      </c>
      <c r="B92" s="147" t="s">
        <v>44</v>
      </c>
      <c r="C92" s="140">
        <v>1108</v>
      </c>
      <c r="D92" s="140" t="s">
        <v>28</v>
      </c>
      <c r="E92" s="140">
        <v>1215</v>
      </c>
      <c r="F92" s="148">
        <v>1225</v>
      </c>
      <c r="G92" s="140">
        <v>672</v>
      </c>
    </row>
    <row r="93" spans="1:7" x14ac:dyDescent="0.25">
      <c r="A93" s="113">
        <v>14</v>
      </c>
      <c r="B93" s="147" t="s">
        <v>44</v>
      </c>
      <c r="C93" s="140">
        <v>1201</v>
      </c>
      <c r="D93" s="140" t="s">
        <v>28</v>
      </c>
      <c r="E93" s="140">
        <v>1215</v>
      </c>
      <c r="F93" s="148">
        <v>1225</v>
      </c>
      <c r="G93" s="140">
        <v>672</v>
      </c>
    </row>
    <row r="94" spans="1:7" x14ac:dyDescent="0.25">
      <c r="A94" s="113">
        <v>15</v>
      </c>
      <c r="B94" s="147" t="s">
        <v>44</v>
      </c>
      <c r="C94" s="140">
        <v>1202</v>
      </c>
      <c r="D94" s="140" t="s">
        <v>22</v>
      </c>
      <c r="E94" s="140">
        <v>1740</v>
      </c>
      <c r="F94" s="148">
        <v>1750</v>
      </c>
      <c r="G94" s="140">
        <v>924</v>
      </c>
    </row>
    <row r="95" spans="1:7" x14ac:dyDescent="0.25">
      <c r="A95" s="113">
        <v>16</v>
      </c>
      <c r="B95" s="147" t="s">
        <v>44</v>
      </c>
      <c r="C95" s="140">
        <v>1203</v>
      </c>
      <c r="D95" s="140" t="s">
        <v>22</v>
      </c>
      <c r="E95" s="140">
        <v>1740</v>
      </c>
      <c r="F95" s="148">
        <v>1750</v>
      </c>
      <c r="G95" s="140">
        <v>924</v>
      </c>
    </row>
    <row r="96" spans="1:7" x14ac:dyDescent="0.25">
      <c r="A96" s="113">
        <v>17</v>
      </c>
      <c r="B96" s="147" t="s">
        <v>44</v>
      </c>
      <c r="C96" s="140">
        <v>1204</v>
      </c>
      <c r="D96" s="140" t="s">
        <v>28</v>
      </c>
      <c r="E96" s="140">
        <v>1215</v>
      </c>
      <c r="F96" s="148">
        <v>1225</v>
      </c>
      <c r="G96" s="140">
        <v>672</v>
      </c>
    </row>
    <row r="97" spans="1:7" x14ac:dyDescent="0.25">
      <c r="A97" s="113">
        <v>18</v>
      </c>
      <c r="B97" s="147" t="s">
        <v>44</v>
      </c>
      <c r="C97" s="140">
        <v>1205</v>
      </c>
      <c r="D97" s="140" t="s">
        <v>28</v>
      </c>
      <c r="E97" s="140">
        <v>1215</v>
      </c>
      <c r="F97" s="148">
        <v>1225</v>
      </c>
      <c r="G97" s="140">
        <v>672</v>
      </c>
    </row>
    <row r="98" spans="1:7" x14ac:dyDescent="0.25">
      <c r="A98" s="113">
        <v>19</v>
      </c>
      <c r="B98" s="147" t="s">
        <v>44</v>
      </c>
      <c r="C98" s="140">
        <v>1206</v>
      </c>
      <c r="D98" s="140" t="s">
        <v>25</v>
      </c>
      <c r="E98" s="140">
        <v>1215</v>
      </c>
      <c r="F98" s="148">
        <v>1225</v>
      </c>
      <c r="G98" s="140">
        <v>657</v>
      </c>
    </row>
    <row r="99" spans="1:7" x14ac:dyDescent="0.25">
      <c r="A99" s="113">
        <v>20</v>
      </c>
      <c r="B99" s="147" t="s">
        <v>44</v>
      </c>
      <c r="C99" s="140">
        <v>1207</v>
      </c>
      <c r="D99" s="140" t="s">
        <v>25</v>
      </c>
      <c r="E99" s="140">
        <v>1215</v>
      </c>
      <c r="F99" s="148">
        <v>1225</v>
      </c>
      <c r="G99" s="140">
        <v>657</v>
      </c>
    </row>
    <row r="100" spans="1:7" x14ac:dyDescent="0.25">
      <c r="A100" s="113">
        <v>21</v>
      </c>
      <c r="B100" s="147" t="s">
        <v>44</v>
      </c>
      <c r="C100" s="140">
        <v>1208</v>
      </c>
      <c r="D100" s="140" t="s">
        <v>28</v>
      </c>
      <c r="E100" s="140">
        <v>1215</v>
      </c>
      <c r="F100" s="148">
        <v>1225</v>
      </c>
      <c r="G100" s="140">
        <v>672</v>
      </c>
    </row>
    <row r="101" spans="1:7" x14ac:dyDescent="0.25">
      <c r="A101" s="113">
        <v>22</v>
      </c>
      <c r="B101" s="147" t="s">
        <v>44</v>
      </c>
      <c r="C101" s="140">
        <v>1401</v>
      </c>
      <c r="D101" s="140" t="s">
        <v>28</v>
      </c>
      <c r="E101" s="140">
        <v>1215</v>
      </c>
      <c r="F101" s="148">
        <v>1225</v>
      </c>
      <c r="G101" s="140">
        <v>672</v>
      </c>
    </row>
    <row r="102" spans="1:7" x14ac:dyDescent="0.25">
      <c r="A102" s="113">
        <v>23</v>
      </c>
      <c r="B102" s="147" t="s">
        <v>44</v>
      </c>
      <c r="C102" s="140">
        <v>1402</v>
      </c>
      <c r="D102" s="140" t="s">
        <v>22</v>
      </c>
      <c r="E102" s="140">
        <v>1740</v>
      </c>
      <c r="F102" s="148">
        <v>1750</v>
      </c>
      <c r="G102" s="140">
        <v>924</v>
      </c>
    </row>
    <row r="103" spans="1:7" x14ac:dyDescent="0.25">
      <c r="A103" s="113">
        <v>24</v>
      </c>
      <c r="B103" s="147" t="s">
        <v>44</v>
      </c>
      <c r="C103" s="140">
        <v>1403</v>
      </c>
      <c r="D103" s="140" t="s">
        <v>22</v>
      </c>
      <c r="E103" s="140">
        <v>1740</v>
      </c>
      <c r="F103" s="148">
        <v>1750</v>
      </c>
      <c r="G103" s="140">
        <v>924</v>
      </c>
    </row>
    <row r="104" spans="1:7" x14ac:dyDescent="0.25">
      <c r="A104" s="113">
        <v>25</v>
      </c>
      <c r="B104" s="147" t="s">
        <v>44</v>
      </c>
      <c r="C104" s="140">
        <v>1404</v>
      </c>
      <c r="D104" s="140" t="s">
        <v>28</v>
      </c>
      <c r="E104" s="140">
        <v>1215</v>
      </c>
      <c r="F104" s="148">
        <v>1225</v>
      </c>
      <c r="G104" s="140">
        <v>672</v>
      </c>
    </row>
    <row r="105" spans="1:7" x14ac:dyDescent="0.25">
      <c r="A105" s="113">
        <v>97</v>
      </c>
      <c r="B105" s="147" t="s">
        <v>44</v>
      </c>
      <c r="C105" s="140">
        <v>1405</v>
      </c>
      <c r="D105" s="140" t="s">
        <v>28</v>
      </c>
      <c r="E105" s="140">
        <v>1215</v>
      </c>
      <c r="F105" s="148">
        <v>1225</v>
      </c>
      <c r="G105" s="140">
        <v>672</v>
      </c>
    </row>
    <row r="106" spans="1:7" x14ac:dyDescent="0.25">
      <c r="A106" s="113">
        <v>99</v>
      </c>
      <c r="B106" s="147" t="s">
        <v>44</v>
      </c>
      <c r="C106" s="140">
        <v>1406</v>
      </c>
      <c r="D106" s="140" t="s">
        <v>25</v>
      </c>
      <c r="E106" s="140">
        <v>1215</v>
      </c>
      <c r="F106" s="148">
        <v>1225</v>
      </c>
      <c r="G106" s="140">
        <v>657</v>
      </c>
    </row>
    <row r="107" spans="1:7" x14ac:dyDescent="0.25">
      <c r="A107" s="113">
        <v>100</v>
      </c>
      <c r="B107" s="147" t="s">
        <v>44</v>
      </c>
      <c r="C107" s="140">
        <v>1407</v>
      </c>
      <c r="D107" s="140" t="s">
        <v>25</v>
      </c>
      <c r="E107" s="140">
        <v>1215</v>
      </c>
      <c r="F107" s="148">
        <v>1225</v>
      </c>
      <c r="G107" s="140">
        <v>657</v>
      </c>
    </row>
    <row r="108" spans="1:7" x14ac:dyDescent="0.25">
      <c r="A108" s="113">
        <v>101</v>
      </c>
      <c r="B108" s="147" t="s">
        <v>44</v>
      </c>
      <c r="C108" s="140">
        <v>1408</v>
      </c>
      <c r="D108" s="140" t="s">
        <v>28</v>
      </c>
      <c r="E108" s="140">
        <v>1215</v>
      </c>
      <c r="F108" s="148">
        <v>1225</v>
      </c>
      <c r="G108" s="140">
        <v>672</v>
      </c>
    </row>
    <row r="109" spans="1:7" x14ac:dyDescent="0.25">
      <c r="A109" s="113">
        <v>102</v>
      </c>
      <c r="B109" s="147" t="s">
        <v>44</v>
      </c>
      <c r="C109" s="140">
        <v>1501</v>
      </c>
      <c r="D109" s="140" t="s">
        <v>28</v>
      </c>
      <c r="E109" s="140">
        <v>1215</v>
      </c>
      <c r="F109" s="148">
        <v>1225</v>
      </c>
      <c r="G109" s="140">
        <v>672</v>
      </c>
    </row>
    <row r="110" spans="1:7" x14ac:dyDescent="0.25">
      <c r="A110" s="113">
        <v>103</v>
      </c>
      <c r="B110" s="147" t="s">
        <v>44</v>
      </c>
      <c r="C110" s="140">
        <v>1502</v>
      </c>
      <c r="D110" s="140" t="s">
        <v>22</v>
      </c>
      <c r="E110" s="140">
        <v>1740</v>
      </c>
      <c r="F110" s="148">
        <v>1750</v>
      </c>
      <c r="G110" s="140">
        <v>924</v>
      </c>
    </row>
    <row r="111" spans="1:7" x14ac:dyDescent="0.25">
      <c r="A111" s="113">
        <v>105</v>
      </c>
      <c r="B111" s="147" t="s">
        <v>44</v>
      </c>
      <c r="C111" s="140">
        <v>1503</v>
      </c>
      <c r="D111" s="140" t="s">
        <v>22</v>
      </c>
      <c r="E111" s="140">
        <v>1740</v>
      </c>
      <c r="F111" s="148">
        <v>1750</v>
      </c>
      <c r="G111" s="140">
        <v>924</v>
      </c>
    </row>
    <row r="112" spans="1:7" x14ac:dyDescent="0.25">
      <c r="A112" s="113">
        <v>106</v>
      </c>
      <c r="B112" s="147" t="s">
        <v>44</v>
      </c>
      <c r="C112" s="140">
        <v>1504</v>
      </c>
      <c r="D112" s="140" t="s">
        <v>28</v>
      </c>
      <c r="E112" s="140">
        <v>1215</v>
      </c>
      <c r="F112" s="148">
        <v>1225</v>
      </c>
      <c r="G112" s="140">
        <v>672</v>
      </c>
    </row>
    <row r="113" spans="1:7" x14ac:dyDescent="0.25">
      <c r="A113" s="113">
        <v>107</v>
      </c>
      <c r="B113" s="147" t="s">
        <v>44</v>
      </c>
      <c r="C113" s="140">
        <v>1505</v>
      </c>
      <c r="D113" s="140" t="s">
        <v>28</v>
      </c>
      <c r="E113" s="140">
        <v>1215</v>
      </c>
      <c r="F113" s="148">
        <v>1225</v>
      </c>
      <c r="G113" s="140">
        <v>672</v>
      </c>
    </row>
    <row r="114" spans="1:7" x14ac:dyDescent="0.25">
      <c r="A114" s="113">
        <v>108</v>
      </c>
      <c r="B114" s="147" t="s">
        <v>44</v>
      </c>
      <c r="C114" s="140">
        <v>1506</v>
      </c>
      <c r="D114" s="140" t="s">
        <v>25</v>
      </c>
      <c r="E114" s="140">
        <v>1215</v>
      </c>
      <c r="F114" s="148">
        <v>1225</v>
      </c>
      <c r="G114" s="140">
        <v>657</v>
      </c>
    </row>
    <row r="115" spans="1:7" x14ac:dyDescent="0.25">
      <c r="A115" s="113">
        <v>109</v>
      </c>
      <c r="B115" s="147" t="s">
        <v>44</v>
      </c>
      <c r="C115" s="140">
        <v>1507</v>
      </c>
      <c r="D115" s="140" t="s">
        <v>25</v>
      </c>
      <c r="E115" s="140">
        <v>1215</v>
      </c>
      <c r="F115" s="148">
        <v>1225</v>
      </c>
      <c r="G115" s="140">
        <v>657</v>
      </c>
    </row>
    <row r="116" spans="1:7" x14ac:dyDescent="0.25">
      <c r="A116" s="113">
        <v>110</v>
      </c>
      <c r="B116" s="147" t="s">
        <v>44</v>
      </c>
      <c r="C116" s="140">
        <v>1508</v>
      </c>
      <c r="D116" s="140" t="s">
        <v>28</v>
      </c>
      <c r="E116" s="140">
        <v>1215</v>
      </c>
      <c r="F116" s="148">
        <v>1225</v>
      </c>
      <c r="G116" s="140">
        <v>672</v>
      </c>
    </row>
    <row r="117" spans="1:7" x14ac:dyDescent="0.25">
      <c r="A117" s="113"/>
      <c r="B117" s="147"/>
      <c r="C117" s="140"/>
      <c r="D117" s="140"/>
      <c r="E117" s="140"/>
      <c r="F117" s="140"/>
      <c r="G117" s="140"/>
    </row>
    <row r="118" spans="1:7" ht="16.5" thickBot="1" x14ac:dyDescent="0.3">
      <c r="A118" s="23"/>
      <c r="B118" s="24"/>
      <c r="C118" s="25"/>
      <c r="D118" s="27" t="s">
        <v>33</v>
      </c>
      <c r="E118" s="27">
        <v>148350</v>
      </c>
      <c r="F118" s="27">
        <v>149450</v>
      </c>
      <c r="G118" s="28">
        <v>80556</v>
      </c>
    </row>
    <row r="121" spans="1:7" x14ac:dyDescent="0.25">
      <c r="F121" s="1" t="s">
        <v>26</v>
      </c>
    </row>
  </sheetData>
  <sheetProtection selectLockedCells="1" selectUnlockedCells="1"/>
  <sortState ref="B7:AC116">
    <sortCondition ref="C7:C116"/>
  </sortState>
  <mergeCells count="3">
    <mergeCell ref="A2:G2"/>
    <mergeCell ref="A3:G3"/>
    <mergeCell ref="A5:G5"/>
  </mergeCells>
  <printOptions horizontalCentered="1" verticalCentered="1"/>
  <pageMargins left="0.11811023622047245" right="0.11811023622047245" top="0.15748031496062992" bottom="0.15748031496062992" header="0.51181102362204722" footer="0.51181102362204722"/>
  <pageSetup paperSize="9" scale="80" firstPageNumber="0" fitToHeight="2" orientation="portrait" horizontalDpi="300" verticalDpi="300" r:id="rId2"/>
  <headerFooter alignWithMargins="0">
    <oddFooter>&amp;LBlock-B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:Q30"/>
  <sheetViews>
    <sheetView tabSelected="1" topLeftCell="C1" workbookViewId="0">
      <selection activeCell="G4" sqref="G4:P30"/>
    </sheetView>
  </sheetViews>
  <sheetFormatPr defaultRowHeight="15" x14ac:dyDescent="0.25"/>
  <cols>
    <col min="7" max="7" width="12.7109375" bestFit="1" customWidth="1"/>
    <col min="8" max="8" width="26.140625" bestFit="1" customWidth="1"/>
    <col min="9" max="9" width="11.5703125" bestFit="1" customWidth="1"/>
    <col min="10" max="10" width="12.5703125" bestFit="1" customWidth="1"/>
    <col min="11" max="11" width="11.85546875" bestFit="1" customWidth="1"/>
    <col min="12" max="12" width="18.42578125" customWidth="1"/>
    <col min="13" max="13" width="20.7109375" bestFit="1" customWidth="1"/>
    <col min="14" max="14" width="11.85546875" bestFit="1" customWidth="1"/>
    <col min="15" max="15" width="17.5703125" customWidth="1"/>
    <col min="16" max="16" width="18.5703125" customWidth="1"/>
  </cols>
  <sheetData>
    <row r="3" spans="7:17" x14ac:dyDescent="0.25">
      <c r="G3" s="165"/>
      <c r="H3" s="165"/>
      <c r="I3" s="165"/>
      <c r="J3" s="165"/>
      <c r="K3" s="165">
        <v>3800</v>
      </c>
      <c r="L3" s="165"/>
      <c r="M3" s="165"/>
      <c r="N3" s="165">
        <f>K3+400</f>
        <v>4200</v>
      </c>
      <c r="O3" s="165"/>
      <c r="P3" s="165"/>
    </row>
    <row r="4" spans="7:17" ht="30" x14ac:dyDescent="0.25">
      <c r="G4" s="166" t="s">
        <v>446</v>
      </c>
      <c r="H4" s="167" t="s">
        <v>447</v>
      </c>
      <c r="I4" s="166" t="s">
        <v>448</v>
      </c>
      <c r="J4" s="166" t="s">
        <v>449</v>
      </c>
      <c r="K4" s="167" t="s">
        <v>451</v>
      </c>
      <c r="L4" s="168" t="s">
        <v>454</v>
      </c>
      <c r="M4" s="168" t="s">
        <v>452</v>
      </c>
      <c r="N4" s="167" t="s">
        <v>450</v>
      </c>
      <c r="O4" s="168" t="s">
        <v>455</v>
      </c>
      <c r="P4" s="168" t="s">
        <v>453</v>
      </c>
      <c r="Q4" s="157"/>
    </row>
    <row r="5" spans="7:17" x14ac:dyDescent="0.25">
      <c r="G5" s="169" t="str">
        <f>"Tower-" &amp; "A"</f>
        <v>Tower-A</v>
      </c>
      <c r="H5" s="170" t="s">
        <v>434</v>
      </c>
      <c r="I5" s="171">
        <v>54</v>
      </c>
      <c r="J5" s="179">
        <v>55350</v>
      </c>
      <c r="K5" s="183">
        <f>$K$3</f>
        <v>3800</v>
      </c>
      <c r="L5" s="184">
        <f>J5/I5*$K$3</f>
        <v>3895000</v>
      </c>
      <c r="M5" s="183">
        <f>J5*$K$3</f>
        <v>210330000</v>
      </c>
      <c r="N5" s="183">
        <f>$N$3</f>
        <v>4200</v>
      </c>
      <c r="O5" s="184">
        <f>M5/L5*N5</f>
        <v>226800</v>
      </c>
      <c r="P5" s="183">
        <f>J5*N5</f>
        <v>232470000</v>
      </c>
    </row>
    <row r="6" spans="7:17" x14ac:dyDescent="0.25">
      <c r="G6" s="172"/>
      <c r="H6" s="173" t="s">
        <v>435</v>
      </c>
      <c r="I6" s="174">
        <v>28</v>
      </c>
      <c r="J6" s="180">
        <v>34300</v>
      </c>
      <c r="K6" s="185">
        <f t="shared" ref="K6:K28" si="0">$K$3</f>
        <v>3800</v>
      </c>
      <c r="L6" s="186">
        <f>J6/I6*$K$3</f>
        <v>4655000</v>
      </c>
      <c r="M6" s="185">
        <f t="shared" ref="M6:M28" si="1">J6*$K$3</f>
        <v>130340000</v>
      </c>
      <c r="N6" s="185">
        <f t="shared" ref="N6:N28" si="2">$N$3</f>
        <v>4200</v>
      </c>
      <c r="O6" s="186">
        <f t="shared" ref="O6:O11" si="3">M6/L6*N6</f>
        <v>117600</v>
      </c>
      <c r="P6" s="185">
        <f t="shared" ref="P6:P28" si="4">J6*N6</f>
        <v>144060000</v>
      </c>
    </row>
    <row r="7" spans="7:17" x14ac:dyDescent="0.25">
      <c r="G7" s="172"/>
      <c r="H7" s="173" t="s">
        <v>436</v>
      </c>
      <c r="I7" s="174">
        <v>28</v>
      </c>
      <c r="J7" s="180">
        <v>49000</v>
      </c>
      <c r="K7" s="185">
        <f t="shared" si="0"/>
        <v>3800</v>
      </c>
      <c r="L7" s="186">
        <f>J7/I7*$K$3</f>
        <v>6650000</v>
      </c>
      <c r="M7" s="185">
        <f t="shared" si="1"/>
        <v>186200000</v>
      </c>
      <c r="N7" s="185">
        <f t="shared" si="2"/>
        <v>4200</v>
      </c>
      <c r="O7" s="186">
        <f t="shared" si="3"/>
        <v>117600</v>
      </c>
      <c r="P7" s="185">
        <f t="shared" si="4"/>
        <v>205800000</v>
      </c>
    </row>
    <row r="8" spans="7:17" x14ac:dyDescent="0.25">
      <c r="G8" s="172"/>
      <c r="H8" s="175" t="s">
        <v>437</v>
      </c>
      <c r="I8" s="176">
        <v>110</v>
      </c>
      <c r="J8" s="181">
        <v>138650</v>
      </c>
      <c r="K8" s="185"/>
      <c r="L8" s="186"/>
      <c r="M8" s="185"/>
      <c r="N8" s="185"/>
      <c r="O8" s="186"/>
      <c r="P8" s="185"/>
    </row>
    <row r="9" spans="7:17" x14ac:dyDescent="0.25">
      <c r="G9" s="172" t="str">
        <f>"Tower-" &amp; "B"</f>
        <v>Tower-B</v>
      </c>
      <c r="H9" s="173" t="s">
        <v>438</v>
      </c>
      <c r="I9" s="174">
        <v>54</v>
      </c>
      <c r="J9" s="180">
        <v>65610</v>
      </c>
      <c r="K9" s="185">
        <f t="shared" si="0"/>
        <v>3800</v>
      </c>
      <c r="L9" s="186">
        <f>J9/I9*$K$3</f>
        <v>4617000</v>
      </c>
      <c r="M9" s="185">
        <f t="shared" si="1"/>
        <v>249318000</v>
      </c>
      <c r="N9" s="185">
        <f t="shared" si="2"/>
        <v>4200</v>
      </c>
      <c r="O9" s="186">
        <f t="shared" si="3"/>
        <v>226800</v>
      </c>
      <c r="P9" s="185">
        <f t="shared" si="4"/>
        <v>275562000</v>
      </c>
    </row>
    <row r="10" spans="7:17" x14ac:dyDescent="0.25">
      <c r="G10" s="172"/>
      <c r="H10" s="173" t="s">
        <v>439</v>
      </c>
      <c r="I10" s="174">
        <v>28</v>
      </c>
      <c r="J10" s="180">
        <v>34020</v>
      </c>
      <c r="K10" s="185">
        <f t="shared" si="0"/>
        <v>3800</v>
      </c>
      <c r="L10" s="186">
        <f>J10/I10*$K$3</f>
        <v>4617000</v>
      </c>
      <c r="M10" s="185">
        <f t="shared" si="1"/>
        <v>129276000</v>
      </c>
      <c r="N10" s="185">
        <f t="shared" si="2"/>
        <v>4200</v>
      </c>
      <c r="O10" s="186">
        <f t="shared" si="3"/>
        <v>117600</v>
      </c>
      <c r="P10" s="185">
        <f t="shared" si="4"/>
        <v>142884000</v>
      </c>
    </row>
    <row r="11" spans="7:17" x14ac:dyDescent="0.25">
      <c r="G11" s="172"/>
      <c r="H11" s="173" t="s">
        <v>440</v>
      </c>
      <c r="I11" s="174">
        <v>28</v>
      </c>
      <c r="J11" s="180">
        <v>48720</v>
      </c>
      <c r="K11" s="185">
        <f t="shared" si="0"/>
        <v>3800</v>
      </c>
      <c r="L11" s="186">
        <f>J11/I11*$K$3</f>
        <v>6612000</v>
      </c>
      <c r="M11" s="185">
        <f t="shared" si="1"/>
        <v>185136000</v>
      </c>
      <c r="N11" s="185">
        <f t="shared" si="2"/>
        <v>4200</v>
      </c>
      <c r="O11" s="186">
        <f t="shared" si="3"/>
        <v>117600</v>
      </c>
      <c r="P11" s="185">
        <f t="shared" si="4"/>
        <v>204624000</v>
      </c>
    </row>
    <row r="12" spans="7:17" x14ac:dyDescent="0.25">
      <c r="G12" s="172"/>
      <c r="H12" s="175" t="s">
        <v>437</v>
      </c>
      <c r="I12" s="176">
        <v>110</v>
      </c>
      <c r="J12" s="181">
        <v>148350</v>
      </c>
      <c r="K12" s="185"/>
      <c r="L12" s="186"/>
      <c r="M12" s="185"/>
      <c r="N12" s="185"/>
      <c r="O12" s="186"/>
      <c r="P12" s="185"/>
    </row>
    <row r="13" spans="7:17" x14ac:dyDescent="0.25">
      <c r="G13" s="172" t="str">
        <f>"Tower-" &amp; "C"</f>
        <v>Tower-C</v>
      </c>
      <c r="H13" s="173" t="s">
        <v>441</v>
      </c>
      <c r="I13" s="174">
        <v>54</v>
      </c>
      <c r="J13" s="180">
        <v>66150</v>
      </c>
      <c r="K13" s="185">
        <f t="shared" si="0"/>
        <v>3800</v>
      </c>
      <c r="L13" s="186">
        <f>J13/I13*$K$3</f>
        <v>4655000</v>
      </c>
      <c r="M13" s="185">
        <f t="shared" si="1"/>
        <v>251370000</v>
      </c>
      <c r="N13" s="185">
        <f t="shared" si="2"/>
        <v>4200</v>
      </c>
      <c r="O13" s="186">
        <f>M13/L13*N13</f>
        <v>226800</v>
      </c>
      <c r="P13" s="185">
        <f t="shared" si="4"/>
        <v>277830000</v>
      </c>
    </row>
    <row r="14" spans="7:17" x14ac:dyDescent="0.25">
      <c r="G14" s="172"/>
      <c r="H14" s="173" t="s">
        <v>435</v>
      </c>
      <c r="I14" s="174">
        <v>28</v>
      </c>
      <c r="J14" s="180">
        <v>34300</v>
      </c>
      <c r="K14" s="185">
        <f t="shared" si="0"/>
        <v>3800</v>
      </c>
      <c r="L14" s="186">
        <f>J14/I14*$K$3</f>
        <v>4655000</v>
      </c>
      <c r="M14" s="185">
        <f t="shared" si="1"/>
        <v>130340000</v>
      </c>
      <c r="N14" s="185">
        <f t="shared" si="2"/>
        <v>4200</v>
      </c>
      <c r="O14" s="186">
        <f t="shared" ref="O14:O28" si="5">M14/L14*N14</f>
        <v>117600</v>
      </c>
      <c r="P14" s="185">
        <f t="shared" si="4"/>
        <v>144060000</v>
      </c>
    </row>
    <row r="15" spans="7:17" x14ac:dyDescent="0.25">
      <c r="G15" s="172"/>
      <c r="H15" s="173" t="s">
        <v>436</v>
      </c>
      <c r="I15" s="174">
        <v>28</v>
      </c>
      <c r="J15" s="180">
        <v>49000</v>
      </c>
      <c r="K15" s="185">
        <f t="shared" si="0"/>
        <v>3800</v>
      </c>
      <c r="L15" s="186">
        <f>J15/I15*$K$3</f>
        <v>6650000</v>
      </c>
      <c r="M15" s="185">
        <f t="shared" si="1"/>
        <v>186200000</v>
      </c>
      <c r="N15" s="185">
        <f t="shared" si="2"/>
        <v>4200</v>
      </c>
      <c r="O15" s="186">
        <f t="shared" si="5"/>
        <v>117600</v>
      </c>
      <c r="P15" s="185">
        <f t="shared" si="4"/>
        <v>205800000</v>
      </c>
    </row>
    <row r="16" spans="7:17" x14ac:dyDescent="0.25">
      <c r="G16" s="172"/>
      <c r="H16" s="175" t="s">
        <v>437</v>
      </c>
      <c r="I16" s="176">
        <v>110</v>
      </c>
      <c r="J16" s="181">
        <v>149450</v>
      </c>
      <c r="K16" s="185"/>
      <c r="L16" s="186"/>
      <c r="M16" s="185"/>
      <c r="N16" s="185"/>
      <c r="O16" s="186"/>
      <c r="P16" s="185"/>
    </row>
    <row r="17" spans="7:16" x14ac:dyDescent="0.25">
      <c r="G17" s="172" t="str">
        <f>"Tower-" &amp; "D"</f>
        <v>Tower-D</v>
      </c>
      <c r="H17" s="173" t="s">
        <v>441</v>
      </c>
      <c r="I17" s="174">
        <v>54</v>
      </c>
      <c r="J17" s="180">
        <v>66150</v>
      </c>
      <c r="K17" s="185">
        <f t="shared" si="0"/>
        <v>3800</v>
      </c>
      <c r="L17" s="186">
        <f>J17/I17*$K$3</f>
        <v>4655000</v>
      </c>
      <c r="M17" s="185">
        <f t="shared" si="1"/>
        <v>251370000</v>
      </c>
      <c r="N17" s="185">
        <f t="shared" si="2"/>
        <v>4200</v>
      </c>
      <c r="O17" s="186">
        <f t="shared" si="5"/>
        <v>226800</v>
      </c>
      <c r="P17" s="185">
        <f t="shared" si="4"/>
        <v>277830000</v>
      </c>
    </row>
    <row r="18" spans="7:16" x14ac:dyDescent="0.25">
      <c r="G18" s="172"/>
      <c r="H18" s="173" t="s">
        <v>435</v>
      </c>
      <c r="I18" s="174">
        <v>28</v>
      </c>
      <c r="J18" s="180">
        <v>34300</v>
      </c>
      <c r="K18" s="185">
        <f t="shared" si="0"/>
        <v>3800</v>
      </c>
      <c r="L18" s="186">
        <f>J18/I18*$K$3</f>
        <v>4655000</v>
      </c>
      <c r="M18" s="185">
        <f t="shared" si="1"/>
        <v>130340000</v>
      </c>
      <c r="N18" s="185">
        <f t="shared" si="2"/>
        <v>4200</v>
      </c>
      <c r="O18" s="186">
        <f t="shared" si="5"/>
        <v>117600</v>
      </c>
      <c r="P18" s="185">
        <f t="shared" si="4"/>
        <v>144060000</v>
      </c>
    </row>
    <row r="19" spans="7:16" x14ac:dyDescent="0.25">
      <c r="G19" s="172"/>
      <c r="H19" s="173" t="s">
        <v>436</v>
      </c>
      <c r="I19" s="174">
        <v>28</v>
      </c>
      <c r="J19" s="180">
        <v>49000</v>
      </c>
      <c r="K19" s="185">
        <f t="shared" si="0"/>
        <v>3800</v>
      </c>
      <c r="L19" s="186">
        <f>J19/I19*$K$3</f>
        <v>6650000</v>
      </c>
      <c r="M19" s="185">
        <f t="shared" si="1"/>
        <v>186200000</v>
      </c>
      <c r="N19" s="185">
        <f t="shared" si="2"/>
        <v>4200</v>
      </c>
      <c r="O19" s="186">
        <f t="shared" si="5"/>
        <v>117600</v>
      </c>
      <c r="P19" s="185">
        <f t="shared" si="4"/>
        <v>205800000</v>
      </c>
    </row>
    <row r="20" spans="7:16" x14ac:dyDescent="0.25">
      <c r="G20" s="172"/>
      <c r="H20" s="175" t="s">
        <v>437</v>
      </c>
      <c r="I20" s="176">
        <v>110</v>
      </c>
      <c r="J20" s="181">
        <v>149450</v>
      </c>
      <c r="K20" s="185"/>
      <c r="L20" s="186"/>
      <c r="M20" s="185"/>
      <c r="N20" s="185"/>
      <c r="O20" s="186"/>
      <c r="P20" s="185"/>
    </row>
    <row r="21" spans="7:16" x14ac:dyDescent="0.25">
      <c r="G21" s="172" t="str">
        <f>"Tower-" &amp; "E"</f>
        <v>Tower-E</v>
      </c>
      <c r="H21" s="173" t="s">
        <v>442</v>
      </c>
      <c r="I21" s="174">
        <v>64</v>
      </c>
      <c r="J21" s="180">
        <v>148160</v>
      </c>
      <c r="K21" s="185">
        <f t="shared" si="0"/>
        <v>3800</v>
      </c>
      <c r="L21" s="186">
        <f>J21/I21*$K$3</f>
        <v>8797000</v>
      </c>
      <c r="M21" s="185">
        <f t="shared" si="1"/>
        <v>563008000</v>
      </c>
      <c r="N21" s="185">
        <f t="shared" si="2"/>
        <v>4200</v>
      </c>
      <c r="O21" s="186">
        <f t="shared" si="5"/>
        <v>268800</v>
      </c>
      <c r="P21" s="185">
        <f t="shared" si="4"/>
        <v>622272000</v>
      </c>
    </row>
    <row r="22" spans="7:16" x14ac:dyDescent="0.25">
      <c r="G22" s="172"/>
      <c r="H22" s="173" t="s">
        <v>443</v>
      </c>
      <c r="I22" s="174">
        <v>16</v>
      </c>
      <c r="J22" s="180">
        <v>58800</v>
      </c>
      <c r="K22" s="185">
        <f t="shared" si="0"/>
        <v>3800</v>
      </c>
      <c r="L22" s="186">
        <f>J22/I22*$K$3</f>
        <v>13965000</v>
      </c>
      <c r="M22" s="185">
        <f t="shared" si="1"/>
        <v>223440000</v>
      </c>
      <c r="N22" s="185">
        <f t="shared" si="2"/>
        <v>4200</v>
      </c>
      <c r="O22" s="186">
        <f t="shared" si="5"/>
        <v>67200</v>
      </c>
      <c r="P22" s="185">
        <f t="shared" si="4"/>
        <v>246960000</v>
      </c>
    </row>
    <row r="23" spans="7:16" x14ac:dyDescent="0.25">
      <c r="G23" s="172"/>
      <c r="H23" s="175" t="s">
        <v>437</v>
      </c>
      <c r="I23" s="176">
        <v>80</v>
      </c>
      <c r="J23" s="181">
        <v>206960</v>
      </c>
      <c r="K23" s="185"/>
      <c r="L23" s="186"/>
      <c r="M23" s="185"/>
      <c r="N23" s="185"/>
      <c r="O23" s="186"/>
      <c r="P23" s="185"/>
    </row>
    <row r="24" spans="7:16" x14ac:dyDescent="0.25">
      <c r="G24" s="172" t="str">
        <f>"Tower-" &amp; "F"</f>
        <v>Tower-F</v>
      </c>
      <c r="H24" s="173" t="s">
        <v>444</v>
      </c>
      <c r="I24" s="174">
        <v>56</v>
      </c>
      <c r="J24" s="180">
        <v>101920</v>
      </c>
      <c r="K24" s="185">
        <f t="shared" si="0"/>
        <v>3800</v>
      </c>
      <c r="L24" s="186">
        <f>J24/I24*$K$3</f>
        <v>6916000</v>
      </c>
      <c r="M24" s="185">
        <f t="shared" si="1"/>
        <v>387296000</v>
      </c>
      <c r="N24" s="185">
        <f t="shared" si="2"/>
        <v>4200</v>
      </c>
      <c r="O24" s="186">
        <f t="shared" si="5"/>
        <v>235200</v>
      </c>
      <c r="P24" s="185">
        <f t="shared" si="4"/>
        <v>428064000</v>
      </c>
    </row>
    <row r="25" spans="7:16" x14ac:dyDescent="0.25">
      <c r="G25" s="172"/>
      <c r="H25" s="173" t="s">
        <v>445</v>
      </c>
      <c r="I25" s="174">
        <v>14</v>
      </c>
      <c r="J25" s="180">
        <v>39480</v>
      </c>
      <c r="K25" s="185">
        <f t="shared" si="0"/>
        <v>3800</v>
      </c>
      <c r="L25" s="186">
        <f>J25/I25*$K$3</f>
        <v>10716000</v>
      </c>
      <c r="M25" s="185">
        <f t="shared" si="1"/>
        <v>150024000</v>
      </c>
      <c r="N25" s="185">
        <f t="shared" si="2"/>
        <v>4200</v>
      </c>
      <c r="O25" s="186">
        <f t="shared" si="5"/>
        <v>58800</v>
      </c>
      <c r="P25" s="185">
        <f t="shared" si="4"/>
        <v>165816000</v>
      </c>
    </row>
    <row r="26" spans="7:16" x14ac:dyDescent="0.25">
      <c r="G26" s="172"/>
      <c r="H26" s="175" t="s">
        <v>437</v>
      </c>
      <c r="I26" s="176">
        <v>70</v>
      </c>
      <c r="J26" s="181">
        <v>141400</v>
      </c>
      <c r="K26" s="185"/>
      <c r="L26" s="186"/>
      <c r="M26" s="185"/>
      <c r="N26" s="185"/>
      <c r="O26" s="186"/>
      <c r="P26" s="185"/>
    </row>
    <row r="27" spans="7:16" x14ac:dyDescent="0.25">
      <c r="G27" s="172" t="str">
        <f>"Tower-" &amp; "G"</f>
        <v>Tower-G</v>
      </c>
      <c r="H27" s="173" t="s">
        <v>444</v>
      </c>
      <c r="I27" s="174">
        <v>150</v>
      </c>
      <c r="J27" s="180">
        <v>273000</v>
      </c>
      <c r="K27" s="185">
        <f t="shared" si="0"/>
        <v>3800</v>
      </c>
      <c r="L27" s="186">
        <f>J27/I27*$K$3</f>
        <v>6916000</v>
      </c>
      <c r="M27" s="185">
        <f t="shared" si="1"/>
        <v>1037400000</v>
      </c>
      <c r="N27" s="185">
        <f t="shared" si="2"/>
        <v>4200</v>
      </c>
      <c r="O27" s="186">
        <f t="shared" si="5"/>
        <v>630000</v>
      </c>
      <c r="P27" s="185">
        <f t="shared" si="4"/>
        <v>1146600000</v>
      </c>
    </row>
    <row r="28" spans="7:16" x14ac:dyDescent="0.25">
      <c r="G28" s="172"/>
      <c r="H28" s="173" t="s">
        <v>445</v>
      </c>
      <c r="I28" s="174">
        <v>30</v>
      </c>
      <c r="J28" s="180">
        <v>84600</v>
      </c>
      <c r="K28" s="185">
        <f t="shared" si="0"/>
        <v>3800</v>
      </c>
      <c r="L28" s="186">
        <f>J28/I28*$K$3</f>
        <v>10716000</v>
      </c>
      <c r="M28" s="185">
        <f t="shared" si="1"/>
        <v>321480000</v>
      </c>
      <c r="N28" s="185">
        <f t="shared" si="2"/>
        <v>4200</v>
      </c>
      <c r="O28" s="186">
        <f t="shared" si="5"/>
        <v>126000</v>
      </c>
      <c r="P28" s="185">
        <f t="shared" si="4"/>
        <v>355320000</v>
      </c>
    </row>
    <row r="29" spans="7:16" x14ac:dyDescent="0.25">
      <c r="G29" s="172"/>
      <c r="H29" s="175" t="s">
        <v>437</v>
      </c>
      <c r="I29" s="176">
        <v>180</v>
      </c>
      <c r="J29" s="181">
        <v>357600</v>
      </c>
      <c r="K29" s="185"/>
      <c r="L29" s="185"/>
      <c r="M29" s="185"/>
      <c r="N29" s="185"/>
      <c r="O29" s="185"/>
      <c r="P29" s="185"/>
    </row>
    <row r="30" spans="7:16" x14ac:dyDescent="0.25">
      <c r="G30" s="177" t="s">
        <v>456</v>
      </c>
      <c r="H30" s="178"/>
      <c r="I30" s="182">
        <f>I29+I26+I23+I20+I16+I12+I8</f>
        <v>770</v>
      </c>
      <c r="J30" s="182">
        <f>J29+J26+J23+J20+J16+J12+J8</f>
        <v>1291860</v>
      </c>
      <c r="K30" s="187"/>
      <c r="L30" s="187"/>
      <c r="M30" s="187">
        <f>SUM(M5:M28)</f>
        <v>4909068000</v>
      </c>
      <c r="N30" s="187"/>
      <c r="O30" s="187"/>
      <c r="P30" s="187">
        <f>SUM(P5:P28)</f>
        <v>5425812000</v>
      </c>
    </row>
  </sheetData>
  <mergeCells count="8">
    <mergeCell ref="G27:G29"/>
    <mergeCell ref="G30:H30"/>
    <mergeCell ref="G5:G8"/>
    <mergeCell ref="G9:G12"/>
    <mergeCell ref="G13:G16"/>
    <mergeCell ref="G17:G20"/>
    <mergeCell ref="G21:G23"/>
    <mergeCell ref="G24:G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zoomScaleSheetLayoutView="98" workbookViewId="0">
      <selection activeCell="D1" sqref="D1"/>
    </sheetView>
  </sheetViews>
  <sheetFormatPr defaultRowHeight="15" x14ac:dyDescent="0.25"/>
  <cols>
    <col min="1" max="2" width="11" style="1" customWidth="1"/>
    <col min="3" max="3" width="8.7109375" style="1" bestFit="1" customWidth="1"/>
    <col min="4" max="4" width="8.7109375" style="2" customWidth="1"/>
    <col min="5" max="5" width="15.28515625" style="1" customWidth="1"/>
    <col min="6" max="6" width="10.7109375" style="1" bestFit="1" customWidth="1"/>
    <col min="7" max="8" width="9.28515625" style="1" customWidth="1"/>
    <col min="9" max="9" width="8.5703125" style="1" bestFit="1" customWidth="1"/>
    <col min="10" max="10" width="9" style="1" bestFit="1" customWidth="1"/>
    <col min="11" max="11" width="8.5703125" style="1" bestFit="1" customWidth="1"/>
    <col min="12" max="12" width="15" style="1" bestFit="1" customWidth="1"/>
    <col min="13" max="13" width="6.85546875" style="2" bestFit="1" customWidth="1"/>
    <col min="14" max="14" width="11.42578125" style="2" bestFit="1" customWidth="1"/>
    <col min="15" max="15" width="10.28515625" style="1" bestFit="1" customWidth="1"/>
    <col min="16" max="16" width="14.28515625" style="1" customWidth="1"/>
    <col min="17" max="17" width="10" customWidth="1"/>
    <col min="257" max="258" width="11" customWidth="1"/>
    <col min="259" max="259" width="8.7109375" bestFit="1" customWidth="1"/>
    <col min="260" max="260" width="8.7109375" customWidth="1"/>
    <col min="261" max="261" width="15.28515625" customWidth="1"/>
    <col min="262" max="262" width="10.7109375" bestFit="1" customWidth="1"/>
    <col min="263" max="264" width="9.28515625" customWidth="1"/>
    <col min="265" max="265" width="8.5703125" bestFit="1" customWidth="1"/>
    <col min="266" max="266" width="9" bestFit="1" customWidth="1"/>
    <col min="267" max="267" width="8.5703125" bestFit="1" customWidth="1"/>
    <col min="268" max="268" width="15" bestFit="1" customWidth="1"/>
    <col min="269" max="269" width="6.85546875" bestFit="1" customWidth="1"/>
    <col min="270" max="270" width="11.42578125" bestFit="1" customWidth="1"/>
    <col min="271" max="271" width="10.28515625" bestFit="1" customWidth="1"/>
    <col min="272" max="272" width="14.28515625" customWidth="1"/>
    <col min="273" max="273" width="10" customWidth="1"/>
    <col min="513" max="514" width="11" customWidth="1"/>
    <col min="515" max="515" width="8.7109375" bestFit="1" customWidth="1"/>
    <col min="516" max="516" width="8.7109375" customWidth="1"/>
    <col min="517" max="517" width="15.28515625" customWidth="1"/>
    <col min="518" max="518" width="10.7109375" bestFit="1" customWidth="1"/>
    <col min="519" max="520" width="9.28515625" customWidth="1"/>
    <col min="521" max="521" width="8.5703125" bestFit="1" customWidth="1"/>
    <col min="522" max="522" width="9" bestFit="1" customWidth="1"/>
    <col min="523" max="523" width="8.5703125" bestFit="1" customWidth="1"/>
    <col min="524" max="524" width="15" bestFit="1" customWidth="1"/>
    <col min="525" max="525" width="6.85546875" bestFit="1" customWidth="1"/>
    <col min="526" max="526" width="11.42578125" bestFit="1" customWidth="1"/>
    <col min="527" max="527" width="10.28515625" bestFit="1" customWidth="1"/>
    <col min="528" max="528" width="14.28515625" customWidth="1"/>
    <col min="529" max="529" width="10" customWidth="1"/>
    <col min="769" max="770" width="11" customWidth="1"/>
    <col min="771" max="771" width="8.7109375" bestFit="1" customWidth="1"/>
    <col min="772" max="772" width="8.7109375" customWidth="1"/>
    <col min="773" max="773" width="15.28515625" customWidth="1"/>
    <col min="774" max="774" width="10.7109375" bestFit="1" customWidth="1"/>
    <col min="775" max="776" width="9.28515625" customWidth="1"/>
    <col min="777" max="777" width="8.5703125" bestFit="1" customWidth="1"/>
    <col min="778" max="778" width="9" bestFit="1" customWidth="1"/>
    <col min="779" max="779" width="8.5703125" bestFit="1" customWidth="1"/>
    <col min="780" max="780" width="15" bestFit="1" customWidth="1"/>
    <col min="781" max="781" width="6.85546875" bestFit="1" customWidth="1"/>
    <col min="782" max="782" width="11.42578125" bestFit="1" customWidth="1"/>
    <col min="783" max="783" width="10.28515625" bestFit="1" customWidth="1"/>
    <col min="784" max="784" width="14.28515625" customWidth="1"/>
    <col min="785" max="785" width="10" customWidth="1"/>
    <col min="1025" max="1026" width="11" customWidth="1"/>
    <col min="1027" max="1027" width="8.7109375" bestFit="1" customWidth="1"/>
    <col min="1028" max="1028" width="8.7109375" customWidth="1"/>
    <col min="1029" max="1029" width="15.28515625" customWidth="1"/>
    <col min="1030" max="1030" width="10.7109375" bestFit="1" customWidth="1"/>
    <col min="1031" max="1032" width="9.28515625" customWidth="1"/>
    <col min="1033" max="1033" width="8.5703125" bestFit="1" customWidth="1"/>
    <col min="1034" max="1034" width="9" bestFit="1" customWidth="1"/>
    <col min="1035" max="1035" width="8.5703125" bestFit="1" customWidth="1"/>
    <col min="1036" max="1036" width="15" bestFit="1" customWidth="1"/>
    <col min="1037" max="1037" width="6.85546875" bestFit="1" customWidth="1"/>
    <col min="1038" max="1038" width="11.42578125" bestFit="1" customWidth="1"/>
    <col min="1039" max="1039" width="10.28515625" bestFit="1" customWidth="1"/>
    <col min="1040" max="1040" width="14.28515625" customWidth="1"/>
    <col min="1041" max="1041" width="10" customWidth="1"/>
    <col min="1281" max="1282" width="11" customWidth="1"/>
    <col min="1283" max="1283" width="8.7109375" bestFit="1" customWidth="1"/>
    <col min="1284" max="1284" width="8.7109375" customWidth="1"/>
    <col min="1285" max="1285" width="15.28515625" customWidth="1"/>
    <col min="1286" max="1286" width="10.7109375" bestFit="1" customWidth="1"/>
    <col min="1287" max="1288" width="9.28515625" customWidth="1"/>
    <col min="1289" max="1289" width="8.5703125" bestFit="1" customWidth="1"/>
    <col min="1290" max="1290" width="9" bestFit="1" customWidth="1"/>
    <col min="1291" max="1291" width="8.5703125" bestFit="1" customWidth="1"/>
    <col min="1292" max="1292" width="15" bestFit="1" customWidth="1"/>
    <col min="1293" max="1293" width="6.85546875" bestFit="1" customWidth="1"/>
    <col min="1294" max="1294" width="11.42578125" bestFit="1" customWidth="1"/>
    <col min="1295" max="1295" width="10.28515625" bestFit="1" customWidth="1"/>
    <col min="1296" max="1296" width="14.28515625" customWidth="1"/>
    <col min="1297" max="1297" width="10" customWidth="1"/>
    <col min="1537" max="1538" width="11" customWidth="1"/>
    <col min="1539" max="1539" width="8.7109375" bestFit="1" customWidth="1"/>
    <col min="1540" max="1540" width="8.7109375" customWidth="1"/>
    <col min="1541" max="1541" width="15.28515625" customWidth="1"/>
    <col min="1542" max="1542" width="10.7109375" bestFit="1" customWidth="1"/>
    <col min="1543" max="1544" width="9.28515625" customWidth="1"/>
    <col min="1545" max="1545" width="8.5703125" bestFit="1" customWidth="1"/>
    <col min="1546" max="1546" width="9" bestFit="1" customWidth="1"/>
    <col min="1547" max="1547" width="8.5703125" bestFit="1" customWidth="1"/>
    <col min="1548" max="1548" width="15" bestFit="1" customWidth="1"/>
    <col min="1549" max="1549" width="6.85546875" bestFit="1" customWidth="1"/>
    <col min="1550" max="1550" width="11.42578125" bestFit="1" customWidth="1"/>
    <col min="1551" max="1551" width="10.28515625" bestFit="1" customWidth="1"/>
    <col min="1552" max="1552" width="14.28515625" customWidth="1"/>
    <col min="1553" max="1553" width="10" customWidth="1"/>
    <col min="1793" max="1794" width="11" customWidth="1"/>
    <col min="1795" max="1795" width="8.7109375" bestFit="1" customWidth="1"/>
    <col min="1796" max="1796" width="8.7109375" customWidth="1"/>
    <col min="1797" max="1797" width="15.28515625" customWidth="1"/>
    <col min="1798" max="1798" width="10.7109375" bestFit="1" customWidth="1"/>
    <col min="1799" max="1800" width="9.28515625" customWidth="1"/>
    <col min="1801" max="1801" width="8.5703125" bestFit="1" customWidth="1"/>
    <col min="1802" max="1802" width="9" bestFit="1" customWidth="1"/>
    <col min="1803" max="1803" width="8.5703125" bestFit="1" customWidth="1"/>
    <col min="1804" max="1804" width="15" bestFit="1" customWidth="1"/>
    <col min="1805" max="1805" width="6.85546875" bestFit="1" customWidth="1"/>
    <col min="1806" max="1806" width="11.42578125" bestFit="1" customWidth="1"/>
    <col min="1807" max="1807" width="10.28515625" bestFit="1" customWidth="1"/>
    <col min="1808" max="1808" width="14.28515625" customWidth="1"/>
    <col min="1809" max="1809" width="10" customWidth="1"/>
    <col min="2049" max="2050" width="11" customWidth="1"/>
    <col min="2051" max="2051" width="8.7109375" bestFit="1" customWidth="1"/>
    <col min="2052" max="2052" width="8.7109375" customWidth="1"/>
    <col min="2053" max="2053" width="15.28515625" customWidth="1"/>
    <col min="2054" max="2054" width="10.7109375" bestFit="1" customWidth="1"/>
    <col min="2055" max="2056" width="9.28515625" customWidth="1"/>
    <col min="2057" max="2057" width="8.5703125" bestFit="1" customWidth="1"/>
    <col min="2058" max="2058" width="9" bestFit="1" customWidth="1"/>
    <col min="2059" max="2059" width="8.5703125" bestFit="1" customWidth="1"/>
    <col min="2060" max="2060" width="15" bestFit="1" customWidth="1"/>
    <col min="2061" max="2061" width="6.85546875" bestFit="1" customWidth="1"/>
    <col min="2062" max="2062" width="11.42578125" bestFit="1" customWidth="1"/>
    <col min="2063" max="2063" width="10.28515625" bestFit="1" customWidth="1"/>
    <col min="2064" max="2064" width="14.28515625" customWidth="1"/>
    <col min="2065" max="2065" width="10" customWidth="1"/>
    <col min="2305" max="2306" width="11" customWidth="1"/>
    <col min="2307" max="2307" width="8.7109375" bestFit="1" customWidth="1"/>
    <col min="2308" max="2308" width="8.7109375" customWidth="1"/>
    <col min="2309" max="2309" width="15.28515625" customWidth="1"/>
    <col min="2310" max="2310" width="10.7109375" bestFit="1" customWidth="1"/>
    <col min="2311" max="2312" width="9.28515625" customWidth="1"/>
    <col min="2313" max="2313" width="8.5703125" bestFit="1" customWidth="1"/>
    <col min="2314" max="2314" width="9" bestFit="1" customWidth="1"/>
    <col min="2315" max="2315" width="8.5703125" bestFit="1" customWidth="1"/>
    <col min="2316" max="2316" width="15" bestFit="1" customWidth="1"/>
    <col min="2317" max="2317" width="6.85546875" bestFit="1" customWidth="1"/>
    <col min="2318" max="2318" width="11.42578125" bestFit="1" customWidth="1"/>
    <col min="2319" max="2319" width="10.28515625" bestFit="1" customWidth="1"/>
    <col min="2320" max="2320" width="14.28515625" customWidth="1"/>
    <col min="2321" max="2321" width="10" customWidth="1"/>
    <col min="2561" max="2562" width="11" customWidth="1"/>
    <col min="2563" max="2563" width="8.7109375" bestFit="1" customWidth="1"/>
    <col min="2564" max="2564" width="8.7109375" customWidth="1"/>
    <col min="2565" max="2565" width="15.28515625" customWidth="1"/>
    <col min="2566" max="2566" width="10.7109375" bestFit="1" customWidth="1"/>
    <col min="2567" max="2568" width="9.28515625" customWidth="1"/>
    <col min="2569" max="2569" width="8.5703125" bestFit="1" customWidth="1"/>
    <col min="2570" max="2570" width="9" bestFit="1" customWidth="1"/>
    <col min="2571" max="2571" width="8.5703125" bestFit="1" customWidth="1"/>
    <col min="2572" max="2572" width="15" bestFit="1" customWidth="1"/>
    <col min="2573" max="2573" width="6.85546875" bestFit="1" customWidth="1"/>
    <col min="2574" max="2574" width="11.42578125" bestFit="1" customWidth="1"/>
    <col min="2575" max="2575" width="10.28515625" bestFit="1" customWidth="1"/>
    <col min="2576" max="2576" width="14.28515625" customWidth="1"/>
    <col min="2577" max="2577" width="10" customWidth="1"/>
    <col min="2817" max="2818" width="11" customWidth="1"/>
    <col min="2819" max="2819" width="8.7109375" bestFit="1" customWidth="1"/>
    <col min="2820" max="2820" width="8.7109375" customWidth="1"/>
    <col min="2821" max="2821" width="15.28515625" customWidth="1"/>
    <col min="2822" max="2822" width="10.7109375" bestFit="1" customWidth="1"/>
    <col min="2823" max="2824" width="9.28515625" customWidth="1"/>
    <col min="2825" max="2825" width="8.5703125" bestFit="1" customWidth="1"/>
    <col min="2826" max="2826" width="9" bestFit="1" customWidth="1"/>
    <col min="2827" max="2827" width="8.5703125" bestFit="1" customWidth="1"/>
    <col min="2828" max="2828" width="15" bestFit="1" customWidth="1"/>
    <col min="2829" max="2829" width="6.85546875" bestFit="1" customWidth="1"/>
    <col min="2830" max="2830" width="11.42578125" bestFit="1" customWidth="1"/>
    <col min="2831" max="2831" width="10.28515625" bestFit="1" customWidth="1"/>
    <col min="2832" max="2832" width="14.28515625" customWidth="1"/>
    <col min="2833" max="2833" width="10" customWidth="1"/>
    <col min="3073" max="3074" width="11" customWidth="1"/>
    <col min="3075" max="3075" width="8.7109375" bestFit="1" customWidth="1"/>
    <col min="3076" max="3076" width="8.7109375" customWidth="1"/>
    <col min="3077" max="3077" width="15.28515625" customWidth="1"/>
    <col min="3078" max="3078" width="10.7109375" bestFit="1" customWidth="1"/>
    <col min="3079" max="3080" width="9.28515625" customWidth="1"/>
    <col min="3081" max="3081" width="8.5703125" bestFit="1" customWidth="1"/>
    <col min="3082" max="3082" width="9" bestFit="1" customWidth="1"/>
    <col min="3083" max="3083" width="8.5703125" bestFit="1" customWidth="1"/>
    <col min="3084" max="3084" width="15" bestFit="1" customWidth="1"/>
    <col min="3085" max="3085" width="6.85546875" bestFit="1" customWidth="1"/>
    <col min="3086" max="3086" width="11.42578125" bestFit="1" customWidth="1"/>
    <col min="3087" max="3087" width="10.28515625" bestFit="1" customWidth="1"/>
    <col min="3088" max="3088" width="14.28515625" customWidth="1"/>
    <col min="3089" max="3089" width="10" customWidth="1"/>
    <col min="3329" max="3330" width="11" customWidth="1"/>
    <col min="3331" max="3331" width="8.7109375" bestFit="1" customWidth="1"/>
    <col min="3332" max="3332" width="8.7109375" customWidth="1"/>
    <col min="3333" max="3333" width="15.28515625" customWidth="1"/>
    <col min="3334" max="3334" width="10.7109375" bestFit="1" customWidth="1"/>
    <col min="3335" max="3336" width="9.28515625" customWidth="1"/>
    <col min="3337" max="3337" width="8.5703125" bestFit="1" customWidth="1"/>
    <col min="3338" max="3338" width="9" bestFit="1" customWidth="1"/>
    <col min="3339" max="3339" width="8.5703125" bestFit="1" customWidth="1"/>
    <col min="3340" max="3340" width="15" bestFit="1" customWidth="1"/>
    <col min="3341" max="3341" width="6.85546875" bestFit="1" customWidth="1"/>
    <col min="3342" max="3342" width="11.42578125" bestFit="1" customWidth="1"/>
    <col min="3343" max="3343" width="10.28515625" bestFit="1" customWidth="1"/>
    <col min="3344" max="3344" width="14.28515625" customWidth="1"/>
    <col min="3345" max="3345" width="10" customWidth="1"/>
    <col min="3585" max="3586" width="11" customWidth="1"/>
    <col min="3587" max="3587" width="8.7109375" bestFit="1" customWidth="1"/>
    <col min="3588" max="3588" width="8.7109375" customWidth="1"/>
    <col min="3589" max="3589" width="15.28515625" customWidth="1"/>
    <col min="3590" max="3590" width="10.7109375" bestFit="1" customWidth="1"/>
    <col min="3591" max="3592" width="9.28515625" customWidth="1"/>
    <col min="3593" max="3593" width="8.5703125" bestFit="1" customWidth="1"/>
    <col min="3594" max="3594" width="9" bestFit="1" customWidth="1"/>
    <col min="3595" max="3595" width="8.5703125" bestFit="1" customWidth="1"/>
    <col min="3596" max="3596" width="15" bestFit="1" customWidth="1"/>
    <col min="3597" max="3597" width="6.85546875" bestFit="1" customWidth="1"/>
    <col min="3598" max="3598" width="11.42578125" bestFit="1" customWidth="1"/>
    <col min="3599" max="3599" width="10.28515625" bestFit="1" customWidth="1"/>
    <col min="3600" max="3600" width="14.28515625" customWidth="1"/>
    <col min="3601" max="3601" width="10" customWidth="1"/>
    <col min="3841" max="3842" width="11" customWidth="1"/>
    <col min="3843" max="3843" width="8.7109375" bestFit="1" customWidth="1"/>
    <col min="3844" max="3844" width="8.7109375" customWidth="1"/>
    <col min="3845" max="3845" width="15.28515625" customWidth="1"/>
    <col min="3846" max="3846" width="10.7109375" bestFit="1" customWidth="1"/>
    <col min="3847" max="3848" width="9.28515625" customWidth="1"/>
    <col min="3849" max="3849" width="8.5703125" bestFit="1" customWidth="1"/>
    <col min="3850" max="3850" width="9" bestFit="1" customWidth="1"/>
    <col min="3851" max="3851" width="8.5703125" bestFit="1" customWidth="1"/>
    <col min="3852" max="3852" width="15" bestFit="1" customWidth="1"/>
    <col min="3853" max="3853" width="6.85546875" bestFit="1" customWidth="1"/>
    <col min="3854" max="3854" width="11.42578125" bestFit="1" customWidth="1"/>
    <col min="3855" max="3855" width="10.28515625" bestFit="1" customWidth="1"/>
    <col min="3856" max="3856" width="14.28515625" customWidth="1"/>
    <col min="3857" max="3857" width="10" customWidth="1"/>
    <col min="4097" max="4098" width="11" customWidth="1"/>
    <col min="4099" max="4099" width="8.7109375" bestFit="1" customWidth="1"/>
    <col min="4100" max="4100" width="8.7109375" customWidth="1"/>
    <col min="4101" max="4101" width="15.28515625" customWidth="1"/>
    <col min="4102" max="4102" width="10.7109375" bestFit="1" customWidth="1"/>
    <col min="4103" max="4104" width="9.28515625" customWidth="1"/>
    <col min="4105" max="4105" width="8.5703125" bestFit="1" customWidth="1"/>
    <col min="4106" max="4106" width="9" bestFit="1" customWidth="1"/>
    <col min="4107" max="4107" width="8.5703125" bestFit="1" customWidth="1"/>
    <col min="4108" max="4108" width="15" bestFit="1" customWidth="1"/>
    <col min="4109" max="4109" width="6.85546875" bestFit="1" customWidth="1"/>
    <col min="4110" max="4110" width="11.42578125" bestFit="1" customWidth="1"/>
    <col min="4111" max="4111" width="10.28515625" bestFit="1" customWidth="1"/>
    <col min="4112" max="4112" width="14.28515625" customWidth="1"/>
    <col min="4113" max="4113" width="10" customWidth="1"/>
    <col min="4353" max="4354" width="11" customWidth="1"/>
    <col min="4355" max="4355" width="8.7109375" bestFit="1" customWidth="1"/>
    <col min="4356" max="4356" width="8.7109375" customWidth="1"/>
    <col min="4357" max="4357" width="15.28515625" customWidth="1"/>
    <col min="4358" max="4358" width="10.7109375" bestFit="1" customWidth="1"/>
    <col min="4359" max="4360" width="9.28515625" customWidth="1"/>
    <col min="4361" max="4361" width="8.5703125" bestFit="1" customWidth="1"/>
    <col min="4362" max="4362" width="9" bestFit="1" customWidth="1"/>
    <col min="4363" max="4363" width="8.5703125" bestFit="1" customWidth="1"/>
    <col min="4364" max="4364" width="15" bestFit="1" customWidth="1"/>
    <col min="4365" max="4365" width="6.85546875" bestFit="1" customWidth="1"/>
    <col min="4366" max="4366" width="11.42578125" bestFit="1" customWidth="1"/>
    <col min="4367" max="4367" width="10.28515625" bestFit="1" customWidth="1"/>
    <col min="4368" max="4368" width="14.28515625" customWidth="1"/>
    <col min="4369" max="4369" width="10" customWidth="1"/>
    <col min="4609" max="4610" width="11" customWidth="1"/>
    <col min="4611" max="4611" width="8.7109375" bestFit="1" customWidth="1"/>
    <col min="4612" max="4612" width="8.7109375" customWidth="1"/>
    <col min="4613" max="4613" width="15.28515625" customWidth="1"/>
    <col min="4614" max="4614" width="10.7109375" bestFit="1" customWidth="1"/>
    <col min="4615" max="4616" width="9.28515625" customWidth="1"/>
    <col min="4617" max="4617" width="8.5703125" bestFit="1" customWidth="1"/>
    <col min="4618" max="4618" width="9" bestFit="1" customWidth="1"/>
    <col min="4619" max="4619" width="8.5703125" bestFit="1" customWidth="1"/>
    <col min="4620" max="4620" width="15" bestFit="1" customWidth="1"/>
    <col min="4621" max="4621" width="6.85546875" bestFit="1" customWidth="1"/>
    <col min="4622" max="4622" width="11.42578125" bestFit="1" customWidth="1"/>
    <col min="4623" max="4623" width="10.28515625" bestFit="1" customWidth="1"/>
    <col min="4624" max="4624" width="14.28515625" customWidth="1"/>
    <col min="4625" max="4625" width="10" customWidth="1"/>
    <col min="4865" max="4866" width="11" customWidth="1"/>
    <col min="4867" max="4867" width="8.7109375" bestFit="1" customWidth="1"/>
    <col min="4868" max="4868" width="8.7109375" customWidth="1"/>
    <col min="4869" max="4869" width="15.28515625" customWidth="1"/>
    <col min="4870" max="4870" width="10.7109375" bestFit="1" customWidth="1"/>
    <col min="4871" max="4872" width="9.28515625" customWidth="1"/>
    <col min="4873" max="4873" width="8.5703125" bestFit="1" customWidth="1"/>
    <col min="4874" max="4874" width="9" bestFit="1" customWidth="1"/>
    <col min="4875" max="4875" width="8.5703125" bestFit="1" customWidth="1"/>
    <col min="4876" max="4876" width="15" bestFit="1" customWidth="1"/>
    <col min="4877" max="4877" width="6.85546875" bestFit="1" customWidth="1"/>
    <col min="4878" max="4878" width="11.42578125" bestFit="1" customWidth="1"/>
    <col min="4879" max="4879" width="10.28515625" bestFit="1" customWidth="1"/>
    <col min="4880" max="4880" width="14.28515625" customWidth="1"/>
    <col min="4881" max="4881" width="10" customWidth="1"/>
    <col min="5121" max="5122" width="11" customWidth="1"/>
    <col min="5123" max="5123" width="8.7109375" bestFit="1" customWidth="1"/>
    <col min="5124" max="5124" width="8.7109375" customWidth="1"/>
    <col min="5125" max="5125" width="15.28515625" customWidth="1"/>
    <col min="5126" max="5126" width="10.7109375" bestFit="1" customWidth="1"/>
    <col min="5127" max="5128" width="9.28515625" customWidth="1"/>
    <col min="5129" max="5129" width="8.5703125" bestFit="1" customWidth="1"/>
    <col min="5130" max="5130" width="9" bestFit="1" customWidth="1"/>
    <col min="5131" max="5131" width="8.5703125" bestFit="1" customWidth="1"/>
    <col min="5132" max="5132" width="15" bestFit="1" customWidth="1"/>
    <col min="5133" max="5133" width="6.85546875" bestFit="1" customWidth="1"/>
    <col min="5134" max="5134" width="11.42578125" bestFit="1" customWidth="1"/>
    <col min="5135" max="5135" width="10.28515625" bestFit="1" customWidth="1"/>
    <col min="5136" max="5136" width="14.28515625" customWidth="1"/>
    <col min="5137" max="5137" width="10" customWidth="1"/>
    <col min="5377" max="5378" width="11" customWidth="1"/>
    <col min="5379" max="5379" width="8.7109375" bestFit="1" customWidth="1"/>
    <col min="5380" max="5380" width="8.7109375" customWidth="1"/>
    <col min="5381" max="5381" width="15.28515625" customWidth="1"/>
    <col min="5382" max="5382" width="10.7109375" bestFit="1" customWidth="1"/>
    <col min="5383" max="5384" width="9.28515625" customWidth="1"/>
    <col min="5385" max="5385" width="8.5703125" bestFit="1" customWidth="1"/>
    <col min="5386" max="5386" width="9" bestFit="1" customWidth="1"/>
    <col min="5387" max="5387" width="8.5703125" bestFit="1" customWidth="1"/>
    <col min="5388" max="5388" width="15" bestFit="1" customWidth="1"/>
    <col min="5389" max="5389" width="6.85546875" bestFit="1" customWidth="1"/>
    <col min="5390" max="5390" width="11.42578125" bestFit="1" customWidth="1"/>
    <col min="5391" max="5391" width="10.28515625" bestFit="1" customWidth="1"/>
    <col min="5392" max="5392" width="14.28515625" customWidth="1"/>
    <col min="5393" max="5393" width="10" customWidth="1"/>
    <col min="5633" max="5634" width="11" customWidth="1"/>
    <col min="5635" max="5635" width="8.7109375" bestFit="1" customWidth="1"/>
    <col min="5636" max="5636" width="8.7109375" customWidth="1"/>
    <col min="5637" max="5637" width="15.28515625" customWidth="1"/>
    <col min="5638" max="5638" width="10.7109375" bestFit="1" customWidth="1"/>
    <col min="5639" max="5640" width="9.28515625" customWidth="1"/>
    <col min="5641" max="5641" width="8.5703125" bestFit="1" customWidth="1"/>
    <col min="5642" max="5642" width="9" bestFit="1" customWidth="1"/>
    <col min="5643" max="5643" width="8.5703125" bestFit="1" customWidth="1"/>
    <col min="5644" max="5644" width="15" bestFit="1" customWidth="1"/>
    <col min="5645" max="5645" width="6.85546875" bestFit="1" customWidth="1"/>
    <col min="5646" max="5646" width="11.42578125" bestFit="1" customWidth="1"/>
    <col min="5647" max="5647" width="10.28515625" bestFit="1" customWidth="1"/>
    <col min="5648" max="5648" width="14.28515625" customWidth="1"/>
    <col min="5649" max="5649" width="10" customWidth="1"/>
    <col min="5889" max="5890" width="11" customWidth="1"/>
    <col min="5891" max="5891" width="8.7109375" bestFit="1" customWidth="1"/>
    <col min="5892" max="5892" width="8.7109375" customWidth="1"/>
    <col min="5893" max="5893" width="15.28515625" customWidth="1"/>
    <col min="5894" max="5894" width="10.7109375" bestFit="1" customWidth="1"/>
    <col min="5895" max="5896" width="9.28515625" customWidth="1"/>
    <col min="5897" max="5897" width="8.5703125" bestFit="1" customWidth="1"/>
    <col min="5898" max="5898" width="9" bestFit="1" customWidth="1"/>
    <col min="5899" max="5899" width="8.5703125" bestFit="1" customWidth="1"/>
    <col min="5900" max="5900" width="15" bestFit="1" customWidth="1"/>
    <col min="5901" max="5901" width="6.85546875" bestFit="1" customWidth="1"/>
    <col min="5902" max="5902" width="11.42578125" bestFit="1" customWidth="1"/>
    <col min="5903" max="5903" width="10.28515625" bestFit="1" customWidth="1"/>
    <col min="5904" max="5904" width="14.28515625" customWidth="1"/>
    <col min="5905" max="5905" width="10" customWidth="1"/>
    <col min="6145" max="6146" width="11" customWidth="1"/>
    <col min="6147" max="6147" width="8.7109375" bestFit="1" customWidth="1"/>
    <col min="6148" max="6148" width="8.7109375" customWidth="1"/>
    <col min="6149" max="6149" width="15.28515625" customWidth="1"/>
    <col min="6150" max="6150" width="10.7109375" bestFit="1" customWidth="1"/>
    <col min="6151" max="6152" width="9.28515625" customWidth="1"/>
    <col min="6153" max="6153" width="8.5703125" bestFit="1" customWidth="1"/>
    <col min="6154" max="6154" width="9" bestFit="1" customWidth="1"/>
    <col min="6155" max="6155" width="8.5703125" bestFit="1" customWidth="1"/>
    <col min="6156" max="6156" width="15" bestFit="1" customWidth="1"/>
    <col min="6157" max="6157" width="6.85546875" bestFit="1" customWidth="1"/>
    <col min="6158" max="6158" width="11.42578125" bestFit="1" customWidth="1"/>
    <col min="6159" max="6159" width="10.28515625" bestFit="1" customWidth="1"/>
    <col min="6160" max="6160" width="14.28515625" customWidth="1"/>
    <col min="6161" max="6161" width="10" customWidth="1"/>
    <col min="6401" max="6402" width="11" customWidth="1"/>
    <col min="6403" max="6403" width="8.7109375" bestFit="1" customWidth="1"/>
    <col min="6404" max="6404" width="8.7109375" customWidth="1"/>
    <col min="6405" max="6405" width="15.28515625" customWidth="1"/>
    <col min="6406" max="6406" width="10.7109375" bestFit="1" customWidth="1"/>
    <col min="6407" max="6408" width="9.28515625" customWidth="1"/>
    <col min="6409" max="6409" width="8.5703125" bestFit="1" customWidth="1"/>
    <col min="6410" max="6410" width="9" bestFit="1" customWidth="1"/>
    <col min="6411" max="6411" width="8.5703125" bestFit="1" customWidth="1"/>
    <col min="6412" max="6412" width="15" bestFit="1" customWidth="1"/>
    <col min="6413" max="6413" width="6.85546875" bestFit="1" customWidth="1"/>
    <col min="6414" max="6414" width="11.42578125" bestFit="1" customWidth="1"/>
    <col min="6415" max="6415" width="10.28515625" bestFit="1" customWidth="1"/>
    <col min="6416" max="6416" width="14.28515625" customWidth="1"/>
    <col min="6417" max="6417" width="10" customWidth="1"/>
    <col min="6657" max="6658" width="11" customWidth="1"/>
    <col min="6659" max="6659" width="8.7109375" bestFit="1" customWidth="1"/>
    <col min="6660" max="6660" width="8.7109375" customWidth="1"/>
    <col min="6661" max="6661" width="15.28515625" customWidth="1"/>
    <col min="6662" max="6662" width="10.7109375" bestFit="1" customWidth="1"/>
    <col min="6663" max="6664" width="9.28515625" customWidth="1"/>
    <col min="6665" max="6665" width="8.5703125" bestFit="1" customWidth="1"/>
    <col min="6666" max="6666" width="9" bestFit="1" customWidth="1"/>
    <col min="6667" max="6667" width="8.5703125" bestFit="1" customWidth="1"/>
    <col min="6668" max="6668" width="15" bestFit="1" customWidth="1"/>
    <col min="6669" max="6669" width="6.85546875" bestFit="1" customWidth="1"/>
    <col min="6670" max="6670" width="11.42578125" bestFit="1" customWidth="1"/>
    <col min="6671" max="6671" width="10.28515625" bestFit="1" customWidth="1"/>
    <col min="6672" max="6672" width="14.28515625" customWidth="1"/>
    <col min="6673" max="6673" width="10" customWidth="1"/>
    <col min="6913" max="6914" width="11" customWidth="1"/>
    <col min="6915" max="6915" width="8.7109375" bestFit="1" customWidth="1"/>
    <col min="6916" max="6916" width="8.7109375" customWidth="1"/>
    <col min="6917" max="6917" width="15.28515625" customWidth="1"/>
    <col min="6918" max="6918" width="10.7109375" bestFit="1" customWidth="1"/>
    <col min="6919" max="6920" width="9.28515625" customWidth="1"/>
    <col min="6921" max="6921" width="8.5703125" bestFit="1" customWidth="1"/>
    <col min="6922" max="6922" width="9" bestFit="1" customWidth="1"/>
    <col min="6923" max="6923" width="8.5703125" bestFit="1" customWidth="1"/>
    <col min="6924" max="6924" width="15" bestFit="1" customWidth="1"/>
    <col min="6925" max="6925" width="6.85546875" bestFit="1" customWidth="1"/>
    <col min="6926" max="6926" width="11.42578125" bestFit="1" customWidth="1"/>
    <col min="6927" max="6927" width="10.28515625" bestFit="1" customWidth="1"/>
    <col min="6928" max="6928" width="14.28515625" customWidth="1"/>
    <col min="6929" max="6929" width="10" customWidth="1"/>
    <col min="7169" max="7170" width="11" customWidth="1"/>
    <col min="7171" max="7171" width="8.7109375" bestFit="1" customWidth="1"/>
    <col min="7172" max="7172" width="8.7109375" customWidth="1"/>
    <col min="7173" max="7173" width="15.28515625" customWidth="1"/>
    <col min="7174" max="7174" width="10.7109375" bestFit="1" customWidth="1"/>
    <col min="7175" max="7176" width="9.28515625" customWidth="1"/>
    <col min="7177" max="7177" width="8.5703125" bestFit="1" customWidth="1"/>
    <col min="7178" max="7178" width="9" bestFit="1" customWidth="1"/>
    <col min="7179" max="7179" width="8.5703125" bestFit="1" customWidth="1"/>
    <col min="7180" max="7180" width="15" bestFit="1" customWidth="1"/>
    <col min="7181" max="7181" width="6.85546875" bestFit="1" customWidth="1"/>
    <col min="7182" max="7182" width="11.42578125" bestFit="1" customWidth="1"/>
    <col min="7183" max="7183" width="10.28515625" bestFit="1" customWidth="1"/>
    <col min="7184" max="7184" width="14.28515625" customWidth="1"/>
    <col min="7185" max="7185" width="10" customWidth="1"/>
    <col min="7425" max="7426" width="11" customWidth="1"/>
    <col min="7427" max="7427" width="8.7109375" bestFit="1" customWidth="1"/>
    <col min="7428" max="7428" width="8.7109375" customWidth="1"/>
    <col min="7429" max="7429" width="15.28515625" customWidth="1"/>
    <col min="7430" max="7430" width="10.7109375" bestFit="1" customWidth="1"/>
    <col min="7431" max="7432" width="9.28515625" customWidth="1"/>
    <col min="7433" max="7433" width="8.5703125" bestFit="1" customWidth="1"/>
    <col min="7434" max="7434" width="9" bestFit="1" customWidth="1"/>
    <col min="7435" max="7435" width="8.5703125" bestFit="1" customWidth="1"/>
    <col min="7436" max="7436" width="15" bestFit="1" customWidth="1"/>
    <col min="7437" max="7437" width="6.85546875" bestFit="1" customWidth="1"/>
    <col min="7438" max="7438" width="11.42578125" bestFit="1" customWidth="1"/>
    <col min="7439" max="7439" width="10.28515625" bestFit="1" customWidth="1"/>
    <col min="7440" max="7440" width="14.28515625" customWidth="1"/>
    <col min="7441" max="7441" width="10" customWidth="1"/>
    <col min="7681" max="7682" width="11" customWidth="1"/>
    <col min="7683" max="7683" width="8.7109375" bestFit="1" customWidth="1"/>
    <col min="7684" max="7684" width="8.7109375" customWidth="1"/>
    <col min="7685" max="7685" width="15.28515625" customWidth="1"/>
    <col min="7686" max="7686" width="10.7109375" bestFit="1" customWidth="1"/>
    <col min="7687" max="7688" width="9.28515625" customWidth="1"/>
    <col min="7689" max="7689" width="8.5703125" bestFit="1" customWidth="1"/>
    <col min="7690" max="7690" width="9" bestFit="1" customWidth="1"/>
    <col min="7691" max="7691" width="8.5703125" bestFit="1" customWidth="1"/>
    <col min="7692" max="7692" width="15" bestFit="1" customWidth="1"/>
    <col min="7693" max="7693" width="6.85546875" bestFit="1" customWidth="1"/>
    <col min="7694" max="7694" width="11.42578125" bestFit="1" customWidth="1"/>
    <col min="7695" max="7695" width="10.28515625" bestFit="1" customWidth="1"/>
    <col min="7696" max="7696" width="14.28515625" customWidth="1"/>
    <col min="7697" max="7697" width="10" customWidth="1"/>
    <col min="7937" max="7938" width="11" customWidth="1"/>
    <col min="7939" max="7939" width="8.7109375" bestFit="1" customWidth="1"/>
    <col min="7940" max="7940" width="8.7109375" customWidth="1"/>
    <col min="7941" max="7941" width="15.28515625" customWidth="1"/>
    <col min="7942" max="7942" width="10.7109375" bestFit="1" customWidth="1"/>
    <col min="7943" max="7944" width="9.28515625" customWidth="1"/>
    <col min="7945" max="7945" width="8.5703125" bestFit="1" customWidth="1"/>
    <col min="7946" max="7946" width="9" bestFit="1" customWidth="1"/>
    <col min="7947" max="7947" width="8.5703125" bestFit="1" customWidth="1"/>
    <col min="7948" max="7948" width="15" bestFit="1" customWidth="1"/>
    <col min="7949" max="7949" width="6.85546875" bestFit="1" customWidth="1"/>
    <col min="7950" max="7950" width="11.42578125" bestFit="1" customWidth="1"/>
    <col min="7951" max="7951" width="10.28515625" bestFit="1" customWidth="1"/>
    <col min="7952" max="7952" width="14.28515625" customWidth="1"/>
    <col min="7953" max="7953" width="10" customWidth="1"/>
    <col min="8193" max="8194" width="11" customWidth="1"/>
    <col min="8195" max="8195" width="8.7109375" bestFit="1" customWidth="1"/>
    <col min="8196" max="8196" width="8.7109375" customWidth="1"/>
    <col min="8197" max="8197" width="15.28515625" customWidth="1"/>
    <col min="8198" max="8198" width="10.7109375" bestFit="1" customWidth="1"/>
    <col min="8199" max="8200" width="9.28515625" customWidth="1"/>
    <col min="8201" max="8201" width="8.5703125" bestFit="1" customWidth="1"/>
    <col min="8202" max="8202" width="9" bestFit="1" customWidth="1"/>
    <col min="8203" max="8203" width="8.5703125" bestFit="1" customWidth="1"/>
    <col min="8204" max="8204" width="15" bestFit="1" customWidth="1"/>
    <col min="8205" max="8205" width="6.85546875" bestFit="1" customWidth="1"/>
    <col min="8206" max="8206" width="11.42578125" bestFit="1" customWidth="1"/>
    <col min="8207" max="8207" width="10.28515625" bestFit="1" customWidth="1"/>
    <col min="8208" max="8208" width="14.28515625" customWidth="1"/>
    <col min="8209" max="8209" width="10" customWidth="1"/>
    <col min="8449" max="8450" width="11" customWidth="1"/>
    <col min="8451" max="8451" width="8.7109375" bestFit="1" customWidth="1"/>
    <col min="8452" max="8452" width="8.7109375" customWidth="1"/>
    <col min="8453" max="8453" width="15.28515625" customWidth="1"/>
    <col min="8454" max="8454" width="10.7109375" bestFit="1" customWidth="1"/>
    <col min="8455" max="8456" width="9.28515625" customWidth="1"/>
    <col min="8457" max="8457" width="8.5703125" bestFit="1" customWidth="1"/>
    <col min="8458" max="8458" width="9" bestFit="1" customWidth="1"/>
    <col min="8459" max="8459" width="8.5703125" bestFit="1" customWidth="1"/>
    <col min="8460" max="8460" width="15" bestFit="1" customWidth="1"/>
    <col min="8461" max="8461" width="6.85546875" bestFit="1" customWidth="1"/>
    <col min="8462" max="8462" width="11.42578125" bestFit="1" customWidth="1"/>
    <col min="8463" max="8463" width="10.28515625" bestFit="1" customWidth="1"/>
    <col min="8464" max="8464" width="14.28515625" customWidth="1"/>
    <col min="8465" max="8465" width="10" customWidth="1"/>
    <col min="8705" max="8706" width="11" customWidth="1"/>
    <col min="8707" max="8707" width="8.7109375" bestFit="1" customWidth="1"/>
    <col min="8708" max="8708" width="8.7109375" customWidth="1"/>
    <col min="8709" max="8709" width="15.28515625" customWidth="1"/>
    <col min="8710" max="8710" width="10.7109375" bestFit="1" customWidth="1"/>
    <col min="8711" max="8712" width="9.28515625" customWidth="1"/>
    <col min="8713" max="8713" width="8.5703125" bestFit="1" customWidth="1"/>
    <col min="8714" max="8714" width="9" bestFit="1" customWidth="1"/>
    <col min="8715" max="8715" width="8.5703125" bestFit="1" customWidth="1"/>
    <col min="8716" max="8716" width="15" bestFit="1" customWidth="1"/>
    <col min="8717" max="8717" width="6.85546875" bestFit="1" customWidth="1"/>
    <col min="8718" max="8718" width="11.42578125" bestFit="1" customWidth="1"/>
    <col min="8719" max="8719" width="10.28515625" bestFit="1" customWidth="1"/>
    <col min="8720" max="8720" width="14.28515625" customWidth="1"/>
    <col min="8721" max="8721" width="10" customWidth="1"/>
    <col min="8961" max="8962" width="11" customWidth="1"/>
    <col min="8963" max="8963" width="8.7109375" bestFit="1" customWidth="1"/>
    <col min="8964" max="8964" width="8.7109375" customWidth="1"/>
    <col min="8965" max="8965" width="15.28515625" customWidth="1"/>
    <col min="8966" max="8966" width="10.7109375" bestFit="1" customWidth="1"/>
    <col min="8967" max="8968" width="9.28515625" customWidth="1"/>
    <col min="8969" max="8969" width="8.5703125" bestFit="1" customWidth="1"/>
    <col min="8970" max="8970" width="9" bestFit="1" customWidth="1"/>
    <col min="8971" max="8971" width="8.5703125" bestFit="1" customWidth="1"/>
    <col min="8972" max="8972" width="15" bestFit="1" customWidth="1"/>
    <col min="8973" max="8973" width="6.85546875" bestFit="1" customWidth="1"/>
    <col min="8974" max="8974" width="11.42578125" bestFit="1" customWidth="1"/>
    <col min="8975" max="8975" width="10.28515625" bestFit="1" customWidth="1"/>
    <col min="8976" max="8976" width="14.28515625" customWidth="1"/>
    <col min="8977" max="8977" width="10" customWidth="1"/>
    <col min="9217" max="9218" width="11" customWidth="1"/>
    <col min="9219" max="9219" width="8.7109375" bestFit="1" customWidth="1"/>
    <col min="9220" max="9220" width="8.7109375" customWidth="1"/>
    <col min="9221" max="9221" width="15.28515625" customWidth="1"/>
    <col min="9222" max="9222" width="10.7109375" bestFit="1" customWidth="1"/>
    <col min="9223" max="9224" width="9.28515625" customWidth="1"/>
    <col min="9225" max="9225" width="8.5703125" bestFit="1" customWidth="1"/>
    <col min="9226" max="9226" width="9" bestFit="1" customWidth="1"/>
    <col min="9227" max="9227" width="8.5703125" bestFit="1" customWidth="1"/>
    <col min="9228" max="9228" width="15" bestFit="1" customWidth="1"/>
    <col min="9229" max="9229" width="6.85546875" bestFit="1" customWidth="1"/>
    <col min="9230" max="9230" width="11.42578125" bestFit="1" customWidth="1"/>
    <col min="9231" max="9231" width="10.28515625" bestFit="1" customWidth="1"/>
    <col min="9232" max="9232" width="14.28515625" customWidth="1"/>
    <col min="9233" max="9233" width="10" customWidth="1"/>
    <col min="9473" max="9474" width="11" customWidth="1"/>
    <col min="9475" max="9475" width="8.7109375" bestFit="1" customWidth="1"/>
    <col min="9476" max="9476" width="8.7109375" customWidth="1"/>
    <col min="9477" max="9477" width="15.28515625" customWidth="1"/>
    <col min="9478" max="9478" width="10.7109375" bestFit="1" customWidth="1"/>
    <col min="9479" max="9480" width="9.28515625" customWidth="1"/>
    <col min="9481" max="9481" width="8.5703125" bestFit="1" customWidth="1"/>
    <col min="9482" max="9482" width="9" bestFit="1" customWidth="1"/>
    <col min="9483" max="9483" width="8.5703125" bestFit="1" customWidth="1"/>
    <col min="9484" max="9484" width="15" bestFit="1" customWidth="1"/>
    <col min="9485" max="9485" width="6.85546875" bestFit="1" customWidth="1"/>
    <col min="9486" max="9486" width="11.42578125" bestFit="1" customWidth="1"/>
    <col min="9487" max="9487" width="10.28515625" bestFit="1" customWidth="1"/>
    <col min="9488" max="9488" width="14.28515625" customWidth="1"/>
    <col min="9489" max="9489" width="10" customWidth="1"/>
    <col min="9729" max="9730" width="11" customWidth="1"/>
    <col min="9731" max="9731" width="8.7109375" bestFit="1" customWidth="1"/>
    <col min="9732" max="9732" width="8.7109375" customWidth="1"/>
    <col min="9733" max="9733" width="15.28515625" customWidth="1"/>
    <col min="9734" max="9734" width="10.7109375" bestFit="1" customWidth="1"/>
    <col min="9735" max="9736" width="9.28515625" customWidth="1"/>
    <col min="9737" max="9737" width="8.5703125" bestFit="1" customWidth="1"/>
    <col min="9738" max="9738" width="9" bestFit="1" customWidth="1"/>
    <col min="9739" max="9739" width="8.5703125" bestFit="1" customWidth="1"/>
    <col min="9740" max="9740" width="15" bestFit="1" customWidth="1"/>
    <col min="9741" max="9741" width="6.85546875" bestFit="1" customWidth="1"/>
    <col min="9742" max="9742" width="11.42578125" bestFit="1" customWidth="1"/>
    <col min="9743" max="9743" width="10.28515625" bestFit="1" customWidth="1"/>
    <col min="9744" max="9744" width="14.28515625" customWidth="1"/>
    <col min="9745" max="9745" width="10" customWidth="1"/>
    <col min="9985" max="9986" width="11" customWidth="1"/>
    <col min="9987" max="9987" width="8.7109375" bestFit="1" customWidth="1"/>
    <col min="9988" max="9988" width="8.7109375" customWidth="1"/>
    <col min="9989" max="9989" width="15.28515625" customWidth="1"/>
    <col min="9990" max="9990" width="10.7109375" bestFit="1" customWidth="1"/>
    <col min="9991" max="9992" width="9.28515625" customWidth="1"/>
    <col min="9993" max="9993" width="8.5703125" bestFit="1" customWidth="1"/>
    <col min="9994" max="9994" width="9" bestFit="1" customWidth="1"/>
    <col min="9995" max="9995" width="8.5703125" bestFit="1" customWidth="1"/>
    <col min="9996" max="9996" width="15" bestFit="1" customWidth="1"/>
    <col min="9997" max="9997" width="6.85546875" bestFit="1" customWidth="1"/>
    <col min="9998" max="9998" width="11.42578125" bestFit="1" customWidth="1"/>
    <col min="9999" max="9999" width="10.28515625" bestFit="1" customWidth="1"/>
    <col min="10000" max="10000" width="14.28515625" customWidth="1"/>
    <col min="10001" max="10001" width="10" customWidth="1"/>
    <col min="10241" max="10242" width="11" customWidth="1"/>
    <col min="10243" max="10243" width="8.7109375" bestFit="1" customWidth="1"/>
    <col min="10244" max="10244" width="8.7109375" customWidth="1"/>
    <col min="10245" max="10245" width="15.28515625" customWidth="1"/>
    <col min="10246" max="10246" width="10.7109375" bestFit="1" customWidth="1"/>
    <col min="10247" max="10248" width="9.28515625" customWidth="1"/>
    <col min="10249" max="10249" width="8.5703125" bestFit="1" customWidth="1"/>
    <col min="10250" max="10250" width="9" bestFit="1" customWidth="1"/>
    <col min="10251" max="10251" width="8.5703125" bestFit="1" customWidth="1"/>
    <col min="10252" max="10252" width="15" bestFit="1" customWidth="1"/>
    <col min="10253" max="10253" width="6.85546875" bestFit="1" customWidth="1"/>
    <col min="10254" max="10254" width="11.42578125" bestFit="1" customWidth="1"/>
    <col min="10255" max="10255" width="10.28515625" bestFit="1" customWidth="1"/>
    <col min="10256" max="10256" width="14.28515625" customWidth="1"/>
    <col min="10257" max="10257" width="10" customWidth="1"/>
    <col min="10497" max="10498" width="11" customWidth="1"/>
    <col min="10499" max="10499" width="8.7109375" bestFit="1" customWidth="1"/>
    <col min="10500" max="10500" width="8.7109375" customWidth="1"/>
    <col min="10501" max="10501" width="15.28515625" customWidth="1"/>
    <col min="10502" max="10502" width="10.7109375" bestFit="1" customWidth="1"/>
    <col min="10503" max="10504" width="9.28515625" customWidth="1"/>
    <col min="10505" max="10505" width="8.5703125" bestFit="1" customWidth="1"/>
    <col min="10506" max="10506" width="9" bestFit="1" customWidth="1"/>
    <col min="10507" max="10507" width="8.5703125" bestFit="1" customWidth="1"/>
    <col min="10508" max="10508" width="15" bestFit="1" customWidth="1"/>
    <col min="10509" max="10509" width="6.85546875" bestFit="1" customWidth="1"/>
    <col min="10510" max="10510" width="11.42578125" bestFit="1" customWidth="1"/>
    <col min="10511" max="10511" width="10.28515625" bestFit="1" customWidth="1"/>
    <col min="10512" max="10512" width="14.28515625" customWidth="1"/>
    <col min="10513" max="10513" width="10" customWidth="1"/>
    <col min="10753" max="10754" width="11" customWidth="1"/>
    <col min="10755" max="10755" width="8.7109375" bestFit="1" customWidth="1"/>
    <col min="10756" max="10756" width="8.7109375" customWidth="1"/>
    <col min="10757" max="10757" width="15.28515625" customWidth="1"/>
    <col min="10758" max="10758" width="10.7109375" bestFit="1" customWidth="1"/>
    <col min="10759" max="10760" width="9.28515625" customWidth="1"/>
    <col min="10761" max="10761" width="8.5703125" bestFit="1" customWidth="1"/>
    <col min="10762" max="10762" width="9" bestFit="1" customWidth="1"/>
    <col min="10763" max="10763" width="8.5703125" bestFit="1" customWidth="1"/>
    <col min="10764" max="10764" width="15" bestFit="1" customWidth="1"/>
    <col min="10765" max="10765" width="6.85546875" bestFit="1" customWidth="1"/>
    <col min="10766" max="10766" width="11.42578125" bestFit="1" customWidth="1"/>
    <col min="10767" max="10767" width="10.28515625" bestFit="1" customWidth="1"/>
    <col min="10768" max="10768" width="14.28515625" customWidth="1"/>
    <col min="10769" max="10769" width="10" customWidth="1"/>
    <col min="11009" max="11010" width="11" customWidth="1"/>
    <col min="11011" max="11011" width="8.7109375" bestFit="1" customWidth="1"/>
    <col min="11012" max="11012" width="8.7109375" customWidth="1"/>
    <col min="11013" max="11013" width="15.28515625" customWidth="1"/>
    <col min="11014" max="11014" width="10.7109375" bestFit="1" customWidth="1"/>
    <col min="11015" max="11016" width="9.28515625" customWidth="1"/>
    <col min="11017" max="11017" width="8.5703125" bestFit="1" customWidth="1"/>
    <col min="11018" max="11018" width="9" bestFit="1" customWidth="1"/>
    <col min="11019" max="11019" width="8.5703125" bestFit="1" customWidth="1"/>
    <col min="11020" max="11020" width="15" bestFit="1" customWidth="1"/>
    <col min="11021" max="11021" width="6.85546875" bestFit="1" customWidth="1"/>
    <col min="11022" max="11022" width="11.42578125" bestFit="1" customWidth="1"/>
    <col min="11023" max="11023" width="10.28515625" bestFit="1" customWidth="1"/>
    <col min="11024" max="11024" width="14.28515625" customWidth="1"/>
    <col min="11025" max="11025" width="10" customWidth="1"/>
    <col min="11265" max="11266" width="11" customWidth="1"/>
    <col min="11267" max="11267" width="8.7109375" bestFit="1" customWidth="1"/>
    <col min="11268" max="11268" width="8.7109375" customWidth="1"/>
    <col min="11269" max="11269" width="15.28515625" customWidth="1"/>
    <col min="11270" max="11270" width="10.7109375" bestFit="1" customWidth="1"/>
    <col min="11271" max="11272" width="9.28515625" customWidth="1"/>
    <col min="11273" max="11273" width="8.5703125" bestFit="1" customWidth="1"/>
    <col min="11274" max="11274" width="9" bestFit="1" customWidth="1"/>
    <col min="11275" max="11275" width="8.5703125" bestFit="1" customWidth="1"/>
    <col min="11276" max="11276" width="15" bestFit="1" customWidth="1"/>
    <col min="11277" max="11277" width="6.85546875" bestFit="1" customWidth="1"/>
    <col min="11278" max="11278" width="11.42578125" bestFit="1" customWidth="1"/>
    <col min="11279" max="11279" width="10.28515625" bestFit="1" customWidth="1"/>
    <col min="11280" max="11280" width="14.28515625" customWidth="1"/>
    <col min="11281" max="11281" width="10" customWidth="1"/>
    <col min="11521" max="11522" width="11" customWidth="1"/>
    <col min="11523" max="11523" width="8.7109375" bestFit="1" customWidth="1"/>
    <col min="11524" max="11524" width="8.7109375" customWidth="1"/>
    <col min="11525" max="11525" width="15.28515625" customWidth="1"/>
    <col min="11526" max="11526" width="10.7109375" bestFit="1" customWidth="1"/>
    <col min="11527" max="11528" width="9.28515625" customWidth="1"/>
    <col min="11529" max="11529" width="8.5703125" bestFit="1" customWidth="1"/>
    <col min="11530" max="11530" width="9" bestFit="1" customWidth="1"/>
    <col min="11531" max="11531" width="8.5703125" bestFit="1" customWidth="1"/>
    <col min="11532" max="11532" width="15" bestFit="1" customWidth="1"/>
    <col min="11533" max="11533" width="6.85546875" bestFit="1" customWidth="1"/>
    <col min="11534" max="11534" width="11.42578125" bestFit="1" customWidth="1"/>
    <col min="11535" max="11535" width="10.28515625" bestFit="1" customWidth="1"/>
    <col min="11536" max="11536" width="14.28515625" customWidth="1"/>
    <col min="11537" max="11537" width="10" customWidth="1"/>
    <col min="11777" max="11778" width="11" customWidth="1"/>
    <col min="11779" max="11779" width="8.7109375" bestFit="1" customWidth="1"/>
    <col min="11780" max="11780" width="8.7109375" customWidth="1"/>
    <col min="11781" max="11781" width="15.28515625" customWidth="1"/>
    <col min="11782" max="11782" width="10.7109375" bestFit="1" customWidth="1"/>
    <col min="11783" max="11784" width="9.28515625" customWidth="1"/>
    <col min="11785" max="11785" width="8.5703125" bestFit="1" customWidth="1"/>
    <col min="11786" max="11786" width="9" bestFit="1" customWidth="1"/>
    <col min="11787" max="11787" width="8.5703125" bestFit="1" customWidth="1"/>
    <col min="11788" max="11788" width="15" bestFit="1" customWidth="1"/>
    <col min="11789" max="11789" width="6.85546875" bestFit="1" customWidth="1"/>
    <col min="11790" max="11790" width="11.42578125" bestFit="1" customWidth="1"/>
    <col min="11791" max="11791" width="10.28515625" bestFit="1" customWidth="1"/>
    <col min="11792" max="11792" width="14.28515625" customWidth="1"/>
    <col min="11793" max="11793" width="10" customWidth="1"/>
    <col min="12033" max="12034" width="11" customWidth="1"/>
    <col min="12035" max="12035" width="8.7109375" bestFit="1" customWidth="1"/>
    <col min="12036" max="12036" width="8.7109375" customWidth="1"/>
    <col min="12037" max="12037" width="15.28515625" customWidth="1"/>
    <col min="12038" max="12038" width="10.7109375" bestFit="1" customWidth="1"/>
    <col min="12039" max="12040" width="9.28515625" customWidth="1"/>
    <col min="12041" max="12041" width="8.5703125" bestFit="1" customWidth="1"/>
    <col min="12042" max="12042" width="9" bestFit="1" customWidth="1"/>
    <col min="12043" max="12043" width="8.5703125" bestFit="1" customWidth="1"/>
    <col min="12044" max="12044" width="15" bestFit="1" customWidth="1"/>
    <col min="12045" max="12045" width="6.85546875" bestFit="1" customWidth="1"/>
    <col min="12046" max="12046" width="11.42578125" bestFit="1" customWidth="1"/>
    <col min="12047" max="12047" width="10.28515625" bestFit="1" customWidth="1"/>
    <col min="12048" max="12048" width="14.28515625" customWidth="1"/>
    <col min="12049" max="12049" width="10" customWidth="1"/>
    <col min="12289" max="12290" width="11" customWidth="1"/>
    <col min="12291" max="12291" width="8.7109375" bestFit="1" customWidth="1"/>
    <col min="12292" max="12292" width="8.7109375" customWidth="1"/>
    <col min="12293" max="12293" width="15.28515625" customWidth="1"/>
    <col min="12294" max="12294" width="10.7109375" bestFit="1" customWidth="1"/>
    <col min="12295" max="12296" width="9.28515625" customWidth="1"/>
    <col min="12297" max="12297" width="8.5703125" bestFit="1" customWidth="1"/>
    <col min="12298" max="12298" width="9" bestFit="1" customWidth="1"/>
    <col min="12299" max="12299" width="8.5703125" bestFit="1" customWidth="1"/>
    <col min="12300" max="12300" width="15" bestFit="1" customWidth="1"/>
    <col min="12301" max="12301" width="6.85546875" bestFit="1" customWidth="1"/>
    <col min="12302" max="12302" width="11.42578125" bestFit="1" customWidth="1"/>
    <col min="12303" max="12303" width="10.28515625" bestFit="1" customWidth="1"/>
    <col min="12304" max="12304" width="14.28515625" customWidth="1"/>
    <col min="12305" max="12305" width="10" customWidth="1"/>
    <col min="12545" max="12546" width="11" customWidth="1"/>
    <col min="12547" max="12547" width="8.7109375" bestFit="1" customWidth="1"/>
    <col min="12548" max="12548" width="8.7109375" customWidth="1"/>
    <col min="12549" max="12549" width="15.28515625" customWidth="1"/>
    <col min="12550" max="12550" width="10.7109375" bestFit="1" customWidth="1"/>
    <col min="12551" max="12552" width="9.28515625" customWidth="1"/>
    <col min="12553" max="12553" width="8.5703125" bestFit="1" customWidth="1"/>
    <col min="12554" max="12554" width="9" bestFit="1" customWidth="1"/>
    <col min="12555" max="12555" width="8.5703125" bestFit="1" customWidth="1"/>
    <col min="12556" max="12556" width="15" bestFit="1" customWidth="1"/>
    <col min="12557" max="12557" width="6.85546875" bestFit="1" customWidth="1"/>
    <col min="12558" max="12558" width="11.42578125" bestFit="1" customWidth="1"/>
    <col min="12559" max="12559" width="10.28515625" bestFit="1" customWidth="1"/>
    <col min="12560" max="12560" width="14.28515625" customWidth="1"/>
    <col min="12561" max="12561" width="10" customWidth="1"/>
    <col min="12801" max="12802" width="11" customWidth="1"/>
    <col min="12803" max="12803" width="8.7109375" bestFit="1" customWidth="1"/>
    <col min="12804" max="12804" width="8.7109375" customWidth="1"/>
    <col min="12805" max="12805" width="15.28515625" customWidth="1"/>
    <col min="12806" max="12806" width="10.7109375" bestFit="1" customWidth="1"/>
    <col min="12807" max="12808" width="9.28515625" customWidth="1"/>
    <col min="12809" max="12809" width="8.5703125" bestFit="1" customWidth="1"/>
    <col min="12810" max="12810" width="9" bestFit="1" customWidth="1"/>
    <col min="12811" max="12811" width="8.5703125" bestFit="1" customWidth="1"/>
    <col min="12812" max="12812" width="15" bestFit="1" customWidth="1"/>
    <col min="12813" max="12813" width="6.85546875" bestFit="1" customWidth="1"/>
    <col min="12814" max="12814" width="11.42578125" bestFit="1" customWidth="1"/>
    <col min="12815" max="12815" width="10.28515625" bestFit="1" customWidth="1"/>
    <col min="12816" max="12816" width="14.28515625" customWidth="1"/>
    <col min="12817" max="12817" width="10" customWidth="1"/>
    <col min="13057" max="13058" width="11" customWidth="1"/>
    <col min="13059" max="13059" width="8.7109375" bestFit="1" customWidth="1"/>
    <col min="13060" max="13060" width="8.7109375" customWidth="1"/>
    <col min="13061" max="13061" width="15.28515625" customWidth="1"/>
    <col min="13062" max="13062" width="10.7109375" bestFit="1" customWidth="1"/>
    <col min="13063" max="13064" width="9.28515625" customWidth="1"/>
    <col min="13065" max="13065" width="8.5703125" bestFit="1" customWidth="1"/>
    <col min="13066" max="13066" width="9" bestFit="1" customWidth="1"/>
    <col min="13067" max="13067" width="8.5703125" bestFit="1" customWidth="1"/>
    <col min="13068" max="13068" width="15" bestFit="1" customWidth="1"/>
    <col min="13069" max="13069" width="6.85546875" bestFit="1" customWidth="1"/>
    <col min="13070" max="13070" width="11.42578125" bestFit="1" customWidth="1"/>
    <col min="13071" max="13071" width="10.28515625" bestFit="1" customWidth="1"/>
    <col min="13072" max="13072" width="14.28515625" customWidth="1"/>
    <col min="13073" max="13073" width="10" customWidth="1"/>
    <col min="13313" max="13314" width="11" customWidth="1"/>
    <col min="13315" max="13315" width="8.7109375" bestFit="1" customWidth="1"/>
    <col min="13316" max="13316" width="8.7109375" customWidth="1"/>
    <col min="13317" max="13317" width="15.28515625" customWidth="1"/>
    <col min="13318" max="13318" width="10.7109375" bestFit="1" customWidth="1"/>
    <col min="13319" max="13320" width="9.28515625" customWidth="1"/>
    <col min="13321" max="13321" width="8.5703125" bestFit="1" customWidth="1"/>
    <col min="13322" max="13322" width="9" bestFit="1" customWidth="1"/>
    <col min="13323" max="13323" width="8.5703125" bestFit="1" customWidth="1"/>
    <col min="13324" max="13324" width="15" bestFit="1" customWidth="1"/>
    <col min="13325" max="13325" width="6.85546875" bestFit="1" customWidth="1"/>
    <col min="13326" max="13326" width="11.42578125" bestFit="1" customWidth="1"/>
    <col min="13327" max="13327" width="10.28515625" bestFit="1" customWidth="1"/>
    <col min="13328" max="13328" width="14.28515625" customWidth="1"/>
    <col min="13329" max="13329" width="10" customWidth="1"/>
    <col min="13569" max="13570" width="11" customWidth="1"/>
    <col min="13571" max="13571" width="8.7109375" bestFit="1" customWidth="1"/>
    <col min="13572" max="13572" width="8.7109375" customWidth="1"/>
    <col min="13573" max="13573" width="15.28515625" customWidth="1"/>
    <col min="13574" max="13574" width="10.7109375" bestFit="1" customWidth="1"/>
    <col min="13575" max="13576" width="9.28515625" customWidth="1"/>
    <col min="13577" max="13577" width="8.5703125" bestFit="1" customWidth="1"/>
    <col min="13578" max="13578" width="9" bestFit="1" customWidth="1"/>
    <col min="13579" max="13579" width="8.5703125" bestFit="1" customWidth="1"/>
    <col min="13580" max="13580" width="15" bestFit="1" customWidth="1"/>
    <col min="13581" max="13581" width="6.85546875" bestFit="1" customWidth="1"/>
    <col min="13582" max="13582" width="11.42578125" bestFit="1" customWidth="1"/>
    <col min="13583" max="13583" width="10.28515625" bestFit="1" customWidth="1"/>
    <col min="13584" max="13584" width="14.28515625" customWidth="1"/>
    <col min="13585" max="13585" width="10" customWidth="1"/>
    <col min="13825" max="13826" width="11" customWidth="1"/>
    <col min="13827" max="13827" width="8.7109375" bestFit="1" customWidth="1"/>
    <col min="13828" max="13828" width="8.7109375" customWidth="1"/>
    <col min="13829" max="13829" width="15.28515625" customWidth="1"/>
    <col min="13830" max="13830" width="10.7109375" bestFit="1" customWidth="1"/>
    <col min="13831" max="13832" width="9.28515625" customWidth="1"/>
    <col min="13833" max="13833" width="8.5703125" bestFit="1" customWidth="1"/>
    <col min="13834" max="13834" width="9" bestFit="1" customWidth="1"/>
    <col min="13835" max="13835" width="8.5703125" bestFit="1" customWidth="1"/>
    <col min="13836" max="13836" width="15" bestFit="1" customWidth="1"/>
    <col min="13837" max="13837" width="6.85546875" bestFit="1" customWidth="1"/>
    <col min="13838" max="13838" width="11.42578125" bestFit="1" customWidth="1"/>
    <col min="13839" max="13839" width="10.28515625" bestFit="1" customWidth="1"/>
    <col min="13840" max="13840" width="14.28515625" customWidth="1"/>
    <col min="13841" max="13841" width="10" customWidth="1"/>
    <col min="14081" max="14082" width="11" customWidth="1"/>
    <col min="14083" max="14083" width="8.7109375" bestFit="1" customWidth="1"/>
    <col min="14084" max="14084" width="8.7109375" customWidth="1"/>
    <col min="14085" max="14085" width="15.28515625" customWidth="1"/>
    <col min="14086" max="14086" width="10.7109375" bestFit="1" customWidth="1"/>
    <col min="14087" max="14088" width="9.28515625" customWidth="1"/>
    <col min="14089" max="14089" width="8.5703125" bestFit="1" customWidth="1"/>
    <col min="14090" max="14090" width="9" bestFit="1" customWidth="1"/>
    <col min="14091" max="14091" width="8.5703125" bestFit="1" customWidth="1"/>
    <col min="14092" max="14092" width="15" bestFit="1" customWidth="1"/>
    <col min="14093" max="14093" width="6.85546875" bestFit="1" customWidth="1"/>
    <col min="14094" max="14094" width="11.42578125" bestFit="1" customWidth="1"/>
    <col min="14095" max="14095" width="10.28515625" bestFit="1" customWidth="1"/>
    <col min="14096" max="14096" width="14.28515625" customWidth="1"/>
    <col min="14097" max="14097" width="10" customWidth="1"/>
    <col min="14337" max="14338" width="11" customWidth="1"/>
    <col min="14339" max="14339" width="8.7109375" bestFit="1" customWidth="1"/>
    <col min="14340" max="14340" width="8.7109375" customWidth="1"/>
    <col min="14341" max="14341" width="15.28515625" customWidth="1"/>
    <col min="14342" max="14342" width="10.7109375" bestFit="1" customWidth="1"/>
    <col min="14343" max="14344" width="9.28515625" customWidth="1"/>
    <col min="14345" max="14345" width="8.5703125" bestFit="1" customWidth="1"/>
    <col min="14346" max="14346" width="9" bestFit="1" customWidth="1"/>
    <col min="14347" max="14347" width="8.5703125" bestFit="1" customWidth="1"/>
    <col min="14348" max="14348" width="15" bestFit="1" customWidth="1"/>
    <col min="14349" max="14349" width="6.85546875" bestFit="1" customWidth="1"/>
    <col min="14350" max="14350" width="11.42578125" bestFit="1" customWidth="1"/>
    <col min="14351" max="14351" width="10.28515625" bestFit="1" customWidth="1"/>
    <col min="14352" max="14352" width="14.28515625" customWidth="1"/>
    <col min="14353" max="14353" width="10" customWidth="1"/>
    <col min="14593" max="14594" width="11" customWidth="1"/>
    <col min="14595" max="14595" width="8.7109375" bestFit="1" customWidth="1"/>
    <col min="14596" max="14596" width="8.7109375" customWidth="1"/>
    <col min="14597" max="14597" width="15.28515625" customWidth="1"/>
    <col min="14598" max="14598" width="10.7109375" bestFit="1" customWidth="1"/>
    <col min="14599" max="14600" width="9.28515625" customWidth="1"/>
    <col min="14601" max="14601" width="8.5703125" bestFit="1" customWidth="1"/>
    <col min="14602" max="14602" width="9" bestFit="1" customWidth="1"/>
    <col min="14603" max="14603" width="8.5703125" bestFit="1" customWidth="1"/>
    <col min="14604" max="14604" width="15" bestFit="1" customWidth="1"/>
    <col min="14605" max="14605" width="6.85546875" bestFit="1" customWidth="1"/>
    <col min="14606" max="14606" width="11.42578125" bestFit="1" customWidth="1"/>
    <col min="14607" max="14607" width="10.28515625" bestFit="1" customWidth="1"/>
    <col min="14608" max="14608" width="14.28515625" customWidth="1"/>
    <col min="14609" max="14609" width="10" customWidth="1"/>
    <col min="14849" max="14850" width="11" customWidth="1"/>
    <col min="14851" max="14851" width="8.7109375" bestFit="1" customWidth="1"/>
    <col min="14852" max="14852" width="8.7109375" customWidth="1"/>
    <col min="14853" max="14853" width="15.28515625" customWidth="1"/>
    <col min="14854" max="14854" width="10.7109375" bestFit="1" customWidth="1"/>
    <col min="14855" max="14856" width="9.28515625" customWidth="1"/>
    <col min="14857" max="14857" width="8.5703125" bestFit="1" customWidth="1"/>
    <col min="14858" max="14858" width="9" bestFit="1" customWidth="1"/>
    <col min="14859" max="14859" width="8.5703125" bestFit="1" customWidth="1"/>
    <col min="14860" max="14860" width="15" bestFit="1" customWidth="1"/>
    <col min="14861" max="14861" width="6.85546875" bestFit="1" customWidth="1"/>
    <col min="14862" max="14862" width="11.42578125" bestFit="1" customWidth="1"/>
    <col min="14863" max="14863" width="10.28515625" bestFit="1" customWidth="1"/>
    <col min="14864" max="14864" width="14.28515625" customWidth="1"/>
    <col min="14865" max="14865" width="10" customWidth="1"/>
    <col min="15105" max="15106" width="11" customWidth="1"/>
    <col min="15107" max="15107" width="8.7109375" bestFit="1" customWidth="1"/>
    <col min="15108" max="15108" width="8.7109375" customWidth="1"/>
    <col min="15109" max="15109" width="15.28515625" customWidth="1"/>
    <col min="15110" max="15110" width="10.7109375" bestFit="1" customWidth="1"/>
    <col min="15111" max="15112" width="9.28515625" customWidth="1"/>
    <col min="15113" max="15113" width="8.5703125" bestFit="1" customWidth="1"/>
    <col min="15114" max="15114" width="9" bestFit="1" customWidth="1"/>
    <col min="15115" max="15115" width="8.5703125" bestFit="1" customWidth="1"/>
    <col min="15116" max="15116" width="15" bestFit="1" customWidth="1"/>
    <col min="15117" max="15117" width="6.85546875" bestFit="1" customWidth="1"/>
    <col min="15118" max="15118" width="11.42578125" bestFit="1" customWidth="1"/>
    <col min="15119" max="15119" width="10.28515625" bestFit="1" customWidth="1"/>
    <col min="15120" max="15120" width="14.28515625" customWidth="1"/>
    <col min="15121" max="15121" width="10" customWidth="1"/>
    <col min="15361" max="15362" width="11" customWidth="1"/>
    <col min="15363" max="15363" width="8.7109375" bestFit="1" customWidth="1"/>
    <col min="15364" max="15364" width="8.7109375" customWidth="1"/>
    <col min="15365" max="15365" width="15.28515625" customWidth="1"/>
    <col min="15366" max="15366" width="10.7109375" bestFit="1" customWidth="1"/>
    <col min="15367" max="15368" width="9.28515625" customWidth="1"/>
    <col min="15369" max="15369" width="8.5703125" bestFit="1" customWidth="1"/>
    <col min="15370" max="15370" width="9" bestFit="1" customWidth="1"/>
    <col min="15371" max="15371" width="8.5703125" bestFit="1" customWidth="1"/>
    <col min="15372" max="15372" width="15" bestFit="1" customWidth="1"/>
    <col min="15373" max="15373" width="6.85546875" bestFit="1" customWidth="1"/>
    <col min="15374" max="15374" width="11.42578125" bestFit="1" customWidth="1"/>
    <col min="15375" max="15375" width="10.28515625" bestFit="1" customWidth="1"/>
    <col min="15376" max="15376" width="14.28515625" customWidth="1"/>
    <col min="15377" max="15377" width="10" customWidth="1"/>
    <col min="15617" max="15618" width="11" customWidth="1"/>
    <col min="15619" max="15619" width="8.7109375" bestFit="1" customWidth="1"/>
    <col min="15620" max="15620" width="8.7109375" customWidth="1"/>
    <col min="15621" max="15621" width="15.28515625" customWidth="1"/>
    <col min="15622" max="15622" width="10.7109375" bestFit="1" customWidth="1"/>
    <col min="15623" max="15624" width="9.28515625" customWidth="1"/>
    <col min="15625" max="15625" width="8.5703125" bestFit="1" customWidth="1"/>
    <col min="15626" max="15626" width="9" bestFit="1" customWidth="1"/>
    <col min="15627" max="15627" width="8.5703125" bestFit="1" customWidth="1"/>
    <col min="15628" max="15628" width="15" bestFit="1" customWidth="1"/>
    <col min="15629" max="15629" width="6.85546875" bestFit="1" customWidth="1"/>
    <col min="15630" max="15630" width="11.42578125" bestFit="1" customWidth="1"/>
    <col min="15631" max="15631" width="10.28515625" bestFit="1" customWidth="1"/>
    <col min="15632" max="15632" width="14.28515625" customWidth="1"/>
    <col min="15633" max="15633" width="10" customWidth="1"/>
    <col min="15873" max="15874" width="11" customWidth="1"/>
    <col min="15875" max="15875" width="8.7109375" bestFit="1" customWidth="1"/>
    <col min="15876" max="15876" width="8.7109375" customWidth="1"/>
    <col min="15877" max="15877" width="15.28515625" customWidth="1"/>
    <col min="15878" max="15878" width="10.7109375" bestFit="1" customWidth="1"/>
    <col min="15879" max="15880" width="9.28515625" customWidth="1"/>
    <col min="15881" max="15881" width="8.5703125" bestFit="1" customWidth="1"/>
    <col min="15882" max="15882" width="9" bestFit="1" customWidth="1"/>
    <col min="15883" max="15883" width="8.5703125" bestFit="1" customWidth="1"/>
    <col min="15884" max="15884" width="15" bestFit="1" customWidth="1"/>
    <col min="15885" max="15885" width="6.85546875" bestFit="1" customWidth="1"/>
    <col min="15886" max="15886" width="11.42578125" bestFit="1" customWidth="1"/>
    <col min="15887" max="15887" width="10.28515625" bestFit="1" customWidth="1"/>
    <col min="15888" max="15888" width="14.28515625" customWidth="1"/>
    <col min="15889" max="15889" width="10" customWidth="1"/>
    <col min="16129" max="16130" width="11" customWidth="1"/>
    <col min="16131" max="16131" width="8.7109375" bestFit="1" customWidth="1"/>
    <col min="16132" max="16132" width="8.7109375" customWidth="1"/>
    <col min="16133" max="16133" width="15.28515625" customWidth="1"/>
    <col min="16134" max="16134" width="10.7109375" bestFit="1" customWidth="1"/>
    <col min="16135" max="16136" width="9.28515625" customWidth="1"/>
    <col min="16137" max="16137" width="8.5703125" bestFit="1" customWidth="1"/>
    <col min="16138" max="16138" width="9" bestFit="1" customWidth="1"/>
    <col min="16139" max="16139" width="8.5703125" bestFit="1" customWidth="1"/>
    <col min="16140" max="16140" width="15" bestFit="1" customWidth="1"/>
    <col min="16141" max="16141" width="6.85546875" bestFit="1" customWidth="1"/>
    <col min="16142" max="16142" width="11.42578125" bestFit="1" customWidth="1"/>
    <col min="16143" max="16143" width="10.28515625" bestFit="1" customWidth="1"/>
    <col min="16144" max="16144" width="14.28515625" customWidth="1"/>
    <col min="16145" max="16145" width="10" customWidth="1"/>
  </cols>
  <sheetData>
    <row r="1" spans="1:17" ht="15.75" thickBot="1" x14ac:dyDescent="0.3"/>
    <row r="2" spans="1:17" ht="25.5" customHeight="1" x14ac:dyDescent="0.25">
      <c r="A2" s="85" t="s">
        <v>0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">
        <v>44207</v>
      </c>
    </row>
    <row r="3" spans="1:17" ht="24.95" customHeight="1" x14ac:dyDescent="0.25">
      <c r="A3" s="78" t="s">
        <v>1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8"/>
    </row>
    <row r="4" spans="1:17" ht="4.9000000000000004" hidden="1" customHeight="1" x14ac:dyDescent="0.25">
      <c r="A4" s="4"/>
      <c r="B4" s="5"/>
      <c r="C4" s="6"/>
      <c r="D4" s="8"/>
      <c r="E4" s="6"/>
      <c r="F4" s="6"/>
      <c r="G4" s="6"/>
      <c r="H4" s="6"/>
      <c r="I4" s="6"/>
      <c r="J4" s="6"/>
      <c r="K4" s="6"/>
      <c r="L4" s="6"/>
      <c r="M4" s="8"/>
      <c r="N4" s="8"/>
      <c r="O4" s="7"/>
    </row>
    <row r="5" spans="1:17" ht="24.95" customHeight="1" thickBot="1" x14ac:dyDescent="0.3">
      <c r="A5" s="81" t="s">
        <v>34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9"/>
    </row>
    <row r="6" spans="1:17" ht="30" customHeight="1" x14ac:dyDescent="0.25">
      <c r="A6" s="9" t="s">
        <v>3</v>
      </c>
      <c r="B6" s="10" t="s">
        <v>35</v>
      </c>
      <c r="C6" s="11" t="s">
        <v>5</v>
      </c>
      <c r="D6" s="11" t="s">
        <v>36</v>
      </c>
      <c r="E6" s="11" t="s">
        <v>7</v>
      </c>
      <c r="F6" s="11" t="s">
        <v>8</v>
      </c>
      <c r="G6" s="11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2" t="s">
        <v>17</v>
      </c>
    </row>
    <row r="7" spans="1:17" x14ac:dyDescent="0.25">
      <c r="A7" s="16">
        <v>1</v>
      </c>
      <c r="B7" s="17" t="s">
        <v>44</v>
      </c>
      <c r="C7" s="18">
        <v>101</v>
      </c>
      <c r="D7" s="21" t="s">
        <v>45</v>
      </c>
      <c r="E7" s="18" t="s">
        <v>28</v>
      </c>
      <c r="F7" s="18" t="s">
        <v>30</v>
      </c>
      <c r="G7" s="18">
        <v>1215</v>
      </c>
      <c r="H7" s="20">
        <f>N7/0.75</f>
        <v>1226.6666666666667</v>
      </c>
      <c r="I7" s="18">
        <v>672</v>
      </c>
      <c r="J7" s="18">
        <v>160</v>
      </c>
      <c r="K7" s="18"/>
      <c r="L7" s="20">
        <v>88</v>
      </c>
      <c r="M7" s="21">
        <v>1</v>
      </c>
      <c r="N7" s="21">
        <f t="shared" ref="N7:N70" si="0">(I7+J7+K7+L7)*M7</f>
        <v>920</v>
      </c>
      <c r="O7" s="19" t="s">
        <v>19</v>
      </c>
    </row>
    <row r="8" spans="1:17" x14ac:dyDescent="0.25">
      <c r="A8" s="16">
        <v>2</v>
      </c>
      <c r="B8" s="17" t="s">
        <v>44</v>
      </c>
      <c r="C8" s="18">
        <v>102</v>
      </c>
      <c r="D8" s="21" t="s">
        <v>45</v>
      </c>
      <c r="E8" s="18" t="s">
        <v>22</v>
      </c>
      <c r="F8" s="18" t="s">
        <v>23</v>
      </c>
      <c r="G8" s="18">
        <v>1740</v>
      </c>
      <c r="H8" s="20">
        <f t="shared" ref="H8:H71" si="1">N8/0.75</f>
        <v>1760</v>
      </c>
      <c r="I8" s="18">
        <v>924</v>
      </c>
      <c r="J8" s="18">
        <v>292</v>
      </c>
      <c r="K8" s="18"/>
      <c r="L8" s="20">
        <v>104</v>
      </c>
      <c r="M8" s="21">
        <v>1</v>
      </c>
      <c r="N8" s="21">
        <f t="shared" si="0"/>
        <v>1320</v>
      </c>
      <c r="O8" s="19" t="s">
        <v>19</v>
      </c>
    </row>
    <row r="9" spans="1:17" x14ac:dyDescent="0.25">
      <c r="A9" s="16">
        <v>3</v>
      </c>
      <c r="B9" s="17" t="s">
        <v>44</v>
      </c>
      <c r="C9" s="18">
        <v>103</v>
      </c>
      <c r="D9" s="21"/>
      <c r="E9" s="18" t="s">
        <v>22</v>
      </c>
      <c r="F9" s="18" t="s">
        <v>24</v>
      </c>
      <c r="G9" s="18">
        <v>1740</v>
      </c>
      <c r="H9" s="20">
        <f t="shared" si="1"/>
        <v>1760</v>
      </c>
      <c r="I9" s="18">
        <v>924</v>
      </c>
      <c r="J9" s="18">
        <v>292</v>
      </c>
      <c r="K9" s="18"/>
      <c r="L9" s="20">
        <v>104</v>
      </c>
      <c r="M9" s="21">
        <v>1</v>
      </c>
      <c r="N9" s="21">
        <f t="shared" si="0"/>
        <v>1320</v>
      </c>
      <c r="O9" s="19"/>
      <c r="Q9" t="s">
        <v>26</v>
      </c>
    </row>
    <row r="10" spans="1:17" x14ac:dyDescent="0.25">
      <c r="A10" s="16">
        <v>4</v>
      </c>
      <c r="B10" s="17" t="s">
        <v>44</v>
      </c>
      <c r="C10" s="18">
        <v>106</v>
      </c>
      <c r="D10" s="21"/>
      <c r="E10" s="18" t="s">
        <v>25</v>
      </c>
      <c r="F10" s="18" t="s">
        <v>32</v>
      </c>
      <c r="G10" s="18">
        <v>1215</v>
      </c>
      <c r="H10" s="20">
        <f t="shared" si="1"/>
        <v>1230.6666666666667</v>
      </c>
      <c r="I10" s="18">
        <v>657</v>
      </c>
      <c r="J10" s="18">
        <v>168</v>
      </c>
      <c r="K10" s="18"/>
      <c r="L10" s="20">
        <v>98</v>
      </c>
      <c r="M10" s="21">
        <v>1</v>
      </c>
      <c r="N10" s="21">
        <f t="shared" si="0"/>
        <v>923</v>
      </c>
      <c r="O10" s="19"/>
    </row>
    <row r="11" spans="1:17" x14ac:dyDescent="0.25">
      <c r="A11" s="16">
        <v>5</v>
      </c>
      <c r="B11" s="17" t="s">
        <v>44</v>
      </c>
      <c r="C11" s="18">
        <v>107</v>
      </c>
      <c r="D11" s="21" t="s">
        <v>45</v>
      </c>
      <c r="E11" s="18" t="s">
        <v>25</v>
      </c>
      <c r="F11" s="18" t="s">
        <v>30</v>
      </c>
      <c r="G11" s="18">
        <v>1215</v>
      </c>
      <c r="H11" s="20">
        <f t="shared" si="1"/>
        <v>1230.6666666666667</v>
      </c>
      <c r="I11" s="18">
        <v>657</v>
      </c>
      <c r="J11" s="18">
        <v>168</v>
      </c>
      <c r="K11" s="18"/>
      <c r="L11" s="20">
        <v>98</v>
      </c>
      <c r="M11" s="21">
        <v>1</v>
      </c>
      <c r="N11" s="21">
        <f t="shared" si="0"/>
        <v>923</v>
      </c>
      <c r="O11" s="19" t="s">
        <v>19</v>
      </c>
    </row>
    <row r="12" spans="1:17" x14ac:dyDescent="0.25">
      <c r="A12" s="16">
        <v>6</v>
      </c>
      <c r="B12" s="17" t="s">
        <v>44</v>
      </c>
      <c r="C12" s="18">
        <v>108</v>
      </c>
      <c r="D12" s="21"/>
      <c r="E12" s="18" t="s">
        <v>28</v>
      </c>
      <c r="F12" s="18" t="s">
        <v>30</v>
      </c>
      <c r="G12" s="18">
        <v>1215</v>
      </c>
      <c r="H12" s="20">
        <f t="shared" si="1"/>
        <v>1226.6666666666667</v>
      </c>
      <c r="I12" s="18">
        <v>672</v>
      </c>
      <c r="J12" s="18">
        <v>160</v>
      </c>
      <c r="K12" s="18"/>
      <c r="L12" s="20">
        <v>88</v>
      </c>
      <c r="M12" s="21">
        <v>1</v>
      </c>
      <c r="N12" s="21">
        <f t="shared" si="0"/>
        <v>920</v>
      </c>
      <c r="O12" s="19"/>
    </row>
    <row r="13" spans="1:17" x14ac:dyDescent="0.25">
      <c r="A13" s="16">
        <v>7</v>
      </c>
      <c r="B13" s="17" t="s">
        <v>44</v>
      </c>
      <c r="C13" s="18">
        <v>201</v>
      </c>
      <c r="D13" s="21"/>
      <c r="E13" s="18" t="s">
        <v>28</v>
      </c>
      <c r="F13" s="18" t="s">
        <v>31</v>
      </c>
      <c r="G13" s="18">
        <v>1215</v>
      </c>
      <c r="H13" s="20">
        <f t="shared" si="1"/>
        <v>1226.6666666666667</v>
      </c>
      <c r="I13" s="18">
        <v>672</v>
      </c>
      <c r="J13" s="18">
        <v>160</v>
      </c>
      <c r="K13" s="18"/>
      <c r="L13" s="20">
        <v>88</v>
      </c>
      <c r="M13" s="21">
        <v>1</v>
      </c>
      <c r="N13" s="21">
        <f t="shared" si="0"/>
        <v>920</v>
      </c>
      <c r="O13" s="19"/>
    </row>
    <row r="14" spans="1:17" x14ac:dyDescent="0.25">
      <c r="A14" s="16">
        <v>8</v>
      </c>
      <c r="B14" s="17" t="s">
        <v>44</v>
      </c>
      <c r="C14" s="18">
        <v>202</v>
      </c>
      <c r="D14" s="21"/>
      <c r="E14" s="18" t="s">
        <v>22</v>
      </c>
      <c r="F14" s="18" t="s">
        <v>23</v>
      </c>
      <c r="G14" s="18">
        <v>1740</v>
      </c>
      <c r="H14" s="20">
        <f t="shared" si="1"/>
        <v>1760</v>
      </c>
      <c r="I14" s="18">
        <v>924</v>
      </c>
      <c r="J14" s="18">
        <v>292</v>
      </c>
      <c r="K14" s="18"/>
      <c r="L14" s="20">
        <v>104</v>
      </c>
      <c r="M14" s="21">
        <v>1</v>
      </c>
      <c r="N14" s="21">
        <f t="shared" si="0"/>
        <v>1320</v>
      </c>
      <c r="O14" s="19"/>
    </row>
    <row r="15" spans="1:17" x14ac:dyDescent="0.25">
      <c r="A15" s="16">
        <v>9</v>
      </c>
      <c r="B15" s="17" t="s">
        <v>44</v>
      </c>
      <c r="C15" s="18">
        <v>203</v>
      </c>
      <c r="D15" s="21"/>
      <c r="E15" s="18" t="s">
        <v>22</v>
      </c>
      <c r="F15" s="18" t="s">
        <v>24</v>
      </c>
      <c r="G15" s="18">
        <v>1740</v>
      </c>
      <c r="H15" s="20">
        <f t="shared" si="1"/>
        <v>1760</v>
      </c>
      <c r="I15" s="18">
        <v>924</v>
      </c>
      <c r="J15" s="18">
        <v>292</v>
      </c>
      <c r="K15" s="18"/>
      <c r="L15" s="20">
        <v>104</v>
      </c>
      <c r="M15" s="21">
        <v>1</v>
      </c>
      <c r="N15" s="21">
        <f t="shared" si="0"/>
        <v>1320</v>
      </c>
      <c r="O15" s="19"/>
    </row>
    <row r="16" spans="1:17" x14ac:dyDescent="0.25">
      <c r="A16" s="16">
        <v>10</v>
      </c>
      <c r="B16" s="17" t="s">
        <v>44</v>
      </c>
      <c r="C16" s="18">
        <v>204</v>
      </c>
      <c r="D16" s="21" t="s">
        <v>45</v>
      </c>
      <c r="E16" s="18" t="s">
        <v>28</v>
      </c>
      <c r="F16" s="18" t="s">
        <v>32</v>
      </c>
      <c r="G16" s="18">
        <v>1215</v>
      </c>
      <c r="H16" s="20">
        <f t="shared" si="1"/>
        <v>1226.6666666666667</v>
      </c>
      <c r="I16" s="18">
        <v>672</v>
      </c>
      <c r="J16" s="18">
        <v>160</v>
      </c>
      <c r="K16" s="18"/>
      <c r="L16" s="20">
        <v>88</v>
      </c>
      <c r="M16" s="21">
        <v>1</v>
      </c>
      <c r="N16" s="21">
        <f t="shared" si="0"/>
        <v>920</v>
      </c>
      <c r="O16" s="19" t="s">
        <v>19</v>
      </c>
    </row>
    <row r="17" spans="1:15" x14ac:dyDescent="0.25">
      <c r="A17" s="16">
        <v>11</v>
      </c>
      <c r="B17" s="17" t="s">
        <v>44</v>
      </c>
      <c r="C17" s="18">
        <v>205</v>
      </c>
      <c r="D17" s="21"/>
      <c r="E17" s="18" t="s">
        <v>28</v>
      </c>
      <c r="F17" s="18" t="s">
        <v>32</v>
      </c>
      <c r="G17" s="18">
        <v>1215</v>
      </c>
      <c r="H17" s="20">
        <f t="shared" si="1"/>
        <v>1226.6666666666667</v>
      </c>
      <c r="I17" s="18">
        <v>672</v>
      </c>
      <c r="J17" s="18">
        <v>160</v>
      </c>
      <c r="K17" s="18"/>
      <c r="L17" s="20">
        <v>88</v>
      </c>
      <c r="M17" s="21">
        <v>1</v>
      </c>
      <c r="N17" s="21">
        <f t="shared" si="0"/>
        <v>920</v>
      </c>
      <c r="O17" s="19"/>
    </row>
    <row r="18" spans="1:15" x14ac:dyDescent="0.25">
      <c r="A18" s="16">
        <v>12</v>
      </c>
      <c r="B18" s="17" t="s">
        <v>44</v>
      </c>
      <c r="C18" s="18">
        <v>206</v>
      </c>
      <c r="D18" s="21"/>
      <c r="E18" s="18" t="s">
        <v>25</v>
      </c>
      <c r="F18" s="18" t="s">
        <v>32</v>
      </c>
      <c r="G18" s="18">
        <v>1215</v>
      </c>
      <c r="H18" s="20">
        <f t="shared" si="1"/>
        <v>1230.6666666666667</v>
      </c>
      <c r="I18" s="18">
        <v>657</v>
      </c>
      <c r="J18" s="18">
        <v>168</v>
      </c>
      <c r="K18" s="18"/>
      <c r="L18" s="20">
        <v>98</v>
      </c>
      <c r="M18" s="21">
        <v>1</v>
      </c>
      <c r="N18" s="21">
        <f t="shared" si="0"/>
        <v>923</v>
      </c>
      <c r="O18" s="19"/>
    </row>
    <row r="19" spans="1:15" x14ac:dyDescent="0.25">
      <c r="A19" s="16">
        <v>13</v>
      </c>
      <c r="B19" s="17" t="s">
        <v>44</v>
      </c>
      <c r="C19" s="18">
        <v>207</v>
      </c>
      <c r="D19" s="21"/>
      <c r="E19" s="18" t="s">
        <v>25</v>
      </c>
      <c r="F19" s="18" t="s">
        <v>31</v>
      </c>
      <c r="G19" s="18">
        <v>1215</v>
      </c>
      <c r="H19" s="20">
        <f t="shared" si="1"/>
        <v>1230.6666666666667</v>
      </c>
      <c r="I19" s="18">
        <v>657</v>
      </c>
      <c r="J19" s="18">
        <v>168</v>
      </c>
      <c r="K19" s="18"/>
      <c r="L19" s="20">
        <v>98</v>
      </c>
      <c r="M19" s="21">
        <v>1</v>
      </c>
      <c r="N19" s="21">
        <f t="shared" si="0"/>
        <v>923</v>
      </c>
      <c r="O19" s="19"/>
    </row>
    <row r="20" spans="1:15" x14ac:dyDescent="0.25">
      <c r="A20" s="16">
        <v>14</v>
      </c>
      <c r="B20" s="17" t="s">
        <v>44</v>
      </c>
      <c r="C20" s="18">
        <v>208</v>
      </c>
      <c r="D20" s="21" t="s">
        <v>45</v>
      </c>
      <c r="E20" s="18" t="s">
        <v>28</v>
      </c>
      <c r="F20" s="18" t="s">
        <v>31</v>
      </c>
      <c r="G20" s="18">
        <v>1215</v>
      </c>
      <c r="H20" s="20">
        <f t="shared" si="1"/>
        <v>1226.6666666666667</v>
      </c>
      <c r="I20" s="18">
        <v>672</v>
      </c>
      <c r="J20" s="18">
        <v>160</v>
      </c>
      <c r="K20" s="18"/>
      <c r="L20" s="20">
        <v>88</v>
      </c>
      <c r="M20" s="21">
        <v>1</v>
      </c>
      <c r="N20" s="21">
        <f t="shared" si="0"/>
        <v>920</v>
      </c>
      <c r="O20" s="19" t="s">
        <v>19</v>
      </c>
    </row>
    <row r="21" spans="1:15" x14ac:dyDescent="0.25">
      <c r="A21" s="16">
        <v>15</v>
      </c>
      <c r="B21" s="17" t="s">
        <v>44</v>
      </c>
      <c r="C21" s="18">
        <v>301</v>
      </c>
      <c r="D21" s="21"/>
      <c r="E21" s="18" t="s">
        <v>28</v>
      </c>
      <c r="F21" s="18" t="str">
        <f t="shared" ref="F21:F26" si="2">F13</f>
        <v>FL+PL+PK</v>
      </c>
      <c r="G21" s="18">
        <v>1215</v>
      </c>
      <c r="H21" s="20">
        <f t="shared" si="1"/>
        <v>1226.6666666666667</v>
      </c>
      <c r="I21" s="18">
        <v>672</v>
      </c>
      <c r="J21" s="18">
        <v>160</v>
      </c>
      <c r="K21" s="18"/>
      <c r="L21" s="20">
        <v>88</v>
      </c>
      <c r="M21" s="21">
        <v>1</v>
      </c>
      <c r="N21" s="21">
        <f t="shared" si="0"/>
        <v>920</v>
      </c>
      <c r="O21" s="19"/>
    </row>
    <row r="22" spans="1:15" x14ac:dyDescent="0.25">
      <c r="A22" s="16">
        <v>16</v>
      </c>
      <c r="B22" s="17" t="s">
        <v>44</v>
      </c>
      <c r="C22" s="18">
        <v>302</v>
      </c>
      <c r="D22" s="21"/>
      <c r="E22" s="18" t="s">
        <v>22</v>
      </c>
      <c r="F22" s="18" t="str">
        <f t="shared" si="2"/>
        <v>FL+PL+PK+C</v>
      </c>
      <c r="G22" s="18">
        <v>1740</v>
      </c>
      <c r="H22" s="20">
        <f t="shared" si="1"/>
        <v>1760</v>
      </c>
      <c r="I22" s="18">
        <v>924</v>
      </c>
      <c r="J22" s="18">
        <v>292</v>
      </c>
      <c r="K22" s="18"/>
      <c r="L22" s="20">
        <v>104</v>
      </c>
      <c r="M22" s="21">
        <v>1</v>
      </c>
      <c r="N22" s="21">
        <f t="shared" si="0"/>
        <v>1320</v>
      </c>
      <c r="O22" s="19"/>
    </row>
    <row r="23" spans="1:15" x14ac:dyDescent="0.25">
      <c r="A23" s="16">
        <v>17</v>
      </c>
      <c r="B23" s="17" t="s">
        <v>44</v>
      </c>
      <c r="C23" s="18">
        <v>303</v>
      </c>
      <c r="D23" s="21" t="s">
        <v>45</v>
      </c>
      <c r="E23" s="18" t="s">
        <v>22</v>
      </c>
      <c r="F23" s="18" t="str">
        <f t="shared" si="2"/>
        <v>FL+C</v>
      </c>
      <c r="G23" s="18">
        <v>1740</v>
      </c>
      <c r="H23" s="20">
        <f t="shared" si="1"/>
        <v>1760</v>
      </c>
      <c r="I23" s="18">
        <v>924</v>
      </c>
      <c r="J23" s="18">
        <v>292</v>
      </c>
      <c r="K23" s="18"/>
      <c r="L23" s="20">
        <v>104</v>
      </c>
      <c r="M23" s="21">
        <v>1</v>
      </c>
      <c r="N23" s="21">
        <f t="shared" si="0"/>
        <v>1320</v>
      </c>
      <c r="O23" s="19"/>
    </row>
    <row r="24" spans="1:15" x14ac:dyDescent="0.25">
      <c r="A24" s="16">
        <v>18</v>
      </c>
      <c r="B24" s="17" t="s">
        <v>44</v>
      </c>
      <c r="C24" s="18">
        <v>304</v>
      </c>
      <c r="D24" s="21"/>
      <c r="E24" s="18" t="s">
        <v>28</v>
      </c>
      <c r="F24" s="18" t="str">
        <f t="shared" si="2"/>
        <v>FL</v>
      </c>
      <c r="G24" s="18">
        <v>1215</v>
      </c>
      <c r="H24" s="20">
        <f t="shared" si="1"/>
        <v>1226.6666666666667</v>
      </c>
      <c r="I24" s="18">
        <v>672</v>
      </c>
      <c r="J24" s="18">
        <v>160</v>
      </c>
      <c r="K24" s="18"/>
      <c r="L24" s="20">
        <v>88</v>
      </c>
      <c r="M24" s="21">
        <v>1</v>
      </c>
      <c r="N24" s="21">
        <f t="shared" si="0"/>
        <v>920</v>
      </c>
      <c r="O24" s="19"/>
    </row>
    <row r="25" spans="1:15" x14ac:dyDescent="0.25">
      <c r="A25" s="16">
        <v>19</v>
      </c>
      <c r="B25" s="17" t="s">
        <v>44</v>
      </c>
      <c r="C25" s="18">
        <v>305</v>
      </c>
      <c r="D25" s="21"/>
      <c r="E25" s="18" t="s">
        <v>28</v>
      </c>
      <c r="F25" s="18" t="str">
        <f t="shared" si="2"/>
        <v>FL</v>
      </c>
      <c r="G25" s="18">
        <v>1215</v>
      </c>
      <c r="H25" s="20">
        <f t="shared" si="1"/>
        <v>1226.6666666666667</v>
      </c>
      <c r="I25" s="18">
        <v>672</v>
      </c>
      <c r="J25" s="18">
        <v>160</v>
      </c>
      <c r="K25" s="18"/>
      <c r="L25" s="20">
        <v>88</v>
      </c>
      <c r="M25" s="21">
        <v>1</v>
      </c>
      <c r="N25" s="21">
        <f t="shared" si="0"/>
        <v>920</v>
      </c>
      <c r="O25" s="19"/>
    </row>
    <row r="26" spans="1:15" x14ac:dyDescent="0.25">
      <c r="A26" s="16">
        <v>20</v>
      </c>
      <c r="B26" s="17" t="s">
        <v>44</v>
      </c>
      <c r="C26" s="18">
        <v>306</v>
      </c>
      <c r="D26" s="21"/>
      <c r="E26" s="18" t="s">
        <v>25</v>
      </c>
      <c r="F26" s="18" t="str">
        <f t="shared" si="2"/>
        <v>FL</v>
      </c>
      <c r="G26" s="18">
        <v>1215</v>
      </c>
      <c r="H26" s="20">
        <f t="shared" si="1"/>
        <v>1230.6666666666667</v>
      </c>
      <c r="I26" s="18">
        <v>657</v>
      </c>
      <c r="J26" s="18">
        <v>168</v>
      </c>
      <c r="K26" s="18"/>
      <c r="L26" s="20">
        <v>98</v>
      </c>
      <c r="M26" s="21">
        <v>1</v>
      </c>
      <c r="N26" s="21">
        <f t="shared" si="0"/>
        <v>923</v>
      </c>
      <c r="O26" s="19"/>
    </row>
    <row r="27" spans="1:15" x14ac:dyDescent="0.25">
      <c r="A27" s="16">
        <v>21</v>
      </c>
      <c r="B27" s="17" t="s">
        <v>44</v>
      </c>
      <c r="C27" s="18">
        <v>307</v>
      </c>
      <c r="D27" s="21"/>
      <c r="E27" s="18" t="s">
        <v>25</v>
      </c>
      <c r="F27" s="18" t="s">
        <v>31</v>
      </c>
      <c r="G27" s="18">
        <v>1215</v>
      </c>
      <c r="H27" s="20">
        <f t="shared" si="1"/>
        <v>1230.6666666666667</v>
      </c>
      <c r="I27" s="18">
        <v>657</v>
      </c>
      <c r="J27" s="18">
        <v>168</v>
      </c>
      <c r="K27" s="18"/>
      <c r="L27" s="20">
        <v>98</v>
      </c>
      <c r="M27" s="21">
        <v>1</v>
      </c>
      <c r="N27" s="21">
        <f t="shared" si="0"/>
        <v>923</v>
      </c>
      <c r="O27" s="19"/>
    </row>
    <row r="28" spans="1:15" x14ac:dyDescent="0.25">
      <c r="A28" s="16">
        <v>22</v>
      </c>
      <c r="B28" s="17" t="s">
        <v>44</v>
      </c>
      <c r="C28" s="18">
        <v>308</v>
      </c>
      <c r="D28" s="21"/>
      <c r="E28" s="18" t="s">
        <v>28</v>
      </c>
      <c r="F28" s="18" t="s">
        <v>31</v>
      </c>
      <c r="G28" s="18">
        <v>1215</v>
      </c>
      <c r="H28" s="20">
        <f t="shared" si="1"/>
        <v>1226.6666666666667</v>
      </c>
      <c r="I28" s="18">
        <v>672</v>
      </c>
      <c r="J28" s="18">
        <v>160</v>
      </c>
      <c r="K28" s="18"/>
      <c r="L28" s="20">
        <v>88</v>
      </c>
      <c r="M28" s="21">
        <v>1</v>
      </c>
      <c r="N28" s="21">
        <f t="shared" si="0"/>
        <v>920</v>
      </c>
      <c r="O28" s="19"/>
    </row>
    <row r="29" spans="1:15" x14ac:dyDescent="0.25">
      <c r="A29" s="16">
        <v>23</v>
      </c>
      <c r="B29" s="17" t="s">
        <v>44</v>
      </c>
      <c r="C29" s="18">
        <v>401</v>
      </c>
      <c r="D29" s="21"/>
      <c r="E29" s="18" t="s">
        <v>28</v>
      </c>
      <c r="F29" s="18" t="str">
        <f t="shared" ref="F29:F34" si="3">F21</f>
        <v>FL+PL+PK</v>
      </c>
      <c r="G29" s="18">
        <v>1215</v>
      </c>
      <c r="H29" s="20">
        <f t="shared" si="1"/>
        <v>1232</v>
      </c>
      <c r="I29" s="18">
        <v>672</v>
      </c>
      <c r="J29" s="18">
        <v>164</v>
      </c>
      <c r="K29" s="18"/>
      <c r="L29" s="20">
        <v>88</v>
      </c>
      <c r="M29" s="21">
        <v>1</v>
      </c>
      <c r="N29" s="21">
        <f t="shared" si="0"/>
        <v>924</v>
      </c>
      <c r="O29" s="19"/>
    </row>
    <row r="30" spans="1:15" x14ac:dyDescent="0.25">
      <c r="A30" s="16">
        <v>24</v>
      </c>
      <c r="B30" s="17" t="s">
        <v>44</v>
      </c>
      <c r="C30" s="18">
        <v>402</v>
      </c>
      <c r="D30" s="21"/>
      <c r="E30" s="18" t="s">
        <v>22</v>
      </c>
      <c r="F30" s="18" t="str">
        <f t="shared" si="3"/>
        <v>FL+PL+PK+C</v>
      </c>
      <c r="G30" s="18">
        <v>1740</v>
      </c>
      <c r="H30" s="20">
        <f t="shared" si="1"/>
        <v>1760</v>
      </c>
      <c r="I30" s="18">
        <v>924</v>
      </c>
      <c r="J30" s="18">
        <v>292</v>
      </c>
      <c r="K30" s="18"/>
      <c r="L30" s="20">
        <v>104</v>
      </c>
      <c r="M30" s="21">
        <v>1</v>
      </c>
      <c r="N30" s="21">
        <f t="shared" si="0"/>
        <v>1320</v>
      </c>
      <c r="O30" s="19"/>
    </row>
    <row r="31" spans="1:15" x14ac:dyDescent="0.25">
      <c r="A31" s="16">
        <v>25</v>
      </c>
      <c r="B31" s="17" t="s">
        <v>44</v>
      </c>
      <c r="C31" s="18">
        <v>403</v>
      </c>
      <c r="D31" s="21" t="s">
        <v>45</v>
      </c>
      <c r="E31" s="18" t="s">
        <v>22</v>
      </c>
      <c r="F31" s="18" t="str">
        <f t="shared" si="3"/>
        <v>FL+C</v>
      </c>
      <c r="G31" s="18">
        <v>1740</v>
      </c>
      <c r="H31" s="20">
        <f t="shared" si="1"/>
        <v>1760</v>
      </c>
      <c r="I31" s="18">
        <v>924</v>
      </c>
      <c r="J31" s="18">
        <v>292</v>
      </c>
      <c r="K31" s="18"/>
      <c r="L31" s="20">
        <v>104</v>
      </c>
      <c r="M31" s="21">
        <v>1</v>
      </c>
      <c r="N31" s="21">
        <f t="shared" si="0"/>
        <v>1320</v>
      </c>
      <c r="O31" s="19"/>
    </row>
    <row r="32" spans="1:15" x14ac:dyDescent="0.25">
      <c r="A32" s="16">
        <v>26</v>
      </c>
      <c r="B32" s="17" t="s">
        <v>44</v>
      </c>
      <c r="C32" s="18">
        <v>404</v>
      </c>
      <c r="D32" s="21" t="s">
        <v>45</v>
      </c>
      <c r="E32" s="18" t="s">
        <v>28</v>
      </c>
      <c r="F32" s="18" t="str">
        <f t="shared" si="3"/>
        <v>FL</v>
      </c>
      <c r="G32" s="18">
        <v>1215</v>
      </c>
      <c r="H32" s="20">
        <f t="shared" si="1"/>
        <v>1232</v>
      </c>
      <c r="I32" s="18">
        <v>672</v>
      </c>
      <c r="J32" s="18">
        <v>164</v>
      </c>
      <c r="K32" s="18"/>
      <c r="L32" s="20">
        <v>88</v>
      </c>
      <c r="M32" s="21">
        <v>1</v>
      </c>
      <c r="N32" s="21">
        <f t="shared" si="0"/>
        <v>924</v>
      </c>
      <c r="O32" s="19" t="s">
        <v>19</v>
      </c>
    </row>
    <row r="33" spans="1:17" x14ac:dyDescent="0.25">
      <c r="A33" s="16">
        <v>27</v>
      </c>
      <c r="B33" s="17" t="s">
        <v>44</v>
      </c>
      <c r="C33" s="41">
        <v>405</v>
      </c>
      <c r="D33" s="21" t="s">
        <v>45</v>
      </c>
      <c r="E33" s="18" t="s">
        <v>28</v>
      </c>
      <c r="F33" s="18" t="str">
        <f t="shared" si="3"/>
        <v>FL</v>
      </c>
      <c r="G33" s="18">
        <v>1215</v>
      </c>
      <c r="H33" s="20">
        <f t="shared" si="1"/>
        <v>1232</v>
      </c>
      <c r="I33" s="18">
        <v>672</v>
      </c>
      <c r="J33" s="18">
        <v>164</v>
      </c>
      <c r="K33" s="18"/>
      <c r="L33" s="20">
        <v>88</v>
      </c>
      <c r="M33" s="21">
        <v>1</v>
      </c>
      <c r="N33" s="21">
        <f t="shared" si="0"/>
        <v>924</v>
      </c>
      <c r="O33" s="19" t="s">
        <v>19</v>
      </c>
      <c r="P33" s="42" t="s">
        <v>46</v>
      </c>
      <c r="Q33" t="s">
        <v>47</v>
      </c>
    </row>
    <row r="34" spans="1:17" x14ac:dyDescent="0.25">
      <c r="A34" s="16">
        <v>28</v>
      </c>
      <c r="B34" s="17" t="s">
        <v>44</v>
      </c>
      <c r="C34" s="18">
        <v>406</v>
      </c>
      <c r="D34" s="21"/>
      <c r="E34" s="18" t="s">
        <v>25</v>
      </c>
      <c r="F34" s="18" t="str">
        <f t="shared" si="3"/>
        <v>FL</v>
      </c>
      <c r="G34" s="18">
        <v>1215</v>
      </c>
      <c r="H34" s="20">
        <f t="shared" si="1"/>
        <v>1230.6666666666667</v>
      </c>
      <c r="I34" s="18">
        <v>657</v>
      </c>
      <c r="J34" s="18">
        <v>168</v>
      </c>
      <c r="K34" s="18"/>
      <c r="L34" s="20">
        <v>98</v>
      </c>
      <c r="M34" s="21">
        <v>1</v>
      </c>
      <c r="N34" s="21">
        <f t="shared" si="0"/>
        <v>923</v>
      </c>
      <c r="O34" s="19"/>
    </row>
    <row r="35" spans="1:17" x14ac:dyDescent="0.25">
      <c r="A35" s="16">
        <v>29</v>
      </c>
      <c r="B35" s="17" t="s">
        <v>44</v>
      </c>
      <c r="C35" s="18">
        <v>407</v>
      </c>
      <c r="D35" s="21"/>
      <c r="E35" s="18" t="s">
        <v>25</v>
      </c>
      <c r="F35" s="18" t="s">
        <v>31</v>
      </c>
      <c r="G35" s="18">
        <v>1215</v>
      </c>
      <c r="H35" s="20">
        <f t="shared" si="1"/>
        <v>1230.6666666666667</v>
      </c>
      <c r="I35" s="18">
        <v>657</v>
      </c>
      <c r="J35" s="18">
        <v>168</v>
      </c>
      <c r="K35" s="18"/>
      <c r="L35" s="20">
        <v>98</v>
      </c>
      <c r="M35" s="21">
        <v>1</v>
      </c>
      <c r="N35" s="21">
        <f t="shared" si="0"/>
        <v>923</v>
      </c>
      <c r="O35" s="19"/>
    </row>
    <row r="36" spans="1:17" x14ac:dyDescent="0.25">
      <c r="A36" s="16">
        <v>30</v>
      </c>
      <c r="B36" s="17" t="s">
        <v>44</v>
      </c>
      <c r="C36" s="18">
        <v>408</v>
      </c>
      <c r="D36" s="21"/>
      <c r="E36" s="18" t="s">
        <v>28</v>
      </c>
      <c r="F36" s="18" t="s">
        <v>31</v>
      </c>
      <c r="G36" s="18">
        <v>1215</v>
      </c>
      <c r="H36" s="20">
        <f t="shared" si="1"/>
        <v>1232</v>
      </c>
      <c r="I36" s="18">
        <v>672</v>
      </c>
      <c r="J36" s="18">
        <v>164</v>
      </c>
      <c r="K36" s="18"/>
      <c r="L36" s="20">
        <v>88</v>
      </c>
      <c r="M36" s="21">
        <v>1</v>
      </c>
      <c r="N36" s="21">
        <f t="shared" si="0"/>
        <v>924</v>
      </c>
      <c r="O36" s="19"/>
    </row>
    <row r="37" spans="1:17" x14ac:dyDescent="0.25">
      <c r="A37" s="16">
        <v>31</v>
      </c>
      <c r="B37" s="17" t="s">
        <v>44</v>
      </c>
      <c r="C37" s="18">
        <v>501</v>
      </c>
      <c r="D37" s="21"/>
      <c r="E37" s="18" t="s">
        <v>28</v>
      </c>
      <c r="F37" s="18" t="s">
        <v>29</v>
      </c>
      <c r="G37" s="18">
        <v>1215</v>
      </c>
      <c r="H37" s="20">
        <f t="shared" si="1"/>
        <v>1232</v>
      </c>
      <c r="I37" s="18">
        <v>672</v>
      </c>
      <c r="J37" s="18">
        <v>164</v>
      </c>
      <c r="K37" s="18"/>
      <c r="L37" s="20">
        <v>88</v>
      </c>
      <c r="M37" s="21">
        <v>1</v>
      </c>
      <c r="N37" s="21">
        <f t="shared" si="0"/>
        <v>924</v>
      </c>
      <c r="O37" s="19"/>
    </row>
    <row r="38" spans="1:17" x14ac:dyDescent="0.25">
      <c r="A38" s="16">
        <v>32</v>
      </c>
      <c r="B38" s="17" t="s">
        <v>44</v>
      </c>
      <c r="C38" s="41">
        <v>502</v>
      </c>
      <c r="D38" s="21" t="s">
        <v>45</v>
      </c>
      <c r="E38" s="18" t="s">
        <v>22</v>
      </c>
      <c r="F38" s="18" t="s">
        <v>52</v>
      </c>
      <c r="G38" s="18">
        <v>1740</v>
      </c>
      <c r="H38" s="20">
        <f t="shared" si="1"/>
        <v>1741.3333333333333</v>
      </c>
      <c r="I38" s="18">
        <v>924</v>
      </c>
      <c r="J38" s="18">
        <v>278</v>
      </c>
      <c r="K38" s="18"/>
      <c r="L38" s="20">
        <v>104</v>
      </c>
      <c r="M38" s="21">
        <v>1</v>
      </c>
      <c r="N38" s="21">
        <f t="shared" si="0"/>
        <v>1306</v>
      </c>
      <c r="O38" s="19" t="s">
        <v>19</v>
      </c>
      <c r="P38" s="39" t="s">
        <v>48</v>
      </c>
      <c r="Q38" t="s">
        <v>49</v>
      </c>
    </row>
    <row r="39" spans="1:17" x14ac:dyDescent="0.25">
      <c r="A39" s="16">
        <v>33</v>
      </c>
      <c r="B39" s="17" t="s">
        <v>44</v>
      </c>
      <c r="C39" s="36">
        <v>503</v>
      </c>
      <c r="D39" s="21"/>
      <c r="E39" s="18" t="s">
        <v>22</v>
      </c>
      <c r="F39" s="18" t="s">
        <v>53</v>
      </c>
      <c r="G39" s="18">
        <v>1740</v>
      </c>
      <c r="H39" s="20">
        <f t="shared" si="1"/>
        <v>1741.3333333333333</v>
      </c>
      <c r="I39" s="18">
        <v>924</v>
      </c>
      <c r="J39" s="18">
        <v>278</v>
      </c>
      <c r="K39" s="18"/>
      <c r="L39" s="20">
        <v>104</v>
      </c>
      <c r="M39" s="21">
        <v>1</v>
      </c>
      <c r="N39" s="21">
        <f t="shared" si="0"/>
        <v>1306</v>
      </c>
      <c r="O39" s="19"/>
    </row>
    <row r="40" spans="1:17" x14ac:dyDescent="0.25">
      <c r="A40" s="16">
        <v>34</v>
      </c>
      <c r="B40" s="17" t="s">
        <v>44</v>
      </c>
      <c r="C40" s="18">
        <v>504</v>
      </c>
      <c r="D40" s="21"/>
      <c r="E40" s="18" t="s">
        <v>28</v>
      </c>
      <c r="F40" s="18" t="s">
        <v>26</v>
      </c>
      <c r="G40" s="18">
        <v>1215</v>
      </c>
      <c r="H40" s="20">
        <f t="shared" si="1"/>
        <v>1232</v>
      </c>
      <c r="I40" s="18">
        <v>672</v>
      </c>
      <c r="J40" s="18">
        <v>164</v>
      </c>
      <c r="K40" s="18"/>
      <c r="L40" s="20">
        <v>88</v>
      </c>
      <c r="M40" s="21">
        <v>1</v>
      </c>
      <c r="N40" s="21">
        <f t="shared" si="0"/>
        <v>924</v>
      </c>
      <c r="O40" s="19"/>
    </row>
    <row r="41" spans="1:17" x14ac:dyDescent="0.25">
      <c r="A41" s="16">
        <v>35</v>
      </c>
      <c r="B41" s="17" t="s">
        <v>44</v>
      </c>
      <c r="C41" s="18">
        <v>505</v>
      </c>
      <c r="D41" s="21"/>
      <c r="E41" s="18" t="s">
        <v>28</v>
      </c>
      <c r="F41" s="18" t="s">
        <v>26</v>
      </c>
      <c r="G41" s="18">
        <v>1215</v>
      </c>
      <c r="H41" s="20">
        <f t="shared" si="1"/>
        <v>1232</v>
      </c>
      <c r="I41" s="18">
        <v>672</v>
      </c>
      <c r="J41" s="18">
        <v>164</v>
      </c>
      <c r="K41" s="18"/>
      <c r="L41" s="20">
        <v>88</v>
      </c>
      <c r="M41" s="21">
        <v>1</v>
      </c>
      <c r="N41" s="21">
        <f t="shared" si="0"/>
        <v>924</v>
      </c>
      <c r="O41" s="19"/>
    </row>
    <row r="42" spans="1:17" x14ac:dyDescent="0.25">
      <c r="A42" s="16">
        <v>36</v>
      </c>
      <c r="B42" s="17" t="s">
        <v>44</v>
      </c>
      <c r="C42" s="18">
        <v>506</v>
      </c>
      <c r="D42" s="21"/>
      <c r="E42" s="18" t="s">
        <v>25</v>
      </c>
      <c r="F42" s="18" t="s">
        <v>26</v>
      </c>
      <c r="G42" s="18">
        <v>1215</v>
      </c>
      <c r="H42" s="20">
        <f t="shared" si="1"/>
        <v>1225.3333333333333</v>
      </c>
      <c r="I42" s="18">
        <v>657</v>
      </c>
      <c r="J42" s="18">
        <v>164</v>
      </c>
      <c r="K42" s="18"/>
      <c r="L42" s="20">
        <v>98</v>
      </c>
      <c r="M42" s="21">
        <v>1</v>
      </c>
      <c r="N42" s="21">
        <f t="shared" si="0"/>
        <v>919</v>
      </c>
      <c r="O42" s="19"/>
    </row>
    <row r="43" spans="1:17" x14ac:dyDescent="0.25">
      <c r="A43" s="16">
        <v>37</v>
      </c>
      <c r="B43" s="17" t="s">
        <v>44</v>
      </c>
      <c r="C43" s="18">
        <v>507</v>
      </c>
      <c r="D43" s="21"/>
      <c r="E43" s="18" t="s">
        <v>25</v>
      </c>
      <c r="F43" s="18" t="s">
        <v>29</v>
      </c>
      <c r="G43" s="18">
        <v>1215</v>
      </c>
      <c r="H43" s="20">
        <f t="shared" si="1"/>
        <v>1225.3333333333333</v>
      </c>
      <c r="I43" s="18">
        <v>657</v>
      </c>
      <c r="J43" s="18">
        <v>164</v>
      </c>
      <c r="K43" s="18"/>
      <c r="L43" s="20">
        <v>98</v>
      </c>
      <c r="M43" s="21">
        <v>1</v>
      </c>
      <c r="N43" s="21">
        <f t="shared" si="0"/>
        <v>919</v>
      </c>
      <c r="O43" s="19"/>
    </row>
    <row r="44" spans="1:17" x14ac:dyDescent="0.25">
      <c r="A44" s="16">
        <v>38</v>
      </c>
      <c r="B44" s="17" t="s">
        <v>44</v>
      </c>
      <c r="C44" s="18">
        <v>508</v>
      </c>
      <c r="D44" s="21"/>
      <c r="E44" s="18" t="s">
        <v>28</v>
      </c>
      <c r="F44" s="18" t="s">
        <v>29</v>
      </c>
      <c r="G44" s="18">
        <v>1215</v>
      </c>
      <c r="H44" s="20">
        <f t="shared" si="1"/>
        <v>1232</v>
      </c>
      <c r="I44" s="18">
        <v>672</v>
      </c>
      <c r="J44" s="18">
        <v>164</v>
      </c>
      <c r="K44" s="18"/>
      <c r="L44" s="20">
        <v>88</v>
      </c>
      <c r="M44" s="21">
        <v>1</v>
      </c>
      <c r="N44" s="21">
        <f t="shared" si="0"/>
        <v>924</v>
      </c>
      <c r="O44" s="19"/>
      <c r="P44" s="1">
        <f>H44*3275</f>
        <v>4034800</v>
      </c>
    </row>
    <row r="45" spans="1:17" x14ac:dyDescent="0.25">
      <c r="A45" s="16">
        <v>39</v>
      </c>
      <c r="B45" s="17" t="s">
        <v>44</v>
      </c>
      <c r="C45" s="18">
        <v>601</v>
      </c>
      <c r="D45" s="21"/>
      <c r="E45" s="18" t="s">
        <v>28</v>
      </c>
      <c r="F45" s="18" t="str">
        <f>F37</f>
        <v>PL+PK</v>
      </c>
      <c r="G45" s="18">
        <v>1215</v>
      </c>
      <c r="H45" s="20">
        <f t="shared" si="1"/>
        <v>1232</v>
      </c>
      <c r="I45" s="18">
        <v>672</v>
      </c>
      <c r="J45" s="18">
        <v>164</v>
      </c>
      <c r="K45" s="18"/>
      <c r="L45" s="20">
        <v>88</v>
      </c>
      <c r="M45" s="21">
        <v>1</v>
      </c>
      <c r="N45" s="21">
        <f t="shared" si="0"/>
        <v>924</v>
      </c>
      <c r="O45" s="19"/>
    </row>
    <row r="46" spans="1:17" x14ac:dyDescent="0.25">
      <c r="A46" s="16">
        <v>40</v>
      </c>
      <c r="B46" s="17" t="s">
        <v>44</v>
      </c>
      <c r="C46" s="18">
        <v>602</v>
      </c>
      <c r="D46" s="21"/>
      <c r="E46" s="18" t="s">
        <v>22</v>
      </c>
      <c r="F46" s="18" t="str">
        <f>F38</f>
        <v>PL+PK+C</v>
      </c>
      <c r="G46" s="18">
        <v>1740</v>
      </c>
      <c r="H46" s="20">
        <f t="shared" si="1"/>
        <v>1760</v>
      </c>
      <c r="I46" s="18">
        <v>924</v>
      </c>
      <c r="J46" s="18">
        <v>292</v>
      </c>
      <c r="K46" s="18"/>
      <c r="L46" s="20">
        <v>104</v>
      </c>
      <c r="M46" s="21">
        <v>1</v>
      </c>
      <c r="N46" s="21">
        <f t="shared" si="0"/>
        <v>1320</v>
      </c>
      <c r="O46" s="19"/>
      <c r="P46" s="1">
        <f>H46*3275</f>
        <v>5764000</v>
      </c>
    </row>
    <row r="47" spans="1:17" x14ac:dyDescent="0.25">
      <c r="A47" s="16">
        <v>41</v>
      </c>
      <c r="B47" s="17" t="s">
        <v>44</v>
      </c>
      <c r="C47" s="41">
        <v>603</v>
      </c>
      <c r="D47" s="21" t="s">
        <v>45</v>
      </c>
      <c r="E47" s="18" t="s">
        <v>22</v>
      </c>
      <c r="F47" s="18" t="str">
        <f>F39</f>
        <v>C</v>
      </c>
      <c r="G47" s="18">
        <v>1740</v>
      </c>
      <c r="H47" s="20">
        <f t="shared" si="1"/>
        <v>1760</v>
      </c>
      <c r="I47" s="18">
        <v>924</v>
      </c>
      <c r="J47" s="18">
        <v>292</v>
      </c>
      <c r="K47" s="18"/>
      <c r="L47" s="20">
        <v>104</v>
      </c>
      <c r="M47" s="21">
        <v>1</v>
      </c>
      <c r="N47" s="21">
        <f t="shared" si="0"/>
        <v>1320</v>
      </c>
      <c r="O47" s="19" t="s">
        <v>19</v>
      </c>
      <c r="P47" s="39" t="s">
        <v>50</v>
      </c>
      <c r="Q47" t="s">
        <v>51</v>
      </c>
    </row>
    <row r="48" spans="1:17" x14ac:dyDescent="0.25">
      <c r="A48" s="16">
        <v>42</v>
      </c>
      <c r="B48" s="17" t="s">
        <v>44</v>
      </c>
      <c r="C48" s="18">
        <v>604</v>
      </c>
      <c r="D48" s="21" t="s">
        <v>45</v>
      </c>
      <c r="E48" s="18" t="s">
        <v>28</v>
      </c>
      <c r="F48" s="18" t="str">
        <f>F40</f>
        <v xml:space="preserve"> </v>
      </c>
      <c r="G48" s="18">
        <v>1215</v>
      </c>
      <c r="H48" s="20">
        <f t="shared" si="1"/>
        <v>1232</v>
      </c>
      <c r="I48" s="18">
        <v>672</v>
      </c>
      <c r="J48" s="18">
        <v>164</v>
      </c>
      <c r="K48" s="18"/>
      <c r="L48" s="20">
        <v>88</v>
      </c>
      <c r="M48" s="21">
        <v>1</v>
      </c>
      <c r="N48" s="21">
        <f t="shared" si="0"/>
        <v>924</v>
      </c>
      <c r="O48" s="19" t="s">
        <v>19</v>
      </c>
    </row>
    <row r="49" spans="1:15" x14ac:dyDescent="0.25">
      <c r="A49" s="16">
        <v>43</v>
      </c>
      <c r="B49" s="17" t="s">
        <v>44</v>
      </c>
      <c r="C49" s="18">
        <v>605</v>
      </c>
      <c r="D49" s="21"/>
      <c r="E49" s="18" t="s">
        <v>28</v>
      </c>
      <c r="F49" s="18" t="s">
        <v>26</v>
      </c>
      <c r="G49" s="18">
        <v>1215</v>
      </c>
      <c r="H49" s="20">
        <f t="shared" si="1"/>
        <v>1232</v>
      </c>
      <c r="I49" s="18">
        <v>672</v>
      </c>
      <c r="J49" s="18">
        <v>164</v>
      </c>
      <c r="K49" s="18"/>
      <c r="L49" s="20">
        <v>88</v>
      </c>
      <c r="M49" s="21">
        <v>1</v>
      </c>
      <c r="N49" s="21">
        <f t="shared" si="0"/>
        <v>924</v>
      </c>
      <c r="O49" s="19"/>
    </row>
    <row r="50" spans="1:15" x14ac:dyDescent="0.25">
      <c r="A50" s="16">
        <v>44</v>
      </c>
      <c r="B50" s="17" t="s">
        <v>44</v>
      </c>
      <c r="C50" s="18">
        <v>606</v>
      </c>
      <c r="D50" s="21"/>
      <c r="E50" s="18" t="s">
        <v>25</v>
      </c>
      <c r="F50" s="18" t="str">
        <f>F42</f>
        <v xml:space="preserve"> </v>
      </c>
      <c r="G50" s="18">
        <v>1215</v>
      </c>
      <c r="H50" s="20">
        <f t="shared" si="1"/>
        <v>1230.6666666666667</v>
      </c>
      <c r="I50" s="18">
        <v>657</v>
      </c>
      <c r="J50" s="18">
        <v>168</v>
      </c>
      <c r="K50" s="18"/>
      <c r="L50" s="20">
        <v>98</v>
      </c>
      <c r="M50" s="21">
        <v>1</v>
      </c>
      <c r="N50" s="21">
        <f t="shared" si="0"/>
        <v>923</v>
      </c>
      <c r="O50" s="19"/>
    </row>
    <row r="51" spans="1:15" x14ac:dyDescent="0.25">
      <c r="A51" s="16">
        <v>45</v>
      </c>
      <c r="B51" s="17" t="s">
        <v>44</v>
      </c>
      <c r="C51" s="18">
        <v>607</v>
      </c>
      <c r="D51" s="21"/>
      <c r="E51" s="18" t="s">
        <v>25</v>
      </c>
      <c r="F51" s="18" t="s">
        <v>29</v>
      </c>
      <c r="G51" s="18">
        <v>1215</v>
      </c>
      <c r="H51" s="20">
        <f t="shared" si="1"/>
        <v>1230.6666666666667</v>
      </c>
      <c r="I51" s="18">
        <v>657</v>
      </c>
      <c r="J51" s="18">
        <v>168</v>
      </c>
      <c r="K51" s="18"/>
      <c r="L51" s="20">
        <v>98</v>
      </c>
      <c r="M51" s="21">
        <v>1</v>
      </c>
      <c r="N51" s="21">
        <f t="shared" si="0"/>
        <v>923</v>
      </c>
      <c r="O51" s="19"/>
    </row>
    <row r="52" spans="1:15" x14ac:dyDescent="0.25">
      <c r="A52" s="16">
        <v>46</v>
      </c>
      <c r="B52" s="17" t="s">
        <v>44</v>
      </c>
      <c r="C52" s="18">
        <v>608</v>
      </c>
      <c r="D52" s="21" t="s">
        <v>45</v>
      </c>
      <c r="E52" s="18" t="s">
        <v>28</v>
      </c>
      <c r="F52" s="18" t="s">
        <v>29</v>
      </c>
      <c r="G52" s="18">
        <v>1215</v>
      </c>
      <c r="H52" s="20">
        <f t="shared" si="1"/>
        <v>1232</v>
      </c>
      <c r="I52" s="18">
        <v>672</v>
      </c>
      <c r="J52" s="18">
        <v>164</v>
      </c>
      <c r="K52" s="18"/>
      <c r="L52" s="20">
        <v>88</v>
      </c>
      <c r="M52" s="21">
        <v>1</v>
      </c>
      <c r="N52" s="21">
        <f t="shared" si="0"/>
        <v>924</v>
      </c>
      <c r="O52" s="19" t="s">
        <v>19</v>
      </c>
    </row>
    <row r="53" spans="1:15" x14ac:dyDescent="0.25">
      <c r="A53" s="16">
        <v>47</v>
      </c>
      <c r="B53" s="17" t="s">
        <v>44</v>
      </c>
      <c r="C53" s="18">
        <v>701</v>
      </c>
      <c r="D53" s="21"/>
      <c r="E53" s="18" t="s">
        <v>28</v>
      </c>
      <c r="F53" s="18" t="str">
        <f>F45</f>
        <v>PL+PK</v>
      </c>
      <c r="G53" s="18">
        <v>1215</v>
      </c>
      <c r="H53" s="20">
        <f t="shared" si="1"/>
        <v>1226.6666666666667</v>
      </c>
      <c r="I53" s="18">
        <v>672</v>
      </c>
      <c r="J53" s="18">
        <v>160</v>
      </c>
      <c r="K53" s="18"/>
      <c r="L53" s="20">
        <v>88</v>
      </c>
      <c r="M53" s="21">
        <v>1</v>
      </c>
      <c r="N53" s="21">
        <f t="shared" si="0"/>
        <v>920</v>
      </c>
      <c r="O53" s="19"/>
    </row>
    <row r="54" spans="1:15" x14ac:dyDescent="0.25">
      <c r="A54" s="16">
        <v>48</v>
      </c>
      <c r="B54" s="17" t="s">
        <v>44</v>
      </c>
      <c r="C54" s="18">
        <v>702</v>
      </c>
      <c r="D54" s="21"/>
      <c r="E54" s="18" t="s">
        <v>22</v>
      </c>
      <c r="F54" s="18" t="str">
        <f>F46</f>
        <v>PL+PK+C</v>
      </c>
      <c r="G54" s="18">
        <v>1740</v>
      </c>
      <c r="H54" s="20">
        <f t="shared" si="1"/>
        <v>1760</v>
      </c>
      <c r="I54" s="18">
        <v>924</v>
      </c>
      <c r="J54" s="18">
        <v>292</v>
      </c>
      <c r="K54" s="18"/>
      <c r="L54" s="20">
        <v>104</v>
      </c>
      <c r="M54" s="21">
        <v>1</v>
      </c>
      <c r="N54" s="21">
        <f t="shared" si="0"/>
        <v>1320</v>
      </c>
      <c r="O54" s="19"/>
    </row>
    <row r="55" spans="1:15" x14ac:dyDescent="0.25">
      <c r="A55" s="16">
        <v>49</v>
      </c>
      <c r="B55" s="17" t="s">
        <v>44</v>
      </c>
      <c r="C55" s="18">
        <v>703</v>
      </c>
      <c r="D55" s="21"/>
      <c r="E55" s="18" t="s">
        <v>22</v>
      </c>
      <c r="F55" s="18" t="str">
        <f>F47</f>
        <v>C</v>
      </c>
      <c r="G55" s="18">
        <v>1740</v>
      </c>
      <c r="H55" s="20">
        <f t="shared" si="1"/>
        <v>1760</v>
      </c>
      <c r="I55" s="18">
        <v>924</v>
      </c>
      <c r="J55" s="18">
        <v>292</v>
      </c>
      <c r="K55" s="18"/>
      <c r="L55" s="20">
        <v>104</v>
      </c>
      <c r="M55" s="21">
        <v>1</v>
      </c>
      <c r="N55" s="21">
        <f t="shared" si="0"/>
        <v>1320</v>
      </c>
      <c r="O55" s="19"/>
    </row>
    <row r="56" spans="1:15" x14ac:dyDescent="0.25">
      <c r="A56" s="16">
        <v>50</v>
      </c>
      <c r="B56" s="17" t="s">
        <v>44</v>
      </c>
      <c r="C56" s="18">
        <v>704</v>
      </c>
      <c r="D56" s="21"/>
      <c r="E56" s="18" t="s">
        <v>28</v>
      </c>
      <c r="F56" s="18" t="str">
        <f>F48</f>
        <v xml:space="preserve"> </v>
      </c>
      <c r="G56" s="18">
        <v>1215</v>
      </c>
      <c r="H56" s="20">
        <f t="shared" si="1"/>
        <v>1226.6666666666667</v>
      </c>
      <c r="I56" s="18">
        <v>672</v>
      </c>
      <c r="J56" s="18">
        <v>160</v>
      </c>
      <c r="K56" s="18"/>
      <c r="L56" s="20">
        <v>88</v>
      </c>
      <c r="M56" s="21">
        <v>1</v>
      </c>
      <c r="N56" s="21">
        <f t="shared" si="0"/>
        <v>920</v>
      </c>
      <c r="O56" s="19"/>
    </row>
    <row r="57" spans="1:15" x14ac:dyDescent="0.25">
      <c r="A57" s="16">
        <v>51</v>
      </c>
      <c r="B57" s="17" t="s">
        <v>44</v>
      </c>
      <c r="C57" s="18">
        <v>705</v>
      </c>
      <c r="D57" s="21"/>
      <c r="E57" s="18" t="s">
        <v>28</v>
      </c>
      <c r="F57" s="18" t="s">
        <v>26</v>
      </c>
      <c r="G57" s="18">
        <v>1215</v>
      </c>
      <c r="H57" s="20">
        <f t="shared" si="1"/>
        <v>1226.6666666666667</v>
      </c>
      <c r="I57" s="18">
        <v>672</v>
      </c>
      <c r="J57" s="18">
        <v>160</v>
      </c>
      <c r="K57" s="18"/>
      <c r="L57" s="20">
        <v>88</v>
      </c>
      <c r="M57" s="21">
        <v>1</v>
      </c>
      <c r="N57" s="21">
        <f t="shared" si="0"/>
        <v>920</v>
      </c>
      <c r="O57" s="19"/>
    </row>
    <row r="58" spans="1:15" x14ac:dyDescent="0.25">
      <c r="A58" s="16">
        <v>52</v>
      </c>
      <c r="B58" s="17" t="s">
        <v>44</v>
      </c>
      <c r="C58" s="18">
        <v>706</v>
      </c>
      <c r="D58" s="21"/>
      <c r="E58" s="18" t="s">
        <v>25</v>
      </c>
      <c r="F58" s="18" t="str">
        <f>F50</f>
        <v xml:space="preserve"> </v>
      </c>
      <c r="G58" s="18">
        <v>1215</v>
      </c>
      <c r="H58" s="20">
        <f t="shared" si="1"/>
        <v>1230.6666666666667</v>
      </c>
      <c r="I58" s="18">
        <v>657</v>
      </c>
      <c r="J58" s="18">
        <v>168</v>
      </c>
      <c r="K58" s="18"/>
      <c r="L58" s="20">
        <v>98</v>
      </c>
      <c r="M58" s="21">
        <v>1</v>
      </c>
      <c r="N58" s="21">
        <f t="shared" si="0"/>
        <v>923</v>
      </c>
      <c r="O58" s="19"/>
    </row>
    <row r="59" spans="1:15" x14ac:dyDescent="0.25">
      <c r="A59" s="16">
        <v>53</v>
      </c>
      <c r="B59" s="17" t="s">
        <v>44</v>
      </c>
      <c r="C59" s="18">
        <v>707</v>
      </c>
      <c r="D59" s="21"/>
      <c r="E59" s="18" t="s">
        <v>25</v>
      </c>
      <c r="F59" s="18" t="s">
        <v>29</v>
      </c>
      <c r="G59" s="18">
        <v>1215</v>
      </c>
      <c r="H59" s="20">
        <f t="shared" si="1"/>
        <v>1230.6666666666667</v>
      </c>
      <c r="I59" s="18">
        <v>657</v>
      </c>
      <c r="J59" s="18">
        <v>168</v>
      </c>
      <c r="K59" s="18"/>
      <c r="L59" s="20">
        <v>98</v>
      </c>
      <c r="M59" s="21">
        <v>1</v>
      </c>
      <c r="N59" s="21">
        <f t="shared" si="0"/>
        <v>923</v>
      </c>
      <c r="O59" s="19"/>
    </row>
    <row r="60" spans="1:15" x14ac:dyDescent="0.25">
      <c r="A60" s="16">
        <v>54</v>
      </c>
      <c r="B60" s="17" t="s">
        <v>44</v>
      </c>
      <c r="C60" s="18">
        <v>708</v>
      </c>
      <c r="D60" s="21"/>
      <c r="E60" s="18" t="s">
        <v>28</v>
      </c>
      <c r="F60" s="18" t="s">
        <v>29</v>
      </c>
      <c r="G60" s="18">
        <v>1215</v>
      </c>
      <c r="H60" s="20">
        <f t="shared" si="1"/>
        <v>1226.6666666666667</v>
      </c>
      <c r="I60" s="18">
        <v>672</v>
      </c>
      <c r="J60" s="18">
        <v>160</v>
      </c>
      <c r="K60" s="18"/>
      <c r="L60" s="20">
        <v>88</v>
      </c>
      <c r="M60" s="21">
        <v>1</v>
      </c>
      <c r="N60" s="21">
        <f t="shared" si="0"/>
        <v>920</v>
      </c>
      <c r="O60" s="19"/>
    </row>
    <row r="61" spans="1:15" x14ac:dyDescent="0.25">
      <c r="A61" s="16">
        <v>55</v>
      </c>
      <c r="B61" s="17" t="s">
        <v>44</v>
      </c>
      <c r="C61" s="18">
        <v>801</v>
      </c>
      <c r="D61" s="21"/>
      <c r="E61" s="18" t="s">
        <v>28</v>
      </c>
      <c r="F61" s="18" t="str">
        <f>F53</f>
        <v>PL+PK</v>
      </c>
      <c r="G61" s="18">
        <v>1215</v>
      </c>
      <c r="H61" s="20">
        <f t="shared" si="1"/>
        <v>1232</v>
      </c>
      <c r="I61" s="18">
        <v>672</v>
      </c>
      <c r="J61" s="18">
        <v>164</v>
      </c>
      <c r="K61" s="18"/>
      <c r="L61" s="20">
        <v>88</v>
      </c>
      <c r="M61" s="21">
        <v>1</v>
      </c>
      <c r="N61" s="21">
        <f t="shared" si="0"/>
        <v>924</v>
      </c>
      <c r="O61" s="19"/>
    </row>
    <row r="62" spans="1:15" x14ac:dyDescent="0.25">
      <c r="A62" s="16">
        <v>56</v>
      </c>
      <c r="B62" s="17" t="s">
        <v>44</v>
      </c>
      <c r="C62" s="18">
        <v>802</v>
      </c>
      <c r="D62" s="21"/>
      <c r="E62" s="18" t="s">
        <v>22</v>
      </c>
      <c r="F62" s="18" t="str">
        <f>F54</f>
        <v>PL+PK+C</v>
      </c>
      <c r="G62" s="18">
        <v>1740</v>
      </c>
      <c r="H62" s="20">
        <f t="shared" si="1"/>
        <v>1760</v>
      </c>
      <c r="I62" s="18">
        <v>924</v>
      </c>
      <c r="J62" s="18">
        <v>292</v>
      </c>
      <c r="K62" s="18"/>
      <c r="L62" s="20">
        <v>104</v>
      </c>
      <c r="M62" s="21">
        <v>1</v>
      </c>
      <c r="N62" s="21">
        <f t="shared" si="0"/>
        <v>1320</v>
      </c>
      <c r="O62" s="19"/>
    </row>
    <row r="63" spans="1:15" x14ac:dyDescent="0.25">
      <c r="A63" s="16">
        <v>57</v>
      </c>
      <c r="B63" s="17" t="s">
        <v>44</v>
      </c>
      <c r="C63" s="18">
        <v>803</v>
      </c>
      <c r="D63" s="21"/>
      <c r="E63" s="18" t="s">
        <v>22</v>
      </c>
      <c r="F63" s="18" t="str">
        <f>F55</f>
        <v>C</v>
      </c>
      <c r="G63" s="18">
        <v>1740</v>
      </c>
      <c r="H63" s="20">
        <f t="shared" si="1"/>
        <v>1760</v>
      </c>
      <c r="I63" s="18">
        <v>924</v>
      </c>
      <c r="J63" s="18">
        <v>292</v>
      </c>
      <c r="K63" s="18"/>
      <c r="L63" s="20">
        <v>104</v>
      </c>
      <c r="M63" s="21">
        <v>1</v>
      </c>
      <c r="N63" s="21">
        <f t="shared" si="0"/>
        <v>1320</v>
      </c>
      <c r="O63" s="19"/>
    </row>
    <row r="64" spans="1:15" x14ac:dyDescent="0.25">
      <c r="A64" s="16">
        <v>58</v>
      </c>
      <c r="B64" s="17" t="s">
        <v>44</v>
      </c>
      <c r="C64" s="18">
        <v>804</v>
      </c>
      <c r="D64" s="21"/>
      <c r="E64" s="18" t="s">
        <v>28</v>
      </c>
      <c r="F64" s="18" t="str">
        <f>F56</f>
        <v xml:space="preserve"> </v>
      </c>
      <c r="G64" s="18">
        <v>1215</v>
      </c>
      <c r="H64" s="20">
        <f t="shared" si="1"/>
        <v>1232</v>
      </c>
      <c r="I64" s="18">
        <v>672</v>
      </c>
      <c r="J64" s="18">
        <v>164</v>
      </c>
      <c r="K64" s="18"/>
      <c r="L64" s="20">
        <v>88</v>
      </c>
      <c r="M64" s="21">
        <v>1</v>
      </c>
      <c r="N64" s="21">
        <f t="shared" si="0"/>
        <v>924</v>
      </c>
      <c r="O64" s="19"/>
    </row>
    <row r="65" spans="1:15" x14ac:dyDescent="0.25">
      <c r="A65" s="16">
        <v>59</v>
      </c>
      <c r="B65" s="17" t="s">
        <v>44</v>
      </c>
      <c r="C65" s="18">
        <v>805</v>
      </c>
      <c r="D65" s="21"/>
      <c r="E65" s="18" t="s">
        <v>28</v>
      </c>
      <c r="F65" s="18" t="s">
        <v>26</v>
      </c>
      <c r="G65" s="18">
        <v>1215</v>
      </c>
      <c r="H65" s="20">
        <f t="shared" si="1"/>
        <v>1232</v>
      </c>
      <c r="I65" s="18">
        <v>672</v>
      </c>
      <c r="J65" s="18">
        <v>164</v>
      </c>
      <c r="K65" s="18"/>
      <c r="L65" s="20">
        <v>88</v>
      </c>
      <c r="M65" s="21">
        <v>1</v>
      </c>
      <c r="N65" s="21">
        <f t="shared" si="0"/>
        <v>924</v>
      </c>
      <c r="O65" s="19"/>
    </row>
    <row r="66" spans="1:15" x14ac:dyDescent="0.25">
      <c r="A66" s="16">
        <v>60</v>
      </c>
      <c r="B66" s="17" t="s">
        <v>44</v>
      </c>
      <c r="C66" s="18">
        <v>806</v>
      </c>
      <c r="D66" s="21"/>
      <c r="E66" s="18" t="s">
        <v>25</v>
      </c>
      <c r="F66" s="18" t="str">
        <f>F58</f>
        <v xml:space="preserve"> </v>
      </c>
      <c r="G66" s="18">
        <v>1215</v>
      </c>
      <c r="H66" s="20">
        <f t="shared" si="1"/>
        <v>1230.6666666666667</v>
      </c>
      <c r="I66" s="18">
        <v>657</v>
      </c>
      <c r="J66" s="18">
        <v>168</v>
      </c>
      <c r="K66" s="18"/>
      <c r="L66" s="20">
        <v>98</v>
      </c>
      <c r="M66" s="21">
        <v>1</v>
      </c>
      <c r="N66" s="21">
        <f t="shared" si="0"/>
        <v>923</v>
      </c>
      <c r="O66" s="19"/>
    </row>
    <row r="67" spans="1:15" x14ac:dyDescent="0.25">
      <c r="A67" s="16">
        <v>61</v>
      </c>
      <c r="B67" s="17" t="s">
        <v>44</v>
      </c>
      <c r="C67" s="18">
        <v>807</v>
      </c>
      <c r="D67" s="21"/>
      <c r="E67" s="18" t="s">
        <v>25</v>
      </c>
      <c r="F67" s="18" t="s">
        <v>29</v>
      </c>
      <c r="G67" s="18">
        <v>1215</v>
      </c>
      <c r="H67" s="20">
        <f t="shared" si="1"/>
        <v>1230.6666666666667</v>
      </c>
      <c r="I67" s="18">
        <v>657</v>
      </c>
      <c r="J67" s="18">
        <v>168</v>
      </c>
      <c r="K67" s="18"/>
      <c r="L67" s="20">
        <v>98</v>
      </c>
      <c r="M67" s="21">
        <v>1</v>
      </c>
      <c r="N67" s="21">
        <f t="shared" si="0"/>
        <v>923</v>
      </c>
      <c r="O67" s="19"/>
    </row>
    <row r="68" spans="1:15" x14ac:dyDescent="0.25">
      <c r="A68" s="16">
        <v>62</v>
      </c>
      <c r="B68" s="17" t="s">
        <v>44</v>
      </c>
      <c r="C68" s="18">
        <v>808</v>
      </c>
      <c r="D68" s="21" t="s">
        <v>45</v>
      </c>
      <c r="E68" s="18" t="s">
        <v>28</v>
      </c>
      <c r="F68" s="18" t="s">
        <v>29</v>
      </c>
      <c r="G68" s="18">
        <v>1215</v>
      </c>
      <c r="H68" s="20">
        <f t="shared" si="1"/>
        <v>1232</v>
      </c>
      <c r="I68" s="18">
        <v>672</v>
      </c>
      <c r="J68" s="18">
        <v>164</v>
      </c>
      <c r="K68" s="18"/>
      <c r="L68" s="20">
        <v>88</v>
      </c>
      <c r="M68" s="21">
        <v>1</v>
      </c>
      <c r="N68" s="21">
        <f t="shared" si="0"/>
        <v>924</v>
      </c>
      <c r="O68" s="19" t="s">
        <v>19</v>
      </c>
    </row>
    <row r="69" spans="1:15" x14ac:dyDescent="0.25">
      <c r="A69" s="16">
        <v>63</v>
      </c>
      <c r="B69" s="17" t="s">
        <v>44</v>
      </c>
      <c r="C69" s="18">
        <v>901</v>
      </c>
      <c r="D69" s="21"/>
      <c r="E69" s="18" t="s">
        <v>28</v>
      </c>
      <c r="F69" s="18" t="str">
        <f>F61</f>
        <v>PL+PK</v>
      </c>
      <c r="G69" s="18">
        <v>1215</v>
      </c>
      <c r="H69" s="20">
        <f t="shared" si="1"/>
        <v>1232</v>
      </c>
      <c r="I69" s="18">
        <v>672</v>
      </c>
      <c r="J69" s="18">
        <v>164</v>
      </c>
      <c r="K69" s="18"/>
      <c r="L69" s="20">
        <v>88</v>
      </c>
      <c r="M69" s="21">
        <v>1</v>
      </c>
      <c r="N69" s="21">
        <f t="shared" si="0"/>
        <v>924</v>
      </c>
      <c r="O69" s="19"/>
    </row>
    <row r="70" spans="1:15" x14ac:dyDescent="0.25">
      <c r="A70" s="16">
        <v>64</v>
      </c>
      <c r="B70" s="17" t="s">
        <v>44</v>
      </c>
      <c r="C70" s="18">
        <v>902</v>
      </c>
      <c r="D70" s="21"/>
      <c r="E70" s="18" t="s">
        <v>22</v>
      </c>
      <c r="F70" s="18" t="str">
        <f>F62</f>
        <v>PL+PK+C</v>
      </c>
      <c r="G70" s="18">
        <v>1740</v>
      </c>
      <c r="H70" s="20">
        <f t="shared" si="1"/>
        <v>1760</v>
      </c>
      <c r="I70" s="18">
        <v>924</v>
      </c>
      <c r="J70" s="18">
        <v>292</v>
      </c>
      <c r="K70" s="18"/>
      <c r="L70" s="20">
        <v>104</v>
      </c>
      <c r="M70" s="21">
        <v>1</v>
      </c>
      <c r="N70" s="21">
        <f t="shared" si="0"/>
        <v>1320</v>
      </c>
      <c r="O70" s="19"/>
    </row>
    <row r="71" spans="1:15" x14ac:dyDescent="0.25">
      <c r="A71" s="16">
        <v>65</v>
      </c>
      <c r="B71" s="17" t="s">
        <v>44</v>
      </c>
      <c r="C71" s="18">
        <v>903</v>
      </c>
      <c r="D71" s="21"/>
      <c r="E71" s="18" t="s">
        <v>22</v>
      </c>
      <c r="F71" s="18" t="str">
        <f>F63</f>
        <v>C</v>
      </c>
      <c r="G71" s="18">
        <v>1740</v>
      </c>
      <c r="H71" s="20">
        <f t="shared" si="1"/>
        <v>1760</v>
      </c>
      <c r="I71" s="18">
        <v>924</v>
      </c>
      <c r="J71" s="18">
        <v>292</v>
      </c>
      <c r="K71" s="18"/>
      <c r="L71" s="20">
        <v>104</v>
      </c>
      <c r="M71" s="21">
        <v>1</v>
      </c>
      <c r="N71" s="21">
        <f t="shared" ref="N71:N116" si="4">(I71+J71+K71+L71)*M71</f>
        <v>1320</v>
      </c>
      <c r="O71" s="19"/>
    </row>
    <row r="72" spans="1:15" x14ac:dyDescent="0.25">
      <c r="A72" s="16">
        <v>66</v>
      </c>
      <c r="B72" s="17" t="s">
        <v>44</v>
      </c>
      <c r="C72" s="18">
        <v>904</v>
      </c>
      <c r="D72" s="21"/>
      <c r="E72" s="18" t="s">
        <v>28</v>
      </c>
      <c r="F72" s="18" t="str">
        <f>F64</f>
        <v xml:space="preserve"> </v>
      </c>
      <c r="G72" s="18">
        <v>1215</v>
      </c>
      <c r="H72" s="20">
        <f t="shared" ref="H72:H116" si="5">N72/0.75</f>
        <v>1232</v>
      </c>
      <c r="I72" s="18">
        <v>672</v>
      </c>
      <c r="J72" s="18">
        <v>164</v>
      </c>
      <c r="K72" s="18"/>
      <c r="L72" s="20">
        <v>88</v>
      </c>
      <c r="M72" s="21">
        <v>1</v>
      </c>
      <c r="N72" s="21">
        <f t="shared" si="4"/>
        <v>924</v>
      </c>
      <c r="O72" s="19"/>
    </row>
    <row r="73" spans="1:15" x14ac:dyDescent="0.25">
      <c r="A73" s="16">
        <v>67</v>
      </c>
      <c r="B73" s="17" t="s">
        <v>44</v>
      </c>
      <c r="C73" s="18">
        <v>905</v>
      </c>
      <c r="D73" s="21"/>
      <c r="E73" s="18" t="s">
        <v>28</v>
      </c>
      <c r="F73" s="18" t="s">
        <v>26</v>
      </c>
      <c r="G73" s="18">
        <v>1215</v>
      </c>
      <c r="H73" s="20">
        <f t="shared" si="5"/>
        <v>1232</v>
      </c>
      <c r="I73" s="18">
        <v>672</v>
      </c>
      <c r="J73" s="18">
        <v>164</v>
      </c>
      <c r="K73" s="18"/>
      <c r="L73" s="20">
        <v>88</v>
      </c>
      <c r="M73" s="21">
        <v>1</v>
      </c>
      <c r="N73" s="21">
        <f t="shared" si="4"/>
        <v>924</v>
      </c>
      <c r="O73" s="19"/>
    </row>
    <row r="74" spans="1:15" x14ac:dyDescent="0.25">
      <c r="A74" s="16">
        <v>68</v>
      </c>
      <c r="B74" s="17" t="s">
        <v>44</v>
      </c>
      <c r="C74" s="18">
        <v>906</v>
      </c>
      <c r="D74" s="21"/>
      <c r="E74" s="18" t="s">
        <v>25</v>
      </c>
      <c r="F74" s="18" t="str">
        <f>F66</f>
        <v xml:space="preserve"> </v>
      </c>
      <c r="G74" s="18">
        <v>1215</v>
      </c>
      <c r="H74" s="20">
        <f t="shared" si="5"/>
        <v>1225.3333333333333</v>
      </c>
      <c r="I74" s="18">
        <v>657</v>
      </c>
      <c r="J74" s="18">
        <v>164</v>
      </c>
      <c r="K74" s="18"/>
      <c r="L74" s="20">
        <v>98</v>
      </c>
      <c r="M74" s="21">
        <v>1</v>
      </c>
      <c r="N74" s="21">
        <f t="shared" si="4"/>
        <v>919</v>
      </c>
      <c r="O74" s="19"/>
    </row>
    <row r="75" spans="1:15" x14ac:dyDescent="0.25">
      <c r="A75" s="16">
        <v>69</v>
      </c>
      <c r="B75" s="17" t="s">
        <v>44</v>
      </c>
      <c r="C75" s="18">
        <v>907</v>
      </c>
      <c r="D75" s="21"/>
      <c r="E75" s="18" t="s">
        <v>25</v>
      </c>
      <c r="F75" s="18" t="s">
        <v>29</v>
      </c>
      <c r="G75" s="18">
        <v>1215</v>
      </c>
      <c r="H75" s="20">
        <f t="shared" si="5"/>
        <v>1225.3333333333333</v>
      </c>
      <c r="I75" s="18">
        <v>657</v>
      </c>
      <c r="J75" s="18">
        <v>164</v>
      </c>
      <c r="K75" s="18"/>
      <c r="L75" s="20">
        <v>98</v>
      </c>
      <c r="M75" s="21">
        <v>1</v>
      </c>
      <c r="N75" s="21">
        <f t="shared" si="4"/>
        <v>919</v>
      </c>
      <c r="O75" s="19"/>
    </row>
    <row r="76" spans="1:15" x14ac:dyDescent="0.25">
      <c r="A76" s="16">
        <v>70</v>
      </c>
      <c r="B76" s="17" t="s">
        <v>44</v>
      </c>
      <c r="C76" s="18">
        <v>908</v>
      </c>
      <c r="D76" s="21"/>
      <c r="E76" s="18" t="s">
        <v>28</v>
      </c>
      <c r="F76" s="18" t="s">
        <v>29</v>
      </c>
      <c r="G76" s="18">
        <v>1215</v>
      </c>
      <c r="H76" s="20">
        <f t="shared" si="5"/>
        <v>1232</v>
      </c>
      <c r="I76" s="18">
        <v>672</v>
      </c>
      <c r="J76" s="18">
        <v>164</v>
      </c>
      <c r="K76" s="18"/>
      <c r="L76" s="20">
        <v>88</v>
      </c>
      <c r="M76" s="21">
        <v>1</v>
      </c>
      <c r="N76" s="21">
        <f t="shared" si="4"/>
        <v>924</v>
      </c>
      <c r="O76" s="19"/>
    </row>
    <row r="77" spans="1:15" x14ac:dyDescent="0.25">
      <c r="A77" s="16">
        <v>71</v>
      </c>
      <c r="B77" s="17" t="s">
        <v>44</v>
      </c>
      <c r="C77" s="18">
        <v>1001</v>
      </c>
      <c r="D77" s="21"/>
      <c r="E77" s="18" t="s">
        <v>28</v>
      </c>
      <c r="F77" s="18" t="str">
        <f>F69</f>
        <v>PL+PK</v>
      </c>
      <c r="G77" s="18">
        <v>1215</v>
      </c>
      <c r="H77" s="20">
        <f t="shared" si="5"/>
        <v>1232</v>
      </c>
      <c r="I77" s="18">
        <v>672</v>
      </c>
      <c r="J77" s="18">
        <v>164</v>
      </c>
      <c r="K77" s="18"/>
      <c r="L77" s="20">
        <v>88</v>
      </c>
      <c r="M77" s="21">
        <v>1</v>
      </c>
      <c r="N77" s="21">
        <f t="shared" si="4"/>
        <v>924</v>
      </c>
      <c r="O77" s="19"/>
    </row>
    <row r="78" spans="1:15" x14ac:dyDescent="0.25">
      <c r="A78" s="16">
        <v>72</v>
      </c>
      <c r="B78" s="17" t="s">
        <v>44</v>
      </c>
      <c r="C78" s="18">
        <v>1002</v>
      </c>
      <c r="D78" s="21"/>
      <c r="E78" s="18" t="s">
        <v>22</v>
      </c>
      <c r="F78" s="18" t="str">
        <f>F70</f>
        <v>PL+PK+C</v>
      </c>
      <c r="G78" s="18">
        <v>1740</v>
      </c>
      <c r="H78" s="20">
        <f t="shared" si="5"/>
        <v>1741.3333333333333</v>
      </c>
      <c r="I78" s="18">
        <v>924</v>
      </c>
      <c r="J78" s="18">
        <v>278</v>
      </c>
      <c r="K78" s="18"/>
      <c r="L78" s="20">
        <v>104</v>
      </c>
      <c r="M78" s="21">
        <v>1</v>
      </c>
      <c r="N78" s="21">
        <f t="shared" si="4"/>
        <v>1306</v>
      </c>
      <c r="O78" s="19"/>
    </row>
    <row r="79" spans="1:15" x14ac:dyDescent="0.25">
      <c r="A79" s="16">
        <v>73</v>
      </c>
      <c r="B79" s="17" t="s">
        <v>44</v>
      </c>
      <c r="C79" s="18">
        <v>1003</v>
      </c>
      <c r="D79" s="21"/>
      <c r="E79" s="18" t="s">
        <v>22</v>
      </c>
      <c r="F79" s="18" t="str">
        <f>F71</f>
        <v>C</v>
      </c>
      <c r="G79" s="18">
        <v>1740</v>
      </c>
      <c r="H79" s="20">
        <f t="shared" si="5"/>
        <v>1741.3333333333333</v>
      </c>
      <c r="I79" s="18">
        <v>924</v>
      </c>
      <c r="J79" s="18">
        <v>278</v>
      </c>
      <c r="K79" s="18"/>
      <c r="L79" s="20">
        <v>104</v>
      </c>
      <c r="M79" s="21">
        <v>1</v>
      </c>
      <c r="N79" s="21">
        <f t="shared" si="4"/>
        <v>1306</v>
      </c>
      <c r="O79" s="19"/>
    </row>
    <row r="80" spans="1:15" x14ac:dyDescent="0.25">
      <c r="A80" s="16">
        <v>74</v>
      </c>
      <c r="B80" s="17" t="s">
        <v>44</v>
      </c>
      <c r="C80" s="18">
        <v>1004</v>
      </c>
      <c r="D80" s="21"/>
      <c r="E80" s="18" t="s">
        <v>28</v>
      </c>
      <c r="F80" s="18" t="str">
        <f>F72</f>
        <v xml:space="preserve"> </v>
      </c>
      <c r="G80" s="18">
        <v>1215</v>
      </c>
      <c r="H80" s="20">
        <f t="shared" si="5"/>
        <v>1232</v>
      </c>
      <c r="I80" s="18">
        <v>672</v>
      </c>
      <c r="J80" s="18">
        <v>164</v>
      </c>
      <c r="K80" s="18"/>
      <c r="L80" s="20">
        <v>88</v>
      </c>
      <c r="M80" s="21">
        <v>1</v>
      </c>
      <c r="N80" s="21">
        <f t="shared" si="4"/>
        <v>924</v>
      </c>
      <c r="O80" s="19"/>
    </row>
    <row r="81" spans="1:15" x14ac:dyDescent="0.25">
      <c r="A81" s="16">
        <v>75</v>
      </c>
      <c r="B81" s="17" t="s">
        <v>44</v>
      </c>
      <c r="C81" s="18">
        <v>1005</v>
      </c>
      <c r="D81" s="21"/>
      <c r="E81" s="18" t="s">
        <v>28</v>
      </c>
      <c r="F81" s="18" t="s">
        <v>26</v>
      </c>
      <c r="G81" s="18">
        <v>1215</v>
      </c>
      <c r="H81" s="20">
        <f t="shared" si="5"/>
        <v>1232</v>
      </c>
      <c r="I81" s="18">
        <v>672</v>
      </c>
      <c r="J81" s="18">
        <v>164</v>
      </c>
      <c r="K81" s="18"/>
      <c r="L81" s="20">
        <v>88</v>
      </c>
      <c r="M81" s="21">
        <v>1</v>
      </c>
      <c r="N81" s="21">
        <f t="shared" si="4"/>
        <v>924</v>
      </c>
      <c r="O81" s="19"/>
    </row>
    <row r="82" spans="1:15" x14ac:dyDescent="0.25">
      <c r="A82" s="16">
        <v>76</v>
      </c>
      <c r="B82" s="17" t="s">
        <v>44</v>
      </c>
      <c r="C82" s="18">
        <v>1006</v>
      </c>
      <c r="D82" s="21"/>
      <c r="E82" s="18" t="s">
        <v>25</v>
      </c>
      <c r="F82" s="18" t="str">
        <f>F74</f>
        <v xml:space="preserve"> </v>
      </c>
      <c r="G82" s="18">
        <v>1215</v>
      </c>
      <c r="H82" s="20">
        <f t="shared" si="5"/>
        <v>1230.6666666666667</v>
      </c>
      <c r="I82" s="18">
        <v>657</v>
      </c>
      <c r="J82" s="18">
        <v>168</v>
      </c>
      <c r="K82" s="18"/>
      <c r="L82" s="20">
        <v>98</v>
      </c>
      <c r="M82" s="21">
        <v>1</v>
      </c>
      <c r="N82" s="21">
        <f t="shared" si="4"/>
        <v>923</v>
      </c>
      <c r="O82" s="19"/>
    </row>
    <row r="83" spans="1:15" x14ac:dyDescent="0.25">
      <c r="A83" s="16">
        <v>77</v>
      </c>
      <c r="B83" s="17" t="s">
        <v>44</v>
      </c>
      <c r="C83" s="18">
        <v>1007</v>
      </c>
      <c r="D83" s="21"/>
      <c r="E83" s="18" t="s">
        <v>25</v>
      </c>
      <c r="F83" s="18" t="s">
        <v>29</v>
      </c>
      <c r="G83" s="18">
        <v>1215</v>
      </c>
      <c r="H83" s="20">
        <f t="shared" si="5"/>
        <v>1230.6666666666667</v>
      </c>
      <c r="I83" s="18">
        <v>657</v>
      </c>
      <c r="J83" s="18">
        <v>168</v>
      </c>
      <c r="K83" s="18"/>
      <c r="L83" s="20">
        <v>98</v>
      </c>
      <c r="M83" s="21">
        <v>1</v>
      </c>
      <c r="N83" s="21">
        <f t="shared" si="4"/>
        <v>923</v>
      </c>
      <c r="O83" s="19"/>
    </row>
    <row r="84" spans="1:15" x14ac:dyDescent="0.25">
      <c r="A84" s="16">
        <v>78</v>
      </c>
      <c r="B84" s="17" t="s">
        <v>44</v>
      </c>
      <c r="C84" s="18">
        <v>1008</v>
      </c>
      <c r="D84" s="21"/>
      <c r="E84" s="18" t="s">
        <v>28</v>
      </c>
      <c r="F84" s="18" t="s">
        <v>29</v>
      </c>
      <c r="G84" s="18">
        <v>1215</v>
      </c>
      <c r="H84" s="20">
        <f t="shared" si="5"/>
        <v>1232</v>
      </c>
      <c r="I84" s="18">
        <v>672</v>
      </c>
      <c r="J84" s="18">
        <v>164</v>
      </c>
      <c r="K84" s="18"/>
      <c r="L84" s="20">
        <v>88</v>
      </c>
      <c r="M84" s="21">
        <v>1</v>
      </c>
      <c r="N84" s="21">
        <f t="shared" si="4"/>
        <v>924</v>
      </c>
      <c r="O84" s="19"/>
    </row>
    <row r="85" spans="1:15" x14ac:dyDescent="0.25">
      <c r="A85" s="16">
        <v>79</v>
      </c>
      <c r="B85" s="17" t="s">
        <v>44</v>
      </c>
      <c r="C85" s="18">
        <v>1101</v>
      </c>
      <c r="D85" s="21"/>
      <c r="E85" s="18" t="s">
        <v>28</v>
      </c>
      <c r="F85" s="18" t="str">
        <f>F77</f>
        <v>PL+PK</v>
      </c>
      <c r="G85" s="18">
        <v>1215</v>
      </c>
      <c r="H85" s="20">
        <f t="shared" si="5"/>
        <v>1226.6666666666667</v>
      </c>
      <c r="I85" s="18">
        <v>672</v>
      </c>
      <c r="J85" s="18">
        <v>160</v>
      </c>
      <c r="K85" s="18"/>
      <c r="L85" s="20">
        <v>88</v>
      </c>
      <c r="M85" s="21">
        <v>1</v>
      </c>
      <c r="N85" s="21">
        <f t="shared" si="4"/>
        <v>920</v>
      </c>
      <c r="O85" s="19"/>
    </row>
    <row r="86" spans="1:15" x14ac:dyDescent="0.25">
      <c r="A86" s="16">
        <v>80</v>
      </c>
      <c r="B86" s="17" t="s">
        <v>44</v>
      </c>
      <c r="C86" s="18">
        <v>1102</v>
      </c>
      <c r="D86" s="21"/>
      <c r="E86" s="18" t="s">
        <v>22</v>
      </c>
      <c r="F86" s="18" t="str">
        <f>F78</f>
        <v>PL+PK+C</v>
      </c>
      <c r="G86" s="18">
        <v>1740</v>
      </c>
      <c r="H86" s="20">
        <f t="shared" si="5"/>
        <v>1760</v>
      </c>
      <c r="I86" s="18">
        <v>924</v>
      </c>
      <c r="J86" s="18">
        <v>292</v>
      </c>
      <c r="K86" s="18"/>
      <c r="L86" s="20">
        <v>104</v>
      </c>
      <c r="M86" s="21">
        <v>1</v>
      </c>
      <c r="N86" s="21">
        <f t="shared" si="4"/>
        <v>1320</v>
      </c>
      <c r="O86" s="19"/>
    </row>
    <row r="87" spans="1:15" x14ac:dyDescent="0.25">
      <c r="A87" s="16">
        <v>81</v>
      </c>
      <c r="B87" s="17" t="s">
        <v>44</v>
      </c>
      <c r="C87" s="18">
        <v>1103</v>
      </c>
      <c r="D87" s="21"/>
      <c r="E87" s="18" t="s">
        <v>22</v>
      </c>
      <c r="F87" s="18" t="str">
        <f>F79</f>
        <v>C</v>
      </c>
      <c r="G87" s="18">
        <v>1740</v>
      </c>
      <c r="H87" s="20">
        <f t="shared" si="5"/>
        <v>1760</v>
      </c>
      <c r="I87" s="18">
        <v>924</v>
      </c>
      <c r="J87" s="18">
        <v>292</v>
      </c>
      <c r="K87" s="18"/>
      <c r="L87" s="20">
        <v>104</v>
      </c>
      <c r="M87" s="21">
        <v>1</v>
      </c>
      <c r="N87" s="21">
        <f t="shared" si="4"/>
        <v>1320</v>
      </c>
      <c r="O87" s="19"/>
    </row>
    <row r="88" spans="1:15" x14ac:dyDescent="0.25">
      <c r="A88" s="16">
        <v>82</v>
      </c>
      <c r="B88" s="17" t="s">
        <v>44</v>
      </c>
      <c r="C88" s="18">
        <v>1104</v>
      </c>
      <c r="D88" s="21"/>
      <c r="E88" s="18" t="s">
        <v>28</v>
      </c>
      <c r="F88" s="18" t="str">
        <f>F80</f>
        <v xml:space="preserve"> </v>
      </c>
      <c r="G88" s="18">
        <v>1215</v>
      </c>
      <c r="H88" s="20">
        <f t="shared" si="5"/>
        <v>1226.6666666666667</v>
      </c>
      <c r="I88" s="18">
        <v>672</v>
      </c>
      <c r="J88" s="18">
        <v>160</v>
      </c>
      <c r="K88" s="18"/>
      <c r="L88" s="20">
        <v>88</v>
      </c>
      <c r="M88" s="21">
        <v>1</v>
      </c>
      <c r="N88" s="21">
        <f t="shared" si="4"/>
        <v>920</v>
      </c>
      <c r="O88" s="19"/>
    </row>
    <row r="89" spans="1:15" x14ac:dyDescent="0.25">
      <c r="A89" s="16">
        <v>83</v>
      </c>
      <c r="B89" s="17" t="s">
        <v>44</v>
      </c>
      <c r="C89" s="18">
        <v>1105</v>
      </c>
      <c r="D89" s="21"/>
      <c r="E89" s="18" t="s">
        <v>28</v>
      </c>
      <c r="F89" s="18" t="s">
        <v>26</v>
      </c>
      <c r="G89" s="18">
        <v>1215</v>
      </c>
      <c r="H89" s="20">
        <f t="shared" si="5"/>
        <v>1226.6666666666667</v>
      </c>
      <c r="I89" s="18">
        <v>672</v>
      </c>
      <c r="J89" s="18">
        <v>160</v>
      </c>
      <c r="K89" s="18"/>
      <c r="L89" s="20">
        <v>88</v>
      </c>
      <c r="M89" s="21">
        <v>1</v>
      </c>
      <c r="N89" s="21">
        <f t="shared" si="4"/>
        <v>920</v>
      </c>
      <c r="O89" s="19"/>
    </row>
    <row r="90" spans="1:15" x14ac:dyDescent="0.25">
      <c r="A90" s="16">
        <v>84</v>
      </c>
      <c r="B90" s="17" t="s">
        <v>44</v>
      </c>
      <c r="C90" s="18">
        <v>1106</v>
      </c>
      <c r="D90" s="21"/>
      <c r="E90" s="18" t="s">
        <v>25</v>
      </c>
      <c r="F90" s="18" t="str">
        <f>F82</f>
        <v xml:space="preserve"> </v>
      </c>
      <c r="G90" s="18">
        <v>1215</v>
      </c>
      <c r="H90" s="20">
        <f t="shared" si="5"/>
        <v>1230.6666666666667</v>
      </c>
      <c r="I90" s="18">
        <v>657</v>
      </c>
      <c r="J90" s="18">
        <v>168</v>
      </c>
      <c r="K90" s="18"/>
      <c r="L90" s="20">
        <v>98</v>
      </c>
      <c r="M90" s="21">
        <v>1</v>
      </c>
      <c r="N90" s="21">
        <f t="shared" si="4"/>
        <v>923</v>
      </c>
      <c r="O90" s="19"/>
    </row>
    <row r="91" spans="1:15" x14ac:dyDescent="0.25">
      <c r="A91" s="16">
        <v>85</v>
      </c>
      <c r="B91" s="17" t="s">
        <v>44</v>
      </c>
      <c r="C91" s="18">
        <v>1107</v>
      </c>
      <c r="D91" s="21"/>
      <c r="E91" s="18" t="s">
        <v>25</v>
      </c>
      <c r="F91" s="18" t="s">
        <v>29</v>
      </c>
      <c r="G91" s="18">
        <v>1215</v>
      </c>
      <c r="H91" s="20">
        <f t="shared" si="5"/>
        <v>1230.6666666666667</v>
      </c>
      <c r="I91" s="18">
        <v>657</v>
      </c>
      <c r="J91" s="18">
        <v>168</v>
      </c>
      <c r="K91" s="18"/>
      <c r="L91" s="20">
        <v>98</v>
      </c>
      <c r="M91" s="21">
        <v>1</v>
      </c>
      <c r="N91" s="21">
        <f t="shared" si="4"/>
        <v>923</v>
      </c>
      <c r="O91" s="19"/>
    </row>
    <row r="92" spans="1:15" x14ac:dyDescent="0.25">
      <c r="A92" s="16">
        <v>86</v>
      </c>
      <c r="B92" s="17" t="s">
        <v>44</v>
      </c>
      <c r="C92" s="18">
        <v>1108</v>
      </c>
      <c r="D92" s="21"/>
      <c r="E92" s="18" t="s">
        <v>28</v>
      </c>
      <c r="F92" s="18" t="s">
        <v>29</v>
      </c>
      <c r="G92" s="18">
        <v>1215</v>
      </c>
      <c r="H92" s="20">
        <f t="shared" si="5"/>
        <v>1226.6666666666667</v>
      </c>
      <c r="I92" s="18">
        <v>672</v>
      </c>
      <c r="J92" s="18">
        <v>160</v>
      </c>
      <c r="K92" s="18"/>
      <c r="L92" s="20">
        <v>88</v>
      </c>
      <c r="M92" s="21">
        <v>1</v>
      </c>
      <c r="N92" s="21">
        <f t="shared" si="4"/>
        <v>920</v>
      </c>
      <c r="O92" s="19"/>
    </row>
    <row r="93" spans="1:15" x14ac:dyDescent="0.25">
      <c r="A93" s="16">
        <v>87</v>
      </c>
      <c r="B93" s="17" t="s">
        <v>44</v>
      </c>
      <c r="C93" s="18">
        <v>1201</v>
      </c>
      <c r="D93" s="21"/>
      <c r="E93" s="18" t="s">
        <v>28</v>
      </c>
      <c r="F93" s="18" t="str">
        <f>F85</f>
        <v>PL+PK</v>
      </c>
      <c r="G93" s="18">
        <v>1215</v>
      </c>
      <c r="H93" s="20">
        <f t="shared" si="5"/>
        <v>1232</v>
      </c>
      <c r="I93" s="18">
        <v>672</v>
      </c>
      <c r="J93" s="18">
        <v>164</v>
      </c>
      <c r="K93" s="18"/>
      <c r="L93" s="20">
        <v>88</v>
      </c>
      <c r="M93" s="21">
        <v>1</v>
      </c>
      <c r="N93" s="21">
        <f t="shared" si="4"/>
        <v>924</v>
      </c>
      <c r="O93" s="19"/>
    </row>
    <row r="94" spans="1:15" x14ac:dyDescent="0.25">
      <c r="A94" s="16">
        <v>88</v>
      </c>
      <c r="B94" s="17" t="s">
        <v>44</v>
      </c>
      <c r="C94" s="18">
        <v>1202</v>
      </c>
      <c r="D94" s="21"/>
      <c r="E94" s="18" t="s">
        <v>22</v>
      </c>
      <c r="F94" s="18" t="str">
        <f>F86</f>
        <v>PL+PK+C</v>
      </c>
      <c r="G94" s="18">
        <v>1740</v>
      </c>
      <c r="H94" s="20">
        <f t="shared" si="5"/>
        <v>1760</v>
      </c>
      <c r="I94" s="18">
        <v>924</v>
      </c>
      <c r="J94" s="18">
        <v>292</v>
      </c>
      <c r="K94" s="18"/>
      <c r="L94" s="20">
        <v>104</v>
      </c>
      <c r="M94" s="21">
        <v>1</v>
      </c>
      <c r="N94" s="21">
        <f t="shared" si="4"/>
        <v>1320</v>
      </c>
      <c r="O94" s="19"/>
    </row>
    <row r="95" spans="1:15" x14ac:dyDescent="0.25">
      <c r="A95" s="16">
        <v>89</v>
      </c>
      <c r="B95" s="17" t="s">
        <v>44</v>
      </c>
      <c r="C95" s="18">
        <v>1203</v>
      </c>
      <c r="D95" s="21"/>
      <c r="E95" s="18" t="s">
        <v>22</v>
      </c>
      <c r="F95" s="18" t="str">
        <f>F87</f>
        <v>C</v>
      </c>
      <c r="G95" s="18">
        <v>1740</v>
      </c>
      <c r="H95" s="20">
        <f t="shared" si="5"/>
        <v>1760</v>
      </c>
      <c r="I95" s="18">
        <v>924</v>
      </c>
      <c r="J95" s="18">
        <v>292</v>
      </c>
      <c r="K95" s="18"/>
      <c r="L95" s="20">
        <v>104</v>
      </c>
      <c r="M95" s="21">
        <v>1</v>
      </c>
      <c r="N95" s="21">
        <f t="shared" si="4"/>
        <v>1320</v>
      </c>
      <c r="O95" s="19"/>
    </row>
    <row r="96" spans="1:15" x14ac:dyDescent="0.25">
      <c r="A96" s="16">
        <v>90</v>
      </c>
      <c r="B96" s="17" t="s">
        <v>44</v>
      </c>
      <c r="C96" s="18">
        <v>1204</v>
      </c>
      <c r="D96" s="21"/>
      <c r="E96" s="18" t="s">
        <v>28</v>
      </c>
      <c r="F96" s="18" t="str">
        <f>F88</f>
        <v xml:space="preserve"> </v>
      </c>
      <c r="G96" s="18">
        <v>1215</v>
      </c>
      <c r="H96" s="20">
        <f t="shared" si="5"/>
        <v>1232</v>
      </c>
      <c r="I96" s="18">
        <v>672</v>
      </c>
      <c r="J96" s="18">
        <v>164</v>
      </c>
      <c r="K96" s="18"/>
      <c r="L96" s="20">
        <v>88</v>
      </c>
      <c r="M96" s="21">
        <v>1</v>
      </c>
      <c r="N96" s="21">
        <f t="shared" si="4"/>
        <v>924</v>
      </c>
      <c r="O96" s="19"/>
    </row>
    <row r="97" spans="1:15" x14ac:dyDescent="0.25">
      <c r="A97" s="16">
        <v>91</v>
      </c>
      <c r="B97" s="17" t="s">
        <v>44</v>
      </c>
      <c r="C97" s="18">
        <v>1205</v>
      </c>
      <c r="D97" s="21"/>
      <c r="E97" s="18" t="s">
        <v>28</v>
      </c>
      <c r="F97" s="18" t="s">
        <v>26</v>
      </c>
      <c r="G97" s="18">
        <v>1215</v>
      </c>
      <c r="H97" s="20">
        <f t="shared" si="5"/>
        <v>1232</v>
      </c>
      <c r="I97" s="18">
        <v>672</v>
      </c>
      <c r="J97" s="18">
        <v>164</v>
      </c>
      <c r="K97" s="18"/>
      <c r="L97" s="20">
        <v>88</v>
      </c>
      <c r="M97" s="21">
        <v>1</v>
      </c>
      <c r="N97" s="21">
        <f t="shared" si="4"/>
        <v>924</v>
      </c>
      <c r="O97" s="19"/>
    </row>
    <row r="98" spans="1:15" x14ac:dyDescent="0.25">
      <c r="A98" s="16">
        <v>92</v>
      </c>
      <c r="B98" s="17" t="s">
        <v>44</v>
      </c>
      <c r="C98" s="18">
        <v>1206</v>
      </c>
      <c r="D98" s="21" t="s">
        <v>45</v>
      </c>
      <c r="E98" s="18" t="s">
        <v>25</v>
      </c>
      <c r="F98" s="18" t="str">
        <f>F90</f>
        <v xml:space="preserve"> </v>
      </c>
      <c r="G98" s="18">
        <v>1215</v>
      </c>
      <c r="H98" s="20">
        <f t="shared" si="5"/>
        <v>1230.6666666666667</v>
      </c>
      <c r="I98" s="18">
        <v>657</v>
      </c>
      <c r="J98" s="18">
        <v>168</v>
      </c>
      <c r="K98" s="18"/>
      <c r="L98" s="20">
        <v>98</v>
      </c>
      <c r="M98" s="21">
        <v>1</v>
      </c>
      <c r="N98" s="21">
        <f t="shared" si="4"/>
        <v>923</v>
      </c>
      <c r="O98" s="19" t="s">
        <v>19</v>
      </c>
    </row>
    <row r="99" spans="1:15" x14ac:dyDescent="0.25">
      <c r="A99" s="16">
        <v>93</v>
      </c>
      <c r="B99" s="17" t="s">
        <v>44</v>
      </c>
      <c r="C99" s="18">
        <v>1207</v>
      </c>
      <c r="D99" s="21"/>
      <c r="E99" s="18" t="s">
        <v>25</v>
      </c>
      <c r="F99" s="18" t="s">
        <v>29</v>
      </c>
      <c r="G99" s="18">
        <v>1215</v>
      </c>
      <c r="H99" s="20">
        <f t="shared" si="5"/>
        <v>1230.6666666666667</v>
      </c>
      <c r="I99" s="18">
        <v>657</v>
      </c>
      <c r="J99" s="18">
        <v>168</v>
      </c>
      <c r="K99" s="18"/>
      <c r="L99" s="20">
        <v>98</v>
      </c>
      <c r="M99" s="21">
        <v>1</v>
      </c>
      <c r="N99" s="21">
        <f t="shared" si="4"/>
        <v>923</v>
      </c>
      <c r="O99" s="19"/>
    </row>
    <row r="100" spans="1:15" x14ac:dyDescent="0.25">
      <c r="A100" s="16">
        <v>94</v>
      </c>
      <c r="B100" s="17" t="s">
        <v>44</v>
      </c>
      <c r="C100" s="18">
        <v>1208</v>
      </c>
      <c r="D100" s="21"/>
      <c r="E100" s="18" t="s">
        <v>28</v>
      </c>
      <c r="F100" s="18" t="s">
        <v>29</v>
      </c>
      <c r="G100" s="18">
        <v>1215</v>
      </c>
      <c r="H100" s="20">
        <f t="shared" si="5"/>
        <v>1232</v>
      </c>
      <c r="I100" s="18">
        <v>672</v>
      </c>
      <c r="J100" s="18">
        <v>164</v>
      </c>
      <c r="K100" s="18"/>
      <c r="L100" s="20">
        <v>88</v>
      </c>
      <c r="M100" s="21">
        <v>1</v>
      </c>
      <c r="N100" s="21">
        <f t="shared" si="4"/>
        <v>924</v>
      </c>
      <c r="O100" s="19"/>
    </row>
    <row r="101" spans="1:15" x14ac:dyDescent="0.25">
      <c r="A101" s="16">
        <v>95</v>
      </c>
      <c r="B101" s="17" t="s">
        <v>44</v>
      </c>
      <c r="C101" s="18">
        <v>1401</v>
      </c>
      <c r="D101" s="21"/>
      <c r="E101" s="18" t="s">
        <v>28</v>
      </c>
      <c r="F101" s="18" t="str">
        <f>F93</f>
        <v>PL+PK</v>
      </c>
      <c r="G101" s="18">
        <v>1215</v>
      </c>
      <c r="H101" s="20">
        <f t="shared" si="5"/>
        <v>1232</v>
      </c>
      <c r="I101" s="18">
        <v>672</v>
      </c>
      <c r="J101" s="18">
        <v>164</v>
      </c>
      <c r="K101" s="18"/>
      <c r="L101" s="20">
        <v>88</v>
      </c>
      <c r="M101" s="21">
        <v>1</v>
      </c>
      <c r="N101" s="21">
        <f t="shared" si="4"/>
        <v>924</v>
      </c>
      <c r="O101" s="19"/>
    </row>
    <row r="102" spans="1:15" x14ac:dyDescent="0.25">
      <c r="A102" s="16">
        <v>96</v>
      </c>
      <c r="B102" s="17" t="s">
        <v>44</v>
      </c>
      <c r="C102" s="18">
        <v>1402</v>
      </c>
      <c r="D102" s="21"/>
      <c r="E102" s="18" t="s">
        <v>22</v>
      </c>
      <c r="F102" s="18" t="str">
        <f>F94</f>
        <v>PL+PK+C</v>
      </c>
      <c r="G102" s="18">
        <v>1740</v>
      </c>
      <c r="H102" s="20">
        <f t="shared" si="5"/>
        <v>1760</v>
      </c>
      <c r="I102" s="18">
        <v>924</v>
      </c>
      <c r="J102" s="18">
        <v>292</v>
      </c>
      <c r="K102" s="18"/>
      <c r="L102" s="20">
        <v>104</v>
      </c>
      <c r="M102" s="21">
        <v>1</v>
      </c>
      <c r="N102" s="21">
        <f t="shared" si="4"/>
        <v>1320</v>
      </c>
      <c r="O102" s="19"/>
    </row>
    <row r="103" spans="1:15" x14ac:dyDescent="0.25">
      <c r="A103" s="16">
        <v>97</v>
      </c>
      <c r="B103" s="17" t="s">
        <v>44</v>
      </c>
      <c r="C103" s="18">
        <v>1403</v>
      </c>
      <c r="D103" s="21"/>
      <c r="E103" s="18" t="s">
        <v>22</v>
      </c>
      <c r="F103" s="18" t="str">
        <f>F95</f>
        <v>C</v>
      </c>
      <c r="G103" s="18">
        <v>1740</v>
      </c>
      <c r="H103" s="20">
        <f t="shared" si="5"/>
        <v>1760</v>
      </c>
      <c r="I103" s="18">
        <v>924</v>
      </c>
      <c r="J103" s="18">
        <v>292</v>
      </c>
      <c r="K103" s="18"/>
      <c r="L103" s="20">
        <v>104</v>
      </c>
      <c r="M103" s="21">
        <v>1</v>
      </c>
      <c r="N103" s="21">
        <f t="shared" si="4"/>
        <v>1320</v>
      </c>
      <c r="O103" s="19"/>
    </row>
    <row r="104" spans="1:15" x14ac:dyDescent="0.25">
      <c r="A104" s="16">
        <v>98</v>
      </c>
      <c r="B104" s="17" t="s">
        <v>44</v>
      </c>
      <c r="C104" s="18">
        <v>1404</v>
      </c>
      <c r="D104" s="21"/>
      <c r="E104" s="18" t="s">
        <v>28</v>
      </c>
      <c r="F104" s="18" t="str">
        <f>F96</f>
        <v xml:space="preserve"> </v>
      </c>
      <c r="G104" s="18">
        <v>1215</v>
      </c>
      <c r="H104" s="20">
        <f t="shared" si="5"/>
        <v>1232</v>
      </c>
      <c r="I104" s="18">
        <v>672</v>
      </c>
      <c r="J104" s="18">
        <v>164</v>
      </c>
      <c r="K104" s="18"/>
      <c r="L104" s="20">
        <v>88</v>
      </c>
      <c r="M104" s="21">
        <v>1</v>
      </c>
      <c r="N104" s="21">
        <f t="shared" si="4"/>
        <v>924</v>
      </c>
      <c r="O104" s="19"/>
    </row>
    <row r="105" spans="1:15" x14ac:dyDescent="0.25">
      <c r="A105" s="16">
        <v>99</v>
      </c>
      <c r="B105" s="17" t="s">
        <v>44</v>
      </c>
      <c r="C105" s="18">
        <v>1405</v>
      </c>
      <c r="D105" s="21"/>
      <c r="E105" s="18" t="s">
        <v>28</v>
      </c>
      <c r="F105" s="18" t="s">
        <v>26</v>
      </c>
      <c r="G105" s="18">
        <v>1215</v>
      </c>
      <c r="H105" s="20">
        <f t="shared" si="5"/>
        <v>1232</v>
      </c>
      <c r="I105" s="18">
        <v>672</v>
      </c>
      <c r="J105" s="18">
        <v>164</v>
      </c>
      <c r="K105" s="18"/>
      <c r="L105" s="20">
        <v>88</v>
      </c>
      <c r="M105" s="21">
        <v>1</v>
      </c>
      <c r="N105" s="21">
        <f t="shared" si="4"/>
        <v>924</v>
      </c>
      <c r="O105" s="19"/>
    </row>
    <row r="106" spans="1:15" x14ac:dyDescent="0.25">
      <c r="A106" s="16">
        <v>100</v>
      </c>
      <c r="B106" s="17" t="s">
        <v>44</v>
      </c>
      <c r="C106" s="18">
        <v>1406</v>
      </c>
      <c r="D106" s="21"/>
      <c r="E106" s="18" t="s">
        <v>25</v>
      </c>
      <c r="F106" s="18" t="str">
        <f>F98</f>
        <v xml:space="preserve"> </v>
      </c>
      <c r="G106" s="18">
        <v>1215</v>
      </c>
      <c r="H106" s="20">
        <f t="shared" si="5"/>
        <v>1225.3333333333333</v>
      </c>
      <c r="I106" s="18">
        <v>657</v>
      </c>
      <c r="J106" s="18">
        <v>164</v>
      </c>
      <c r="K106" s="18"/>
      <c r="L106" s="20">
        <v>98</v>
      </c>
      <c r="M106" s="21">
        <v>1</v>
      </c>
      <c r="N106" s="21">
        <f t="shared" si="4"/>
        <v>919</v>
      </c>
      <c r="O106" s="19"/>
    </row>
    <row r="107" spans="1:15" x14ac:dyDescent="0.25">
      <c r="A107" s="16">
        <v>101</v>
      </c>
      <c r="B107" s="17" t="s">
        <v>44</v>
      </c>
      <c r="C107" s="18">
        <v>1407</v>
      </c>
      <c r="D107" s="21"/>
      <c r="E107" s="18" t="s">
        <v>25</v>
      </c>
      <c r="F107" s="18" t="s">
        <v>29</v>
      </c>
      <c r="G107" s="18">
        <v>1215</v>
      </c>
      <c r="H107" s="20">
        <f t="shared" si="5"/>
        <v>1225.3333333333333</v>
      </c>
      <c r="I107" s="18">
        <v>657</v>
      </c>
      <c r="J107" s="18">
        <v>164</v>
      </c>
      <c r="K107" s="18"/>
      <c r="L107" s="20">
        <v>98</v>
      </c>
      <c r="M107" s="21">
        <v>1</v>
      </c>
      <c r="N107" s="21">
        <f t="shared" si="4"/>
        <v>919</v>
      </c>
      <c r="O107" s="19"/>
    </row>
    <row r="108" spans="1:15" x14ac:dyDescent="0.25">
      <c r="A108" s="16">
        <v>102</v>
      </c>
      <c r="B108" s="17" t="s">
        <v>44</v>
      </c>
      <c r="C108" s="18">
        <v>1408</v>
      </c>
      <c r="D108" s="21"/>
      <c r="E108" s="18" t="s">
        <v>28</v>
      </c>
      <c r="F108" s="18" t="s">
        <v>29</v>
      </c>
      <c r="G108" s="18">
        <v>1215</v>
      </c>
      <c r="H108" s="20">
        <f t="shared" si="5"/>
        <v>1232</v>
      </c>
      <c r="I108" s="18">
        <v>672</v>
      </c>
      <c r="J108" s="18">
        <v>164</v>
      </c>
      <c r="K108" s="18"/>
      <c r="L108" s="20">
        <v>88</v>
      </c>
      <c r="M108" s="21">
        <v>1</v>
      </c>
      <c r="N108" s="21">
        <f t="shared" si="4"/>
        <v>924</v>
      </c>
      <c r="O108" s="19"/>
    </row>
    <row r="109" spans="1:15" x14ac:dyDescent="0.25">
      <c r="A109" s="16">
        <v>103</v>
      </c>
      <c r="B109" s="17" t="s">
        <v>44</v>
      </c>
      <c r="C109" s="18">
        <v>1501</v>
      </c>
      <c r="D109" s="21"/>
      <c r="E109" s="18" t="s">
        <v>28</v>
      </c>
      <c r="F109" s="18" t="str">
        <f>F101</f>
        <v>PL+PK</v>
      </c>
      <c r="G109" s="18">
        <v>1215</v>
      </c>
      <c r="H109" s="20">
        <f t="shared" si="5"/>
        <v>1232</v>
      </c>
      <c r="I109" s="18">
        <v>672</v>
      </c>
      <c r="J109" s="18">
        <v>164</v>
      </c>
      <c r="K109" s="18"/>
      <c r="L109" s="20">
        <v>88</v>
      </c>
      <c r="M109" s="21">
        <v>1</v>
      </c>
      <c r="N109" s="21">
        <f t="shared" si="4"/>
        <v>924</v>
      </c>
      <c r="O109" s="19"/>
    </row>
    <row r="110" spans="1:15" x14ac:dyDescent="0.25">
      <c r="A110" s="16">
        <v>104</v>
      </c>
      <c r="B110" s="17" t="s">
        <v>44</v>
      </c>
      <c r="C110" s="18">
        <v>1502</v>
      </c>
      <c r="D110" s="21"/>
      <c r="E110" s="18" t="s">
        <v>22</v>
      </c>
      <c r="F110" s="18" t="str">
        <f>F102</f>
        <v>PL+PK+C</v>
      </c>
      <c r="G110" s="18">
        <v>1740</v>
      </c>
      <c r="H110" s="20">
        <f t="shared" si="5"/>
        <v>1760</v>
      </c>
      <c r="I110" s="18">
        <v>924</v>
      </c>
      <c r="J110" s="18">
        <v>292</v>
      </c>
      <c r="K110" s="18"/>
      <c r="L110" s="20">
        <v>104</v>
      </c>
      <c r="M110" s="21">
        <v>1</v>
      </c>
      <c r="N110" s="21">
        <f t="shared" si="4"/>
        <v>1320</v>
      </c>
      <c r="O110" s="19"/>
    </row>
    <row r="111" spans="1:15" x14ac:dyDescent="0.25">
      <c r="A111" s="16">
        <v>105</v>
      </c>
      <c r="B111" s="17" t="s">
        <v>44</v>
      </c>
      <c r="C111" s="18">
        <v>1503</v>
      </c>
      <c r="D111" s="21"/>
      <c r="E111" s="18" t="s">
        <v>22</v>
      </c>
      <c r="F111" s="18" t="str">
        <f>F103</f>
        <v>C</v>
      </c>
      <c r="G111" s="18">
        <v>1740</v>
      </c>
      <c r="H111" s="20">
        <f t="shared" si="5"/>
        <v>1760</v>
      </c>
      <c r="I111" s="18">
        <v>924</v>
      </c>
      <c r="J111" s="18">
        <v>292</v>
      </c>
      <c r="K111" s="18"/>
      <c r="L111" s="20">
        <v>104</v>
      </c>
      <c r="M111" s="21">
        <v>1</v>
      </c>
      <c r="N111" s="21">
        <f t="shared" si="4"/>
        <v>1320</v>
      </c>
      <c r="O111" s="19"/>
    </row>
    <row r="112" spans="1:15" x14ac:dyDescent="0.25">
      <c r="A112" s="16">
        <v>106</v>
      </c>
      <c r="B112" s="17" t="s">
        <v>44</v>
      </c>
      <c r="C112" s="18">
        <v>1504</v>
      </c>
      <c r="D112" s="21"/>
      <c r="E112" s="18" t="s">
        <v>28</v>
      </c>
      <c r="F112" s="18" t="str">
        <f>F104</f>
        <v xml:space="preserve"> </v>
      </c>
      <c r="G112" s="18">
        <v>1215</v>
      </c>
      <c r="H112" s="20">
        <f t="shared" si="5"/>
        <v>1232</v>
      </c>
      <c r="I112" s="18">
        <v>672</v>
      </c>
      <c r="J112" s="18">
        <v>164</v>
      </c>
      <c r="K112" s="18"/>
      <c r="L112" s="20">
        <v>88</v>
      </c>
      <c r="M112" s="21">
        <v>1</v>
      </c>
      <c r="N112" s="21">
        <f t="shared" si="4"/>
        <v>924</v>
      </c>
      <c r="O112" s="19"/>
    </row>
    <row r="113" spans="1:15" x14ac:dyDescent="0.25">
      <c r="A113" s="16">
        <v>107</v>
      </c>
      <c r="B113" s="17" t="s">
        <v>44</v>
      </c>
      <c r="C113" s="18">
        <v>1505</v>
      </c>
      <c r="D113" s="21"/>
      <c r="E113" s="18" t="s">
        <v>28</v>
      </c>
      <c r="F113" s="18" t="s">
        <v>26</v>
      </c>
      <c r="G113" s="18">
        <v>1215</v>
      </c>
      <c r="H113" s="20">
        <f t="shared" si="5"/>
        <v>1232</v>
      </c>
      <c r="I113" s="18">
        <v>672</v>
      </c>
      <c r="J113" s="18">
        <v>164</v>
      </c>
      <c r="K113" s="18"/>
      <c r="L113" s="20">
        <v>88</v>
      </c>
      <c r="M113" s="21">
        <v>1</v>
      </c>
      <c r="N113" s="21">
        <f t="shared" si="4"/>
        <v>924</v>
      </c>
      <c r="O113" s="19"/>
    </row>
    <row r="114" spans="1:15" x14ac:dyDescent="0.25">
      <c r="A114" s="16">
        <v>108</v>
      </c>
      <c r="B114" s="17" t="s">
        <v>44</v>
      </c>
      <c r="C114" s="18">
        <v>1506</v>
      </c>
      <c r="D114" s="21"/>
      <c r="E114" s="18" t="s">
        <v>25</v>
      </c>
      <c r="F114" s="18" t="str">
        <f>F106</f>
        <v xml:space="preserve"> </v>
      </c>
      <c r="G114" s="18">
        <v>1215</v>
      </c>
      <c r="H114" s="20">
        <f t="shared" si="5"/>
        <v>1230.6666666666667</v>
      </c>
      <c r="I114" s="18">
        <v>657</v>
      </c>
      <c r="J114" s="18">
        <v>168</v>
      </c>
      <c r="K114" s="18"/>
      <c r="L114" s="20">
        <v>98</v>
      </c>
      <c r="M114" s="21">
        <v>1</v>
      </c>
      <c r="N114" s="21">
        <f t="shared" si="4"/>
        <v>923</v>
      </c>
      <c r="O114" s="19"/>
    </row>
    <row r="115" spans="1:15" x14ac:dyDescent="0.25">
      <c r="A115" s="16">
        <v>109</v>
      </c>
      <c r="B115" s="17" t="s">
        <v>44</v>
      </c>
      <c r="C115" s="18">
        <v>1507</v>
      </c>
      <c r="D115" s="21"/>
      <c r="E115" s="18" t="s">
        <v>25</v>
      </c>
      <c r="F115" s="18" t="s">
        <v>29</v>
      </c>
      <c r="G115" s="18">
        <v>1215</v>
      </c>
      <c r="H115" s="20">
        <f t="shared" si="5"/>
        <v>1230.6666666666667</v>
      </c>
      <c r="I115" s="18">
        <v>657</v>
      </c>
      <c r="J115" s="18">
        <v>168</v>
      </c>
      <c r="K115" s="18"/>
      <c r="L115" s="20">
        <v>98</v>
      </c>
      <c r="M115" s="21">
        <v>1</v>
      </c>
      <c r="N115" s="21">
        <f t="shared" si="4"/>
        <v>923</v>
      </c>
      <c r="O115" s="19"/>
    </row>
    <row r="116" spans="1:15" x14ac:dyDescent="0.25">
      <c r="A116" s="16">
        <v>110</v>
      </c>
      <c r="B116" s="17" t="s">
        <v>44</v>
      </c>
      <c r="C116" s="18">
        <v>1508</v>
      </c>
      <c r="D116" s="21"/>
      <c r="E116" s="18" t="s">
        <v>28</v>
      </c>
      <c r="F116" s="18" t="s">
        <v>29</v>
      </c>
      <c r="G116" s="18">
        <v>1215</v>
      </c>
      <c r="H116" s="20">
        <f t="shared" si="5"/>
        <v>1232</v>
      </c>
      <c r="I116" s="18">
        <v>672</v>
      </c>
      <c r="J116" s="18">
        <v>164</v>
      </c>
      <c r="K116" s="18"/>
      <c r="L116" s="20">
        <v>88</v>
      </c>
      <c r="M116" s="21">
        <v>1</v>
      </c>
      <c r="N116" s="21">
        <f t="shared" si="4"/>
        <v>924</v>
      </c>
      <c r="O116" s="19"/>
    </row>
    <row r="117" spans="1:15" x14ac:dyDescent="0.25">
      <c r="A117" s="16"/>
      <c r="B117" s="17"/>
      <c r="C117" s="18"/>
      <c r="D117" s="21"/>
      <c r="E117" s="18"/>
      <c r="F117" s="18"/>
      <c r="G117" s="18"/>
      <c r="H117" s="18"/>
      <c r="I117" s="18"/>
      <c r="J117" s="18"/>
      <c r="K117" s="18"/>
      <c r="L117" s="20"/>
      <c r="M117" s="21"/>
      <c r="N117" s="21"/>
      <c r="O117" s="22"/>
    </row>
    <row r="118" spans="1:15" ht="16.5" thickBot="1" x14ac:dyDescent="0.3">
      <c r="A118" s="23"/>
      <c r="B118" s="24"/>
      <c r="C118" s="25"/>
      <c r="D118" s="28"/>
      <c r="E118" s="27" t="s">
        <v>33</v>
      </c>
      <c r="F118" s="27"/>
      <c r="G118" s="27">
        <f>SUM(G7:G117)</f>
        <v>148350</v>
      </c>
      <c r="H118" s="27">
        <f>SUM(H7:H117)</f>
        <v>150064.00000000006</v>
      </c>
      <c r="I118" s="28">
        <f>SUM(I7:I117)</f>
        <v>80556</v>
      </c>
      <c r="J118" s="28">
        <f>SUM(J7:J116)</f>
        <v>21584</v>
      </c>
      <c r="K118" s="25"/>
      <c r="L118" s="29">
        <f>SUM(L7:L117)</f>
        <v>10408</v>
      </c>
      <c r="M118" s="27">
        <f>SUM(M7:M117)</f>
        <v>110</v>
      </c>
      <c r="N118" s="27">
        <f>SUM(N7:N116)</f>
        <v>112548</v>
      </c>
      <c r="O118" s="26"/>
    </row>
    <row r="121" spans="1:15" x14ac:dyDescent="0.25">
      <c r="H121" s="1">
        <f>H118-G118</f>
        <v>1714.0000000000582</v>
      </c>
    </row>
  </sheetData>
  <sheetProtection selectLockedCells="1" selectUnlockedCells="1"/>
  <mergeCells count="3">
    <mergeCell ref="A2:N2"/>
    <mergeCell ref="A3:O3"/>
    <mergeCell ref="A5:O5"/>
  </mergeCells>
  <printOptions horizontalCentered="1" verticalCentered="1"/>
  <pageMargins left="0.11811023622047245" right="0.11811023622047245" top="0.74803149606299213" bottom="0.74803149606299213" header="0.51181102362204722" footer="0.51181102362204722"/>
  <pageSetup paperSize="9" scale="65" firstPageNumber="0" fitToHeight="0" orientation="portrait" horizontalDpi="300" verticalDpi="300" r:id="rId1"/>
  <headerFooter alignWithMargins="0">
    <oddFooter>&amp;LBlock-B</oddFooter>
  </headerFooter>
  <rowBreaks count="1" manualBreakCount="1">
    <brk id="60" max="16383" man="1"/>
  </rowBreaks>
  <colBreaks count="1" manualBreakCount="1">
    <brk id="15" max="11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6"/>
  <sheetViews>
    <sheetView zoomScaleSheetLayoutView="98" workbookViewId="0">
      <selection activeCell="E18" sqref="E18"/>
    </sheetView>
  </sheetViews>
  <sheetFormatPr defaultRowHeight="15" outlineLevelCol="1" x14ac:dyDescent="0.25"/>
  <cols>
    <col min="1" max="2" width="11" style="1" customWidth="1"/>
    <col min="3" max="3" width="8.7109375" style="1" bestFit="1" customWidth="1"/>
    <col min="4" max="4" width="11.28515625" style="2" customWidth="1"/>
    <col min="5" max="5" width="21" style="1" customWidth="1"/>
    <col min="6" max="6" width="15.85546875" style="1" customWidth="1"/>
    <col min="7" max="7" width="9.28515625" style="1" hidden="1" customWidth="1"/>
    <col min="8" max="8" width="14.7109375" style="1" customWidth="1"/>
    <col min="9" max="9" width="8.5703125" style="1" hidden="1" customWidth="1" outlineLevel="1"/>
    <col min="10" max="10" width="9" style="1" hidden="1" customWidth="1" outlineLevel="1"/>
    <col min="11" max="11" width="8.5703125" style="1" hidden="1" customWidth="1" outlineLevel="1"/>
    <col min="12" max="12" width="15" style="1" hidden="1" customWidth="1" outlineLevel="1"/>
    <col min="13" max="13" width="6.85546875" style="2" hidden="1" customWidth="1" outlineLevel="1"/>
    <col min="14" max="14" width="11.42578125" style="2" hidden="1" customWidth="1" outlineLevel="1"/>
    <col min="15" max="15" width="10.28515625" style="1" hidden="1" customWidth="1" collapsed="1"/>
    <col min="16" max="16" width="14.28515625" style="1" hidden="1" customWidth="1" outlineLevel="1"/>
    <col min="17" max="17" width="14.5703125" hidden="1" customWidth="1" outlineLevel="1"/>
    <col min="18" max="18" width="8.85546875" style="30" collapsed="1"/>
    <col min="19" max="24" width="8.85546875" style="30"/>
  </cols>
  <sheetData>
    <row r="1" spans="1:29" ht="15.75" thickBot="1" x14ac:dyDescent="0.3"/>
    <row r="2" spans="1:29" ht="25.5" customHeight="1" x14ac:dyDescent="0.25">
      <c r="A2" s="85" t="s">
        <v>0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">
        <v>44207</v>
      </c>
      <c r="R2" s="90" t="s">
        <v>65</v>
      </c>
      <c r="S2" s="46" t="s">
        <v>60</v>
      </c>
      <c r="T2" s="47" t="s">
        <v>61</v>
      </c>
      <c r="U2" s="46" t="s">
        <v>56</v>
      </c>
      <c r="V2" s="47" t="s">
        <v>62</v>
      </c>
      <c r="W2" s="46" t="s">
        <v>59</v>
      </c>
      <c r="X2" s="48" t="s">
        <v>64</v>
      </c>
    </row>
    <row r="3" spans="1:29" ht="24.95" customHeight="1" x14ac:dyDescent="0.25">
      <c r="A3" s="78" t="s">
        <v>1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8"/>
      <c r="R3" s="91"/>
      <c r="S3" s="32" t="s">
        <v>54</v>
      </c>
      <c r="T3" s="34" t="s">
        <v>61</v>
      </c>
      <c r="U3" s="32" t="s">
        <v>57</v>
      </c>
      <c r="V3" s="34" t="s">
        <v>63</v>
      </c>
      <c r="W3" s="44"/>
      <c r="X3" s="49"/>
    </row>
    <row r="4" spans="1:29" ht="4.9000000000000004" hidden="1" customHeight="1" x14ac:dyDescent="0.25">
      <c r="A4" s="4"/>
      <c r="B4" s="5"/>
      <c r="C4" s="6"/>
      <c r="D4" s="8"/>
      <c r="E4" s="6"/>
      <c r="F4" s="6"/>
      <c r="G4" s="6"/>
      <c r="H4" s="6"/>
      <c r="I4" s="6"/>
      <c r="J4" s="6"/>
      <c r="K4" s="6"/>
      <c r="L4" s="6"/>
      <c r="M4" s="8"/>
      <c r="N4" s="8"/>
      <c r="O4" s="7"/>
      <c r="R4" s="91"/>
      <c r="S4" s="32"/>
      <c r="T4" s="34"/>
      <c r="U4" s="32" t="s">
        <v>57</v>
      </c>
      <c r="V4" s="34" t="s">
        <v>61</v>
      </c>
      <c r="W4" s="44"/>
      <c r="X4" s="49"/>
    </row>
    <row r="5" spans="1:29" ht="24.95" customHeight="1" thickBot="1" x14ac:dyDescent="0.3">
      <c r="A5" s="81" t="s">
        <v>34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9"/>
      <c r="R5" s="92"/>
      <c r="S5" s="50" t="s">
        <v>55</v>
      </c>
      <c r="T5" s="51" t="s">
        <v>61</v>
      </c>
      <c r="U5" s="50" t="s">
        <v>58</v>
      </c>
      <c r="V5" s="51" t="s">
        <v>61</v>
      </c>
      <c r="W5" s="52"/>
      <c r="X5" s="53"/>
    </row>
    <row r="6" spans="1:29" ht="30" customHeight="1" x14ac:dyDescent="0.25">
      <c r="A6" s="9" t="s">
        <v>3</v>
      </c>
      <c r="B6" s="10" t="s">
        <v>35</v>
      </c>
      <c r="C6" s="11" t="s">
        <v>5</v>
      </c>
      <c r="D6" s="11" t="s">
        <v>36</v>
      </c>
      <c r="E6" s="11" t="s">
        <v>7</v>
      </c>
      <c r="F6" s="11" t="s">
        <v>8</v>
      </c>
      <c r="G6" s="11" t="s">
        <v>9</v>
      </c>
      <c r="H6" s="13" t="s">
        <v>37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2" t="s">
        <v>17</v>
      </c>
      <c r="R6" s="54" t="s">
        <v>38</v>
      </c>
      <c r="S6" s="54" t="s">
        <v>39</v>
      </c>
      <c r="T6" s="54" t="s">
        <v>66</v>
      </c>
      <c r="U6" s="54" t="s">
        <v>67</v>
      </c>
      <c r="V6" s="45" t="s">
        <v>18</v>
      </c>
      <c r="W6" s="45" t="s">
        <v>19</v>
      </c>
      <c r="X6" s="45" t="s">
        <v>20</v>
      </c>
      <c r="Z6" s="31" t="s">
        <v>40</v>
      </c>
      <c r="AA6" s="31" t="s">
        <v>41</v>
      </c>
      <c r="AB6" s="31" t="s">
        <v>42</v>
      </c>
      <c r="AC6" s="31" t="s">
        <v>43</v>
      </c>
    </row>
    <row r="7" spans="1:29" x14ac:dyDescent="0.25">
      <c r="A7" s="33">
        <v>8</v>
      </c>
      <c r="B7" s="35" t="s">
        <v>44</v>
      </c>
      <c r="C7" s="36">
        <v>202</v>
      </c>
      <c r="D7" s="37" t="s">
        <v>45</v>
      </c>
      <c r="E7" s="36" t="s">
        <v>22</v>
      </c>
      <c r="F7" s="18" t="s">
        <v>23</v>
      </c>
      <c r="G7" s="36">
        <v>1740</v>
      </c>
      <c r="H7" s="38">
        <v>1750</v>
      </c>
      <c r="I7" s="36">
        <v>924</v>
      </c>
      <c r="J7" s="36">
        <v>292</v>
      </c>
      <c r="K7" s="36"/>
      <c r="L7" s="38">
        <v>104</v>
      </c>
      <c r="M7" s="37">
        <v>1</v>
      </c>
      <c r="N7" s="37">
        <f t="shared" ref="N7:N38" si="0">(I7+J7+K7+L7)*M7</f>
        <v>1320</v>
      </c>
      <c r="O7" s="19" t="str">
        <f t="shared" ref="O7:O38" si="1">D7</f>
        <v>BOOKED</v>
      </c>
      <c r="P7" s="39"/>
      <c r="Q7" s="40"/>
      <c r="R7" s="32">
        <v>0</v>
      </c>
      <c r="S7" s="32"/>
      <c r="T7" s="32"/>
      <c r="U7" s="32"/>
      <c r="V7" s="32"/>
      <c r="W7" s="32">
        <v>1</v>
      </c>
      <c r="X7" s="32">
        <f t="shared" ref="X7:X38" si="2">SUM(R7:W7)</f>
        <v>1</v>
      </c>
      <c r="Z7">
        <f t="shared" ref="Z7:Z70" si="3">R7*H7</f>
        <v>0</v>
      </c>
      <c r="AA7">
        <f t="shared" ref="AA7:AA70" si="4">S7*H7</f>
        <v>0</v>
      </c>
      <c r="AB7">
        <f t="shared" ref="AB7:AB70" si="5">T7*H7</f>
        <v>0</v>
      </c>
      <c r="AC7">
        <f t="shared" ref="AC7:AC37" si="6">U7*H7</f>
        <v>0</v>
      </c>
    </row>
    <row r="8" spans="1:29" x14ac:dyDescent="0.25">
      <c r="A8" s="33">
        <v>9</v>
      </c>
      <c r="B8" s="35" t="s">
        <v>44</v>
      </c>
      <c r="C8" s="36">
        <v>203</v>
      </c>
      <c r="D8" s="37" t="s">
        <v>45</v>
      </c>
      <c r="E8" s="36" t="s">
        <v>22</v>
      </c>
      <c r="F8" s="18" t="s">
        <v>24</v>
      </c>
      <c r="G8" s="36">
        <v>1740</v>
      </c>
      <c r="H8" s="38">
        <v>1750</v>
      </c>
      <c r="I8" s="36">
        <v>924</v>
      </c>
      <c r="J8" s="36">
        <v>292</v>
      </c>
      <c r="K8" s="36"/>
      <c r="L8" s="38">
        <v>104</v>
      </c>
      <c r="M8" s="37">
        <v>1</v>
      </c>
      <c r="N8" s="37">
        <f t="shared" si="0"/>
        <v>1320</v>
      </c>
      <c r="O8" s="19" t="str">
        <f t="shared" si="1"/>
        <v>BOOKED</v>
      </c>
      <c r="P8" s="39"/>
      <c r="Q8" s="40"/>
      <c r="R8" s="32">
        <v>0</v>
      </c>
      <c r="S8" s="32"/>
      <c r="T8" s="32"/>
      <c r="U8" s="32"/>
      <c r="V8" s="32"/>
      <c r="W8" s="32">
        <v>1</v>
      </c>
      <c r="X8" s="32">
        <f t="shared" si="2"/>
        <v>1</v>
      </c>
      <c r="Z8">
        <f t="shared" si="3"/>
        <v>0</v>
      </c>
      <c r="AA8">
        <f t="shared" si="4"/>
        <v>0</v>
      </c>
      <c r="AB8">
        <f t="shared" si="5"/>
        <v>0</v>
      </c>
      <c r="AC8">
        <f t="shared" si="6"/>
        <v>0</v>
      </c>
    </row>
    <row r="9" spans="1:29" x14ac:dyDescent="0.25">
      <c r="A9" s="16">
        <v>10</v>
      </c>
      <c r="B9" s="17" t="s">
        <v>44</v>
      </c>
      <c r="C9" s="21">
        <v>504</v>
      </c>
      <c r="D9" s="37" t="s">
        <v>45</v>
      </c>
      <c r="E9" s="18" t="s">
        <v>28</v>
      </c>
      <c r="F9" s="18" t="s">
        <v>29</v>
      </c>
      <c r="G9" s="18">
        <v>1215</v>
      </c>
      <c r="H9" s="20">
        <v>1225</v>
      </c>
      <c r="I9" s="18">
        <v>672</v>
      </c>
      <c r="J9" s="18">
        <v>164</v>
      </c>
      <c r="K9" s="18"/>
      <c r="L9" s="20">
        <v>88</v>
      </c>
      <c r="M9" s="21">
        <v>1</v>
      </c>
      <c r="N9" s="21">
        <f t="shared" si="0"/>
        <v>924</v>
      </c>
      <c r="O9" s="19" t="str">
        <f t="shared" si="1"/>
        <v>BOOKED</v>
      </c>
      <c r="R9" s="32">
        <v>0</v>
      </c>
      <c r="S9" s="32"/>
      <c r="T9" s="32"/>
      <c r="U9" s="32"/>
      <c r="V9" s="32"/>
      <c r="W9" s="32">
        <v>1</v>
      </c>
      <c r="X9" s="32">
        <f t="shared" si="2"/>
        <v>1</v>
      </c>
      <c r="Z9">
        <f t="shared" si="3"/>
        <v>0</v>
      </c>
      <c r="AA9">
        <f t="shared" si="4"/>
        <v>0</v>
      </c>
      <c r="AB9">
        <f t="shared" si="5"/>
        <v>0</v>
      </c>
      <c r="AC9">
        <f t="shared" si="6"/>
        <v>0</v>
      </c>
    </row>
    <row r="10" spans="1:29" x14ac:dyDescent="0.25">
      <c r="A10" s="16">
        <v>12</v>
      </c>
      <c r="B10" s="17" t="s">
        <v>44</v>
      </c>
      <c r="C10" s="21">
        <v>506</v>
      </c>
      <c r="D10" s="37" t="s">
        <v>45</v>
      </c>
      <c r="E10" s="18" t="s">
        <v>25</v>
      </c>
      <c r="F10" s="18" t="s">
        <v>26</v>
      </c>
      <c r="G10" s="18">
        <v>1215</v>
      </c>
      <c r="H10" s="20">
        <v>1225</v>
      </c>
      <c r="I10" s="18">
        <v>657</v>
      </c>
      <c r="J10" s="18">
        <v>164</v>
      </c>
      <c r="K10" s="18"/>
      <c r="L10" s="20">
        <v>98</v>
      </c>
      <c r="M10" s="21">
        <v>1</v>
      </c>
      <c r="N10" s="21">
        <f t="shared" si="0"/>
        <v>919</v>
      </c>
      <c r="O10" s="19" t="str">
        <f t="shared" si="1"/>
        <v>BOOKED</v>
      </c>
      <c r="R10" s="32">
        <v>0</v>
      </c>
      <c r="S10" s="32"/>
      <c r="T10" s="32"/>
      <c r="U10" s="32"/>
      <c r="V10" s="32"/>
      <c r="W10" s="32">
        <v>1</v>
      </c>
      <c r="X10" s="32">
        <f t="shared" si="2"/>
        <v>1</v>
      </c>
      <c r="Z10">
        <f t="shared" si="3"/>
        <v>0</v>
      </c>
      <c r="AA10">
        <f t="shared" si="4"/>
        <v>0</v>
      </c>
      <c r="AB10">
        <f t="shared" si="5"/>
        <v>0</v>
      </c>
      <c r="AC10">
        <f t="shared" si="6"/>
        <v>0</v>
      </c>
    </row>
    <row r="11" spans="1:29" x14ac:dyDescent="0.25">
      <c r="A11" s="33">
        <v>1</v>
      </c>
      <c r="B11" s="35" t="s">
        <v>44</v>
      </c>
      <c r="C11" s="36">
        <v>703</v>
      </c>
      <c r="D11" s="37" t="s">
        <v>45</v>
      </c>
      <c r="E11" s="36" t="s">
        <v>22</v>
      </c>
      <c r="F11" s="18" t="s">
        <v>53</v>
      </c>
      <c r="G11" s="36">
        <v>1740</v>
      </c>
      <c r="H11" s="38">
        <v>1750</v>
      </c>
      <c r="I11" s="36">
        <v>924</v>
      </c>
      <c r="J11" s="36">
        <v>292</v>
      </c>
      <c r="K11" s="36"/>
      <c r="L11" s="38">
        <v>104</v>
      </c>
      <c r="M11" s="37">
        <v>1</v>
      </c>
      <c r="N11" s="37">
        <f t="shared" si="0"/>
        <v>1320</v>
      </c>
      <c r="O11" s="19" t="str">
        <f t="shared" si="1"/>
        <v>BOOKED</v>
      </c>
      <c r="P11" s="39" t="s">
        <v>77</v>
      </c>
      <c r="Q11" s="40"/>
      <c r="R11" s="55" t="s">
        <v>26</v>
      </c>
      <c r="S11" s="32"/>
      <c r="T11" s="32">
        <v>0</v>
      </c>
      <c r="U11" s="32"/>
      <c r="V11" s="32"/>
      <c r="W11" s="32">
        <v>1</v>
      </c>
      <c r="X11" s="32">
        <f t="shared" si="2"/>
        <v>1</v>
      </c>
      <c r="Z11" t="e">
        <f t="shared" si="3"/>
        <v>#VALUE!</v>
      </c>
      <c r="AA11">
        <f t="shared" si="4"/>
        <v>0</v>
      </c>
      <c r="AB11">
        <f t="shared" si="5"/>
        <v>0</v>
      </c>
      <c r="AC11">
        <f t="shared" si="6"/>
        <v>0</v>
      </c>
    </row>
    <row r="12" spans="1:29" x14ac:dyDescent="0.25">
      <c r="A12" s="33">
        <v>16</v>
      </c>
      <c r="B12" s="35" t="s">
        <v>44</v>
      </c>
      <c r="C12" s="36">
        <v>302</v>
      </c>
      <c r="D12" s="37" t="s">
        <v>45</v>
      </c>
      <c r="E12" s="36" t="s">
        <v>22</v>
      </c>
      <c r="F12" s="18">
        <f>F4</f>
        <v>0</v>
      </c>
      <c r="G12" s="36">
        <v>1740</v>
      </c>
      <c r="H12" s="38">
        <v>1750</v>
      </c>
      <c r="I12" s="36">
        <v>924</v>
      </c>
      <c r="J12" s="36">
        <v>292</v>
      </c>
      <c r="K12" s="36"/>
      <c r="L12" s="38">
        <v>104</v>
      </c>
      <c r="M12" s="37">
        <v>1</v>
      </c>
      <c r="N12" s="37">
        <f t="shared" si="0"/>
        <v>1320</v>
      </c>
      <c r="O12" s="19" t="str">
        <f t="shared" si="1"/>
        <v>BOOKED</v>
      </c>
      <c r="P12" s="39"/>
      <c r="Q12" s="40"/>
      <c r="R12" s="32"/>
      <c r="S12" s="32">
        <v>0</v>
      </c>
      <c r="T12" s="32"/>
      <c r="U12" s="32"/>
      <c r="V12" s="32"/>
      <c r="W12" s="32">
        <v>1</v>
      </c>
      <c r="X12" s="32">
        <f t="shared" si="2"/>
        <v>1</v>
      </c>
      <c r="Z12">
        <f t="shared" si="3"/>
        <v>0</v>
      </c>
      <c r="AA12">
        <f t="shared" si="4"/>
        <v>0</v>
      </c>
      <c r="AB12">
        <f t="shared" si="5"/>
        <v>0</v>
      </c>
      <c r="AC12">
        <f t="shared" si="6"/>
        <v>0</v>
      </c>
    </row>
    <row r="13" spans="1:29" x14ac:dyDescent="0.25">
      <c r="A13" s="33">
        <v>17</v>
      </c>
      <c r="B13" s="35" t="s">
        <v>44</v>
      </c>
      <c r="C13" s="36">
        <v>303</v>
      </c>
      <c r="D13" s="37" t="s">
        <v>45</v>
      </c>
      <c r="E13" s="36" t="s">
        <v>22</v>
      </c>
      <c r="F13" s="18">
        <f>F5</f>
        <v>0</v>
      </c>
      <c r="G13" s="36">
        <v>1740</v>
      </c>
      <c r="H13" s="38">
        <v>1750</v>
      </c>
      <c r="I13" s="36">
        <v>924</v>
      </c>
      <c r="J13" s="36">
        <v>292</v>
      </c>
      <c r="K13" s="36"/>
      <c r="L13" s="38">
        <v>104</v>
      </c>
      <c r="M13" s="37">
        <v>1</v>
      </c>
      <c r="N13" s="37">
        <f t="shared" si="0"/>
        <v>1320</v>
      </c>
      <c r="O13" s="19" t="str">
        <f t="shared" si="1"/>
        <v>BOOKED</v>
      </c>
      <c r="P13" s="39" t="s">
        <v>74</v>
      </c>
      <c r="Q13" s="40"/>
      <c r="R13" s="32"/>
      <c r="S13" s="32">
        <v>0</v>
      </c>
      <c r="T13" s="32"/>
      <c r="U13" s="32"/>
      <c r="V13" s="32"/>
      <c r="W13" s="32">
        <v>1</v>
      </c>
      <c r="X13" s="32">
        <f t="shared" si="2"/>
        <v>1</v>
      </c>
      <c r="Z13">
        <f t="shared" si="3"/>
        <v>0</v>
      </c>
      <c r="AA13">
        <f t="shared" si="4"/>
        <v>0</v>
      </c>
      <c r="AB13">
        <f t="shared" si="5"/>
        <v>0</v>
      </c>
      <c r="AC13">
        <f t="shared" si="6"/>
        <v>0</v>
      </c>
    </row>
    <row r="14" spans="1:29" x14ac:dyDescent="0.25">
      <c r="A14" s="33">
        <v>11</v>
      </c>
      <c r="B14" s="17" t="s">
        <v>44</v>
      </c>
      <c r="C14" s="21">
        <v>505</v>
      </c>
      <c r="D14" s="37" t="s">
        <v>45</v>
      </c>
      <c r="E14" s="18" t="s">
        <v>28</v>
      </c>
      <c r="F14" s="18"/>
      <c r="G14" s="18">
        <v>1215</v>
      </c>
      <c r="H14" s="20">
        <v>1225</v>
      </c>
      <c r="I14" s="18">
        <v>672</v>
      </c>
      <c r="J14" s="18">
        <v>164</v>
      </c>
      <c r="K14" s="18"/>
      <c r="L14" s="20">
        <v>88</v>
      </c>
      <c r="M14" s="21">
        <v>1</v>
      </c>
      <c r="N14" s="21">
        <f t="shared" si="0"/>
        <v>924</v>
      </c>
      <c r="O14" s="19" t="str">
        <f t="shared" si="1"/>
        <v>BOOKED</v>
      </c>
      <c r="R14" s="32"/>
      <c r="S14" s="32">
        <v>0</v>
      </c>
      <c r="T14" s="32"/>
      <c r="U14" s="32"/>
      <c r="V14" s="32"/>
      <c r="W14" s="32">
        <v>1</v>
      </c>
      <c r="X14" s="32">
        <f t="shared" si="2"/>
        <v>1</v>
      </c>
      <c r="Z14">
        <f t="shared" si="3"/>
        <v>0</v>
      </c>
      <c r="AA14">
        <f t="shared" si="4"/>
        <v>0</v>
      </c>
      <c r="AB14">
        <f t="shared" si="5"/>
        <v>0</v>
      </c>
      <c r="AC14">
        <f t="shared" si="6"/>
        <v>0</v>
      </c>
    </row>
    <row r="15" spans="1:29" x14ac:dyDescent="0.25">
      <c r="A15" s="33">
        <v>13</v>
      </c>
      <c r="B15" s="17" t="s">
        <v>44</v>
      </c>
      <c r="C15" s="18">
        <v>1108</v>
      </c>
      <c r="D15" s="37" t="s">
        <v>45</v>
      </c>
      <c r="E15" s="18" t="s">
        <v>28</v>
      </c>
      <c r="F15" s="18" t="s">
        <v>29</v>
      </c>
      <c r="G15" s="18">
        <v>1215</v>
      </c>
      <c r="H15" s="20">
        <v>1225</v>
      </c>
      <c r="I15" s="18">
        <v>672</v>
      </c>
      <c r="J15" s="18">
        <v>160</v>
      </c>
      <c r="K15" s="18"/>
      <c r="L15" s="20">
        <v>88</v>
      </c>
      <c r="M15" s="21">
        <v>1</v>
      </c>
      <c r="N15" s="21">
        <f t="shared" si="0"/>
        <v>920</v>
      </c>
      <c r="O15" s="19" t="str">
        <f t="shared" si="1"/>
        <v>BOOKED</v>
      </c>
      <c r="P15" s="2" t="s">
        <v>70</v>
      </c>
      <c r="Q15" s="56" t="s">
        <v>71</v>
      </c>
      <c r="R15" s="32"/>
      <c r="S15" s="32">
        <v>0</v>
      </c>
      <c r="T15" s="32"/>
      <c r="U15" s="32"/>
      <c r="V15" s="32"/>
      <c r="W15" s="32">
        <v>1</v>
      </c>
      <c r="X15" s="32">
        <f t="shared" si="2"/>
        <v>1</v>
      </c>
      <c r="Z15">
        <f t="shared" si="3"/>
        <v>0</v>
      </c>
      <c r="AA15">
        <f t="shared" si="4"/>
        <v>0</v>
      </c>
      <c r="AB15">
        <f t="shared" si="5"/>
        <v>0</v>
      </c>
      <c r="AC15">
        <f t="shared" si="6"/>
        <v>0</v>
      </c>
    </row>
    <row r="16" spans="1:29" x14ac:dyDescent="0.25">
      <c r="A16" s="33">
        <v>1</v>
      </c>
      <c r="B16" s="35" t="s">
        <v>44</v>
      </c>
      <c r="C16" s="36">
        <v>403</v>
      </c>
      <c r="D16" s="37" t="s">
        <v>45</v>
      </c>
      <c r="E16" s="36" t="s">
        <v>22</v>
      </c>
      <c r="F16" s="18" t="str">
        <f>F8</f>
        <v>FL+C</v>
      </c>
      <c r="G16" s="36">
        <v>1740</v>
      </c>
      <c r="H16" s="38">
        <v>1750</v>
      </c>
      <c r="I16" s="36">
        <v>924</v>
      </c>
      <c r="J16" s="36">
        <v>292</v>
      </c>
      <c r="K16" s="36"/>
      <c r="L16" s="38">
        <v>104</v>
      </c>
      <c r="M16" s="37">
        <v>1</v>
      </c>
      <c r="N16" s="37">
        <f t="shared" si="0"/>
        <v>1320</v>
      </c>
      <c r="O16" s="19" t="str">
        <f t="shared" si="1"/>
        <v>BOOKED</v>
      </c>
      <c r="P16" s="39" t="s">
        <v>75</v>
      </c>
      <c r="Q16" s="40"/>
      <c r="R16" s="32"/>
      <c r="S16" s="32"/>
      <c r="T16" s="32">
        <v>0</v>
      </c>
      <c r="U16" s="32"/>
      <c r="V16" s="32"/>
      <c r="W16" s="32">
        <v>1</v>
      </c>
      <c r="X16" s="32">
        <f t="shared" si="2"/>
        <v>1</v>
      </c>
      <c r="Z16">
        <f t="shared" si="3"/>
        <v>0</v>
      </c>
      <c r="AA16">
        <f t="shared" si="4"/>
        <v>0</v>
      </c>
      <c r="AB16">
        <f t="shared" si="5"/>
        <v>0</v>
      </c>
      <c r="AC16">
        <f t="shared" si="6"/>
        <v>0</v>
      </c>
    </row>
    <row r="17" spans="1:29" x14ac:dyDescent="0.25">
      <c r="A17" s="16">
        <v>16</v>
      </c>
      <c r="B17" s="35" t="s">
        <v>44</v>
      </c>
      <c r="C17" s="36">
        <v>1203</v>
      </c>
      <c r="D17" s="37" t="s">
        <v>45</v>
      </c>
      <c r="E17" s="36" t="s">
        <v>22</v>
      </c>
      <c r="F17" s="18" t="s">
        <v>69</v>
      </c>
      <c r="G17" s="36">
        <v>1740</v>
      </c>
      <c r="H17" s="38">
        <v>1750</v>
      </c>
      <c r="I17" s="36">
        <v>924</v>
      </c>
      <c r="J17" s="36">
        <v>292</v>
      </c>
      <c r="K17" s="36"/>
      <c r="L17" s="38">
        <v>104</v>
      </c>
      <c r="M17" s="37">
        <v>1</v>
      </c>
      <c r="N17" s="37">
        <f t="shared" si="0"/>
        <v>1320</v>
      </c>
      <c r="O17" s="19" t="str">
        <f t="shared" si="1"/>
        <v>BOOKED</v>
      </c>
      <c r="P17" s="57" t="s">
        <v>72</v>
      </c>
      <c r="Q17" s="58" t="s">
        <v>73</v>
      </c>
      <c r="R17" s="32"/>
      <c r="S17" s="32"/>
      <c r="T17" s="32">
        <v>0</v>
      </c>
      <c r="U17" s="32"/>
      <c r="V17" s="32"/>
      <c r="W17" s="32">
        <v>1</v>
      </c>
      <c r="X17" s="32">
        <f t="shared" si="2"/>
        <v>1</v>
      </c>
      <c r="Z17">
        <f t="shared" si="3"/>
        <v>0</v>
      </c>
      <c r="AA17">
        <f t="shared" si="4"/>
        <v>0</v>
      </c>
      <c r="AB17">
        <f t="shared" si="5"/>
        <v>0</v>
      </c>
      <c r="AC17">
        <f t="shared" si="6"/>
        <v>0</v>
      </c>
    </row>
    <row r="18" spans="1:29" x14ac:dyDescent="0.25">
      <c r="A18" s="33">
        <v>3</v>
      </c>
      <c r="B18" s="35" t="s">
        <v>44</v>
      </c>
      <c r="C18" s="36">
        <v>103</v>
      </c>
      <c r="D18" s="37" t="s">
        <v>45</v>
      </c>
      <c r="E18" s="36" t="s">
        <v>22</v>
      </c>
      <c r="F18" s="18" t="s">
        <v>24</v>
      </c>
      <c r="G18" s="36">
        <v>1740</v>
      </c>
      <c r="H18" s="38">
        <v>1750</v>
      </c>
      <c r="I18" s="36">
        <v>924</v>
      </c>
      <c r="J18" s="36">
        <v>292</v>
      </c>
      <c r="K18" s="36"/>
      <c r="L18" s="38">
        <v>104</v>
      </c>
      <c r="M18" s="37">
        <v>1</v>
      </c>
      <c r="N18" s="37">
        <f t="shared" si="0"/>
        <v>1320</v>
      </c>
      <c r="O18" s="19" t="str">
        <f t="shared" si="1"/>
        <v>BOOKED</v>
      </c>
      <c r="P18" s="39"/>
      <c r="Q18" s="40" t="s">
        <v>26</v>
      </c>
      <c r="R18" s="32"/>
      <c r="S18" s="32"/>
      <c r="T18" s="32"/>
      <c r="U18" s="32">
        <v>0</v>
      </c>
      <c r="V18" s="32"/>
      <c r="W18" s="32">
        <v>1</v>
      </c>
      <c r="X18" s="32">
        <f t="shared" si="2"/>
        <v>1</v>
      </c>
      <c r="Z18">
        <f t="shared" si="3"/>
        <v>0</v>
      </c>
      <c r="AA18">
        <f t="shared" si="4"/>
        <v>0</v>
      </c>
      <c r="AB18">
        <f t="shared" si="5"/>
        <v>0</v>
      </c>
      <c r="AC18">
        <f t="shared" si="6"/>
        <v>0</v>
      </c>
    </row>
    <row r="19" spans="1:29" x14ac:dyDescent="0.25">
      <c r="A19" s="33">
        <v>9</v>
      </c>
      <c r="B19" s="35" t="s">
        <v>44</v>
      </c>
      <c r="C19" s="21">
        <v>503</v>
      </c>
      <c r="D19" s="37" t="s">
        <v>45</v>
      </c>
      <c r="E19" s="36" t="s">
        <v>22</v>
      </c>
      <c r="F19" s="18" t="s">
        <v>69</v>
      </c>
      <c r="G19" s="36">
        <v>1740</v>
      </c>
      <c r="H19" s="38">
        <v>1750</v>
      </c>
      <c r="I19" s="36">
        <v>924</v>
      </c>
      <c r="J19" s="36">
        <v>278</v>
      </c>
      <c r="K19" s="36"/>
      <c r="L19" s="38">
        <v>104</v>
      </c>
      <c r="M19" s="37">
        <v>1</v>
      </c>
      <c r="N19" s="37">
        <f t="shared" si="0"/>
        <v>1306</v>
      </c>
      <c r="O19" s="19" t="str">
        <f t="shared" si="1"/>
        <v>BOOKED</v>
      </c>
      <c r="P19" s="39"/>
      <c r="Q19" s="40"/>
      <c r="R19" s="32"/>
      <c r="S19" s="32"/>
      <c r="T19" s="32"/>
      <c r="U19" s="32">
        <v>0</v>
      </c>
      <c r="V19" s="32"/>
      <c r="W19" s="32">
        <v>1</v>
      </c>
      <c r="X19" s="32">
        <f t="shared" si="2"/>
        <v>1</v>
      </c>
      <c r="Z19">
        <f t="shared" si="3"/>
        <v>0</v>
      </c>
      <c r="AA19">
        <f t="shared" si="4"/>
        <v>0</v>
      </c>
      <c r="AB19">
        <f t="shared" si="5"/>
        <v>0</v>
      </c>
      <c r="AC19">
        <f t="shared" si="6"/>
        <v>0</v>
      </c>
    </row>
    <row r="20" spans="1:29" x14ac:dyDescent="0.25">
      <c r="A20" s="16">
        <v>16</v>
      </c>
      <c r="B20" s="17" t="s">
        <v>44</v>
      </c>
      <c r="C20" s="18">
        <v>602</v>
      </c>
      <c r="D20" s="37" t="s">
        <v>45</v>
      </c>
      <c r="E20" s="36" t="s">
        <v>22</v>
      </c>
      <c r="F20" s="18" t="s">
        <v>29</v>
      </c>
      <c r="G20" s="36">
        <v>1740</v>
      </c>
      <c r="H20" s="38">
        <v>1750</v>
      </c>
      <c r="I20" s="36">
        <v>924</v>
      </c>
      <c r="J20" s="36">
        <v>292</v>
      </c>
      <c r="K20" s="36"/>
      <c r="L20" s="38">
        <v>104</v>
      </c>
      <c r="M20" s="37">
        <v>1</v>
      </c>
      <c r="N20" s="37">
        <f t="shared" si="0"/>
        <v>1320</v>
      </c>
      <c r="O20" s="19" t="str">
        <f t="shared" si="1"/>
        <v>BOOKED</v>
      </c>
      <c r="P20" s="42" t="s">
        <v>76</v>
      </c>
      <c r="Q20" s="40"/>
      <c r="R20" s="32"/>
      <c r="S20" s="32"/>
      <c r="T20" s="32"/>
      <c r="U20" s="32">
        <v>0</v>
      </c>
      <c r="V20" s="32"/>
      <c r="W20" s="32">
        <v>1</v>
      </c>
      <c r="X20" s="32">
        <f t="shared" si="2"/>
        <v>1</v>
      </c>
      <c r="Z20">
        <f t="shared" si="3"/>
        <v>0</v>
      </c>
      <c r="AA20">
        <f t="shared" si="4"/>
        <v>0</v>
      </c>
      <c r="AB20">
        <f t="shared" si="5"/>
        <v>0</v>
      </c>
      <c r="AC20">
        <f t="shared" si="6"/>
        <v>0</v>
      </c>
    </row>
    <row r="21" spans="1:29" x14ac:dyDescent="0.25">
      <c r="A21" s="16">
        <v>1</v>
      </c>
      <c r="B21" s="17" t="s">
        <v>44</v>
      </c>
      <c r="C21" s="18">
        <v>101</v>
      </c>
      <c r="D21" s="37" t="s">
        <v>45</v>
      </c>
      <c r="E21" s="18" t="s">
        <v>28</v>
      </c>
      <c r="F21" s="18" t="s">
        <v>30</v>
      </c>
      <c r="G21" s="18">
        <v>1215</v>
      </c>
      <c r="H21" s="20">
        <v>1225</v>
      </c>
      <c r="I21" s="18">
        <v>672</v>
      </c>
      <c r="J21" s="18">
        <v>160</v>
      </c>
      <c r="K21" s="18"/>
      <c r="L21" s="20">
        <v>88</v>
      </c>
      <c r="M21" s="21">
        <v>1</v>
      </c>
      <c r="N21" s="21">
        <f t="shared" si="0"/>
        <v>920</v>
      </c>
      <c r="O21" s="19" t="str">
        <f t="shared" si="1"/>
        <v>BOOKED</v>
      </c>
      <c r="R21" s="32"/>
      <c r="S21" s="32"/>
      <c r="T21" s="32"/>
      <c r="U21" s="32"/>
      <c r="V21" s="32"/>
      <c r="W21" s="32">
        <v>1</v>
      </c>
      <c r="X21" s="32">
        <f t="shared" si="2"/>
        <v>1</v>
      </c>
      <c r="Z21">
        <f t="shared" si="3"/>
        <v>0</v>
      </c>
      <c r="AA21">
        <f t="shared" si="4"/>
        <v>0</v>
      </c>
      <c r="AB21">
        <f t="shared" si="5"/>
        <v>0</v>
      </c>
      <c r="AC21">
        <f t="shared" si="6"/>
        <v>0</v>
      </c>
    </row>
    <row r="22" spans="1:29" x14ac:dyDescent="0.25">
      <c r="A22" s="33">
        <v>2</v>
      </c>
      <c r="B22" s="35" t="s">
        <v>44</v>
      </c>
      <c r="C22" s="36">
        <v>102</v>
      </c>
      <c r="D22" s="37" t="s">
        <v>45</v>
      </c>
      <c r="E22" s="36" t="s">
        <v>22</v>
      </c>
      <c r="F22" s="18" t="s">
        <v>23</v>
      </c>
      <c r="G22" s="36">
        <v>1740</v>
      </c>
      <c r="H22" s="38">
        <v>1750</v>
      </c>
      <c r="I22" s="36">
        <v>924</v>
      </c>
      <c r="J22" s="36">
        <v>292</v>
      </c>
      <c r="K22" s="36"/>
      <c r="L22" s="38">
        <v>104</v>
      </c>
      <c r="M22" s="37">
        <v>1</v>
      </c>
      <c r="N22" s="37">
        <f t="shared" si="0"/>
        <v>1320</v>
      </c>
      <c r="O22" s="19" t="str">
        <f t="shared" si="1"/>
        <v>BOOKED</v>
      </c>
      <c r="P22" s="39"/>
      <c r="Q22" s="40"/>
      <c r="R22" s="32"/>
      <c r="S22" s="32"/>
      <c r="T22" s="32"/>
      <c r="U22" s="32"/>
      <c r="V22" s="32"/>
      <c r="W22" s="32">
        <v>1</v>
      </c>
      <c r="X22" s="32">
        <f t="shared" si="2"/>
        <v>1</v>
      </c>
      <c r="Z22">
        <f t="shared" si="3"/>
        <v>0</v>
      </c>
      <c r="AA22">
        <f t="shared" si="4"/>
        <v>0</v>
      </c>
      <c r="AB22">
        <f t="shared" si="5"/>
        <v>0</v>
      </c>
      <c r="AC22">
        <f t="shared" si="6"/>
        <v>0</v>
      </c>
    </row>
    <row r="23" spans="1:29" x14ac:dyDescent="0.25">
      <c r="A23" s="16">
        <v>5</v>
      </c>
      <c r="B23" s="17" t="s">
        <v>44</v>
      </c>
      <c r="C23" s="18">
        <v>107</v>
      </c>
      <c r="D23" s="37" t="s">
        <v>45</v>
      </c>
      <c r="E23" s="18" t="s">
        <v>25</v>
      </c>
      <c r="F23" s="18" t="s">
        <v>30</v>
      </c>
      <c r="G23" s="18">
        <v>1215</v>
      </c>
      <c r="H23" s="20">
        <v>1225</v>
      </c>
      <c r="I23" s="18">
        <v>657</v>
      </c>
      <c r="J23" s="18">
        <v>168</v>
      </c>
      <c r="K23" s="18"/>
      <c r="L23" s="20">
        <v>98</v>
      </c>
      <c r="M23" s="21">
        <v>1</v>
      </c>
      <c r="N23" s="21">
        <f t="shared" si="0"/>
        <v>923</v>
      </c>
      <c r="O23" s="19" t="str">
        <f t="shared" si="1"/>
        <v>BOOKED</v>
      </c>
      <c r="R23" s="32"/>
      <c r="S23" s="32"/>
      <c r="T23" s="32"/>
      <c r="U23" s="32"/>
      <c r="V23" s="32"/>
      <c r="W23" s="32">
        <v>1</v>
      </c>
      <c r="X23" s="32">
        <f t="shared" si="2"/>
        <v>1</v>
      </c>
      <c r="Z23">
        <f t="shared" si="3"/>
        <v>0</v>
      </c>
      <c r="AA23">
        <f t="shared" si="4"/>
        <v>0</v>
      </c>
      <c r="AB23">
        <f t="shared" si="5"/>
        <v>0</v>
      </c>
      <c r="AC23">
        <f t="shared" si="6"/>
        <v>0</v>
      </c>
    </row>
    <row r="24" spans="1:29" x14ac:dyDescent="0.25">
      <c r="A24" s="16">
        <v>10</v>
      </c>
      <c r="B24" s="17" t="s">
        <v>44</v>
      </c>
      <c r="C24" s="18">
        <v>204</v>
      </c>
      <c r="D24" s="37" t="s">
        <v>45</v>
      </c>
      <c r="E24" s="18" t="s">
        <v>28</v>
      </c>
      <c r="F24" s="18" t="s">
        <v>32</v>
      </c>
      <c r="G24" s="18">
        <v>1215</v>
      </c>
      <c r="H24" s="20">
        <v>1225</v>
      </c>
      <c r="I24" s="18">
        <v>672</v>
      </c>
      <c r="J24" s="18">
        <v>160</v>
      </c>
      <c r="K24" s="18"/>
      <c r="L24" s="20">
        <v>88</v>
      </c>
      <c r="M24" s="21">
        <v>1</v>
      </c>
      <c r="N24" s="21">
        <f t="shared" si="0"/>
        <v>920</v>
      </c>
      <c r="O24" s="19" t="str">
        <f t="shared" si="1"/>
        <v>BOOKED</v>
      </c>
      <c r="R24" s="32"/>
      <c r="S24" s="32"/>
      <c r="T24" s="32"/>
      <c r="U24" s="32"/>
      <c r="V24" s="32"/>
      <c r="W24" s="32">
        <v>1</v>
      </c>
      <c r="X24" s="32">
        <f t="shared" si="2"/>
        <v>1</v>
      </c>
      <c r="Z24">
        <f t="shared" si="3"/>
        <v>0</v>
      </c>
      <c r="AA24">
        <f t="shared" si="4"/>
        <v>0</v>
      </c>
      <c r="AB24">
        <f t="shared" si="5"/>
        <v>0</v>
      </c>
      <c r="AC24">
        <f t="shared" si="6"/>
        <v>0</v>
      </c>
    </row>
    <row r="25" spans="1:29" x14ac:dyDescent="0.25">
      <c r="A25" s="16">
        <v>14</v>
      </c>
      <c r="B25" s="17" t="s">
        <v>44</v>
      </c>
      <c r="C25" s="18">
        <v>208</v>
      </c>
      <c r="D25" s="37" t="s">
        <v>45</v>
      </c>
      <c r="E25" s="18" t="s">
        <v>28</v>
      </c>
      <c r="F25" s="18" t="s">
        <v>30</v>
      </c>
      <c r="G25" s="18">
        <v>1215</v>
      </c>
      <c r="H25" s="20">
        <v>1225</v>
      </c>
      <c r="I25" s="18">
        <v>672</v>
      </c>
      <c r="J25" s="18">
        <v>160</v>
      </c>
      <c r="K25" s="18"/>
      <c r="L25" s="20">
        <v>88</v>
      </c>
      <c r="M25" s="21">
        <v>1</v>
      </c>
      <c r="N25" s="21">
        <f t="shared" si="0"/>
        <v>920</v>
      </c>
      <c r="O25" s="19" t="str">
        <f t="shared" si="1"/>
        <v>BOOKED</v>
      </c>
      <c r="R25" s="32"/>
      <c r="S25" s="32"/>
      <c r="T25" s="32"/>
      <c r="U25" s="32"/>
      <c r="V25" s="32"/>
      <c r="W25" s="32">
        <v>1</v>
      </c>
      <c r="X25" s="32">
        <f t="shared" si="2"/>
        <v>1</v>
      </c>
      <c r="Z25">
        <f t="shared" si="3"/>
        <v>0</v>
      </c>
      <c r="AA25">
        <f t="shared" si="4"/>
        <v>0</v>
      </c>
      <c r="AB25">
        <f t="shared" si="5"/>
        <v>0</v>
      </c>
      <c r="AC25">
        <f t="shared" si="6"/>
        <v>0</v>
      </c>
    </row>
    <row r="26" spans="1:29" x14ac:dyDescent="0.25">
      <c r="A26" s="16">
        <v>2</v>
      </c>
      <c r="B26" s="17" t="s">
        <v>44</v>
      </c>
      <c r="C26" s="18">
        <v>404</v>
      </c>
      <c r="D26" s="37" t="s">
        <v>45</v>
      </c>
      <c r="E26" s="18" t="s">
        <v>28</v>
      </c>
      <c r="F26" s="18" t="str">
        <f>F18</f>
        <v>FL+C</v>
      </c>
      <c r="G26" s="18">
        <v>1215</v>
      </c>
      <c r="H26" s="20">
        <v>1225</v>
      </c>
      <c r="I26" s="18">
        <v>672</v>
      </c>
      <c r="J26" s="18">
        <v>164</v>
      </c>
      <c r="K26" s="18"/>
      <c r="L26" s="20">
        <v>88</v>
      </c>
      <c r="M26" s="21">
        <v>1</v>
      </c>
      <c r="N26" s="21">
        <f t="shared" si="0"/>
        <v>924</v>
      </c>
      <c r="O26" s="19" t="str">
        <f t="shared" si="1"/>
        <v>BOOKED</v>
      </c>
      <c r="R26" s="32"/>
      <c r="S26" s="32"/>
      <c r="T26" s="32"/>
      <c r="U26" s="32"/>
      <c r="V26" s="32"/>
      <c r="W26" s="32">
        <v>1</v>
      </c>
      <c r="X26" s="32">
        <f t="shared" si="2"/>
        <v>1</v>
      </c>
      <c r="Z26">
        <f t="shared" si="3"/>
        <v>0</v>
      </c>
      <c r="AA26">
        <f t="shared" si="4"/>
        <v>0</v>
      </c>
      <c r="AB26">
        <f t="shared" si="5"/>
        <v>0</v>
      </c>
      <c r="AC26">
        <f t="shared" si="6"/>
        <v>0</v>
      </c>
    </row>
    <row r="27" spans="1:29" x14ac:dyDescent="0.25">
      <c r="A27" s="33">
        <v>3</v>
      </c>
      <c r="B27" s="17" t="s">
        <v>44</v>
      </c>
      <c r="C27" s="18">
        <v>405</v>
      </c>
      <c r="D27" s="37" t="s">
        <v>45</v>
      </c>
      <c r="E27" s="18" t="s">
        <v>28</v>
      </c>
      <c r="F27" s="18"/>
      <c r="G27" s="18">
        <v>1215</v>
      </c>
      <c r="H27" s="20">
        <v>1225</v>
      </c>
      <c r="I27" s="18">
        <v>672</v>
      </c>
      <c r="J27" s="18">
        <v>164</v>
      </c>
      <c r="K27" s="18"/>
      <c r="L27" s="20">
        <v>88</v>
      </c>
      <c r="M27" s="21">
        <v>1</v>
      </c>
      <c r="N27" s="21">
        <f t="shared" si="0"/>
        <v>924</v>
      </c>
      <c r="O27" s="19" t="str">
        <f t="shared" si="1"/>
        <v>BOOKED</v>
      </c>
      <c r="P27" s="42" t="s">
        <v>46</v>
      </c>
      <c r="Q27" t="s">
        <v>47</v>
      </c>
      <c r="R27" s="32"/>
      <c r="S27" s="32"/>
      <c r="T27" s="32"/>
      <c r="U27" s="32"/>
      <c r="V27" s="32"/>
      <c r="W27" s="32">
        <v>1</v>
      </c>
      <c r="X27" s="32">
        <f t="shared" si="2"/>
        <v>1</v>
      </c>
      <c r="Z27">
        <f t="shared" si="3"/>
        <v>0</v>
      </c>
      <c r="AA27">
        <f t="shared" si="4"/>
        <v>0</v>
      </c>
      <c r="AB27">
        <f t="shared" si="5"/>
        <v>0</v>
      </c>
      <c r="AC27">
        <f t="shared" si="6"/>
        <v>0</v>
      </c>
    </row>
    <row r="28" spans="1:29" x14ac:dyDescent="0.25">
      <c r="A28" s="16">
        <v>8</v>
      </c>
      <c r="B28" s="35" t="s">
        <v>44</v>
      </c>
      <c r="C28" s="18">
        <v>502</v>
      </c>
      <c r="D28" s="37" t="s">
        <v>45</v>
      </c>
      <c r="E28" s="36" t="s">
        <v>22</v>
      </c>
      <c r="F28" s="18" t="s">
        <v>68</v>
      </c>
      <c r="G28" s="36">
        <v>1740</v>
      </c>
      <c r="H28" s="38">
        <v>1750</v>
      </c>
      <c r="I28" s="36">
        <v>924</v>
      </c>
      <c r="J28" s="36">
        <v>278</v>
      </c>
      <c r="K28" s="36"/>
      <c r="L28" s="38">
        <v>104</v>
      </c>
      <c r="M28" s="37">
        <v>1</v>
      </c>
      <c r="N28" s="37">
        <f t="shared" si="0"/>
        <v>1306</v>
      </c>
      <c r="O28" s="19" t="str">
        <f t="shared" si="1"/>
        <v>BOOKED</v>
      </c>
      <c r="P28" s="39" t="s">
        <v>48</v>
      </c>
      <c r="Q28" s="40" t="s">
        <v>49</v>
      </c>
      <c r="R28" s="32"/>
      <c r="S28" s="32"/>
      <c r="T28" s="32"/>
      <c r="U28" s="32"/>
      <c r="V28" s="32"/>
      <c r="W28" s="32">
        <v>1</v>
      </c>
      <c r="X28" s="32">
        <f t="shared" si="2"/>
        <v>1</v>
      </c>
      <c r="Z28">
        <f t="shared" si="3"/>
        <v>0</v>
      </c>
      <c r="AA28">
        <f t="shared" si="4"/>
        <v>0</v>
      </c>
      <c r="AB28">
        <f t="shared" si="5"/>
        <v>0</v>
      </c>
      <c r="AC28">
        <f t="shared" si="6"/>
        <v>0</v>
      </c>
    </row>
    <row r="29" spans="1:29" x14ac:dyDescent="0.25">
      <c r="A29" s="33">
        <v>17</v>
      </c>
      <c r="B29" s="17" t="s">
        <v>44</v>
      </c>
      <c r="C29" s="18">
        <v>603</v>
      </c>
      <c r="D29" s="37" t="s">
        <v>45</v>
      </c>
      <c r="E29" s="36" t="s">
        <v>22</v>
      </c>
      <c r="F29" s="18" t="s">
        <v>29</v>
      </c>
      <c r="G29" s="36">
        <v>1740</v>
      </c>
      <c r="H29" s="38">
        <v>1750</v>
      </c>
      <c r="I29" s="36">
        <v>924</v>
      </c>
      <c r="J29" s="36">
        <v>292</v>
      </c>
      <c r="K29" s="36"/>
      <c r="L29" s="38">
        <v>104</v>
      </c>
      <c r="M29" s="37">
        <v>1</v>
      </c>
      <c r="N29" s="37">
        <f t="shared" si="0"/>
        <v>1320</v>
      </c>
      <c r="O29" s="19" t="str">
        <f t="shared" si="1"/>
        <v>BOOKED</v>
      </c>
      <c r="P29" s="39" t="s">
        <v>50</v>
      </c>
      <c r="Q29" s="40" t="s">
        <v>51</v>
      </c>
      <c r="R29" s="32"/>
      <c r="S29" s="32"/>
      <c r="T29" s="32"/>
      <c r="U29" s="32"/>
      <c r="V29" s="32"/>
      <c r="W29" s="32">
        <v>1</v>
      </c>
      <c r="X29" s="32">
        <f t="shared" si="2"/>
        <v>1</v>
      </c>
      <c r="Z29">
        <f t="shared" si="3"/>
        <v>0</v>
      </c>
      <c r="AA29">
        <f t="shared" si="4"/>
        <v>0</v>
      </c>
      <c r="AB29">
        <f t="shared" si="5"/>
        <v>0</v>
      </c>
      <c r="AC29">
        <f t="shared" si="6"/>
        <v>0</v>
      </c>
    </row>
    <row r="30" spans="1:29" x14ac:dyDescent="0.25">
      <c r="A30" s="16">
        <v>18</v>
      </c>
      <c r="B30" s="17" t="s">
        <v>44</v>
      </c>
      <c r="C30" s="18">
        <v>604</v>
      </c>
      <c r="D30" s="37" t="s">
        <v>45</v>
      </c>
      <c r="E30" s="18" t="s">
        <v>28</v>
      </c>
      <c r="F30" s="18" t="s">
        <v>26</v>
      </c>
      <c r="G30" s="18">
        <v>1215</v>
      </c>
      <c r="H30" s="20">
        <v>1225</v>
      </c>
      <c r="I30" s="18">
        <v>672</v>
      </c>
      <c r="J30" s="18">
        <v>164</v>
      </c>
      <c r="K30" s="18"/>
      <c r="L30" s="20">
        <v>88</v>
      </c>
      <c r="M30" s="21">
        <v>1</v>
      </c>
      <c r="N30" s="21">
        <f t="shared" si="0"/>
        <v>924</v>
      </c>
      <c r="O30" s="19" t="str">
        <f t="shared" si="1"/>
        <v>BOOKED</v>
      </c>
      <c r="R30" s="32"/>
      <c r="S30" s="32"/>
      <c r="T30" s="32"/>
      <c r="U30" s="32"/>
      <c r="V30" s="32"/>
      <c r="W30" s="32">
        <v>1</v>
      </c>
      <c r="X30" s="32">
        <f t="shared" si="2"/>
        <v>1</v>
      </c>
      <c r="Z30">
        <f t="shared" si="3"/>
        <v>0</v>
      </c>
      <c r="AA30">
        <f t="shared" si="4"/>
        <v>0</v>
      </c>
      <c r="AB30">
        <f t="shared" si="5"/>
        <v>0</v>
      </c>
      <c r="AC30">
        <f t="shared" si="6"/>
        <v>0</v>
      </c>
    </row>
    <row r="31" spans="1:29" x14ac:dyDescent="0.25">
      <c r="A31" s="16">
        <v>22</v>
      </c>
      <c r="B31" s="17" t="s">
        <v>44</v>
      </c>
      <c r="C31" s="18">
        <v>608</v>
      </c>
      <c r="D31" s="37" t="s">
        <v>45</v>
      </c>
      <c r="E31" s="18" t="s">
        <v>28</v>
      </c>
      <c r="F31" s="18" t="s">
        <v>29</v>
      </c>
      <c r="G31" s="18">
        <v>1215</v>
      </c>
      <c r="H31" s="20">
        <v>1225</v>
      </c>
      <c r="I31" s="18">
        <v>672</v>
      </c>
      <c r="J31" s="18">
        <v>164</v>
      </c>
      <c r="K31" s="18"/>
      <c r="L31" s="20">
        <v>88</v>
      </c>
      <c r="M31" s="21">
        <v>1</v>
      </c>
      <c r="N31" s="21">
        <f t="shared" si="0"/>
        <v>924</v>
      </c>
      <c r="O31" s="19" t="str">
        <f t="shared" si="1"/>
        <v>BOOKED</v>
      </c>
      <c r="R31" s="32"/>
      <c r="S31" s="32"/>
      <c r="T31" s="32"/>
      <c r="U31" s="32"/>
      <c r="V31" s="32"/>
      <c r="W31" s="32">
        <v>1</v>
      </c>
      <c r="X31" s="32">
        <f t="shared" si="2"/>
        <v>1</v>
      </c>
      <c r="Z31">
        <f t="shared" si="3"/>
        <v>0</v>
      </c>
      <c r="AA31">
        <f t="shared" si="4"/>
        <v>0</v>
      </c>
      <c r="AB31">
        <f t="shared" si="5"/>
        <v>0</v>
      </c>
      <c r="AC31">
        <f t="shared" si="6"/>
        <v>0</v>
      </c>
    </row>
    <row r="32" spans="1:29" x14ac:dyDescent="0.25">
      <c r="A32" s="16">
        <v>14</v>
      </c>
      <c r="B32" s="17" t="s">
        <v>44</v>
      </c>
      <c r="C32" s="18">
        <v>808</v>
      </c>
      <c r="D32" s="37" t="s">
        <v>45</v>
      </c>
      <c r="E32" s="18" t="s">
        <v>28</v>
      </c>
      <c r="F32" s="18" t="s">
        <v>29</v>
      </c>
      <c r="G32" s="18">
        <v>1215</v>
      </c>
      <c r="H32" s="20">
        <v>1225</v>
      </c>
      <c r="I32" s="18">
        <v>672</v>
      </c>
      <c r="J32" s="18">
        <v>164</v>
      </c>
      <c r="K32" s="18"/>
      <c r="L32" s="20">
        <v>88</v>
      </c>
      <c r="M32" s="21">
        <v>1</v>
      </c>
      <c r="N32" s="21">
        <f t="shared" si="0"/>
        <v>924</v>
      </c>
      <c r="O32" s="19" t="str">
        <f t="shared" si="1"/>
        <v>BOOKED</v>
      </c>
      <c r="R32" s="32"/>
      <c r="S32" s="32"/>
      <c r="T32" s="32"/>
      <c r="U32" s="32"/>
      <c r="V32" s="32"/>
      <c r="W32" s="32">
        <v>1</v>
      </c>
      <c r="X32" s="32">
        <f t="shared" si="2"/>
        <v>1</v>
      </c>
      <c r="Z32">
        <f t="shared" si="3"/>
        <v>0</v>
      </c>
      <c r="AA32">
        <f t="shared" si="4"/>
        <v>0</v>
      </c>
      <c r="AB32">
        <f t="shared" si="5"/>
        <v>0</v>
      </c>
      <c r="AC32">
        <f t="shared" si="6"/>
        <v>0</v>
      </c>
    </row>
    <row r="33" spans="1:29" x14ac:dyDescent="0.25">
      <c r="A33" s="33">
        <v>19</v>
      </c>
      <c r="B33" s="17" t="s">
        <v>44</v>
      </c>
      <c r="C33" s="18">
        <v>1206</v>
      </c>
      <c r="D33" s="37" t="s">
        <v>45</v>
      </c>
      <c r="E33" s="18" t="s">
        <v>25</v>
      </c>
      <c r="F33" s="18" t="s">
        <v>26</v>
      </c>
      <c r="G33" s="18">
        <v>1215</v>
      </c>
      <c r="H33" s="20">
        <v>1225</v>
      </c>
      <c r="I33" s="18">
        <v>657</v>
      </c>
      <c r="J33" s="18">
        <v>168</v>
      </c>
      <c r="K33" s="18"/>
      <c r="L33" s="20">
        <v>98</v>
      </c>
      <c r="M33" s="21">
        <v>1</v>
      </c>
      <c r="N33" s="21">
        <f t="shared" si="0"/>
        <v>923</v>
      </c>
      <c r="O33" s="19" t="str">
        <f t="shared" si="1"/>
        <v>BOOKED</v>
      </c>
      <c r="R33" s="32"/>
      <c r="S33" s="32"/>
      <c r="T33" s="32"/>
      <c r="U33" s="32"/>
      <c r="V33" s="32"/>
      <c r="W33" s="32">
        <v>1</v>
      </c>
      <c r="X33" s="32">
        <f t="shared" si="2"/>
        <v>1</v>
      </c>
      <c r="Z33">
        <f t="shared" si="3"/>
        <v>0</v>
      </c>
      <c r="AA33">
        <f t="shared" si="4"/>
        <v>0</v>
      </c>
      <c r="AB33">
        <f t="shared" si="5"/>
        <v>0</v>
      </c>
      <c r="AC33">
        <f t="shared" si="6"/>
        <v>0</v>
      </c>
    </row>
    <row r="34" spans="1:29" x14ac:dyDescent="0.25">
      <c r="A34" s="33">
        <v>105</v>
      </c>
      <c r="B34" s="35" t="s">
        <v>44</v>
      </c>
      <c r="C34" s="36">
        <v>1503</v>
      </c>
      <c r="D34" s="37"/>
      <c r="E34" s="36" t="s">
        <v>22</v>
      </c>
      <c r="F34" s="18" t="s">
        <v>53</v>
      </c>
      <c r="G34" s="36">
        <v>1740</v>
      </c>
      <c r="H34" s="38">
        <v>1750</v>
      </c>
      <c r="I34" s="36">
        <v>924</v>
      </c>
      <c r="J34" s="36">
        <v>292</v>
      </c>
      <c r="K34" s="36"/>
      <c r="L34" s="38">
        <v>104</v>
      </c>
      <c r="M34" s="37">
        <v>1</v>
      </c>
      <c r="N34" s="37">
        <f t="shared" si="0"/>
        <v>1320</v>
      </c>
      <c r="O34" s="19">
        <f t="shared" si="1"/>
        <v>0</v>
      </c>
      <c r="P34" s="39"/>
      <c r="Q34" s="40"/>
      <c r="R34" s="32">
        <v>1</v>
      </c>
      <c r="S34" s="32"/>
      <c r="T34" s="32"/>
      <c r="U34" s="32"/>
      <c r="V34" s="32">
        <v>0</v>
      </c>
      <c r="W34" s="32"/>
      <c r="X34" s="32">
        <f t="shared" si="2"/>
        <v>1</v>
      </c>
      <c r="Z34">
        <f t="shared" si="3"/>
        <v>1750</v>
      </c>
      <c r="AA34">
        <f t="shared" si="4"/>
        <v>0</v>
      </c>
      <c r="AB34">
        <f t="shared" si="5"/>
        <v>0</v>
      </c>
      <c r="AC34">
        <f t="shared" si="6"/>
        <v>0</v>
      </c>
    </row>
    <row r="35" spans="1:29" x14ac:dyDescent="0.25">
      <c r="A35" s="16">
        <v>109</v>
      </c>
      <c r="B35" s="17" t="s">
        <v>44</v>
      </c>
      <c r="C35" s="18">
        <v>1507</v>
      </c>
      <c r="D35" s="21"/>
      <c r="E35" s="18" t="s">
        <v>25</v>
      </c>
      <c r="F35" s="18" t="s">
        <v>29</v>
      </c>
      <c r="G35" s="18">
        <v>1215</v>
      </c>
      <c r="H35" s="20">
        <v>1225</v>
      </c>
      <c r="I35" s="18">
        <v>657</v>
      </c>
      <c r="J35" s="18">
        <v>168</v>
      </c>
      <c r="K35" s="18"/>
      <c r="L35" s="20">
        <v>98</v>
      </c>
      <c r="M35" s="21">
        <v>1</v>
      </c>
      <c r="N35" s="21">
        <f t="shared" si="0"/>
        <v>923</v>
      </c>
      <c r="O35" s="19">
        <f t="shared" si="1"/>
        <v>0</v>
      </c>
      <c r="R35" s="32">
        <v>1</v>
      </c>
      <c r="S35" s="32"/>
      <c r="T35" s="32"/>
      <c r="U35" s="32"/>
      <c r="V35" s="32">
        <v>0</v>
      </c>
      <c r="W35" s="32"/>
      <c r="X35" s="32">
        <f t="shared" si="2"/>
        <v>1</v>
      </c>
      <c r="Z35">
        <f t="shared" si="3"/>
        <v>1225</v>
      </c>
      <c r="AA35">
        <f t="shared" si="4"/>
        <v>0</v>
      </c>
      <c r="AB35">
        <f t="shared" si="5"/>
        <v>0</v>
      </c>
      <c r="AC35">
        <f t="shared" si="6"/>
        <v>0</v>
      </c>
    </row>
    <row r="36" spans="1:29" x14ac:dyDescent="0.25">
      <c r="A36" s="16">
        <v>6</v>
      </c>
      <c r="B36" s="17" t="s">
        <v>44</v>
      </c>
      <c r="C36" s="18">
        <v>408</v>
      </c>
      <c r="D36" s="21"/>
      <c r="E36" s="18" t="s">
        <v>28</v>
      </c>
      <c r="F36" s="18" t="s">
        <v>30</v>
      </c>
      <c r="G36" s="18">
        <v>1215</v>
      </c>
      <c r="H36" s="20">
        <v>1225</v>
      </c>
      <c r="I36" s="18">
        <v>672</v>
      </c>
      <c r="J36" s="18">
        <v>164</v>
      </c>
      <c r="K36" s="18"/>
      <c r="L36" s="20">
        <v>88</v>
      </c>
      <c r="M36" s="21">
        <v>1</v>
      </c>
      <c r="N36" s="21">
        <f t="shared" si="0"/>
        <v>924</v>
      </c>
      <c r="O36" s="19">
        <f t="shared" si="1"/>
        <v>0</v>
      </c>
      <c r="R36" s="32">
        <v>1</v>
      </c>
      <c r="S36" s="32"/>
      <c r="T36" s="32"/>
      <c r="U36" s="32"/>
      <c r="V36" s="32"/>
      <c r="W36" s="32"/>
      <c r="X36" s="32">
        <f t="shared" si="2"/>
        <v>1</v>
      </c>
      <c r="Z36">
        <f t="shared" si="3"/>
        <v>1225</v>
      </c>
      <c r="AA36">
        <f t="shared" si="4"/>
        <v>0</v>
      </c>
      <c r="AB36">
        <f t="shared" si="5"/>
        <v>0</v>
      </c>
      <c r="AC36">
        <f t="shared" si="6"/>
        <v>0</v>
      </c>
    </row>
    <row r="37" spans="1:29" x14ac:dyDescent="0.25">
      <c r="A37" s="33">
        <v>7</v>
      </c>
      <c r="B37" s="17" t="s">
        <v>44</v>
      </c>
      <c r="C37" s="18">
        <v>501</v>
      </c>
      <c r="D37" s="21"/>
      <c r="E37" s="18" t="s">
        <v>28</v>
      </c>
      <c r="F37" s="18" t="str">
        <f>F29</f>
        <v>PL+PK</v>
      </c>
      <c r="G37" s="18">
        <v>1215</v>
      </c>
      <c r="H37" s="20">
        <v>1225</v>
      </c>
      <c r="I37" s="18">
        <v>672</v>
      </c>
      <c r="J37" s="18">
        <v>164</v>
      </c>
      <c r="K37" s="18"/>
      <c r="L37" s="20">
        <v>88</v>
      </c>
      <c r="M37" s="21">
        <v>1</v>
      </c>
      <c r="N37" s="21">
        <f t="shared" si="0"/>
        <v>924</v>
      </c>
      <c r="O37" s="19">
        <f t="shared" si="1"/>
        <v>0</v>
      </c>
      <c r="R37" s="32">
        <v>1</v>
      </c>
      <c r="S37" s="32"/>
      <c r="T37" s="32"/>
      <c r="U37" s="32"/>
      <c r="V37" s="32"/>
      <c r="W37" s="32"/>
      <c r="X37" s="32">
        <f t="shared" si="2"/>
        <v>1</v>
      </c>
      <c r="Z37">
        <f t="shared" si="3"/>
        <v>1225</v>
      </c>
      <c r="AA37">
        <f t="shared" si="4"/>
        <v>0</v>
      </c>
      <c r="AB37">
        <f t="shared" si="5"/>
        <v>0</v>
      </c>
      <c r="AC37">
        <f t="shared" si="6"/>
        <v>0</v>
      </c>
    </row>
    <row r="38" spans="1:29" x14ac:dyDescent="0.25">
      <c r="A38" s="33">
        <v>13</v>
      </c>
      <c r="B38" s="17" t="s">
        <v>44</v>
      </c>
      <c r="C38" s="18">
        <v>507</v>
      </c>
      <c r="D38" s="21"/>
      <c r="E38" s="18" t="s">
        <v>25</v>
      </c>
      <c r="F38" s="18" t="s">
        <v>29</v>
      </c>
      <c r="G38" s="18">
        <v>1215</v>
      </c>
      <c r="H38" s="20">
        <v>1225</v>
      </c>
      <c r="I38" s="18">
        <v>657</v>
      </c>
      <c r="J38" s="18">
        <v>164</v>
      </c>
      <c r="K38" s="18"/>
      <c r="L38" s="20">
        <v>98</v>
      </c>
      <c r="M38" s="21">
        <v>1</v>
      </c>
      <c r="N38" s="21">
        <f t="shared" si="0"/>
        <v>919</v>
      </c>
      <c r="O38" s="19">
        <f t="shared" si="1"/>
        <v>0</v>
      </c>
      <c r="R38" s="32">
        <v>1</v>
      </c>
      <c r="S38" s="32"/>
      <c r="T38" s="32"/>
      <c r="U38" s="32"/>
      <c r="V38" s="32"/>
      <c r="W38" s="32"/>
      <c r="X38" s="32">
        <f t="shared" si="2"/>
        <v>1</v>
      </c>
      <c r="Z38">
        <f t="shared" si="3"/>
        <v>1225</v>
      </c>
      <c r="AA38">
        <f t="shared" si="4"/>
        <v>0</v>
      </c>
      <c r="AB38">
        <f t="shared" si="5"/>
        <v>0</v>
      </c>
      <c r="AC38">
        <v>1750</v>
      </c>
    </row>
    <row r="39" spans="1:29" x14ac:dyDescent="0.25">
      <c r="A39" s="33">
        <v>15</v>
      </c>
      <c r="B39" s="17" t="s">
        <v>44</v>
      </c>
      <c r="C39" s="18">
        <v>601</v>
      </c>
      <c r="D39" s="21"/>
      <c r="E39" s="18" t="s">
        <v>28</v>
      </c>
      <c r="F39" s="18" t="s">
        <v>29</v>
      </c>
      <c r="G39" s="18">
        <v>1215</v>
      </c>
      <c r="H39" s="20">
        <v>1225</v>
      </c>
      <c r="I39" s="18">
        <v>672</v>
      </c>
      <c r="J39" s="18">
        <v>164</v>
      </c>
      <c r="K39" s="18"/>
      <c r="L39" s="20">
        <v>88</v>
      </c>
      <c r="M39" s="21">
        <v>1</v>
      </c>
      <c r="N39" s="21">
        <f t="shared" ref="N39:N70" si="7">(I39+J39+K39+L39)*M39</f>
        <v>924</v>
      </c>
      <c r="O39" s="19">
        <f t="shared" ref="O39:O70" si="8">D39</f>
        <v>0</v>
      </c>
      <c r="R39" s="32">
        <v>1</v>
      </c>
      <c r="S39" s="32"/>
      <c r="T39" s="32"/>
      <c r="U39" s="32"/>
      <c r="V39" s="32"/>
      <c r="W39" s="32"/>
      <c r="X39" s="32">
        <f t="shared" ref="X39:X70" si="9">SUM(R39:W39)</f>
        <v>1</v>
      </c>
      <c r="Z39">
        <f t="shared" si="3"/>
        <v>1225</v>
      </c>
      <c r="AA39">
        <f t="shared" si="4"/>
        <v>0</v>
      </c>
      <c r="AB39">
        <f t="shared" si="5"/>
        <v>0</v>
      </c>
      <c r="AC39">
        <f t="shared" ref="AC39:AC107" si="10">U39*H39</f>
        <v>0</v>
      </c>
    </row>
    <row r="40" spans="1:29" x14ac:dyDescent="0.25">
      <c r="A40" s="16">
        <v>20</v>
      </c>
      <c r="B40" s="17" t="s">
        <v>44</v>
      </c>
      <c r="C40" s="18">
        <v>606</v>
      </c>
      <c r="D40" s="21"/>
      <c r="E40" s="18" t="s">
        <v>25</v>
      </c>
      <c r="F40" s="18" t="s">
        <v>26</v>
      </c>
      <c r="G40" s="18">
        <v>1215</v>
      </c>
      <c r="H40" s="20">
        <v>1225</v>
      </c>
      <c r="I40" s="18">
        <v>657</v>
      </c>
      <c r="J40" s="18">
        <v>168</v>
      </c>
      <c r="K40" s="18"/>
      <c r="L40" s="20">
        <v>98</v>
      </c>
      <c r="M40" s="21">
        <v>1</v>
      </c>
      <c r="N40" s="21">
        <f t="shared" si="7"/>
        <v>923</v>
      </c>
      <c r="O40" s="19">
        <f t="shared" si="8"/>
        <v>0</v>
      </c>
      <c r="R40" s="32">
        <v>1</v>
      </c>
      <c r="S40" s="32"/>
      <c r="T40" s="32"/>
      <c r="U40" s="32"/>
      <c r="V40" s="32"/>
      <c r="W40" s="32"/>
      <c r="X40" s="32">
        <f t="shared" si="9"/>
        <v>1</v>
      </c>
      <c r="Z40">
        <f t="shared" si="3"/>
        <v>1225</v>
      </c>
      <c r="AA40">
        <f t="shared" si="4"/>
        <v>0</v>
      </c>
      <c r="AB40">
        <f t="shared" si="5"/>
        <v>0</v>
      </c>
      <c r="AC40">
        <f t="shared" si="10"/>
        <v>0</v>
      </c>
    </row>
    <row r="41" spans="1:29" x14ac:dyDescent="0.25">
      <c r="A41" s="33">
        <v>21</v>
      </c>
      <c r="B41" s="17" t="s">
        <v>44</v>
      </c>
      <c r="C41" s="18">
        <v>607</v>
      </c>
      <c r="D41" s="21"/>
      <c r="E41" s="18" t="s">
        <v>25</v>
      </c>
      <c r="F41" s="18" t="s">
        <v>29</v>
      </c>
      <c r="G41" s="18">
        <v>1215</v>
      </c>
      <c r="H41" s="20">
        <v>1225</v>
      </c>
      <c r="I41" s="18">
        <v>657</v>
      </c>
      <c r="J41" s="18">
        <v>168</v>
      </c>
      <c r="K41" s="18"/>
      <c r="L41" s="20">
        <v>98</v>
      </c>
      <c r="M41" s="21">
        <v>1</v>
      </c>
      <c r="N41" s="21">
        <f t="shared" si="7"/>
        <v>923</v>
      </c>
      <c r="O41" s="19">
        <f t="shared" si="8"/>
        <v>0</v>
      </c>
      <c r="R41" s="32">
        <v>1</v>
      </c>
      <c r="S41" s="32"/>
      <c r="T41" s="32"/>
      <c r="U41" s="32"/>
      <c r="V41" s="32"/>
      <c r="W41" s="32"/>
      <c r="X41" s="32">
        <f t="shared" si="9"/>
        <v>1</v>
      </c>
      <c r="Z41">
        <f t="shared" si="3"/>
        <v>1225</v>
      </c>
      <c r="AA41">
        <f t="shared" si="4"/>
        <v>0</v>
      </c>
      <c r="AB41">
        <f t="shared" si="5"/>
        <v>0</v>
      </c>
      <c r="AC41">
        <f t="shared" si="10"/>
        <v>0</v>
      </c>
    </row>
    <row r="42" spans="1:29" x14ac:dyDescent="0.25">
      <c r="A42" s="16">
        <v>16</v>
      </c>
      <c r="B42" s="35" t="s">
        <v>44</v>
      </c>
      <c r="C42" s="36">
        <v>902</v>
      </c>
      <c r="D42" s="37"/>
      <c r="E42" s="36" t="s">
        <v>22</v>
      </c>
      <c r="F42" s="18" t="str">
        <f>F34</f>
        <v>C</v>
      </c>
      <c r="G42" s="36">
        <v>1740</v>
      </c>
      <c r="H42" s="38">
        <v>1750</v>
      </c>
      <c r="I42" s="36">
        <v>924</v>
      </c>
      <c r="J42" s="36">
        <v>292</v>
      </c>
      <c r="K42" s="36"/>
      <c r="L42" s="38">
        <v>104</v>
      </c>
      <c r="M42" s="37">
        <v>1</v>
      </c>
      <c r="N42" s="37">
        <f t="shared" si="7"/>
        <v>1320</v>
      </c>
      <c r="O42" s="19">
        <f t="shared" si="8"/>
        <v>0</v>
      </c>
      <c r="P42" s="39"/>
      <c r="Q42" s="40"/>
      <c r="R42" s="32">
        <v>0</v>
      </c>
      <c r="S42" s="32">
        <v>1</v>
      </c>
      <c r="T42" s="32"/>
      <c r="U42" s="32"/>
      <c r="V42" s="32"/>
      <c r="W42" s="32"/>
      <c r="X42" s="32">
        <f t="shared" si="9"/>
        <v>1</v>
      </c>
      <c r="Z42">
        <f t="shared" si="3"/>
        <v>0</v>
      </c>
      <c r="AA42">
        <f t="shared" si="4"/>
        <v>1750</v>
      </c>
      <c r="AB42">
        <f t="shared" si="5"/>
        <v>0</v>
      </c>
      <c r="AC42">
        <f t="shared" si="10"/>
        <v>0</v>
      </c>
    </row>
    <row r="43" spans="1:29" x14ac:dyDescent="0.25">
      <c r="A43" s="33">
        <v>17</v>
      </c>
      <c r="B43" s="35" t="s">
        <v>44</v>
      </c>
      <c r="C43" s="36">
        <v>903</v>
      </c>
      <c r="D43" s="37"/>
      <c r="E43" s="36" t="s">
        <v>22</v>
      </c>
      <c r="F43" s="18" t="str">
        <f>F35</f>
        <v>PL+PK</v>
      </c>
      <c r="G43" s="36">
        <v>1740</v>
      </c>
      <c r="H43" s="38">
        <v>1750</v>
      </c>
      <c r="I43" s="36">
        <v>924</v>
      </c>
      <c r="J43" s="36">
        <v>292</v>
      </c>
      <c r="K43" s="36"/>
      <c r="L43" s="38">
        <v>104</v>
      </c>
      <c r="M43" s="37">
        <v>1</v>
      </c>
      <c r="N43" s="37">
        <f t="shared" si="7"/>
        <v>1320</v>
      </c>
      <c r="O43" s="19">
        <f t="shared" si="8"/>
        <v>0</v>
      </c>
      <c r="P43" s="39"/>
      <c r="Q43" s="40"/>
      <c r="R43" s="32">
        <v>0</v>
      </c>
      <c r="S43" s="32">
        <v>1</v>
      </c>
      <c r="T43" s="32"/>
      <c r="U43" s="32"/>
      <c r="V43" s="32"/>
      <c r="W43" s="32"/>
      <c r="X43" s="32">
        <f t="shared" si="9"/>
        <v>1</v>
      </c>
      <c r="Z43">
        <f t="shared" si="3"/>
        <v>0</v>
      </c>
      <c r="AA43">
        <f t="shared" si="4"/>
        <v>1750</v>
      </c>
      <c r="AB43">
        <f t="shared" si="5"/>
        <v>0</v>
      </c>
      <c r="AC43">
        <f t="shared" si="10"/>
        <v>0</v>
      </c>
    </row>
    <row r="44" spans="1:29" x14ac:dyDescent="0.25">
      <c r="A44" s="33">
        <v>19</v>
      </c>
      <c r="B44" s="17" t="s">
        <v>44</v>
      </c>
      <c r="C44" s="18">
        <v>905</v>
      </c>
      <c r="D44" s="21"/>
      <c r="E44" s="18" t="s">
        <v>28</v>
      </c>
      <c r="F44" s="18"/>
      <c r="G44" s="18">
        <v>1215</v>
      </c>
      <c r="H44" s="20">
        <v>1225</v>
      </c>
      <c r="I44" s="18">
        <v>672</v>
      </c>
      <c r="J44" s="18">
        <v>164</v>
      </c>
      <c r="K44" s="18"/>
      <c r="L44" s="20">
        <v>88</v>
      </c>
      <c r="M44" s="21">
        <v>1</v>
      </c>
      <c r="N44" s="21">
        <f t="shared" si="7"/>
        <v>924</v>
      </c>
      <c r="O44" s="19">
        <f t="shared" si="8"/>
        <v>0</v>
      </c>
      <c r="R44" s="32">
        <v>1</v>
      </c>
      <c r="S44" s="32"/>
      <c r="T44" s="32"/>
      <c r="U44" s="32"/>
      <c r="V44" s="32"/>
      <c r="W44" s="32"/>
      <c r="X44" s="32">
        <f t="shared" si="9"/>
        <v>1</v>
      </c>
      <c r="Z44">
        <f t="shared" si="3"/>
        <v>1225</v>
      </c>
      <c r="AA44">
        <f t="shared" si="4"/>
        <v>0</v>
      </c>
      <c r="AB44">
        <f t="shared" si="5"/>
        <v>0</v>
      </c>
      <c r="AC44">
        <f t="shared" si="10"/>
        <v>0</v>
      </c>
    </row>
    <row r="45" spans="1:29" x14ac:dyDescent="0.25">
      <c r="A45" s="16">
        <v>20</v>
      </c>
      <c r="B45" s="17" t="s">
        <v>44</v>
      </c>
      <c r="C45" s="18">
        <v>906</v>
      </c>
      <c r="D45" s="21"/>
      <c r="E45" s="18" t="s">
        <v>25</v>
      </c>
      <c r="F45" s="18" t="s">
        <v>26</v>
      </c>
      <c r="G45" s="18">
        <v>1215</v>
      </c>
      <c r="H45" s="20">
        <v>1225</v>
      </c>
      <c r="I45" s="18">
        <v>657</v>
      </c>
      <c r="J45" s="18">
        <v>164</v>
      </c>
      <c r="K45" s="18"/>
      <c r="L45" s="20">
        <v>98</v>
      </c>
      <c r="M45" s="21">
        <v>1</v>
      </c>
      <c r="N45" s="21">
        <f t="shared" si="7"/>
        <v>919</v>
      </c>
      <c r="O45" s="19">
        <f t="shared" si="8"/>
        <v>0</v>
      </c>
      <c r="R45" s="32">
        <v>1</v>
      </c>
      <c r="S45" s="32"/>
      <c r="T45" s="32"/>
      <c r="U45" s="32"/>
      <c r="V45" s="32"/>
      <c r="W45" s="32"/>
      <c r="X45" s="32">
        <f t="shared" si="9"/>
        <v>1</v>
      </c>
      <c r="Z45">
        <f t="shared" si="3"/>
        <v>1225</v>
      </c>
      <c r="AA45">
        <f t="shared" si="4"/>
        <v>0</v>
      </c>
      <c r="AB45">
        <f t="shared" si="5"/>
        <v>0</v>
      </c>
      <c r="AC45">
        <f t="shared" si="10"/>
        <v>0</v>
      </c>
    </row>
    <row r="46" spans="1:29" x14ac:dyDescent="0.25">
      <c r="A46" s="16">
        <v>24</v>
      </c>
      <c r="B46" s="35" t="s">
        <v>44</v>
      </c>
      <c r="C46" s="36">
        <v>1002</v>
      </c>
      <c r="D46" s="37"/>
      <c r="E46" s="36" t="s">
        <v>22</v>
      </c>
      <c r="F46" s="18" t="s">
        <v>68</v>
      </c>
      <c r="G46" s="36">
        <v>1740</v>
      </c>
      <c r="H46" s="38">
        <v>1750</v>
      </c>
      <c r="I46" s="36">
        <v>924</v>
      </c>
      <c r="J46" s="36">
        <v>278</v>
      </c>
      <c r="K46" s="36"/>
      <c r="L46" s="38">
        <v>104</v>
      </c>
      <c r="M46" s="37">
        <v>1</v>
      </c>
      <c r="N46" s="37">
        <f t="shared" si="7"/>
        <v>1306</v>
      </c>
      <c r="O46" s="19">
        <f t="shared" si="8"/>
        <v>0</v>
      </c>
      <c r="P46" s="39"/>
      <c r="Q46" s="40"/>
      <c r="R46" s="32">
        <v>1</v>
      </c>
      <c r="S46" s="32"/>
      <c r="T46" s="32"/>
      <c r="U46" s="32"/>
      <c r="V46" s="32"/>
      <c r="W46" s="32"/>
      <c r="X46" s="32">
        <f t="shared" si="9"/>
        <v>1</v>
      </c>
      <c r="Z46">
        <f t="shared" si="3"/>
        <v>1750</v>
      </c>
      <c r="AA46">
        <f t="shared" si="4"/>
        <v>0</v>
      </c>
      <c r="AB46">
        <f t="shared" si="5"/>
        <v>0</v>
      </c>
      <c r="AC46">
        <f t="shared" si="10"/>
        <v>0</v>
      </c>
    </row>
    <row r="47" spans="1:29" x14ac:dyDescent="0.25">
      <c r="A47" s="33">
        <v>25</v>
      </c>
      <c r="B47" s="35" t="s">
        <v>44</v>
      </c>
      <c r="C47" s="36">
        <v>1003</v>
      </c>
      <c r="D47" s="37"/>
      <c r="E47" s="36" t="s">
        <v>22</v>
      </c>
      <c r="F47" s="18" t="str">
        <f>F39</f>
        <v>PL+PK</v>
      </c>
      <c r="G47" s="36">
        <v>1740</v>
      </c>
      <c r="H47" s="38">
        <v>1750</v>
      </c>
      <c r="I47" s="36">
        <v>924</v>
      </c>
      <c r="J47" s="36">
        <v>278</v>
      </c>
      <c r="K47" s="36"/>
      <c r="L47" s="38">
        <v>104</v>
      </c>
      <c r="M47" s="37">
        <v>1</v>
      </c>
      <c r="N47" s="37">
        <f t="shared" si="7"/>
        <v>1306</v>
      </c>
      <c r="O47" s="19">
        <f t="shared" si="8"/>
        <v>0</v>
      </c>
      <c r="P47" s="39"/>
      <c r="Q47" s="40"/>
      <c r="R47" s="32">
        <v>1</v>
      </c>
      <c r="S47" s="32"/>
      <c r="T47" s="32"/>
      <c r="U47" s="32"/>
      <c r="V47" s="32"/>
      <c r="W47" s="32"/>
      <c r="X47" s="32">
        <f t="shared" si="9"/>
        <v>1</v>
      </c>
      <c r="Z47">
        <f t="shared" si="3"/>
        <v>1750</v>
      </c>
      <c r="AA47">
        <f t="shared" si="4"/>
        <v>0</v>
      </c>
      <c r="AB47">
        <f t="shared" si="5"/>
        <v>0</v>
      </c>
      <c r="AC47">
        <f t="shared" si="10"/>
        <v>0</v>
      </c>
    </row>
    <row r="48" spans="1:29" x14ac:dyDescent="0.25">
      <c r="A48" s="16">
        <v>22</v>
      </c>
      <c r="B48" s="17" t="s">
        <v>44</v>
      </c>
      <c r="C48" s="18">
        <v>1401</v>
      </c>
      <c r="D48" s="21"/>
      <c r="E48" s="18" t="s">
        <v>28</v>
      </c>
      <c r="F48" s="18" t="str">
        <f>F40</f>
        <v xml:space="preserve"> </v>
      </c>
      <c r="G48" s="18">
        <v>1215</v>
      </c>
      <c r="H48" s="20">
        <v>1225</v>
      </c>
      <c r="I48" s="18">
        <v>672</v>
      </c>
      <c r="J48" s="18">
        <v>164</v>
      </c>
      <c r="K48" s="18"/>
      <c r="L48" s="20">
        <v>88</v>
      </c>
      <c r="M48" s="21">
        <v>1</v>
      </c>
      <c r="N48" s="21">
        <f t="shared" si="7"/>
        <v>924</v>
      </c>
      <c r="O48" s="19">
        <f t="shared" si="8"/>
        <v>0</v>
      </c>
      <c r="R48" s="32">
        <v>1</v>
      </c>
      <c r="S48" s="32"/>
      <c r="T48" s="32"/>
      <c r="U48" s="32"/>
      <c r="V48" s="32"/>
      <c r="W48" s="32"/>
      <c r="X48" s="32">
        <f t="shared" si="9"/>
        <v>1</v>
      </c>
      <c r="Z48">
        <f t="shared" si="3"/>
        <v>1225</v>
      </c>
      <c r="AA48">
        <f t="shared" si="4"/>
        <v>0</v>
      </c>
      <c r="AB48">
        <f t="shared" si="5"/>
        <v>0</v>
      </c>
      <c r="AC48">
        <f t="shared" si="10"/>
        <v>0</v>
      </c>
    </row>
    <row r="49" spans="1:29" x14ac:dyDescent="0.25">
      <c r="A49" s="33">
        <v>25</v>
      </c>
      <c r="B49" s="17" t="s">
        <v>44</v>
      </c>
      <c r="C49" s="18">
        <v>1404</v>
      </c>
      <c r="D49" s="21"/>
      <c r="E49" s="18" t="s">
        <v>28</v>
      </c>
      <c r="F49" s="18" t="str">
        <f>F41</f>
        <v>PL+PK</v>
      </c>
      <c r="G49" s="18">
        <v>1215</v>
      </c>
      <c r="H49" s="20">
        <v>1225</v>
      </c>
      <c r="I49" s="18">
        <v>672</v>
      </c>
      <c r="J49" s="18">
        <v>164</v>
      </c>
      <c r="K49" s="18"/>
      <c r="L49" s="20">
        <v>88</v>
      </c>
      <c r="M49" s="21">
        <v>1</v>
      </c>
      <c r="N49" s="21">
        <f t="shared" si="7"/>
        <v>924</v>
      </c>
      <c r="O49" s="19">
        <f t="shared" si="8"/>
        <v>0</v>
      </c>
      <c r="R49" s="32">
        <v>1</v>
      </c>
      <c r="S49" s="32"/>
      <c r="T49" s="32"/>
      <c r="U49" s="32"/>
      <c r="V49" s="32"/>
      <c r="W49" s="32"/>
      <c r="X49" s="32">
        <f t="shared" si="9"/>
        <v>1</v>
      </c>
      <c r="Z49">
        <f t="shared" si="3"/>
        <v>1225</v>
      </c>
      <c r="AA49">
        <f t="shared" si="4"/>
        <v>0</v>
      </c>
      <c r="AB49">
        <f t="shared" si="5"/>
        <v>0</v>
      </c>
      <c r="AC49">
        <f t="shared" si="10"/>
        <v>0</v>
      </c>
    </row>
    <row r="50" spans="1:29" x14ac:dyDescent="0.25">
      <c r="A50" s="16">
        <v>99</v>
      </c>
      <c r="B50" s="17" t="s">
        <v>44</v>
      </c>
      <c r="C50" s="18">
        <v>1406</v>
      </c>
      <c r="D50" s="21"/>
      <c r="E50" s="18" t="s">
        <v>25</v>
      </c>
      <c r="F50" s="18" t="s">
        <v>26</v>
      </c>
      <c r="G50" s="18">
        <v>1215</v>
      </c>
      <c r="H50" s="20">
        <v>1225</v>
      </c>
      <c r="I50" s="18">
        <v>657</v>
      </c>
      <c r="J50" s="18">
        <v>164</v>
      </c>
      <c r="K50" s="18"/>
      <c r="L50" s="20">
        <v>98</v>
      </c>
      <c r="M50" s="21">
        <v>1</v>
      </c>
      <c r="N50" s="21">
        <f t="shared" si="7"/>
        <v>919</v>
      </c>
      <c r="O50" s="19">
        <f t="shared" si="8"/>
        <v>0</v>
      </c>
      <c r="R50" s="32">
        <v>1</v>
      </c>
      <c r="S50" s="32"/>
      <c r="T50" s="32"/>
      <c r="U50" s="32"/>
      <c r="V50" s="32"/>
      <c r="W50" s="32"/>
      <c r="X50" s="32">
        <f t="shared" si="9"/>
        <v>1</v>
      </c>
      <c r="Z50">
        <f t="shared" si="3"/>
        <v>1225</v>
      </c>
      <c r="AA50">
        <f t="shared" si="4"/>
        <v>0</v>
      </c>
      <c r="AB50">
        <f t="shared" si="5"/>
        <v>0</v>
      </c>
      <c r="AC50">
        <f t="shared" si="10"/>
        <v>0</v>
      </c>
    </row>
    <row r="51" spans="1:29" x14ac:dyDescent="0.25">
      <c r="A51" s="16">
        <v>100</v>
      </c>
      <c r="B51" s="17" t="s">
        <v>44</v>
      </c>
      <c r="C51" s="18">
        <v>1407</v>
      </c>
      <c r="D51" s="21"/>
      <c r="E51" s="18" t="s">
        <v>25</v>
      </c>
      <c r="F51" s="18" t="s">
        <v>29</v>
      </c>
      <c r="G51" s="18">
        <v>1215</v>
      </c>
      <c r="H51" s="20">
        <v>1225</v>
      </c>
      <c r="I51" s="18">
        <v>657</v>
      </c>
      <c r="J51" s="18">
        <v>164</v>
      </c>
      <c r="K51" s="18"/>
      <c r="L51" s="20">
        <v>98</v>
      </c>
      <c r="M51" s="21">
        <v>1</v>
      </c>
      <c r="N51" s="21">
        <f t="shared" si="7"/>
        <v>919</v>
      </c>
      <c r="O51" s="19">
        <f t="shared" si="8"/>
        <v>0</v>
      </c>
      <c r="R51" s="32">
        <v>1</v>
      </c>
      <c r="S51" s="32"/>
      <c r="T51" s="32"/>
      <c r="U51" s="32"/>
      <c r="V51" s="32"/>
      <c r="W51" s="32"/>
      <c r="X51" s="32">
        <f t="shared" si="9"/>
        <v>1</v>
      </c>
      <c r="Z51">
        <f t="shared" si="3"/>
        <v>1225</v>
      </c>
      <c r="AA51">
        <f t="shared" si="4"/>
        <v>0</v>
      </c>
      <c r="AB51">
        <f t="shared" si="5"/>
        <v>0</v>
      </c>
      <c r="AC51">
        <f t="shared" si="10"/>
        <v>0</v>
      </c>
    </row>
    <row r="52" spans="1:29" x14ac:dyDescent="0.25">
      <c r="A52" s="16">
        <v>106</v>
      </c>
      <c r="B52" s="17" t="s">
        <v>44</v>
      </c>
      <c r="C52" s="18">
        <v>1504</v>
      </c>
      <c r="D52" s="21"/>
      <c r="E52" s="18" t="s">
        <v>28</v>
      </c>
      <c r="F52" s="18">
        <f>F44</f>
        <v>0</v>
      </c>
      <c r="G52" s="18">
        <v>1215</v>
      </c>
      <c r="H52" s="20">
        <v>1225</v>
      </c>
      <c r="I52" s="18">
        <v>672</v>
      </c>
      <c r="J52" s="18">
        <v>164</v>
      </c>
      <c r="K52" s="18"/>
      <c r="L52" s="20">
        <v>88</v>
      </c>
      <c r="M52" s="21">
        <v>1</v>
      </c>
      <c r="N52" s="21">
        <f t="shared" si="7"/>
        <v>924</v>
      </c>
      <c r="O52" s="19">
        <f t="shared" si="8"/>
        <v>0</v>
      </c>
      <c r="R52" s="32">
        <v>1</v>
      </c>
      <c r="S52" s="32"/>
      <c r="T52" s="32"/>
      <c r="U52" s="32"/>
      <c r="V52" s="32"/>
      <c r="W52" s="32"/>
      <c r="X52" s="32">
        <f t="shared" si="9"/>
        <v>1</v>
      </c>
      <c r="Z52">
        <f t="shared" si="3"/>
        <v>1225</v>
      </c>
      <c r="AA52">
        <f t="shared" si="4"/>
        <v>0</v>
      </c>
      <c r="AB52">
        <f t="shared" si="5"/>
        <v>0</v>
      </c>
      <c r="AC52">
        <f t="shared" si="10"/>
        <v>0</v>
      </c>
    </row>
    <row r="53" spans="1:29" x14ac:dyDescent="0.25">
      <c r="A53" s="16">
        <v>107</v>
      </c>
      <c r="B53" s="17" t="s">
        <v>44</v>
      </c>
      <c r="C53" s="18">
        <v>1505</v>
      </c>
      <c r="D53" s="21"/>
      <c r="E53" s="18" t="s">
        <v>28</v>
      </c>
      <c r="F53" s="18"/>
      <c r="G53" s="18">
        <v>1215</v>
      </c>
      <c r="H53" s="20">
        <v>1225</v>
      </c>
      <c r="I53" s="18">
        <v>672</v>
      </c>
      <c r="J53" s="18">
        <v>164</v>
      </c>
      <c r="K53" s="18"/>
      <c r="L53" s="20">
        <v>88</v>
      </c>
      <c r="M53" s="21">
        <v>1</v>
      </c>
      <c r="N53" s="21">
        <f t="shared" si="7"/>
        <v>924</v>
      </c>
      <c r="O53" s="19">
        <f t="shared" si="8"/>
        <v>0</v>
      </c>
      <c r="R53" s="32">
        <v>1</v>
      </c>
      <c r="S53" s="32"/>
      <c r="T53" s="32"/>
      <c r="U53" s="32"/>
      <c r="V53" s="32"/>
      <c r="W53" s="32"/>
      <c r="X53" s="32">
        <f t="shared" si="9"/>
        <v>1</v>
      </c>
      <c r="Z53">
        <f t="shared" si="3"/>
        <v>1225</v>
      </c>
      <c r="AA53">
        <f t="shared" si="4"/>
        <v>0</v>
      </c>
      <c r="AB53">
        <f t="shared" si="5"/>
        <v>0</v>
      </c>
      <c r="AC53">
        <f t="shared" si="10"/>
        <v>0</v>
      </c>
    </row>
    <row r="54" spans="1:29" x14ac:dyDescent="0.25">
      <c r="A54" s="59">
        <v>6</v>
      </c>
      <c r="B54" s="60" t="s">
        <v>44</v>
      </c>
      <c r="C54" s="61">
        <v>108</v>
      </c>
      <c r="D54" s="62"/>
      <c r="E54" s="61" t="s">
        <v>28</v>
      </c>
      <c r="F54" s="61" t="s">
        <v>31</v>
      </c>
      <c r="G54" s="61">
        <v>1215</v>
      </c>
      <c r="H54" s="63">
        <v>1225</v>
      </c>
      <c r="I54" s="61">
        <v>672</v>
      </c>
      <c r="J54" s="61">
        <v>160</v>
      </c>
      <c r="K54" s="61"/>
      <c r="L54" s="63">
        <v>88</v>
      </c>
      <c r="M54" s="62">
        <v>1</v>
      </c>
      <c r="N54" s="62">
        <f t="shared" si="7"/>
        <v>920</v>
      </c>
      <c r="O54" s="64">
        <f t="shared" si="8"/>
        <v>0</v>
      </c>
      <c r="P54" s="65"/>
      <c r="Q54" s="66"/>
      <c r="R54" s="67"/>
      <c r="S54" s="67">
        <v>1</v>
      </c>
      <c r="T54" s="32"/>
      <c r="U54" s="32"/>
      <c r="V54" s="32"/>
      <c r="W54" s="32"/>
      <c r="X54" s="32">
        <f t="shared" si="9"/>
        <v>1</v>
      </c>
      <c r="Z54">
        <f t="shared" si="3"/>
        <v>0</v>
      </c>
      <c r="AA54">
        <f t="shared" si="4"/>
        <v>1225</v>
      </c>
      <c r="AB54">
        <f t="shared" si="5"/>
        <v>0</v>
      </c>
      <c r="AC54">
        <f t="shared" si="10"/>
        <v>0</v>
      </c>
    </row>
    <row r="55" spans="1:29" x14ac:dyDescent="0.25">
      <c r="A55" s="59">
        <v>7</v>
      </c>
      <c r="B55" s="60" t="s">
        <v>44</v>
      </c>
      <c r="C55" s="61">
        <v>201</v>
      </c>
      <c r="D55" s="62"/>
      <c r="E55" s="61" t="s">
        <v>28</v>
      </c>
      <c r="F55" s="61" t="s">
        <v>31</v>
      </c>
      <c r="G55" s="61">
        <v>1215</v>
      </c>
      <c r="H55" s="63">
        <v>1225</v>
      </c>
      <c r="I55" s="61">
        <v>672</v>
      </c>
      <c r="J55" s="61">
        <v>160</v>
      </c>
      <c r="K55" s="61"/>
      <c r="L55" s="63">
        <v>88</v>
      </c>
      <c r="M55" s="62">
        <v>1</v>
      </c>
      <c r="N55" s="62">
        <f t="shared" si="7"/>
        <v>920</v>
      </c>
      <c r="O55" s="64">
        <f t="shared" si="8"/>
        <v>0</v>
      </c>
      <c r="P55" s="65"/>
      <c r="Q55" s="66"/>
      <c r="R55" s="67"/>
      <c r="S55" s="67">
        <v>1</v>
      </c>
      <c r="T55" s="32"/>
      <c r="U55" s="32"/>
      <c r="V55" s="32"/>
      <c r="W55" s="32"/>
      <c r="X55" s="32">
        <f t="shared" si="9"/>
        <v>1</v>
      </c>
      <c r="Z55">
        <f t="shared" si="3"/>
        <v>0</v>
      </c>
      <c r="AA55">
        <f t="shared" si="4"/>
        <v>1225</v>
      </c>
      <c r="AB55">
        <f t="shared" si="5"/>
        <v>0</v>
      </c>
      <c r="AC55">
        <f t="shared" si="10"/>
        <v>0</v>
      </c>
    </row>
    <row r="56" spans="1:29" x14ac:dyDescent="0.25">
      <c r="A56" s="59">
        <v>4</v>
      </c>
      <c r="B56" s="60" t="s">
        <v>44</v>
      </c>
      <c r="C56" s="61">
        <v>406</v>
      </c>
      <c r="D56" s="62"/>
      <c r="E56" s="61" t="s">
        <v>25</v>
      </c>
      <c r="F56" s="61" t="s">
        <v>32</v>
      </c>
      <c r="G56" s="61">
        <v>1215</v>
      </c>
      <c r="H56" s="63">
        <v>1225</v>
      </c>
      <c r="I56" s="61">
        <v>657</v>
      </c>
      <c r="J56" s="61">
        <v>168</v>
      </c>
      <c r="K56" s="61"/>
      <c r="L56" s="63">
        <v>98</v>
      </c>
      <c r="M56" s="62">
        <v>1</v>
      </c>
      <c r="N56" s="62">
        <f t="shared" si="7"/>
        <v>923</v>
      </c>
      <c r="O56" s="64">
        <f t="shared" si="8"/>
        <v>0</v>
      </c>
      <c r="P56" s="65"/>
      <c r="Q56" s="66"/>
      <c r="R56" s="67"/>
      <c r="S56" s="67">
        <v>1</v>
      </c>
      <c r="T56" s="32"/>
      <c r="U56" s="32"/>
      <c r="V56" s="32"/>
      <c r="W56" s="32"/>
      <c r="X56" s="32">
        <f t="shared" si="9"/>
        <v>1</v>
      </c>
      <c r="Z56">
        <f t="shared" si="3"/>
        <v>0</v>
      </c>
      <c r="AA56">
        <f t="shared" si="4"/>
        <v>1225</v>
      </c>
      <c r="AB56">
        <f t="shared" si="5"/>
        <v>0</v>
      </c>
      <c r="AC56">
        <f t="shared" si="10"/>
        <v>0</v>
      </c>
    </row>
    <row r="57" spans="1:29" x14ac:dyDescent="0.25">
      <c r="A57" s="59">
        <v>5</v>
      </c>
      <c r="B57" s="60" t="s">
        <v>44</v>
      </c>
      <c r="C57" s="61">
        <v>407</v>
      </c>
      <c r="D57" s="62"/>
      <c r="E57" s="61" t="s">
        <v>25</v>
      </c>
      <c r="F57" s="61" t="s">
        <v>31</v>
      </c>
      <c r="G57" s="61">
        <v>1215</v>
      </c>
      <c r="H57" s="63">
        <v>1225</v>
      </c>
      <c r="I57" s="61">
        <v>657</v>
      </c>
      <c r="J57" s="61">
        <v>168</v>
      </c>
      <c r="K57" s="61"/>
      <c r="L57" s="63">
        <v>98</v>
      </c>
      <c r="M57" s="62">
        <v>1</v>
      </c>
      <c r="N57" s="62">
        <f t="shared" si="7"/>
        <v>923</v>
      </c>
      <c r="O57" s="64">
        <f t="shared" si="8"/>
        <v>0</v>
      </c>
      <c r="P57" s="65"/>
      <c r="Q57" s="66"/>
      <c r="R57" s="67"/>
      <c r="S57" s="67">
        <v>1</v>
      </c>
      <c r="T57" s="32"/>
      <c r="U57" s="32"/>
      <c r="V57" s="32"/>
      <c r="W57" s="32"/>
      <c r="X57" s="32">
        <f t="shared" si="9"/>
        <v>1</v>
      </c>
      <c r="Z57">
        <f t="shared" si="3"/>
        <v>0</v>
      </c>
      <c r="AA57">
        <f t="shared" si="4"/>
        <v>1225</v>
      </c>
      <c r="AB57">
        <f t="shared" si="5"/>
        <v>0</v>
      </c>
      <c r="AC57">
        <f t="shared" si="10"/>
        <v>0</v>
      </c>
    </row>
    <row r="58" spans="1:29" x14ac:dyDescent="0.25">
      <c r="A58" s="59">
        <v>14</v>
      </c>
      <c r="B58" s="60" t="s">
        <v>44</v>
      </c>
      <c r="C58" s="61">
        <v>508</v>
      </c>
      <c r="D58" s="62"/>
      <c r="E58" s="61" t="s">
        <v>28</v>
      </c>
      <c r="F58" s="61" t="s">
        <v>29</v>
      </c>
      <c r="G58" s="61">
        <v>1215</v>
      </c>
      <c r="H58" s="63">
        <v>1225</v>
      </c>
      <c r="I58" s="61">
        <v>672</v>
      </c>
      <c r="J58" s="61">
        <v>164</v>
      </c>
      <c r="K58" s="61"/>
      <c r="L58" s="63">
        <v>88</v>
      </c>
      <c r="M58" s="62">
        <v>1</v>
      </c>
      <c r="N58" s="62">
        <f t="shared" si="7"/>
        <v>924</v>
      </c>
      <c r="O58" s="64">
        <f t="shared" si="8"/>
        <v>0</v>
      </c>
      <c r="P58" s="65">
        <f>H58*3275</f>
        <v>4011875</v>
      </c>
      <c r="Q58" s="66"/>
      <c r="R58" s="67"/>
      <c r="S58" s="67">
        <v>1</v>
      </c>
      <c r="T58" s="32"/>
      <c r="U58" s="32"/>
      <c r="V58" s="32"/>
      <c r="W58" s="32"/>
      <c r="X58" s="32">
        <f t="shared" si="9"/>
        <v>1</v>
      </c>
      <c r="Z58">
        <f t="shared" si="3"/>
        <v>0</v>
      </c>
      <c r="AA58">
        <f t="shared" si="4"/>
        <v>1225</v>
      </c>
      <c r="AB58">
        <f t="shared" si="5"/>
        <v>0</v>
      </c>
      <c r="AC58">
        <f t="shared" si="10"/>
        <v>0</v>
      </c>
    </row>
    <row r="59" spans="1:29" x14ac:dyDescent="0.25">
      <c r="A59" s="59">
        <v>19</v>
      </c>
      <c r="B59" s="60" t="s">
        <v>44</v>
      </c>
      <c r="C59" s="61">
        <v>605</v>
      </c>
      <c r="D59" s="62"/>
      <c r="E59" s="61" t="s">
        <v>28</v>
      </c>
      <c r="F59" s="61"/>
      <c r="G59" s="61">
        <v>1215</v>
      </c>
      <c r="H59" s="63">
        <v>1225</v>
      </c>
      <c r="I59" s="61">
        <v>672</v>
      </c>
      <c r="J59" s="61">
        <v>164</v>
      </c>
      <c r="K59" s="61"/>
      <c r="L59" s="63">
        <v>88</v>
      </c>
      <c r="M59" s="62">
        <v>1</v>
      </c>
      <c r="N59" s="62">
        <f t="shared" si="7"/>
        <v>924</v>
      </c>
      <c r="O59" s="64">
        <f t="shared" si="8"/>
        <v>0</v>
      </c>
      <c r="P59" s="65"/>
      <c r="Q59" s="66"/>
      <c r="R59" s="67"/>
      <c r="S59" s="67">
        <v>1</v>
      </c>
      <c r="T59" s="32"/>
      <c r="U59" s="32"/>
      <c r="V59" s="32"/>
      <c r="W59" s="32"/>
      <c r="X59" s="32">
        <f t="shared" si="9"/>
        <v>1</v>
      </c>
      <c r="Z59">
        <f t="shared" si="3"/>
        <v>0</v>
      </c>
      <c r="AA59">
        <f t="shared" si="4"/>
        <v>1225</v>
      </c>
      <c r="AB59">
        <f t="shared" si="5"/>
        <v>0</v>
      </c>
      <c r="AC59">
        <f t="shared" si="10"/>
        <v>0</v>
      </c>
    </row>
    <row r="60" spans="1:29" x14ac:dyDescent="0.25">
      <c r="A60" s="59">
        <v>23</v>
      </c>
      <c r="B60" s="60" t="s">
        <v>44</v>
      </c>
      <c r="C60" s="61">
        <v>701</v>
      </c>
      <c r="D60" s="62"/>
      <c r="E60" s="61" t="s">
        <v>28</v>
      </c>
      <c r="F60" s="61" t="s">
        <v>29</v>
      </c>
      <c r="G60" s="61">
        <v>1215</v>
      </c>
      <c r="H60" s="63">
        <v>1225</v>
      </c>
      <c r="I60" s="61">
        <v>672</v>
      </c>
      <c r="J60" s="61">
        <v>160</v>
      </c>
      <c r="K60" s="61"/>
      <c r="L60" s="63">
        <v>88</v>
      </c>
      <c r="M60" s="62">
        <v>1</v>
      </c>
      <c r="N60" s="62">
        <f t="shared" si="7"/>
        <v>920</v>
      </c>
      <c r="O60" s="64">
        <f t="shared" si="8"/>
        <v>0</v>
      </c>
      <c r="P60" s="65"/>
      <c r="Q60" s="66"/>
      <c r="R60" s="67"/>
      <c r="S60" s="67">
        <v>1</v>
      </c>
      <c r="T60" s="32"/>
      <c r="U60" s="32"/>
      <c r="V60" s="32"/>
      <c r="W60" s="32"/>
      <c r="X60" s="32">
        <f t="shared" si="9"/>
        <v>1</v>
      </c>
      <c r="Z60">
        <f t="shared" si="3"/>
        <v>0</v>
      </c>
      <c r="AA60">
        <f t="shared" si="4"/>
        <v>1225</v>
      </c>
      <c r="AB60">
        <f t="shared" si="5"/>
        <v>0</v>
      </c>
      <c r="AC60">
        <f t="shared" si="10"/>
        <v>0</v>
      </c>
    </row>
    <row r="61" spans="1:29" x14ac:dyDescent="0.25">
      <c r="A61" s="59">
        <v>2</v>
      </c>
      <c r="B61" s="60" t="s">
        <v>44</v>
      </c>
      <c r="C61" s="61">
        <v>704</v>
      </c>
      <c r="D61" s="62"/>
      <c r="E61" s="61" t="s">
        <v>28</v>
      </c>
      <c r="F61" s="61" t="s">
        <v>26</v>
      </c>
      <c r="G61" s="61">
        <v>1215</v>
      </c>
      <c r="H61" s="63">
        <v>1225</v>
      </c>
      <c r="I61" s="61">
        <v>672</v>
      </c>
      <c r="J61" s="61">
        <v>160</v>
      </c>
      <c r="K61" s="61"/>
      <c r="L61" s="63">
        <v>88</v>
      </c>
      <c r="M61" s="62">
        <v>1</v>
      </c>
      <c r="N61" s="62">
        <f t="shared" si="7"/>
        <v>920</v>
      </c>
      <c r="O61" s="64">
        <f t="shared" si="8"/>
        <v>0</v>
      </c>
      <c r="P61" s="65"/>
      <c r="Q61" s="66"/>
      <c r="R61" s="67"/>
      <c r="S61" s="67">
        <v>1</v>
      </c>
      <c r="T61" s="32"/>
      <c r="U61" s="32"/>
      <c r="V61" s="32"/>
      <c r="W61" s="32"/>
      <c r="X61" s="32">
        <f t="shared" si="9"/>
        <v>1</v>
      </c>
      <c r="Z61">
        <f t="shared" si="3"/>
        <v>0</v>
      </c>
      <c r="AA61">
        <f t="shared" si="4"/>
        <v>1225</v>
      </c>
      <c r="AB61">
        <f t="shared" si="5"/>
        <v>0</v>
      </c>
      <c r="AC61">
        <f t="shared" si="10"/>
        <v>0</v>
      </c>
    </row>
    <row r="62" spans="1:29" x14ac:dyDescent="0.25">
      <c r="A62" s="59">
        <v>4</v>
      </c>
      <c r="B62" s="60" t="s">
        <v>44</v>
      </c>
      <c r="C62" s="61">
        <v>706</v>
      </c>
      <c r="D62" s="62"/>
      <c r="E62" s="61" t="s">
        <v>25</v>
      </c>
      <c r="F62" s="61" t="s">
        <v>26</v>
      </c>
      <c r="G62" s="61">
        <v>1215</v>
      </c>
      <c r="H62" s="63">
        <v>1225</v>
      </c>
      <c r="I62" s="61">
        <v>657</v>
      </c>
      <c r="J62" s="61">
        <v>168</v>
      </c>
      <c r="K62" s="61"/>
      <c r="L62" s="63">
        <v>98</v>
      </c>
      <c r="M62" s="62">
        <v>1</v>
      </c>
      <c r="N62" s="62">
        <f t="shared" si="7"/>
        <v>923</v>
      </c>
      <c r="O62" s="64">
        <f t="shared" si="8"/>
        <v>0</v>
      </c>
      <c r="P62" s="65"/>
      <c r="Q62" s="66"/>
      <c r="R62" s="67"/>
      <c r="S62" s="67">
        <v>1</v>
      </c>
      <c r="T62" s="32"/>
      <c r="U62" s="32"/>
      <c r="V62" s="32"/>
      <c r="W62" s="32"/>
      <c r="X62" s="32">
        <f t="shared" si="9"/>
        <v>1</v>
      </c>
      <c r="Z62">
        <f t="shared" si="3"/>
        <v>0</v>
      </c>
      <c r="AA62">
        <f t="shared" si="4"/>
        <v>1225</v>
      </c>
      <c r="AB62">
        <f t="shared" si="5"/>
        <v>0</v>
      </c>
      <c r="AC62">
        <f t="shared" si="10"/>
        <v>0</v>
      </c>
    </row>
    <row r="63" spans="1:29" x14ac:dyDescent="0.25">
      <c r="A63" s="59">
        <v>5</v>
      </c>
      <c r="B63" s="60" t="s">
        <v>44</v>
      </c>
      <c r="C63" s="61">
        <v>707</v>
      </c>
      <c r="D63" s="62"/>
      <c r="E63" s="61" t="s">
        <v>25</v>
      </c>
      <c r="F63" s="61" t="s">
        <v>29</v>
      </c>
      <c r="G63" s="61">
        <v>1215</v>
      </c>
      <c r="H63" s="63">
        <v>1225</v>
      </c>
      <c r="I63" s="61">
        <v>657</v>
      </c>
      <c r="J63" s="61">
        <v>168</v>
      </c>
      <c r="K63" s="61"/>
      <c r="L63" s="63">
        <v>98</v>
      </c>
      <c r="M63" s="62">
        <v>1</v>
      </c>
      <c r="N63" s="62">
        <f t="shared" si="7"/>
        <v>923</v>
      </c>
      <c r="O63" s="64">
        <f t="shared" si="8"/>
        <v>0</v>
      </c>
      <c r="P63" s="65"/>
      <c r="Q63" s="66"/>
      <c r="R63" s="67"/>
      <c r="S63" s="67">
        <v>1</v>
      </c>
      <c r="T63" s="32"/>
      <c r="U63" s="32"/>
      <c r="V63" s="32"/>
      <c r="W63" s="32"/>
      <c r="X63" s="32">
        <f t="shared" si="9"/>
        <v>1</v>
      </c>
      <c r="Z63">
        <f t="shared" si="3"/>
        <v>0</v>
      </c>
      <c r="AA63">
        <f t="shared" si="4"/>
        <v>1225</v>
      </c>
      <c r="AB63">
        <f t="shared" si="5"/>
        <v>0</v>
      </c>
      <c r="AC63">
        <f t="shared" si="10"/>
        <v>0</v>
      </c>
    </row>
    <row r="64" spans="1:29" x14ac:dyDescent="0.25">
      <c r="A64" s="59">
        <v>8</v>
      </c>
      <c r="B64" s="60" t="s">
        <v>44</v>
      </c>
      <c r="C64" s="61">
        <v>802</v>
      </c>
      <c r="D64" s="62"/>
      <c r="E64" s="61" t="s">
        <v>22</v>
      </c>
      <c r="F64" s="61" t="s">
        <v>68</v>
      </c>
      <c r="G64" s="61">
        <v>1740</v>
      </c>
      <c r="H64" s="63">
        <v>1750</v>
      </c>
      <c r="I64" s="61">
        <v>924</v>
      </c>
      <c r="J64" s="61">
        <v>292</v>
      </c>
      <c r="K64" s="61"/>
      <c r="L64" s="63">
        <v>104</v>
      </c>
      <c r="M64" s="62">
        <v>1</v>
      </c>
      <c r="N64" s="62">
        <f t="shared" si="7"/>
        <v>1320</v>
      </c>
      <c r="O64" s="64">
        <f t="shared" si="8"/>
        <v>0</v>
      </c>
      <c r="P64" s="65"/>
      <c r="Q64" s="66"/>
      <c r="R64" s="67"/>
      <c r="S64" s="67">
        <v>1</v>
      </c>
      <c r="T64" s="32"/>
      <c r="U64" s="32"/>
      <c r="V64" s="32"/>
      <c r="W64" s="32"/>
      <c r="X64" s="32">
        <f t="shared" si="9"/>
        <v>1</v>
      </c>
      <c r="Z64">
        <f t="shared" si="3"/>
        <v>0</v>
      </c>
      <c r="AA64">
        <f t="shared" si="4"/>
        <v>1750</v>
      </c>
      <c r="AB64">
        <f t="shared" si="5"/>
        <v>0</v>
      </c>
      <c r="AC64">
        <f t="shared" si="10"/>
        <v>0</v>
      </c>
    </row>
    <row r="65" spans="1:29" x14ac:dyDescent="0.25">
      <c r="A65" s="59">
        <v>9</v>
      </c>
      <c r="B65" s="60" t="s">
        <v>44</v>
      </c>
      <c r="C65" s="61">
        <v>803</v>
      </c>
      <c r="D65" s="62"/>
      <c r="E65" s="61" t="s">
        <v>22</v>
      </c>
      <c r="F65" s="61" t="s">
        <v>53</v>
      </c>
      <c r="G65" s="61">
        <v>1740</v>
      </c>
      <c r="H65" s="63">
        <v>1750</v>
      </c>
      <c r="I65" s="61">
        <v>924</v>
      </c>
      <c r="J65" s="61">
        <v>292</v>
      </c>
      <c r="K65" s="61"/>
      <c r="L65" s="63">
        <v>104</v>
      </c>
      <c r="M65" s="62">
        <v>1</v>
      </c>
      <c r="N65" s="62">
        <f t="shared" si="7"/>
        <v>1320</v>
      </c>
      <c r="O65" s="64">
        <f t="shared" si="8"/>
        <v>0</v>
      </c>
      <c r="P65" s="65"/>
      <c r="Q65" s="66"/>
      <c r="R65" s="67"/>
      <c r="S65" s="67">
        <v>1</v>
      </c>
      <c r="T65" s="32"/>
      <c r="U65" s="32"/>
      <c r="V65" s="32"/>
      <c r="W65" s="32"/>
      <c r="X65" s="32">
        <f t="shared" si="9"/>
        <v>1</v>
      </c>
      <c r="Z65">
        <f t="shared" si="3"/>
        <v>0</v>
      </c>
      <c r="AA65">
        <f t="shared" si="4"/>
        <v>1750</v>
      </c>
      <c r="AB65">
        <f t="shared" si="5"/>
        <v>0</v>
      </c>
      <c r="AC65">
        <f t="shared" si="10"/>
        <v>0</v>
      </c>
    </row>
    <row r="66" spans="1:29" x14ac:dyDescent="0.25">
      <c r="A66" s="59">
        <v>2</v>
      </c>
      <c r="B66" s="60" t="s">
        <v>44</v>
      </c>
      <c r="C66" s="61">
        <v>1005</v>
      </c>
      <c r="D66" s="62"/>
      <c r="E66" s="61" t="s">
        <v>28</v>
      </c>
      <c r="F66" s="61"/>
      <c r="G66" s="61">
        <v>1215</v>
      </c>
      <c r="H66" s="63">
        <v>1225</v>
      </c>
      <c r="I66" s="61">
        <v>672</v>
      </c>
      <c r="J66" s="61">
        <v>164</v>
      </c>
      <c r="K66" s="61"/>
      <c r="L66" s="63">
        <v>88</v>
      </c>
      <c r="M66" s="62">
        <v>1</v>
      </c>
      <c r="N66" s="62">
        <f t="shared" si="7"/>
        <v>924</v>
      </c>
      <c r="O66" s="64">
        <f t="shared" si="8"/>
        <v>0</v>
      </c>
      <c r="P66" s="65"/>
      <c r="Q66" s="66"/>
      <c r="R66" s="67"/>
      <c r="S66" s="67">
        <v>1</v>
      </c>
      <c r="T66" s="32"/>
      <c r="U66" s="32"/>
      <c r="V66" s="32"/>
      <c r="W66" s="32"/>
      <c r="X66" s="32">
        <f t="shared" si="9"/>
        <v>1</v>
      </c>
      <c r="Z66">
        <f t="shared" si="3"/>
        <v>0</v>
      </c>
      <c r="AA66">
        <f t="shared" si="4"/>
        <v>1225</v>
      </c>
      <c r="AB66">
        <f t="shared" si="5"/>
        <v>0</v>
      </c>
      <c r="AC66">
        <f t="shared" si="10"/>
        <v>0</v>
      </c>
    </row>
    <row r="67" spans="1:29" x14ac:dyDescent="0.25">
      <c r="A67" s="59">
        <v>5</v>
      </c>
      <c r="B67" s="60" t="s">
        <v>44</v>
      </c>
      <c r="C67" s="61">
        <v>1008</v>
      </c>
      <c r="D67" s="62"/>
      <c r="E67" s="61" t="s">
        <v>28</v>
      </c>
      <c r="F67" s="61" t="s">
        <v>29</v>
      </c>
      <c r="G67" s="61">
        <v>1215</v>
      </c>
      <c r="H67" s="63">
        <v>1225</v>
      </c>
      <c r="I67" s="61">
        <v>672</v>
      </c>
      <c r="J67" s="61">
        <v>164</v>
      </c>
      <c r="K67" s="61"/>
      <c r="L67" s="63">
        <v>88</v>
      </c>
      <c r="M67" s="62">
        <v>1</v>
      </c>
      <c r="N67" s="62">
        <f t="shared" si="7"/>
        <v>924</v>
      </c>
      <c r="O67" s="64">
        <f t="shared" si="8"/>
        <v>0</v>
      </c>
      <c r="P67" s="65"/>
      <c r="Q67" s="66"/>
      <c r="R67" s="67"/>
      <c r="S67" s="67">
        <v>1</v>
      </c>
      <c r="T67" s="32"/>
      <c r="U67" s="32"/>
      <c r="V67" s="32"/>
      <c r="W67" s="32"/>
      <c r="X67" s="32">
        <f t="shared" si="9"/>
        <v>1</v>
      </c>
      <c r="Z67">
        <f t="shared" si="3"/>
        <v>0</v>
      </c>
      <c r="AA67">
        <f t="shared" si="4"/>
        <v>1225</v>
      </c>
      <c r="AB67">
        <f t="shared" si="5"/>
        <v>0</v>
      </c>
      <c r="AC67">
        <f t="shared" si="10"/>
        <v>0</v>
      </c>
    </row>
    <row r="68" spans="1:29" x14ac:dyDescent="0.25">
      <c r="A68" s="59">
        <v>7</v>
      </c>
      <c r="B68" s="60" t="s">
        <v>44</v>
      </c>
      <c r="C68" s="61">
        <v>1102</v>
      </c>
      <c r="D68" s="62"/>
      <c r="E68" s="61" t="s">
        <v>22</v>
      </c>
      <c r="F68" s="61" t="s">
        <v>68</v>
      </c>
      <c r="G68" s="61">
        <v>1740</v>
      </c>
      <c r="H68" s="63">
        <v>1750</v>
      </c>
      <c r="I68" s="61">
        <v>924</v>
      </c>
      <c r="J68" s="61">
        <v>292</v>
      </c>
      <c r="K68" s="61"/>
      <c r="L68" s="63">
        <v>104</v>
      </c>
      <c r="M68" s="62">
        <v>1</v>
      </c>
      <c r="N68" s="62">
        <f t="shared" si="7"/>
        <v>1320</v>
      </c>
      <c r="O68" s="64">
        <f t="shared" si="8"/>
        <v>0</v>
      </c>
      <c r="P68" s="65"/>
      <c r="Q68" s="66"/>
      <c r="R68" s="67"/>
      <c r="S68" s="67">
        <v>1</v>
      </c>
      <c r="T68" s="32"/>
      <c r="U68" s="32"/>
      <c r="V68" s="32"/>
      <c r="W68" s="32"/>
      <c r="X68" s="32">
        <f t="shared" si="9"/>
        <v>1</v>
      </c>
      <c r="Z68">
        <f t="shared" si="3"/>
        <v>0</v>
      </c>
      <c r="AA68">
        <f t="shared" si="4"/>
        <v>1750</v>
      </c>
      <c r="AB68">
        <f t="shared" si="5"/>
        <v>0</v>
      </c>
      <c r="AC68">
        <f t="shared" si="10"/>
        <v>0</v>
      </c>
    </row>
    <row r="69" spans="1:29" x14ac:dyDescent="0.25">
      <c r="A69" s="59">
        <v>8</v>
      </c>
      <c r="B69" s="60" t="s">
        <v>44</v>
      </c>
      <c r="C69" s="61">
        <v>1103</v>
      </c>
      <c r="D69" s="62"/>
      <c r="E69" s="61" t="s">
        <v>22</v>
      </c>
      <c r="F69" s="61" t="s">
        <v>53</v>
      </c>
      <c r="G69" s="61">
        <v>1740</v>
      </c>
      <c r="H69" s="63">
        <v>1750</v>
      </c>
      <c r="I69" s="61">
        <v>924</v>
      </c>
      <c r="J69" s="61">
        <v>292</v>
      </c>
      <c r="K69" s="61"/>
      <c r="L69" s="63">
        <v>104</v>
      </c>
      <c r="M69" s="62">
        <v>1</v>
      </c>
      <c r="N69" s="62">
        <f t="shared" si="7"/>
        <v>1320</v>
      </c>
      <c r="O69" s="64">
        <f t="shared" si="8"/>
        <v>0</v>
      </c>
      <c r="P69" s="65"/>
      <c r="Q69" s="66"/>
      <c r="R69" s="67"/>
      <c r="S69" s="67">
        <v>1</v>
      </c>
      <c r="T69" s="32"/>
      <c r="U69" s="32"/>
      <c r="V69" s="32"/>
      <c r="W69" s="32"/>
      <c r="X69" s="32">
        <f t="shared" si="9"/>
        <v>1</v>
      </c>
      <c r="Z69">
        <f t="shared" si="3"/>
        <v>0</v>
      </c>
      <c r="AA69">
        <f t="shared" si="4"/>
        <v>1750</v>
      </c>
      <c r="AB69">
        <f t="shared" si="5"/>
        <v>0</v>
      </c>
      <c r="AC69">
        <f t="shared" si="10"/>
        <v>0</v>
      </c>
    </row>
    <row r="70" spans="1:29" x14ac:dyDescent="0.25">
      <c r="A70" s="59">
        <v>10</v>
      </c>
      <c r="B70" s="60" t="s">
        <v>44</v>
      </c>
      <c r="C70" s="61">
        <v>1105</v>
      </c>
      <c r="D70" s="62"/>
      <c r="E70" s="61" t="s">
        <v>28</v>
      </c>
      <c r="F70" s="61"/>
      <c r="G70" s="61">
        <v>1215</v>
      </c>
      <c r="H70" s="63">
        <v>1225</v>
      </c>
      <c r="I70" s="61">
        <v>672</v>
      </c>
      <c r="J70" s="61">
        <v>160</v>
      </c>
      <c r="K70" s="61"/>
      <c r="L70" s="63">
        <v>88</v>
      </c>
      <c r="M70" s="62">
        <v>1</v>
      </c>
      <c r="N70" s="62">
        <f t="shared" si="7"/>
        <v>920</v>
      </c>
      <c r="O70" s="64">
        <f t="shared" si="8"/>
        <v>0</v>
      </c>
      <c r="P70" s="65"/>
      <c r="Q70" s="66"/>
      <c r="R70" s="67"/>
      <c r="S70" s="67">
        <v>1</v>
      </c>
      <c r="T70" s="32"/>
      <c r="U70" s="32"/>
      <c r="V70" s="32"/>
      <c r="W70" s="32"/>
      <c r="X70" s="32">
        <f t="shared" si="9"/>
        <v>1</v>
      </c>
      <c r="Z70">
        <f t="shared" si="3"/>
        <v>0</v>
      </c>
      <c r="AA70">
        <f t="shared" si="4"/>
        <v>1225</v>
      </c>
      <c r="AB70">
        <f t="shared" si="5"/>
        <v>0</v>
      </c>
      <c r="AC70">
        <f t="shared" si="10"/>
        <v>0</v>
      </c>
    </row>
    <row r="71" spans="1:29" x14ac:dyDescent="0.25">
      <c r="A71" s="59">
        <v>14</v>
      </c>
      <c r="B71" s="60" t="s">
        <v>44</v>
      </c>
      <c r="C71" s="61">
        <v>1201</v>
      </c>
      <c r="D71" s="62"/>
      <c r="E71" s="61" t="s">
        <v>28</v>
      </c>
      <c r="F71" s="61" t="str">
        <f>F63</f>
        <v>PL+PK</v>
      </c>
      <c r="G71" s="61">
        <v>1215</v>
      </c>
      <c r="H71" s="63">
        <v>1225</v>
      </c>
      <c r="I71" s="61">
        <v>672</v>
      </c>
      <c r="J71" s="61">
        <v>164</v>
      </c>
      <c r="K71" s="61"/>
      <c r="L71" s="63">
        <v>88</v>
      </c>
      <c r="M71" s="62">
        <v>1</v>
      </c>
      <c r="N71" s="62">
        <f t="shared" ref="N71:N107" si="11">(I71+J71+K71+L71)*M71</f>
        <v>924</v>
      </c>
      <c r="O71" s="64">
        <f t="shared" ref="O71:O107" si="12">D71</f>
        <v>0</v>
      </c>
      <c r="P71" s="65"/>
      <c r="Q71" s="66"/>
      <c r="R71" s="67"/>
      <c r="S71" s="67">
        <v>1</v>
      </c>
      <c r="T71" s="32"/>
      <c r="U71" s="32"/>
      <c r="V71" s="32"/>
      <c r="W71" s="32"/>
      <c r="X71" s="32">
        <f t="shared" ref="X71:X107" si="13">SUM(R71:W71)</f>
        <v>1</v>
      </c>
      <c r="Z71">
        <f t="shared" ref="Z71:Z122" si="14">R71*H71</f>
        <v>0</v>
      </c>
      <c r="AA71">
        <f t="shared" ref="AA71:AA122" si="15">S71*H71</f>
        <v>1225</v>
      </c>
      <c r="AB71">
        <f t="shared" ref="AB71:AB122" si="16">T71*H71</f>
        <v>0</v>
      </c>
      <c r="AC71">
        <f t="shared" si="10"/>
        <v>0</v>
      </c>
    </row>
    <row r="72" spans="1:29" x14ac:dyDescent="0.25">
      <c r="A72" s="59">
        <v>17</v>
      </c>
      <c r="B72" s="60" t="s">
        <v>44</v>
      </c>
      <c r="C72" s="61">
        <v>1204</v>
      </c>
      <c r="D72" s="62"/>
      <c r="E72" s="61" t="s">
        <v>28</v>
      </c>
      <c r="F72" s="61" t="s">
        <v>26</v>
      </c>
      <c r="G72" s="61">
        <v>1215</v>
      </c>
      <c r="H72" s="63">
        <v>1225</v>
      </c>
      <c r="I72" s="61">
        <v>672</v>
      </c>
      <c r="J72" s="61">
        <v>164</v>
      </c>
      <c r="K72" s="61"/>
      <c r="L72" s="63">
        <v>88</v>
      </c>
      <c r="M72" s="62">
        <v>1</v>
      </c>
      <c r="N72" s="62">
        <f t="shared" si="11"/>
        <v>924</v>
      </c>
      <c r="O72" s="64">
        <f t="shared" si="12"/>
        <v>0</v>
      </c>
      <c r="P72" s="65"/>
      <c r="Q72" s="66"/>
      <c r="R72" s="67"/>
      <c r="S72" s="67">
        <v>1</v>
      </c>
      <c r="T72" s="32"/>
      <c r="U72" s="32"/>
      <c r="V72" s="32"/>
      <c r="W72" s="32"/>
      <c r="X72" s="32">
        <f t="shared" si="13"/>
        <v>1</v>
      </c>
      <c r="Z72">
        <f t="shared" si="14"/>
        <v>0</v>
      </c>
      <c r="AA72">
        <f t="shared" si="15"/>
        <v>1225</v>
      </c>
      <c r="AB72">
        <f t="shared" si="16"/>
        <v>0</v>
      </c>
      <c r="AC72">
        <f t="shared" si="10"/>
        <v>0</v>
      </c>
    </row>
    <row r="73" spans="1:29" x14ac:dyDescent="0.25">
      <c r="A73" s="59">
        <v>20</v>
      </c>
      <c r="B73" s="60" t="s">
        <v>44</v>
      </c>
      <c r="C73" s="61">
        <v>1207</v>
      </c>
      <c r="D73" s="62"/>
      <c r="E73" s="61" t="s">
        <v>25</v>
      </c>
      <c r="F73" s="61" t="s">
        <v>29</v>
      </c>
      <c r="G73" s="61">
        <v>1215</v>
      </c>
      <c r="H73" s="63">
        <v>1225</v>
      </c>
      <c r="I73" s="61">
        <v>657</v>
      </c>
      <c r="J73" s="61">
        <v>168</v>
      </c>
      <c r="K73" s="61"/>
      <c r="L73" s="63">
        <v>98</v>
      </c>
      <c r="M73" s="62">
        <v>1</v>
      </c>
      <c r="N73" s="62">
        <f t="shared" si="11"/>
        <v>923</v>
      </c>
      <c r="O73" s="64">
        <f t="shared" si="12"/>
        <v>0</v>
      </c>
      <c r="P73" s="65"/>
      <c r="Q73" s="66"/>
      <c r="R73" s="67"/>
      <c r="S73" s="67">
        <v>1</v>
      </c>
      <c r="T73" s="32"/>
      <c r="U73" s="32"/>
      <c r="V73" s="32"/>
      <c r="W73" s="32"/>
      <c r="X73" s="32">
        <f t="shared" si="13"/>
        <v>1</v>
      </c>
      <c r="Z73">
        <f t="shared" si="14"/>
        <v>0</v>
      </c>
      <c r="AA73">
        <f t="shared" si="15"/>
        <v>1225</v>
      </c>
      <c r="AB73">
        <f t="shared" si="16"/>
        <v>0</v>
      </c>
      <c r="AC73">
        <f t="shared" si="10"/>
        <v>0</v>
      </c>
    </row>
    <row r="74" spans="1:29" x14ac:dyDescent="0.25">
      <c r="A74" s="59">
        <v>13</v>
      </c>
      <c r="B74" s="60" t="s">
        <v>21</v>
      </c>
      <c r="C74" s="61">
        <v>207</v>
      </c>
      <c r="D74" s="64"/>
      <c r="E74" s="61" t="s">
        <v>25</v>
      </c>
      <c r="F74" s="61" t="s">
        <v>30</v>
      </c>
      <c r="G74" s="61">
        <v>1215</v>
      </c>
      <c r="H74" s="63">
        <v>1225</v>
      </c>
      <c r="I74" s="61">
        <v>657</v>
      </c>
      <c r="J74" s="61">
        <v>168</v>
      </c>
      <c r="K74" s="61"/>
      <c r="L74" s="63">
        <v>98</v>
      </c>
      <c r="M74" s="62">
        <v>1</v>
      </c>
      <c r="N74" s="62">
        <f>(I74+J74+K74+L74)*M74</f>
        <v>923</v>
      </c>
      <c r="O74" s="64">
        <f>D74</f>
        <v>0</v>
      </c>
      <c r="P74" s="62">
        <v>1</v>
      </c>
      <c r="Q74" s="62"/>
      <c r="R74" s="62">
        <v>0</v>
      </c>
      <c r="S74" s="69">
        <v>1</v>
      </c>
      <c r="T74"/>
      <c r="U74"/>
      <c r="V74"/>
      <c r="W74"/>
      <c r="X74"/>
    </row>
    <row r="75" spans="1:29" x14ac:dyDescent="0.25">
      <c r="A75" s="59">
        <v>20</v>
      </c>
      <c r="B75" s="60" t="s">
        <v>21</v>
      </c>
      <c r="C75" s="61">
        <v>306</v>
      </c>
      <c r="D75" s="64"/>
      <c r="E75" s="61" t="s">
        <v>25</v>
      </c>
      <c r="F75" s="61" t="s">
        <v>32</v>
      </c>
      <c r="G75" s="61">
        <v>1215</v>
      </c>
      <c r="H75" s="63">
        <v>1225</v>
      </c>
      <c r="I75" s="61">
        <v>657</v>
      </c>
      <c r="J75" s="61">
        <v>168</v>
      </c>
      <c r="K75" s="61"/>
      <c r="L75" s="63">
        <v>98</v>
      </c>
      <c r="M75" s="62">
        <v>1</v>
      </c>
      <c r="N75" s="62">
        <f>(I75+J75+K75+L75)*M75</f>
        <v>923</v>
      </c>
      <c r="O75" s="64">
        <f>D75</f>
        <v>0</v>
      </c>
      <c r="P75" s="62">
        <v>1</v>
      </c>
      <c r="Q75" s="62"/>
      <c r="R75" s="62"/>
      <c r="S75" s="69">
        <v>1</v>
      </c>
      <c r="T75"/>
      <c r="U75"/>
      <c r="V75"/>
      <c r="W75"/>
      <c r="X75"/>
    </row>
    <row r="76" spans="1:29" x14ac:dyDescent="0.25">
      <c r="A76" s="59">
        <v>41</v>
      </c>
      <c r="B76" s="60" t="s">
        <v>21</v>
      </c>
      <c r="C76" s="61">
        <v>603</v>
      </c>
      <c r="D76" s="64"/>
      <c r="E76" s="61" t="s">
        <v>22</v>
      </c>
      <c r="F76" s="61" t="s">
        <v>53</v>
      </c>
      <c r="G76" s="61">
        <v>1740</v>
      </c>
      <c r="H76" s="63">
        <v>1750</v>
      </c>
      <c r="I76" s="61">
        <v>909</v>
      </c>
      <c r="J76" s="61">
        <v>292</v>
      </c>
      <c r="K76" s="61"/>
      <c r="L76" s="63">
        <v>105</v>
      </c>
      <c r="M76" s="62">
        <v>1</v>
      </c>
      <c r="N76" s="62">
        <f>(I76+J76+K76+L76)*M76</f>
        <v>1306</v>
      </c>
      <c r="O76" s="64">
        <f>D76</f>
        <v>0</v>
      </c>
      <c r="P76" s="62">
        <v>1</v>
      </c>
      <c r="Q76" s="62"/>
      <c r="R76" s="62"/>
      <c r="S76" s="69">
        <v>1</v>
      </c>
      <c r="T76"/>
      <c r="U76"/>
      <c r="V76"/>
      <c r="W76"/>
      <c r="X76"/>
    </row>
    <row r="77" spans="1:29" x14ac:dyDescent="0.25">
      <c r="A77" s="59">
        <v>48</v>
      </c>
      <c r="B77" s="60" t="s">
        <v>21</v>
      </c>
      <c r="C77" s="61">
        <v>702</v>
      </c>
      <c r="D77" s="64"/>
      <c r="E77" s="61" t="s">
        <v>22</v>
      </c>
      <c r="F77" s="61" t="s">
        <v>68</v>
      </c>
      <c r="G77" s="61">
        <v>1740</v>
      </c>
      <c r="H77" s="63">
        <v>1750</v>
      </c>
      <c r="I77" s="61">
        <v>909</v>
      </c>
      <c r="J77" s="61">
        <v>292</v>
      </c>
      <c r="K77" s="61"/>
      <c r="L77" s="63">
        <v>105</v>
      </c>
      <c r="M77" s="62">
        <v>1</v>
      </c>
      <c r="N77" s="62">
        <f>(I77+J77+K77+L77)*M77</f>
        <v>1306</v>
      </c>
      <c r="O77" s="64">
        <f>D77</f>
        <v>0</v>
      </c>
      <c r="P77" s="62">
        <v>1</v>
      </c>
      <c r="Q77" s="62"/>
      <c r="R77" s="62"/>
      <c r="S77" s="69">
        <v>1</v>
      </c>
      <c r="T77"/>
      <c r="U77"/>
      <c r="V77"/>
      <c r="W77"/>
      <c r="X77"/>
    </row>
    <row r="78" spans="1:29" x14ac:dyDescent="0.25">
      <c r="A78" s="59">
        <v>49</v>
      </c>
      <c r="B78" s="60" t="s">
        <v>21</v>
      </c>
      <c r="C78" s="61">
        <v>703</v>
      </c>
      <c r="D78" s="64"/>
      <c r="E78" s="61" t="s">
        <v>22</v>
      </c>
      <c r="F78" s="61" t="s">
        <v>53</v>
      </c>
      <c r="G78" s="61">
        <v>1740</v>
      </c>
      <c r="H78" s="63">
        <v>1750</v>
      </c>
      <c r="I78" s="61">
        <v>909</v>
      </c>
      <c r="J78" s="61">
        <v>292</v>
      </c>
      <c r="K78" s="61"/>
      <c r="L78" s="63">
        <v>105</v>
      </c>
      <c r="M78" s="62">
        <v>1</v>
      </c>
      <c r="N78" s="62">
        <f>(I78+J78+K78+L78)*M78</f>
        <v>1306</v>
      </c>
      <c r="O78" s="64">
        <f>D78</f>
        <v>0</v>
      </c>
      <c r="P78" s="62">
        <v>1</v>
      </c>
      <c r="Q78" s="62"/>
      <c r="R78" s="62"/>
      <c r="S78" s="69">
        <v>1</v>
      </c>
      <c r="T78"/>
      <c r="U78"/>
      <c r="V78"/>
      <c r="W78"/>
      <c r="X78"/>
    </row>
    <row r="79" spans="1:29" x14ac:dyDescent="0.25">
      <c r="A79" s="16">
        <v>11</v>
      </c>
      <c r="B79" s="17" t="s">
        <v>44</v>
      </c>
      <c r="C79" s="18">
        <v>205</v>
      </c>
      <c r="D79" s="21"/>
      <c r="E79" s="18" t="s">
        <v>28</v>
      </c>
      <c r="F79" s="18" t="s">
        <v>32</v>
      </c>
      <c r="G79" s="18">
        <v>1215</v>
      </c>
      <c r="H79" s="20">
        <v>1225</v>
      </c>
      <c r="I79" s="18">
        <v>672</v>
      </c>
      <c r="J79" s="18">
        <v>160</v>
      </c>
      <c r="K79" s="18"/>
      <c r="L79" s="20">
        <v>88</v>
      </c>
      <c r="M79" s="21">
        <v>1</v>
      </c>
      <c r="N79" s="21">
        <f t="shared" si="11"/>
        <v>920</v>
      </c>
      <c r="O79" s="19">
        <f t="shared" si="12"/>
        <v>0</v>
      </c>
      <c r="R79" s="32"/>
      <c r="S79" s="32"/>
      <c r="T79" s="32">
        <v>1</v>
      </c>
      <c r="U79" s="32"/>
      <c r="V79" s="32"/>
      <c r="W79" s="32"/>
      <c r="X79" s="32">
        <f t="shared" si="13"/>
        <v>1</v>
      </c>
      <c r="Z79">
        <f t="shared" si="14"/>
        <v>0</v>
      </c>
      <c r="AA79">
        <f t="shared" si="15"/>
        <v>0</v>
      </c>
      <c r="AB79">
        <f t="shared" si="16"/>
        <v>1225</v>
      </c>
      <c r="AC79">
        <f t="shared" si="10"/>
        <v>0</v>
      </c>
    </row>
    <row r="80" spans="1:29" x14ac:dyDescent="0.25">
      <c r="A80" s="16">
        <v>15</v>
      </c>
      <c r="B80" s="17" t="s">
        <v>44</v>
      </c>
      <c r="C80" s="18">
        <v>301</v>
      </c>
      <c r="D80" s="21"/>
      <c r="E80" s="18" t="s">
        <v>28</v>
      </c>
      <c r="F80" s="18" t="str">
        <f>F67</f>
        <v>PL+PK</v>
      </c>
      <c r="G80" s="18">
        <v>1215</v>
      </c>
      <c r="H80" s="20">
        <v>1225</v>
      </c>
      <c r="I80" s="18">
        <v>672</v>
      </c>
      <c r="J80" s="18">
        <v>160</v>
      </c>
      <c r="K80" s="18"/>
      <c r="L80" s="20">
        <v>88</v>
      </c>
      <c r="M80" s="21">
        <v>1</v>
      </c>
      <c r="N80" s="21">
        <f t="shared" si="11"/>
        <v>920</v>
      </c>
      <c r="O80" s="19">
        <f t="shared" si="12"/>
        <v>0</v>
      </c>
      <c r="R80" s="32"/>
      <c r="S80" s="32"/>
      <c r="T80" s="32">
        <v>1</v>
      </c>
      <c r="U80" s="32"/>
      <c r="V80" s="32"/>
      <c r="W80" s="32"/>
      <c r="X80" s="32">
        <f t="shared" si="13"/>
        <v>1</v>
      </c>
      <c r="Z80">
        <f t="shared" si="14"/>
        <v>0</v>
      </c>
      <c r="AA80">
        <f t="shared" si="15"/>
        <v>0</v>
      </c>
      <c r="AB80">
        <f t="shared" si="16"/>
        <v>1225</v>
      </c>
      <c r="AC80">
        <f t="shared" si="10"/>
        <v>0</v>
      </c>
    </row>
    <row r="81" spans="1:29" x14ac:dyDescent="0.25">
      <c r="A81" s="16">
        <v>18</v>
      </c>
      <c r="B81" s="17" t="s">
        <v>44</v>
      </c>
      <c r="C81" s="18">
        <v>304</v>
      </c>
      <c r="D81" s="21"/>
      <c r="E81" s="18" t="s">
        <v>28</v>
      </c>
      <c r="F81" s="18" t="str">
        <f>F68</f>
        <v>C+PL+PK</v>
      </c>
      <c r="G81" s="18">
        <v>1215</v>
      </c>
      <c r="H81" s="20">
        <v>1225</v>
      </c>
      <c r="I81" s="18">
        <v>672</v>
      </c>
      <c r="J81" s="18">
        <v>160</v>
      </c>
      <c r="K81" s="18"/>
      <c r="L81" s="20">
        <v>88</v>
      </c>
      <c r="M81" s="21">
        <v>1</v>
      </c>
      <c r="N81" s="21">
        <f t="shared" si="11"/>
        <v>920</v>
      </c>
      <c r="O81" s="19">
        <f t="shared" si="12"/>
        <v>0</v>
      </c>
      <c r="R81" s="32"/>
      <c r="S81" s="32"/>
      <c r="T81" s="32">
        <v>1</v>
      </c>
      <c r="U81" s="32"/>
      <c r="V81" s="32"/>
      <c r="W81" s="32"/>
      <c r="X81" s="32">
        <f t="shared" si="13"/>
        <v>1</v>
      </c>
      <c r="Z81">
        <f t="shared" si="14"/>
        <v>0</v>
      </c>
      <c r="AA81">
        <f t="shared" si="15"/>
        <v>0</v>
      </c>
      <c r="AB81">
        <f t="shared" si="16"/>
        <v>1225</v>
      </c>
      <c r="AC81">
        <f t="shared" si="10"/>
        <v>0</v>
      </c>
    </row>
    <row r="82" spans="1:29" x14ac:dyDescent="0.25">
      <c r="A82" s="16">
        <v>20</v>
      </c>
      <c r="B82" s="17" t="s">
        <v>44</v>
      </c>
      <c r="C82" s="18">
        <v>306</v>
      </c>
      <c r="D82" s="21"/>
      <c r="E82" s="18" t="s">
        <v>25</v>
      </c>
      <c r="F82" s="18" t="s">
        <v>32</v>
      </c>
      <c r="G82" s="18">
        <v>1215</v>
      </c>
      <c r="H82" s="20">
        <v>1225</v>
      </c>
      <c r="I82" s="18">
        <v>657</v>
      </c>
      <c r="J82" s="18">
        <v>168</v>
      </c>
      <c r="K82" s="18"/>
      <c r="L82" s="20">
        <v>98</v>
      </c>
      <c r="M82" s="21">
        <v>1</v>
      </c>
      <c r="N82" s="21">
        <f t="shared" si="11"/>
        <v>923</v>
      </c>
      <c r="O82" s="19">
        <f t="shared" si="12"/>
        <v>0</v>
      </c>
      <c r="R82" s="32"/>
      <c r="S82" s="32"/>
      <c r="T82" s="32">
        <v>1</v>
      </c>
      <c r="U82" s="32"/>
      <c r="V82" s="32"/>
      <c r="W82" s="32"/>
      <c r="X82" s="32">
        <f t="shared" si="13"/>
        <v>1</v>
      </c>
      <c r="Z82">
        <f t="shared" si="14"/>
        <v>0</v>
      </c>
      <c r="AA82">
        <f t="shared" si="15"/>
        <v>0</v>
      </c>
      <c r="AB82">
        <f t="shared" si="16"/>
        <v>1225</v>
      </c>
      <c r="AC82">
        <f t="shared" si="10"/>
        <v>0</v>
      </c>
    </row>
    <row r="83" spans="1:29" x14ac:dyDescent="0.25">
      <c r="A83" s="16">
        <v>21</v>
      </c>
      <c r="B83" s="17" t="s">
        <v>44</v>
      </c>
      <c r="C83" s="18">
        <v>307</v>
      </c>
      <c r="D83" s="21"/>
      <c r="E83" s="18" t="s">
        <v>25</v>
      </c>
      <c r="F83" s="18" t="s">
        <v>30</v>
      </c>
      <c r="G83" s="18">
        <v>1215</v>
      </c>
      <c r="H83" s="20">
        <v>1225</v>
      </c>
      <c r="I83" s="18">
        <v>657</v>
      </c>
      <c r="J83" s="18">
        <v>168</v>
      </c>
      <c r="K83" s="18"/>
      <c r="L83" s="20">
        <v>98</v>
      </c>
      <c r="M83" s="21">
        <v>1</v>
      </c>
      <c r="N83" s="21">
        <f t="shared" si="11"/>
        <v>923</v>
      </c>
      <c r="O83" s="19">
        <f t="shared" si="12"/>
        <v>0</v>
      </c>
      <c r="R83" s="32"/>
      <c r="S83" s="32"/>
      <c r="T83" s="32">
        <v>1</v>
      </c>
      <c r="U83" s="32"/>
      <c r="V83" s="32"/>
      <c r="W83" s="32"/>
      <c r="X83" s="32">
        <f t="shared" si="13"/>
        <v>1</v>
      </c>
      <c r="Z83">
        <f t="shared" si="14"/>
        <v>0</v>
      </c>
      <c r="AA83">
        <f t="shared" si="15"/>
        <v>0</v>
      </c>
      <c r="AB83">
        <f t="shared" si="16"/>
        <v>1225</v>
      </c>
      <c r="AC83">
        <f t="shared" si="10"/>
        <v>0</v>
      </c>
    </row>
    <row r="84" spans="1:29" x14ac:dyDescent="0.25">
      <c r="A84" s="33">
        <v>24</v>
      </c>
      <c r="B84" s="35" t="s">
        <v>44</v>
      </c>
      <c r="C84" s="36">
        <v>402</v>
      </c>
      <c r="D84" s="37"/>
      <c r="E84" s="36" t="s">
        <v>22</v>
      </c>
      <c r="F84" s="18" t="str">
        <f>F71</f>
        <v>PL+PK</v>
      </c>
      <c r="G84" s="36">
        <v>1740</v>
      </c>
      <c r="H84" s="38">
        <v>1750</v>
      </c>
      <c r="I84" s="36">
        <v>924</v>
      </c>
      <c r="J84" s="36">
        <v>292</v>
      </c>
      <c r="K84" s="36"/>
      <c r="L84" s="38">
        <v>104</v>
      </c>
      <c r="M84" s="37">
        <v>1</v>
      </c>
      <c r="N84" s="37">
        <f t="shared" si="11"/>
        <v>1320</v>
      </c>
      <c r="O84" s="19">
        <f t="shared" si="12"/>
        <v>0</v>
      </c>
      <c r="P84" s="39"/>
      <c r="Q84" s="40"/>
      <c r="R84" s="32"/>
      <c r="S84" s="32">
        <v>1</v>
      </c>
      <c r="T84" s="32">
        <v>0</v>
      </c>
      <c r="U84" s="32"/>
      <c r="V84" s="32"/>
      <c r="W84" s="32"/>
      <c r="X84" s="32">
        <f t="shared" si="13"/>
        <v>1</v>
      </c>
      <c r="Z84">
        <f t="shared" si="14"/>
        <v>0</v>
      </c>
      <c r="AA84">
        <f t="shared" si="15"/>
        <v>1750</v>
      </c>
      <c r="AB84">
        <f t="shared" si="16"/>
        <v>0</v>
      </c>
      <c r="AC84">
        <f t="shared" si="10"/>
        <v>0</v>
      </c>
    </row>
    <row r="85" spans="1:29" x14ac:dyDescent="0.25">
      <c r="A85" s="16">
        <v>24</v>
      </c>
      <c r="B85" s="35" t="s">
        <v>44</v>
      </c>
      <c r="C85" s="36">
        <v>702</v>
      </c>
      <c r="D85" s="37"/>
      <c r="E85" s="36" t="s">
        <v>22</v>
      </c>
      <c r="F85" s="18" t="s">
        <v>68</v>
      </c>
      <c r="G85" s="36">
        <v>1740</v>
      </c>
      <c r="H85" s="38">
        <v>1750</v>
      </c>
      <c r="I85" s="36">
        <v>924</v>
      </c>
      <c r="J85" s="36">
        <v>292</v>
      </c>
      <c r="K85" s="36"/>
      <c r="L85" s="38">
        <v>104</v>
      </c>
      <c r="M85" s="37">
        <v>1</v>
      </c>
      <c r="N85" s="37">
        <f t="shared" si="11"/>
        <v>1320</v>
      </c>
      <c r="O85" s="19">
        <f t="shared" si="12"/>
        <v>0</v>
      </c>
      <c r="P85" s="39"/>
      <c r="Q85" s="40"/>
      <c r="R85" s="32"/>
      <c r="S85" s="32">
        <v>1</v>
      </c>
      <c r="T85" s="32">
        <v>0</v>
      </c>
      <c r="U85" s="32"/>
      <c r="V85" s="32"/>
      <c r="W85" s="32"/>
      <c r="X85" s="32">
        <f t="shared" si="13"/>
        <v>1</v>
      </c>
      <c r="Z85">
        <f t="shared" si="14"/>
        <v>0</v>
      </c>
      <c r="AA85">
        <f t="shared" si="15"/>
        <v>1750</v>
      </c>
      <c r="AB85">
        <f t="shared" si="16"/>
        <v>0</v>
      </c>
      <c r="AC85">
        <f t="shared" si="10"/>
        <v>0</v>
      </c>
    </row>
    <row r="86" spans="1:29" x14ac:dyDescent="0.25">
      <c r="A86" s="33">
        <v>3</v>
      </c>
      <c r="B86" s="17" t="s">
        <v>44</v>
      </c>
      <c r="C86" s="18">
        <v>705</v>
      </c>
      <c r="D86" s="21"/>
      <c r="E86" s="18" t="s">
        <v>28</v>
      </c>
      <c r="F86" s="18"/>
      <c r="G86" s="18">
        <v>1215</v>
      </c>
      <c r="H86" s="20">
        <v>1225</v>
      </c>
      <c r="I86" s="18">
        <v>672</v>
      </c>
      <c r="J86" s="18">
        <v>160</v>
      </c>
      <c r="K86" s="18"/>
      <c r="L86" s="20">
        <v>88</v>
      </c>
      <c r="M86" s="21">
        <v>1</v>
      </c>
      <c r="N86" s="21">
        <f t="shared" si="11"/>
        <v>920</v>
      </c>
      <c r="O86" s="19">
        <f t="shared" si="12"/>
        <v>0</v>
      </c>
      <c r="R86" s="32"/>
      <c r="S86" s="32"/>
      <c r="T86" s="32">
        <v>1</v>
      </c>
      <c r="U86" s="32"/>
      <c r="V86" s="32"/>
      <c r="W86" s="32"/>
      <c r="X86" s="32">
        <f t="shared" si="13"/>
        <v>1</v>
      </c>
      <c r="Z86">
        <f t="shared" si="14"/>
        <v>0</v>
      </c>
      <c r="AA86">
        <f t="shared" si="15"/>
        <v>0</v>
      </c>
      <c r="AB86">
        <f t="shared" si="16"/>
        <v>1225</v>
      </c>
      <c r="AC86">
        <f t="shared" si="10"/>
        <v>0</v>
      </c>
    </row>
    <row r="87" spans="1:29" x14ac:dyDescent="0.25">
      <c r="A87" s="16">
        <v>6</v>
      </c>
      <c r="B87" s="17" t="s">
        <v>44</v>
      </c>
      <c r="C87" s="18">
        <v>708</v>
      </c>
      <c r="D87" s="21"/>
      <c r="E87" s="18" t="s">
        <v>28</v>
      </c>
      <c r="F87" s="18" t="s">
        <v>29</v>
      </c>
      <c r="G87" s="18">
        <v>1215</v>
      </c>
      <c r="H87" s="20">
        <v>1225</v>
      </c>
      <c r="I87" s="18">
        <v>672</v>
      </c>
      <c r="J87" s="18">
        <v>160</v>
      </c>
      <c r="K87" s="18"/>
      <c r="L87" s="20">
        <v>88</v>
      </c>
      <c r="M87" s="21">
        <v>1</v>
      </c>
      <c r="N87" s="21">
        <f t="shared" si="11"/>
        <v>920</v>
      </c>
      <c r="O87" s="19">
        <f t="shared" si="12"/>
        <v>0</v>
      </c>
      <c r="R87" s="32"/>
      <c r="S87" s="32"/>
      <c r="T87" s="32">
        <v>1</v>
      </c>
      <c r="U87" s="32"/>
      <c r="V87" s="32"/>
      <c r="W87" s="32"/>
      <c r="X87" s="32">
        <f t="shared" si="13"/>
        <v>1</v>
      </c>
      <c r="Z87">
        <f t="shared" si="14"/>
        <v>0</v>
      </c>
      <c r="AA87">
        <f t="shared" si="15"/>
        <v>0</v>
      </c>
      <c r="AB87">
        <f t="shared" si="16"/>
        <v>1225</v>
      </c>
      <c r="AC87">
        <f t="shared" si="10"/>
        <v>0</v>
      </c>
    </row>
    <row r="88" spans="1:29" x14ac:dyDescent="0.25">
      <c r="A88" s="33">
        <v>7</v>
      </c>
      <c r="B88" s="17" t="s">
        <v>44</v>
      </c>
      <c r="C88" s="18">
        <v>801</v>
      </c>
      <c r="D88" s="21"/>
      <c r="E88" s="18" t="s">
        <v>28</v>
      </c>
      <c r="F88" s="18" t="str">
        <f>F80</f>
        <v>PL+PK</v>
      </c>
      <c r="G88" s="18">
        <v>1215</v>
      </c>
      <c r="H88" s="20">
        <v>1225</v>
      </c>
      <c r="I88" s="18">
        <v>672</v>
      </c>
      <c r="J88" s="18">
        <v>164</v>
      </c>
      <c r="K88" s="18"/>
      <c r="L88" s="20">
        <v>88</v>
      </c>
      <c r="M88" s="21">
        <v>1</v>
      </c>
      <c r="N88" s="21">
        <f t="shared" si="11"/>
        <v>924</v>
      </c>
      <c r="O88" s="19">
        <f t="shared" si="12"/>
        <v>0</v>
      </c>
      <c r="R88" s="32"/>
      <c r="S88" s="32"/>
      <c r="T88" s="32">
        <v>1</v>
      </c>
      <c r="U88" s="32"/>
      <c r="V88" s="32"/>
      <c r="W88" s="32"/>
      <c r="X88" s="32">
        <f t="shared" si="13"/>
        <v>1</v>
      </c>
      <c r="Z88">
        <f t="shared" si="14"/>
        <v>0</v>
      </c>
      <c r="AA88">
        <f t="shared" si="15"/>
        <v>0</v>
      </c>
      <c r="AB88">
        <f t="shared" si="16"/>
        <v>1225</v>
      </c>
      <c r="AC88">
        <f t="shared" si="10"/>
        <v>0</v>
      </c>
    </row>
    <row r="89" spans="1:29" x14ac:dyDescent="0.25">
      <c r="A89" s="16">
        <v>10</v>
      </c>
      <c r="B89" s="17" t="s">
        <v>44</v>
      </c>
      <c r="C89" s="18">
        <v>804</v>
      </c>
      <c r="D89" s="21"/>
      <c r="E89" s="18" t="s">
        <v>28</v>
      </c>
      <c r="F89" s="18" t="str">
        <f>F81</f>
        <v>C+PL+PK</v>
      </c>
      <c r="G89" s="18">
        <v>1215</v>
      </c>
      <c r="H89" s="20">
        <v>1225</v>
      </c>
      <c r="I89" s="18">
        <v>672</v>
      </c>
      <c r="J89" s="18">
        <v>164</v>
      </c>
      <c r="K89" s="18"/>
      <c r="L89" s="20">
        <v>88</v>
      </c>
      <c r="M89" s="21">
        <v>1</v>
      </c>
      <c r="N89" s="21">
        <f t="shared" si="11"/>
        <v>924</v>
      </c>
      <c r="O89" s="19">
        <f t="shared" si="12"/>
        <v>0</v>
      </c>
      <c r="R89" s="32"/>
      <c r="S89" s="32"/>
      <c r="T89" s="32">
        <v>1</v>
      </c>
      <c r="U89" s="32"/>
      <c r="V89" s="32"/>
      <c r="W89" s="32"/>
      <c r="X89" s="32">
        <f t="shared" si="13"/>
        <v>1</v>
      </c>
      <c r="Z89">
        <f t="shared" si="14"/>
        <v>0</v>
      </c>
      <c r="AA89">
        <f t="shared" si="15"/>
        <v>0</v>
      </c>
      <c r="AB89">
        <f t="shared" si="16"/>
        <v>1225</v>
      </c>
      <c r="AC89">
        <f t="shared" si="10"/>
        <v>0</v>
      </c>
    </row>
    <row r="90" spans="1:29" x14ac:dyDescent="0.25">
      <c r="A90" s="16">
        <v>12</v>
      </c>
      <c r="B90" s="17" t="s">
        <v>44</v>
      </c>
      <c r="C90" s="18">
        <v>806</v>
      </c>
      <c r="D90" s="21"/>
      <c r="E90" s="18" t="s">
        <v>25</v>
      </c>
      <c r="F90" s="18" t="s">
        <v>26</v>
      </c>
      <c r="G90" s="18">
        <v>1215</v>
      </c>
      <c r="H90" s="20">
        <v>1225</v>
      </c>
      <c r="I90" s="18">
        <v>657</v>
      </c>
      <c r="J90" s="18">
        <v>168</v>
      </c>
      <c r="K90" s="18"/>
      <c r="L90" s="20">
        <v>98</v>
      </c>
      <c r="M90" s="21">
        <v>1</v>
      </c>
      <c r="N90" s="21">
        <f t="shared" si="11"/>
        <v>923</v>
      </c>
      <c r="O90" s="19">
        <f t="shared" si="12"/>
        <v>0</v>
      </c>
      <c r="R90" s="32"/>
      <c r="S90" s="32"/>
      <c r="T90" s="32">
        <v>1</v>
      </c>
      <c r="U90" s="32"/>
      <c r="V90" s="32"/>
      <c r="W90" s="32"/>
      <c r="X90" s="32">
        <f t="shared" si="13"/>
        <v>1</v>
      </c>
      <c r="Z90">
        <f t="shared" si="14"/>
        <v>0</v>
      </c>
      <c r="AA90">
        <f t="shared" si="15"/>
        <v>0</v>
      </c>
      <c r="AB90">
        <f t="shared" si="16"/>
        <v>1225</v>
      </c>
      <c r="AC90">
        <f t="shared" si="10"/>
        <v>0</v>
      </c>
    </row>
    <row r="91" spans="1:29" x14ac:dyDescent="0.25">
      <c r="A91" s="33">
        <v>13</v>
      </c>
      <c r="B91" s="17" t="s">
        <v>44</v>
      </c>
      <c r="C91" s="18">
        <v>807</v>
      </c>
      <c r="D91" s="21"/>
      <c r="E91" s="18" t="s">
        <v>25</v>
      </c>
      <c r="F91" s="18" t="s">
        <v>29</v>
      </c>
      <c r="G91" s="18">
        <v>1215</v>
      </c>
      <c r="H91" s="20">
        <v>1225</v>
      </c>
      <c r="I91" s="18">
        <v>657</v>
      </c>
      <c r="J91" s="18">
        <v>168</v>
      </c>
      <c r="K91" s="18"/>
      <c r="L91" s="20">
        <v>98</v>
      </c>
      <c r="M91" s="21">
        <v>1</v>
      </c>
      <c r="N91" s="21">
        <f t="shared" si="11"/>
        <v>923</v>
      </c>
      <c r="O91" s="19">
        <f t="shared" si="12"/>
        <v>0</v>
      </c>
      <c r="R91" s="32"/>
      <c r="S91" s="32"/>
      <c r="T91" s="32">
        <v>1</v>
      </c>
      <c r="U91" s="32"/>
      <c r="V91" s="32"/>
      <c r="W91" s="32"/>
      <c r="X91" s="32">
        <f t="shared" si="13"/>
        <v>1</v>
      </c>
      <c r="Z91">
        <f t="shared" si="14"/>
        <v>0</v>
      </c>
      <c r="AA91">
        <f t="shared" si="15"/>
        <v>0</v>
      </c>
      <c r="AB91">
        <f t="shared" si="16"/>
        <v>1225</v>
      </c>
      <c r="AC91">
        <f t="shared" si="10"/>
        <v>0</v>
      </c>
    </row>
    <row r="92" spans="1:29" x14ac:dyDescent="0.25">
      <c r="A92" s="16">
        <v>6</v>
      </c>
      <c r="B92" s="17" t="s">
        <v>44</v>
      </c>
      <c r="C92" s="18">
        <v>1101</v>
      </c>
      <c r="D92" s="21"/>
      <c r="E92" s="18" t="s">
        <v>28</v>
      </c>
      <c r="F92" s="18" t="s">
        <v>29</v>
      </c>
      <c r="G92" s="18">
        <v>1215</v>
      </c>
      <c r="H92" s="20">
        <v>1225</v>
      </c>
      <c r="I92" s="18">
        <v>672</v>
      </c>
      <c r="J92" s="18">
        <v>160</v>
      </c>
      <c r="K92" s="18"/>
      <c r="L92" s="20">
        <v>88</v>
      </c>
      <c r="M92" s="21">
        <v>1</v>
      </c>
      <c r="N92" s="21">
        <f t="shared" si="11"/>
        <v>920</v>
      </c>
      <c r="O92" s="19">
        <f t="shared" si="12"/>
        <v>0</v>
      </c>
      <c r="R92" s="32"/>
      <c r="S92" s="32"/>
      <c r="T92" s="32">
        <v>1</v>
      </c>
      <c r="U92" s="32"/>
      <c r="V92" s="32"/>
      <c r="W92" s="32"/>
      <c r="X92" s="32">
        <f t="shared" si="13"/>
        <v>1</v>
      </c>
      <c r="Z92">
        <f t="shared" si="14"/>
        <v>0</v>
      </c>
      <c r="AA92">
        <f t="shared" si="15"/>
        <v>0</v>
      </c>
      <c r="AB92">
        <f t="shared" si="16"/>
        <v>1225</v>
      </c>
      <c r="AC92">
        <f t="shared" si="10"/>
        <v>0</v>
      </c>
    </row>
    <row r="93" spans="1:29" x14ac:dyDescent="0.25">
      <c r="A93" s="33">
        <v>9</v>
      </c>
      <c r="B93" s="17" t="s">
        <v>44</v>
      </c>
      <c r="C93" s="18">
        <v>1104</v>
      </c>
      <c r="D93" s="21"/>
      <c r="E93" s="18" t="s">
        <v>28</v>
      </c>
      <c r="F93" s="18" t="s">
        <v>26</v>
      </c>
      <c r="G93" s="18">
        <v>1215</v>
      </c>
      <c r="H93" s="20">
        <v>1225</v>
      </c>
      <c r="I93" s="18">
        <v>672</v>
      </c>
      <c r="J93" s="18">
        <v>160</v>
      </c>
      <c r="K93" s="18"/>
      <c r="L93" s="20">
        <v>88</v>
      </c>
      <c r="M93" s="21">
        <v>1</v>
      </c>
      <c r="N93" s="21">
        <f t="shared" si="11"/>
        <v>920</v>
      </c>
      <c r="O93" s="19">
        <f t="shared" si="12"/>
        <v>0</v>
      </c>
      <c r="R93" s="32"/>
      <c r="S93" s="32"/>
      <c r="T93" s="32">
        <v>1</v>
      </c>
      <c r="U93" s="32"/>
      <c r="V93" s="32"/>
      <c r="W93" s="32"/>
      <c r="X93" s="32">
        <f t="shared" si="13"/>
        <v>1</v>
      </c>
      <c r="Z93">
        <f t="shared" si="14"/>
        <v>0</v>
      </c>
      <c r="AA93">
        <f t="shared" si="15"/>
        <v>0</v>
      </c>
      <c r="AB93">
        <f t="shared" si="16"/>
        <v>1225</v>
      </c>
      <c r="AC93">
        <f t="shared" si="10"/>
        <v>0</v>
      </c>
    </row>
    <row r="94" spans="1:29" x14ac:dyDescent="0.25">
      <c r="A94" s="33">
        <v>11</v>
      </c>
      <c r="B94" s="17" t="s">
        <v>44</v>
      </c>
      <c r="C94" s="18">
        <v>1106</v>
      </c>
      <c r="D94" s="21"/>
      <c r="E94" s="18" t="s">
        <v>25</v>
      </c>
      <c r="F94" s="18" t="s">
        <v>26</v>
      </c>
      <c r="G94" s="18">
        <v>1215</v>
      </c>
      <c r="H94" s="20">
        <v>1225</v>
      </c>
      <c r="I94" s="18">
        <v>657</v>
      </c>
      <c r="J94" s="18">
        <v>168</v>
      </c>
      <c r="K94" s="18"/>
      <c r="L94" s="20">
        <v>98</v>
      </c>
      <c r="M94" s="21">
        <v>1</v>
      </c>
      <c r="N94" s="21">
        <f t="shared" si="11"/>
        <v>923</v>
      </c>
      <c r="O94" s="19">
        <f t="shared" si="12"/>
        <v>0</v>
      </c>
      <c r="R94" s="32"/>
      <c r="S94" s="32"/>
      <c r="T94" s="32">
        <v>1</v>
      </c>
      <c r="U94" s="32"/>
      <c r="V94" s="32"/>
      <c r="W94" s="32"/>
      <c r="X94" s="32">
        <f t="shared" si="13"/>
        <v>1</v>
      </c>
      <c r="Z94">
        <f t="shared" si="14"/>
        <v>0</v>
      </c>
      <c r="AA94">
        <f t="shared" si="15"/>
        <v>0</v>
      </c>
      <c r="AB94">
        <f t="shared" si="16"/>
        <v>1225</v>
      </c>
      <c r="AC94">
        <f t="shared" si="10"/>
        <v>0</v>
      </c>
    </row>
    <row r="95" spans="1:29" x14ac:dyDescent="0.25">
      <c r="A95" s="16">
        <v>12</v>
      </c>
      <c r="B95" s="17" t="s">
        <v>44</v>
      </c>
      <c r="C95" s="18">
        <v>1107</v>
      </c>
      <c r="D95" s="21"/>
      <c r="E95" s="18" t="s">
        <v>25</v>
      </c>
      <c r="F95" s="18" t="s">
        <v>29</v>
      </c>
      <c r="G95" s="18">
        <v>1215</v>
      </c>
      <c r="H95" s="20">
        <v>1225</v>
      </c>
      <c r="I95" s="18">
        <v>657</v>
      </c>
      <c r="J95" s="18">
        <v>168</v>
      </c>
      <c r="K95" s="18"/>
      <c r="L95" s="20">
        <v>98</v>
      </c>
      <c r="M95" s="21">
        <v>1</v>
      </c>
      <c r="N95" s="21">
        <f t="shared" si="11"/>
        <v>923</v>
      </c>
      <c r="O95" s="19">
        <f t="shared" si="12"/>
        <v>0</v>
      </c>
      <c r="R95" s="32"/>
      <c r="S95" s="32"/>
      <c r="T95" s="32">
        <v>1</v>
      </c>
      <c r="U95" s="32"/>
      <c r="V95" s="32"/>
      <c r="W95" s="32"/>
      <c r="X95" s="32">
        <f t="shared" si="13"/>
        <v>1</v>
      </c>
      <c r="Z95">
        <f t="shared" si="14"/>
        <v>0</v>
      </c>
      <c r="AA95">
        <f t="shared" si="15"/>
        <v>0</v>
      </c>
      <c r="AB95">
        <f t="shared" si="16"/>
        <v>1225</v>
      </c>
      <c r="AC95">
        <f t="shared" si="10"/>
        <v>0</v>
      </c>
    </row>
    <row r="96" spans="1:29" x14ac:dyDescent="0.25">
      <c r="A96" s="33">
        <v>15</v>
      </c>
      <c r="B96" s="35" t="s">
        <v>44</v>
      </c>
      <c r="C96" s="36">
        <v>1202</v>
      </c>
      <c r="D96" s="37"/>
      <c r="E96" s="36" t="s">
        <v>22</v>
      </c>
      <c r="F96" s="18" t="s">
        <v>68</v>
      </c>
      <c r="G96" s="36">
        <v>1740</v>
      </c>
      <c r="H96" s="38">
        <v>1750</v>
      </c>
      <c r="I96" s="36">
        <v>924</v>
      </c>
      <c r="J96" s="36">
        <v>292</v>
      </c>
      <c r="K96" s="36"/>
      <c r="L96" s="38">
        <v>104</v>
      </c>
      <c r="M96" s="37">
        <v>1</v>
      </c>
      <c r="N96" s="37">
        <f t="shared" si="11"/>
        <v>1320</v>
      </c>
      <c r="O96" s="19">
        <f t="shared" si="12"/>
        <v>0</v>
      </c>
      <c r="P96" s="39"/>
      <c r="Q96" s="40"/>
      <c r="R96" s="32"/>
      <c r="S96" s="32"/>
      <c r="T96" s="32">
        <v>1</v>
      </c>
      <c r="U96" s="32"/>
      <c r="V96" s="32"/>
      <c r="W96" s="32"/>
      <c r="X96" s="32">
        <f t="shared" si="13"/>
        <v>1</v>
      </c>
      <c r="Z96">
        <f t="shared" si="14"/>
        <v>0</v>
      </c>
      <c r="AA96">
        <f t="shared" si="15"/>
        <v>0</v>
      </c>
      <c r="AB96">
        <f t="shared" si="16"/>
        <v>1750</v>
      </c>
      <c r="AC96">
        <f t="shared" si="10"/>
        <v>0</v>
      </c>
    </row>
    <row r="97" spans="1:29" x14ac:dyDescent="0.25">
      <c r="A97" s="16">
        <v>18</v>
      </c>
      <c r="B97" s="17" t="s">
        <v>44</v>
      </c>
      <c r="C97" s="18">
        <v>1205</v>
      </c>
      <c r="D97" s="21"/>
      <c r="E97" s="18" t="s">
        <v>28</v>
      </c>
      <c r="F97" s="18"/>
      <c r="G97" s="18">
        <v>1215</v>
      </c>
      <c r="H97" s="20">
        <v>1225</v>
      </c>
      <c r="I97" s="18">
        <v>672</v>
      </c>
      <c r="J97" s="18">
        <v>164</v>
      </c>
      <c r="K97" s="18"/>
      <c r="L97" s="20">
        <v>88</v>
      </c>
      <c r="M97" s="21">
        <v>1</v>
      </c>
      <c r="N97" s="21">
        <f t="shared" si="11"/>
        <v>924</v>
      </c>
      <c r="O97" s="19">
        <f t="shared" si="12"/>
        <v>0</v>
      </c>
      <c r="R97" s="32"/>
      <c r="S97" s="32"/>
      <c r="T97" s="32">
        <v>1</v>
      </c>
      <c r="U97" s="32"/>
      <c r="V97" s="32"/>
      <c r="W97" s="32"/>
      <c r="X97" s="32">
        <f t="shared" si="13"/>
        <v>1</v>
      </c>
      <c r="Z97">
        <f t="shared" si="14"/>
        <v>0</v>
      </c>
      <c r="AA97">
        <f t="shared" si="15"/>
        <v>0</v>
      </c>
      <c r="AB97">
        <f t="shared" si="16"/>
        <v>1225</v>
      </c>
      <c r="AC97">
        <f t="shared" si="10"/>
        <v>0</v>
      </c>
    </row>
    <row r="98" spans="1:29" x14ac:dyDescent="0.25">
      <c r="A98" s="33">
        <v>21</v>
      </c>
      <c r="B98" s="17" t="s">
        <v>44</v>
      </c>
      <c r="C98" s="18">
        <v>1208</v>
      </c>
      <c r="D98" s="21"/>
      <c r="E98" s="18" t="s">
        <v>28</v>
      </c>
      <c r="F98" s="18" t="s">
        <v>29</v>
      </c>
      <c r="G98" s="18">
        <v>1215</v>
      </c>
      <c r="H98" s="20">
        <v>1225</v>
      </c>
      <c r="I98" s="18">
        <v>672</v>
      </c>
      <c r="J98" s="18">
        <v>164</v>
      </c>
      <c r="K98" s="18"/>
      <c r="L98" s="20">
        <v>88</v>
      </c>
      <c r="M98" s="21">
        <v>1</v>
      </c>
      <c r="N98" s="21">
        <f t="shared" si="11"/>
        <v>924</v>
      </c>
      <c r="O98" s="19">
        <f t="shared" si="12"/>
        <v>0</v>
      </c>
      <c r="R98" s="32"/>
      <c r="S98" s="32"/>
      <c r="T98" s="32">
        <v>1</v>
      </c>
      <c r="U98" s="32"/>
      <c r="V98" s="32"/>
      <c r="W98" s="32"/>
      <c r="X98" s="32">
        <f t="shared" si="13"/>
        <v>1</v>
      </c>
      <c r="Z98">
        <f t="shared" si="14"/>
        <v>0</v>
      </c>
      <c r="AA98">
        <f t="shared" si="15"/>
        <v>0</v>
      </c>
      <c r="AB98">
        <f t="shared" si="16"/>
        <v>1225</v>
      </c>
      <c r="AC98">
        <f t="shared" si="10"/>
        <v>0</v>
      </c>
    </row>
    <row r="99" spans="1:29" x14ac:dyDescent="0.25">
      <c r="A99" s="16">
        <v>110</v>
      </c>
      <c r="B99" s="17" t="s">
        <v>44</v>
      </c>
      <c r="C99" s="18">
        <v>1508</v>
      </c>
      <c r="D99" s="21"/>
      <c r="E99" s="18" t="s">
        <v>28</v>
      </c>
      <c r="F99" s="18" t="s">
        <v>29</v>
      </c>
      <c r="G99" s="18">
        <v>1215</v>
      </c>
      <c r="H99" s="20">
        <v>1225</v>
      </c>
      <c r="I99" s="18">
        <v>672</v>
      </c>
      <c r="J99" s="18">
        <v>164</v>
      </c>
      <c r="K99" s="18"/>
      <c r="L99" s="20">
        <v>88</v>
      </c>
      <c r="M99" s="21">
        <v>1</v>
      </c>
      <c r="N99" s="21">
        <f t="shared" si="11"/>
        <v>924</v>
      </c>
      <c r="O99" s="19">
        <f t="shared" si="12"/>
        <v>0</v>
      </c>
      <c r="R99" s="32"/>
      <c r="S99" s="32"/>
      <c r="T99" s="32">
        <v>1</v>
      </c>
      <c r="U99" s="32"/>
      <c r="V99" s="32"/>
      <c r="W99" s="32"/>
      <c r="X99" s="32">
        <f t="shared" si="13"/>
        <v>1</v>
      </c>
      <c r="Z99">
        <f t="shared" si="14"/>
        <v>0</v>
      </c>
      <c r="AA99">
        <f t="shared" si="15"/>
        <v>0</v>
      </c>
      <c r="AB99">
        <f t="shared" si="16"/>
        <v>1225</v>
      </c>
      <c r="AC99">
        <f t="shared" si="10"/>
        <v>0</v>
      </c>
    </row>
    <row r="100" spans="1:29" x14ac:dyDescent="0.25">
      <c r="A100" s="16">
        <v>103</v>
      </c>
      <c r="B100" s="35" t="s">
        <v>44</v>
      </c>
      <c r="C100" s="36">
        <v>1502</v>
      </c>
      <c r="D100" s="37"/>
      <c r="E100" s="36" t="s">
        <v>22</v>
      </c>
      <c r="F100" s="18" t="s">
        <v>68</v>
      </c>
      <c r="G100" s="36">
        <v>1740</v>
      </c>
      <c r="H100" s="38">
        <v>1750</v>
      </c>
      <c r="I100" s="36">
        <v>924</v>
      </c>
      <c r="J100" s="36">
        <v>292</v>
      </c>
      <c r="K100" s="36"/>
      <c r="L100" s="38">
        <v>104</v>
      </c>
      <c r="M100" s="37">
        <v>1</v>
      </c>
      <c r="N100" s="37">
        <f t="shared" si="11"/>
        <v>1320</v>
      </c>
      <c r="O100" s="19">
        <f t="shared" si="12"/>
        <v>0</v>
      </c>
      <c r="P100" s="39"/>
      <c r="Q100" s="40"/>
      <c r="R100" s="32"/>
      <c r="S100" s="32"/>
      <c r="T100" s="32"/>
      <c r="U100" s="32">
        <v>1</v>
      </c>
      <c r="V100" s="32">
        <v>0</v>
      </c>
      <c r="W100" s="32"/>
      <c r="X100" s="32">
        <f t="shared" si="13"/>
        <v>1</v>
      </c>
      <c r="Z100">
        <f t="shared" si="14"/>
        <v>0</v>
      </c>
      <c r="AA100">
        <f t="shared" si="15"/>
        <v>0</v>
      </c>
      <c r="AB100">
        <f t="shared" si="16"/>
        <v>0</v>
      </c>
      <c r="AC100">
        <f t="shared" si="10"/>
        <v>1750</v>
      </c>
    </row>
    <row r="101" spans="1:29" x14ac:dyDescent="0.25">
      <c r="A101" s="16">
        <v>12</v>
      </c>
      <c r="B101" s="17" t="s">
        <v>44</v>
      </c>
      <c r="C101" s="18">
        <v>206</v>
      </c>
      <c r="D101" s="21"/>
      <c r="E101" s="18" t="s">
        <v>25</v>
      </c>
      <c r="F101" s="18" t="s">
        <v>32</v>
      </c>
      <c r="G101" s="18">
        <v>1215</v>
      </c>
      <c r="H101" s="20">
        <v>1225</v>
      </c>
      <c r="I101" s="18">
        <v>657</v>
      </c>
      <c r="J101" s="18">
        <v>168</v>
      </c>
      <c r="K101" s="18"/>
      <c r="L101" s="20">
        <v>98</v>
      </c>
      <c r="M101" s="21">
        <v>1</v>
      </c>
      <c r="N101" s="21">
        <f t="shared" si="11"/>
        <v>923</v>
      </c>
      <c r="O101" s="19">
        <f t="shared" si="12"/>
        <v>0</v>
      </c>
      <c r="R101" s="32"/>
      <c r="S101" s="32"/>
      <c r="T101" s="32"/>
      <c r="U101" s="32">
        <v>1</v>
      </c>
      <c r="V101" s="32"/>
      <c r="W101" s="32"/>
      <c r="X101" s="32">
        <f t="shared" si="13"/>
        <v>1</v>
      </c>
      <c r="Z101">
        <f t="shared" si="14"/>
        <v>0</v>
      </c>
      <c r="AA101">
        <f t="shared" si="15"/>
        <v>0</v>
      </c>
      <c r="AB101">
        <f t="shared" si="16"/>
        <v>0</v>
      </c>
      <c r="AC101">
        <f t="shared" si="10"/>
        <v>1225</v>
      </c>
    </row>
    <row r="102" spans="1:29" x14ac:dyDescent="0.25">
      <c r="A102" s="16">
        <v>13</v>
      </c>
      <c r="B102" s="17" t="s">
        <v>44</v>
      </c>
      <c r="C102" s="18">
        <v>207</v>
      </c>
      <c r="D102" s="21"/>
      <c r="E102" s="18" t="s">
        <v>25</v>
      </c>
      <c r="F102" s="18" t="s">
        <v>30</v>
      </c>
      <c r="G102" s="18">
        <v>1215</v>
      </c>
      <c r="H102" s="20">
        <v>1225</v>
      </c>
      <c r="I102" s="18">
        <v>657</v>
      </c>
      <c r="J102" s="18">
        <v>168</v>
      </c>
      <c r="K102" s="18"/>
      <c r="L102" s="20">
        <v>98</v>
      </c>
      <c r="M102" s="21">
        <v>1</v>
      </c>
      <c r="N102" s="21">
        <f t="shared" si="11"/>
        <v>923</v>
      </c>
      <c r="O102" s="19">
        <f t="shared" si="12"/>
        <v>0</v>
      </c>
      <c r="R102" s="32"/>
      <c r="S102" s="32"/>
      <c r="T102" s="32"/>
      <c r="U102" s="32">
        <v>1</v>
      </c>
      <c r="V102" s="32"/>
      <c r="W102" s="32"/>
      <c r="X102" s="32">
        <f t="shared" si="13"/>
        <v>1</v>
      </c>
      <c r="Z102">
        <f t="shared" si="14"/>
        <v>0</v>
      </c>
      <c r="AA102">
        <f t="shared" si="15"/>
        <v>0</v>
      </c>
      <c r="AB102">
        <f t="shared" si="16"/>
        <v>0</v>
      </c>
      <c r="AC102">
        <f t="shared" si="10"/>
        <v>1225</v>
      </c>
    </row>
    <row r="103" spans="1:29" x14ac:dyDescent="0.25">
      <c r="A103" s="16">
        <v>19</v>
      </c>
      <c r="B103" s="17" t="s">
        <v>44</v>
      </c>
      <c r="C103" s="18">
        <v>305</v>
      </c>
      <c r="D103" s="21"/>
      <c r="E103" s="18" t="s">
        <v>28</v>
      </c>
      <c r="F103" s="18" t="s">
        <v>32</v>
      </c>
      <c r="G103" s="18">
        <v>1215</v>
      </c>
      <c r="H103" s="20">
        <v>1225</v>
      </c>
      <c r="I103" s="18">
        <v>672</v>
      </c>
      <c r="J103" s="18">
        <v>160</v>
      </c>
      <c r="K103" s="18"/>
      <c r="L103" s="20">
        <v>88</v>
      </c>
      <c r="M103" s="21">
        <v>1</v>
      </c>
      <c r="N103" s="21">
        <f t="shared" si="11"/>
        <v>920</v>
      </c>
      <c r="O103" s="19">
        <f t="shared" si="12"/>
        <v>0</v>
      </c>
      <c r="R103" s="32"/>
      <c r="S103" s="32"/>
      <c r="T103" s="32"/>
      <c r="U103" s="32">
        <v>1</v>
      </c>
      <c r="V103" s="32"/>
      <c r="W103" s="32"/>
      <c r="X103" s="32">
        <f t="shared" si="13"/>
        <v>1</v>
      </c>
      <c r="Z103">
        <f t="shared" si="14"/>
        <v>0</v>
      </c>
      <c r="AA103">
        <f t="shared" si="15"/>
        <v>0</v>
      </c>
      <c r="AB103">
        <f t="shared" si="16"/>
        <v>0</v>
      </c>
      <c r="AC103">
        <f t="shared" si="10"/>
        <v>1225</v>
      </c>
    </row>
    <row r="104" spans="1:29" x14ac:dyDescent="0.25">
      <c r="A104" s="16">
        <v>22</v>
      </c>
      <c r="B104" s="17" t="s">
        <v>44</v>
      </c>
      <c r="C104" s="18">
        <v>308</v>
      </c>
      <c r="D104" s="21"/>
      <c r="E104" s="18" t="s">
        <v>28</v>
      </c>
      <c r="F104" s="18" t="s">
        <v>29</v>
      </c>
      <c r="G104" s="18">
        <v>1215</v>
      </c>
      <c r="H104" s="20">
        <v>1225</v>
      </c>
      <c r="I104" s="18">
        <v>672</v>
      </c>
      <c r="J104" s="18">
        <v>160</v>
      </c>
      <c r="K104" s="18"/>
      <c r="L104" s="20">
        <v>88</v>
      </c>
      <c r="M104" s="21">
        <v>1</v>
      </c>
      <c r="N104" s="21">
        <f t="shared" si="11"/>
        <v>920</v>
      </c>
      <c r="O104" s="19">
        <f t="shared" si="12"/>
        <v>0</v>
      </c>
      <c r="R104" s="32"/>
      <c r="S104" s="32"/>
      <c r="T104" s="32"/>
      <c r="U104" s="32">
        <v>1</v>
      </c>
      <c r="V104" s="32"/>
      <c r="W104" s="32"/>
      <c r="X104" s="32">
        <f t="shared" si="13"/>
        <v>1</v>
      </c>
      <c r="Z104">
        <f t="shared" si="14"/>
        <v>0</v>
      </c>
      <c r="AA104">
        <f t="shared" si="15"/>
        <v>0</v>
      </c>
      <c r="AB104">
        <f t="shared" si="16"/>
        <v>0</v>
      </c>
      <c r="AC104">
        <f t="shared" si="10"/>
        <v>1225</v>
      </c>
    </row>
    <row r="105" spans="1:29" x14ac:dyDescent="0.25">
      <c r="A105" s="16">
        <v>23</v>
      </c>
      <c r="B105" s="17" t="s">
        <v>44</v>
      </c>
      <c r="C105" s="18">
        <v>401</v>
      </c>
      <c r="D105" s="21"/>
      <c r="E105" s="18" t="s">
        <v>28</v>
      </c>
      <c r="F105" s="18">
        <f>F97</f>
        <v>0</v>
      </c>
      <c r="G105" s="18">
        <v>1215</v>
      </c>
      <c r="H105" s="20">
        <v>1225</v>
      </c>
      <c r="I105" s="18">
        <v>672</v>
      </c>
      <c r="J105" s="18">
        <v>164</v>
      </c>
      <c r="K105" s="18"/>
      <c r="L105" s="20">
        <v>88</v>
      </c>
      <c r="M105" s="21">
        <v>1</v>
      </c>
      <c r="N105" s="21">
        <f t="shared" si="11"/>
        <v>924</v>
      </c>
      <c r="O105" s="19">
        <f t="shared" si="12"/>
        <v>0</v>
      </c>
      <c r="R105" s="32"/>
      <c r="S105" s="32"/>
      <c r="T105" s="32"/>
      <c r="U105" s="32">
        <v>1</v>
      </c>
      <c r="V105" s="32"/>
      <c r="W105" s="32"/>
      <c r="X105" s="32">
        <f t="shared" si="13"/>
        <v>1</v>
      </c>
      <c r="Z105">
        <f t="shared" si="14"/>
        <v>0</v>
      </c>
      <c r="AA105">
        <f t="shared" si="15"/>
        <v>0</v>
      </c>
      <c r="AB105">
        <f t="shared" si="16"/>
        <v>0</v>
      </c>
      <c r="AC105">
        <f t="shared" si="10"/>
        <v>1225</v>
      </c>
    </row>
    <row r="106" spans="1:29" x14ac:dyDescent="0.25">
      <c r="A106" s="33">
        <v>11</v>
      </c>
      <c r="B106" s="17" t="s">
        <v>44</v>
      </c>
      <c r="C106" s="18">
        <v>805</v>
      </c>
      <c r="D106" s="21"/>
      <c r="E106" s="18" t="s">
        <v>28</v>
      </c>
      <c r="F106" s="18"/>
      <c r="G106" s="18">
        <v>1215</v>
      </c>
      <c r="H106" s="20">
        <v>1225</v>
      </c>
      <c r="I106" s="18">
        <v>672</v>
      </c>
      <c r="J106" s="18">
        <v>164</v>
      </c>
      <c r="K106" s="18"/>
      <c r="L106" s="20">
        <v>88</v>
      </c>
      <c r="M106" s="21">
        <v>1</v>
      </c>
      <c r="N106" s="21">
        <f t="shared" si="11"/>
        <v>924</v>
      </c>
      <c r="O106" s="19">
        <f t="shared" si="12"/>
        <v>0</v>
      </c>
      <c r="R106" s="32"/>
      <c r="S106" s="32"/>
      <c r="T106" s="32"/>
      <c r="U106" s="32">
        <v>1</v>
      </c>
      <c r="V106" s="32"/>
      <c r="W106" s="32"/>
      <c r="X106" s="32">
        <f t="shared" si="13"/>
        <v>1</v>
      </c>
      <c r="Z106">
        <f t="shared" si="14"/>
        <v>0</v>
      </c>
      <c r="AA106">
        <f t="shared" si="15"/>
        <v>0</v>
      </c>
      <c r="AB106">
        <f t="shared" si="16"/>
        <v>0</v>
      </c>
      <c r="AC106">
        <f t="shared" si="10"/>
        <v>1225</v>
      </c>
    </row>
    <row r="107" spans="1:29" x14ac:dyDescent="0.25">
      <c r="A107" s="33">
        <v>15</v>
      </c>
      <c r="B107" s="17" t="s">
        <v>44</v>
      </c>
      <c r="C107" s="18">
        <v>901</v>
      </c>
      <c r="D107" s="21"/>
      <c r="E107" s="18" t="s">
        <v>28</v>
      </c>
      <c r="F107" s="18" t="str">
        <f>F99</f>
        <v>PL+PK</v>
      </c>
      <c r="G107" s="18">
        <v>1215</v>
      </c>
      <c r="H107" s="20">
        <v>1225</v>
      </c>
      <c r="I107" s="18">
        <v>672</v>
      </c>
      <c r="J107" s="18">
        <v>164</v>
      </c>
      <c r="K107" s="18"/>
      <c r="L107" s="20">
        <v>88</v>
      </c>
      <c r="M107" s="21">
        <v>1</v>
      </c>
      <c r="N107" s="21">
        <f t="shared" si="11"/>
        <v>924</v>
      </c>
      <c r="O107" s="19">
        <f t="shared" si="12"/>
        <v>0</v>
      </c>
      <c r="R107" s="32"/>
      <c r="S107" s="32"/>
      <c r="T107" s="32"/>
      <c r="U107" s="32">
        <v>1</v>
      </c>
      <c r="V107" s="32"/>
      <c r="W107" s="32"/>
      <c r="X107" s="32">
        <f t="shared" si="13"/>
        <v>1</v>
      </c>
      <c r="Z107">
        <f t="shared" si="14"/>
        <v>0</v>
      </c>
      <c r="AA107">
        <f t="shared" si="15"/>
        <v>0</v>
      </c>
      <c r="AB107">
        <f t="shared" si="16"/>
        <v>0</v>
      </c>
      <c r="AC107">
        <f t="shared" si="10"/>
        <v>1225</v>
      </c>
    </row>
    <row r="108" spans="1:29" x14ac:dyDescent="0.25">
      <c r="A108" s="16">
        <v>18</v>
      </c>
      <c r="B108" s="17" t="s">
        <v>44</v>
      </c>
      <c r="C108" s="18">
        <v>904</v>
      </c>
      <c r="D108" s="21"/>
      <c r="E108" s="18" t="s">
        <v>28</v>
      </c>
      <c r="F108" s="18" t="str">
        <f>F100</f>
        <v>C+PL+PK</v>
      </c>
      <c r="G108" s="18">
        <v>1215</v>
      </c>
      <c r="H108" s="20">
        <v>1225</v>
      </c>
      <c r="I108" s="18">
        <v>672</v>
      </c>
      <c r="J108" s="18">
        <v>164</v>
      </c>
      <c r="K108" s="18"/>
      <c r="L108" s="20">
        <v>88</v>
      </c>
      <c r="M108" s="21">
        <v>1</v>
      </c>
      <c r="N108" s="21">
        <f t="shared" ref="N108:N121" si="17">(I108+J108+K108+L108)*M108</f>
        <v>924</v>
      </c>
      <c r="O108" s="19">
        <f t="shared" ref="O108:O121" si="18">D108</f>
        <v>0</v>
      </c>
      <c r="R108" s="32"/>
      <c r="S108" s="32"/>
      <c r="T108" s="32"/>
      <c r="U108" s="32">
        <v>1</v>
      </c>
      <c r="V108" s="32"/>
      <c r="W108" s="32"/>
      <c r="X108" s="32">
        <f t="shared" ref="X108:X121" si="19">SUM(R108:W108)</f>
        <v>1</v>
      </c>
      <c r="Z108">
        <f t="shared" si="14"/>
        <v>0</v>
      </c>
      <c r="AA108">
        <f t="shared" si="15"/>
        <v>0</v>
      </c>
      <c r="AB108">
        <f t="shared" si="16"/>
        <v>0</v>
      </c>
      <c r="AC108">
        <f t="shared" ref="AC108:AC122" si="20">U108*H108</f>
        <v>1225</v>
      </c>
    </row>
    <row r="109" spans="1:29" x14ac:dyDescent="0.25">
      <c r="A109" s="33">
        <v>21</v>
      </c>
      <c r="B109" s="17" t="s">
        <v>44</v>
      </c>
      <c r="C109" s="18">
        <v>907</v>
      </c>
      <c r="D109" s="21"/>
      <c r="E109" s="18" t="s">
        <v>25</v>
      </c>
      <c r="F109" s="18" t="s">
        <v>29</v>
      </c>
      <c r="G109" s="18">
        <v>1215</v>
      </c>
      <c r="H109" s="20">
        <v>1225</v>
      </c>
      <c r="I109" s="18">
        <v>657</v>
      </c>
      <c r="J109" s="18">
        <v>164</v>
      </c>
      <c r="K109" s="18"/>
      <c r="L109" s="20">
        <v>98</v>
      </c>
      <c r="M109" s="21">
        <v>1</v>
      </c>
      <c r="N109" s="21">
        <f t="shared" si="17"/>
        <v>919</v>
      </c>
      <c r="O109" s="19">
        <f t="shared" si="18"/>
        <v>0</v>
      </c>
      <c r="R109" s="32"/>
      <c r="S109" s="32"/>
      <c r="T109" s="32"/>
      <c r="U109" s="32">
        <v>1</v>
      </c>
      <c r="V109" s="32"/>
      <c r="W109" s="32"/>
      <c r="X109" s="32">
        <f t="shared" si="19"/>
        <v>1</v>
      </c>
      <c r="Z109">
        <f t="shared" si="14"/>
        <v>0</v>
      </c>
      <c r="AA109">
        <f t="shared" si="15"/>
        <v>0</v>
      </c>
      <c r="AB109">
        <f t="shared" si="16"/>
        <v>0</v>
      </c>
      <c r="AC109">
        <f t="shared" si="20"/>
        <v>1225</v>
      </c>
    </row>
    <row r="110" spans="1:29" x14ac:dyDescent="0.25">
      <c r="A110" s="16">
        <v>22</v>
      </c>
      <c r="B110" s="17" t="s">
        <v>44</v>
      </c>
      <c r="C110" s="18">
        <v>908</v>
      </c>
      <c r="D110" s="21"/>
      <c r="E110" s="18" t="s">
        <v>28</v>
      </c>
      <c r="F110" s="18" t="s">
        <v>29</v>
      </c>
      <c r="G110" s="18">
        <v>1215</v>
      </c>
      <c r="H110" s="20">
        <v>1225</v>
      </c>
      <c r="I110" s="18">
        <v>672</v>
      </c>
      <c r="J110" s="18">
        <v>164</v>
      </c>
      <c r="K110" s="18"/>
      <c r="L110" s="20">
        <v>88</v>
      </c>
      <c r="M110" s="21">
        <v>1</v>
      </c>
      <c r="N110" s="21">
        <f t="shared" si="17"/>
        <v>924</v>
      </c>
      <c r="O110" s="19">
        <f t="shared" si="18"/>
        <v>0</v>
      </c>
      <c r="R110" s="32"/>
      <c r="S110" s="32"/>
      <c r="T110" s="32"/>
      <c r="U110" s="32">
        <v>1</v>
      </c>
      <c r="V110" s="32"/>
      <c r="W110" s="32"/>
      <c r="X110" s="32">
        <f t="shared" si="19"/>
        <v>1</v>
      </c>
      <c r="Z110">
        <f t="shared" si="14"/>
        <v>0</v>
      </c>
      <c r="AA110">
        <f t="shared" si="15"/>
        <v>0</v>
      </c>
      <c r="AB110">
        <f t="shared" si="16"/>
        <v>0</v>
      </c>
      <c r="AC110">
        <f t="shared" si="20"/>
        <v>1225</v>
      </c>
    </row>
    <row r="111" spans="1:29" x14ac:dyDescent="0.25">
      <c r="A111" s="33">
        <v>23</v>
      </c>
      <c r="B111" s="17" t="s">
        <v>44</v>
      </c>
      <c r="C111" s="18">
        <v>1001</v>
      </c>
      <c r="D111" s="21"/>
      <c r="E111" s="18" t="s">
        <v>28</v>
      </c>
      <c r="F111" s="18" t="s">
        <v>29</v>
      </c>
      <c r="G111" s="18">
        <v>1215</v>
      </c>
      <c r="H111" s="20">
        <v>1225</v>
      </c>
      <c r="I111" s="18">
        <v>672</v>
      </c>
      <c r="J111" s="18">
        <v>164</v>
      </c>
      <c r="K111" s="18"/>
      <c r="L111" s="20">
        <v>88</v>
      </c>
      <c r="M111" s="21">
        <v>1</v>
      </c>
      <c r="N111" s="21">
        <f t="shared" si="17"/>
        <v>924</v>
      </c>
      <c r="O111" s="19">
        <f t="shared" si="18"/>
        <v>0</v>
      </c>
      <c r="R111" s="32"/>
      <c r="S111" s="32"/>
      <c r="T111" s="32"/>
      <c r="U111" s="32">
        <v>1</v>
      </c>
      <c r="V111" s="32"/>
      <c r="W111" s="32"/>
      <c r="X111" s="32">
        <f t="shared" si="19"/>
        <v>1</v>
      </c>
      <c r="Z111">
        <f t="shared" si="14"/>
        <v>0</v>
      </c>
      <c r="AA111">
        <f t="shared" si="15"/>
        <v>0</v>
      </c>
      <c r="AB111">
        <f t="shared" si="16"/>
        <v>0</v>
      </c>
      <c r="AC111">
        <f t="shared" si="20"/>
        <v>1225</v>
      </c>
    </row>
    <row r="112" spans="1:29" x14ac:dyDescent="0.25">
      <c r="A112" s="33">
        <v>1</v>
      </c>
      <c r="B112" s="17" t="s">
        <v>44</v>
      </c>
      <c r="C112" s="18">
        <v>1004</v>
      </c>
      <c r="D112" s="21"/>
      <c r="E112" s="18" t="s">
        <v>28</v>
      </c>
      <c r="F112" s="18" t="str">
        <f>F104</f>
        <v>PL+PK</v>
      </c>
      <c r="G112" s="18">
        <v>1215</v>
      </c>
      <c r="H112" s="20">
        <v>1225</v>
      </c>
      <c r="I112" s="18">
        <v>672</v>
      </c>
      <c r="J112" s="18">
        <v>164</v>
      </c>
      <c r="K112" s="18"/>
      <c r="L112" s="20">
        <v>88</v>
      </c>
      <c r="M112" s="21">
        <v>1</v>
      </c>
      <c r="N112" s="21">
        <f t="shared" si="17"/>
        <v>924</v>
      </c>
      <c r="O112" s="19">
        <f t="shared" si="18"/>
        <v>0</v>
      </c>
      <c r="R112" s="32"/>
      <c r="S112" s="32"/>
      <c r="T112" s="32"/>
      <c r="U112" s="32">
        <v>1</v>
      </c>
      <c r="V112" s="32"/>
      <c r="W112" s="32"/>
      <c r="X112" s="32">
        <f t="shared" si="19"/>
        <v>1</v>
      </c>
      <c r="Z112">
        <f t="shared" si="14"/>
        <v>0</v>
      </c>
      <c r="AA112">
        <f t="shared" si="15"/>
        <v>0</v>
      </c>
      <c r="AB112">
        <f t="shared" si="16"/>
        <v>0</v>
      </c>
      <c r="AC112">
        <f t="shared" si="20"/>
        <v>1225</v>
      </c>
    </row>
    <row r="113" spans="1:29" x14ac:dyDescent="0.25">
      <c r="A113" s="33">
        <v>3</v>
      </c>
      <c r="B113" s="17" t="s">
        <v>44</v>
      </c>
      <c r="C113" s="18">
        <v>1006</v>
      </c>
      <c r="D113" s="21"/>
      <c r="E113" s="18" t="s">
        <v>25</v>
      </c>
      <c r="F113" s="18" t="s">
        <v>26</v>
      </c>
      <c r="G113" s="18">
        <v>1215</v>
      </c>
      <c r="H113" s="20">
        <v>1225</v>
      </c>
      <c r="I113" s="18">
        <v>657</v>
      </c>
      <c r="J113" s="18">
        <v>168</v>
      </c>
      <c r="K113" s="18"/>
      <c r="L113" s="20">
        <v>98</v>
      </c>
      <c r="M113" s="21">
        <v>1</v>
      </c>
      <c r="N113" s="21">
        <f t="shared" si="17"/>
        <v>923</v>
      </c>
      <c r="O113" s="19">
        <f t="shared" si="18"/>
        <v>0</v>
      </c>
      <c r="R113" s="32"/>
      <c r="S113" s="32"/>
      <c r="T113" s="32"/>
      <c r="U113" s="32">
        <v>1</v>
      </c>
      <c r="V113" s="32"/>
      <c r="W113" s="32"/>
      <c r="X113" s="32">
        <f t="shared" si="19"/>
        <v>1</v>
      </c>
      <c r="Z113">
        <f t="shared" si="14"/>
        <v>0</v>
      </c>
      <c r="AA113">
        <f t="shared" si="15"/>
        <v>0</v>
      </c>
      <c r="AB113">
        <f t="shared" si="16"/>
        <v>0</v>
      </c>
      <c r="AC113">
        <f t="shared" si="20"/>
        <v>1225</v>
      </c>
    </row>
    <row r="114" spans="1:29" x14ac:dyDescent="0.25">
      <c r="A114" s="16">
        <v>4</v>
      </c>
      <c r="B114" s="17" t="s">
        <v>44</v>
      </c>
      <c r="C114" s="18">
        <v>1007</v>
      </c>
      <c r="D114" s="21"/>
      <c r="E114" s="18" t="s">
        <v>25</v>
      </c>
      <c r="F114" s="18" t="s">
        <v>29</v>
      </c>
      <c r="G114" s="18">
        <v>1215</v>
      </c>
      <c r="H114" s="20">
        <v>1225</v>
      </c>
      <c r="I114" s="18">
        <v>657</v>
      </c>
      <c r="J114" s="18">
        <v>168</v>
      </c>
      <c r="K114" s="18"/>
      <c r="L114" s="20">
        <v>98</v>
      </c>
      <c r="M114" s="21">
        <v>1</v>
      </c>
      <c r="N114" s="21">
        <f t="shared" si="17"/>
        <v>923</v>
      </c>
      <c r="O114" s="19">
        <f t="shared" si="18"/>
        <v>0</v>
      </c>
      <c r="R114" s="32"/>
      <c r="S114" s="32"/>
      <c r="T114" s="32"/>
      <c r="U114" s="32">
        <v>1</v>
      </c>
      <c r="V114" s="32"/>
      <c r="W114" s="32"/>
      <c r="X114" s="32">
        <f t="shared" si="19"/>
        <v>1</v>
      </c>
      <c r="Z114">
        <f t="shared" si="14"/>
        <v>0</v>
      </c>
      <c r="AA114">
        <f t="shared" si="15"/>
        <v>0</v>
      </c>
      <c r="AB114">
        <f t="shared" si="16"/>
        <v>0</v>
      </c>
      <c r="AC114">
        <f t="shared" si="20"/>
        <v>1225</v>
      </c>
    </row>
    <row r="115" spans="1:29" x14ac:dyDescent="0.25">
      <c r="A115" s="33">
        <v>23</v>
      </c>
      <c r="B115" s="35" t="s">
        <v>44</v>
      </c>
      <c r="C115" s="36">
        <v>1402</v>
      </c>
      <c r="D115" s="37"/>
      <c r="E115" s="36" t="s">
        <v>22</v>
      </c>
      <c r="F115" s="18" t="s">
        <v>68</v>
      </c>
      <c r="G115" s="36">
        <v>1740</v>
      </c>
      <c r="H115" s="38">
        <v>1750</v>
      </c>
      <c r="I115" s="36">
        <v>924</v>
      </c>
      <c r="J115" s="36">
        <v>292</v>
      </c>
      <c r="K115" s="36"/>
      <c r="L115" s="38">
        <v>104</v>
      </c>
      <c r="M115" s="37">
        <v>1</v>
      </c>
      <c r="N115" s="37">
        <f t="shared" si="17"/>
        <v>1320</v>
      </c>
      <c r="O115" s="19">
        <f t="shared" si="18"/>
        <v>0</v>
      </c>
      <c r="P115" s="39"/>
      <c r="Q115" s="40"/>
      <c r="R115" s="32"/>
      <c r="S115" s="32"/>
      <c r="T115" s="32"/>
      <c r="U115" s="32">
        <v>1</v>
      </c>
      <c r="V115" s="32"/>
      <c r="W115" s="32"/>
      <c r="X115" s="32">
        <f t="shared" si="19"/>
        <v>1</v>
      </c>
      <c r="Z115">
        <f t="shared" si="14"/>
        <v>0</v>
      </c>
      <c r="AA115">
        <f t="shared" si="15"/>
        <v>0</v>
      </c>
      <c r="AB115">
        <f t="shared" si="16"/>
        <v>0</v>
      </c>
      <c r="AC115">
        <f t="shared" si="20"/>
        <v>1750</v>
      </c>
    </row>
    <row r="116" spans="1:29" x14ac:dyDescent="0.25">
      <c r="A116" s="16">
        <v>24</v>
      </c>
      <c r="B116" s="35" t="s">
        <v>44</v>
      </c>
      <c r="C116" s="36">
        <v>1403</v>
      </c>
      <c r="D116" s="37"/>
      <c r="E116" s="36" t="s">
        <v>22</v>
      </c>
      <c r="F116" s="18" t="s">
        <v>53</v>
      </c>
      <c r="G116" s="36">
        <v>1740</v>
      </c>
      <c r="H116" s="38">
        <v>1750</v>
      </c>
      <c r="I116" s="36">
        <v>924</v>
      </c>
      <c r="J116" s="36">
        <v>292</v>
      </c>
      <c r="K116" s="36"/>
      <c r="L116" s="38">
        <v>104</v>
      </c>
      <c r="M116" s="37">
        <v>1</v>
      </c>
      <c r="N116" s="37">
        <f t="shared" si="17"/>
        <v>1320</v>
      </c>
      <c r="O116" s="19">
        <f t="shared" si="18"/>
        <v>0</v>
      </c>
      <c r="P116" s="39"/>
      <c r="Q116" s="40"/>
      <c r="R116" s="32"/>
      <c r="S116" s="32"/>
      <c r="T116" s="32"/>
      <c r="U116" s="32">
        <v>1</v>
      </c>
      <c r="V116" s="32"/>
      <c r="W116" s="32"/>
      <c r="X116" s="32">
        <f t="shared" si="19"/>
        <v>1</v>
      </c>
      <c r="Z116">
        <f t="shared" si="14"/>
        <v>0</v>
      </c>
      <c r="AA116">
        <f t="shared" si="15"/>
        <v>0</v>
      </c>
      <c r="AB116">
        <f t="shared" si="16"/>
        <v>0</v>
      </c>
      <c r="AC116">
        <f t="shared" si="20"/>
        <v>1750</v>
      </c>
    </row>
    <row r="117" spans="1:29" x14ac:dyDescent="0.25">
      <c r="A117" s="33">
        <v>97</v>
      </c>
      <c r="B117" s="17" t="s">
        <v>44</v>
      </c>
      <c r="C117" s="18">
        <v>1405</v>
      </c>
      <c r="D117" s="21"/>
      <c r="E117" s="18" t="s">
        <v>28</v>
      </c>
      <c r="F117" s="18"/>
      <c r="G117" s="18">
        <v>1215</v>
      </c>
      <c r="H117" s="20">
        <v>1225</v>
      </c>
      <c r="I117" s="18">
        <v>672</v>
      </c>
      <c r="J117" s="18">
        <v>164</v>
      </c>
      <c r="K117" s="18"/>
      <c r="L117" s="20">
        <v>88</v>
      </c>
      <c r="M117" s="21">
        <v>1</v>
      </c>
      <c r="N117" s="21">
        <f t="shared" si="17"/>
        <v>924</v>
      </c>
      <c r="O117" s="19">
        <f t="shared" si="18"/>
        <v>0</v>
      </c>
      <c r="R117" s="32"/>
      <c r="S117" s="32"/>
      <c r="T117" s="32"/>
      <c r="U117" s="32">
        <v>1</v>
      </c>
      <c r="V117" s="32"/>
      <c r="W117" s="32"/>
      <c r="X117" s="32">
        <f t="shared" si="19"/>
        <v>1</v>
      </c>
      <c r="Z117">
        <f t="shared" si="14"/>
        <v>0</v>
      </c>
      <c r="AA117">
        <f t="shared" si="15"/>
        <v>0</v>
      </c>
      <c r="AB117">
        <f t="shared" si="16"/>
        <v>0</v>
      </c>
      <c r="AC117">
        <f t="shared" si="20"/>
        <v>1225</v>
      </c>
    </row>
    <row r="118" spans="1:29" x14ac:dyDescent="0.25">
      <c r="A118" s="16">
        <v>101</v>
      </c>
      <c r="B118" s="17" t="s">
        <v>44</v>
      </c>
      <c r="C118" s="18">
        <v>1408</v>
      </c>
      <c r="D118" s="21"/>
      <c r="E118" s="18" t="s">
        <v>28</v>
      </c>
      <c r="F118" s="18" t="s">
        <v>29</v>
      </c>
      <c r="G118" s="18">
        <v>1215</v>
      </c>
      <c r="H118" s="20">
        <v>1225</v>
      </c>
      <c r="I118" s="18">
        <v>672</v>
      </c>
      <c r="J118" s="18">
        <v>164</v>
      </c>
      <c r="K118" s="18"/>
      <c r="L118" s="20">
        <v>88</v>
      </c>
      <c r="M118" s="21">
        <v>1</v>
      </c>
      <c r="N118" s="21">
        <f t="shared" si="17"/>
        <v>924</v>
      </c>
      <c r="O118" s="19">
        <f t="shared" si="18"/>
        <v>0</v>
      </c>
      <c r="R118" s="32"/>
      <c r="S118" s="32"/>
      <c r="T118" s="32"/>
      <c r="U118" s="32">
        <v>1</v>
      </c>
      <c r="V118" s="32"/>
      <c r="W118" s="32"/>
      <c r="X118" s="32">
        <f t="shared" si="19"/>
        <v>1</v>
      </c>
      <c r="Z118">
        <f t="shared" si="14"/>
        <v>0</v>
      </c>
      <c r="AA118">
        <f t="shared" si="15"/>
        <v>0</v>
      </c>
      <c r="AB118">
        <f t="shared" si="16"/>
        <v>0</v>
      </c>
      <c r="AC118">
        <f t="shared" si="20"/>
        <v>1225</v>
      </c>
    </row>
    <row r="119" spans="1:29" x14ac:dyDescent="0.25">
      <c r="A119" s="16">
        <v>102</v>
      </c>
      <c r="B119" s="17" t="s">
        <v>44</v>
      </c>
      <c r="C119" s="18">
        <v>1501</v>
      </c>
      <c r="D119" s="21"/>
      <c r="E119" s="18" t="s">
        <v>28</v>
      </c>
      <c r="F119" s="18" t="str">
        <f>F111</f>
        <v>PL+PK</v>
      </c>
      <c r="G119" s="18">
        <v>1215</v>
      </c>
      <c r="H119" s="20">
        <v>1225</v>
      </c>
      <c r="I119" s="18">
        <v>672</v>
      </c>
      <c r="J119" s="18">
        <v>164</v>
      </c>
      <c r="K119" s="18"/>
      <c r="L119" s="20">
        <v>88</v>
      </c>
      <c r="M119" s="21">
        <v>1</v>
      </c>
      <c r="N119" s="21">
        <f t="shared" si="17"/>
        <v>924</v>
      </c>
      <c r="O119" s="19">
        <f t="shared" si="18"/>
        <v>0</v>
      </c>
      <c r="R119" s="32"/>
      <c r="S119" s="32"/>
      <c r="T119" s="32"/>
      <c r="U119" s="32">
        <v>1</v>
      </c>
      <c r="V119" s="32"/>
      <c r="W119" s="32"/>
      <c r="X119" s="32">
        <f t="shared" si="19"/>
        <v>1</v>
      </c>
      <c r="Z119">
        <f t="shared" si="14"/>
        <v>0</v>
      </c>
      <c r="AA119">
        <f t="shared" si="15"/>
        <v>0</v>
      </c>
      <c r="AB119">
        <f t="shared" si="16"/>
        <v>0</v>
      </c>
      <c r="AC119">
        <f t="shared" si="20"/>
        <v>1225</v>
      </c>
    </row>
    <row r="120" spans="1:29" x14ac:dyDescent="0.25">
      <c r="A120" s="16">
        <v>108</v>
      </c>
      <c r="B120" s="17" t="s">
        <v>44</v>
      </c>
      <c r="C120" s="18">
        <v>1506</v>
      </c>
      <c r="D120" s="21"/>
      <c r="E120" s="18" t="s">
        <v>25</v>
      </c>
      <c r="F120" s="18" t="s">
        <v>26</v>
      </c>
      <c r="G120" s="18">
        <v>1215</v>
      </c>
      <c r="H120" s="20">
        <v>1225</v>
      </c>
      <c r="I120" s="18">
        <v>657</v>
      </c>
      <c r="J120" s="18">
        <v>168</v>
      </c>
      <c r="K120" s="18"/>
      <c r="L120" s="20">
        <v>98</v>
      </c>
      <c r="M120" s="21">
        <v>1</v>
      </c>
      <c r="N120" s="21">
        <f t="shared" si="17"/>
        <v>923</v>
      </c>
      <c r="O120" s="19">
        <f t="shared" si="18"/>
        <v>0</v>
      </c>
      <c r="R120" s="32"/>
      <c r="S120" s="32"/>
      <c r="T120" s="32"/>
      <c r="U120" s="32">
        <v>1</v>
      </c>
      <c r="V120" s="32"/>
      <c r="W120" s="32"/>
      <c r="X120" s="32">
        <f t="shared" si="19"/>
        <v>1</v>
      </c>
      <c r="Z120">
        <f t="shared" si="14"/>
        <v>0</v>
      </c>
      <c r="AA120">
        <f t="shared" si="15"/>
        <v>0</v>
      </c>
      <c r="AB120">
        <f t="shared" si="16"/>
        <v>0</v>
      </c>
      <c r="AC120">
        <f t="shared" si="20"/>
        <v>1225</v>
      </c>
    </row>
    <row r="121" spans="1:29" x14ac:dyDescent="0.25">
      <c r="A121" s="16">
        <v>4</v>
      </c>
      <c r="B121" s="17" t="s">
        <v>44</v>
      </c>
      <c r="C121" s="18">
        <v>106</v>
      </c>
      <c r="D121" s="21"/>
      <c r="E121" s="18" t="s">
        <v>25</v>
      </c>
      <c r="F121" s="18" t="s">
        <v>32</v>
      </c>
      <c r="G121" s="18">
        <v>1215</v>
      </c>
      <c r="H121" s="20">
        <v>1225</v>
      </c>
      <c r="I121" s="18">
        <v>657</v>
      </c>
      <c r="J121" s="18">
        <v>168</v>
      </c>
      <c r="K121" s="18"/>
      <c r="L121" s="20">
        <v>98</v>
      </c>
      <c r="M121" s="21">
        <v>1</v>
      </c>
      <c r="N121" s="21">
        <f t="shared" si="17"/>
        <v>923</v>
      </c>
      <c r="O121" s="19">
        <f t="shared" si="18"/>
        <v>0</v>
      </c>
      <c r="R121" s="32"/>
      <c r="S121" s="32"/>
      <c r="T121" s="32"/>
      <c r="U121" s="32"/>
      <c r="V121" s="32">
        <v>1</v>
      </c>
      <c r="W121" s="32"/>
      <c r="X121" s="32">
        <f t="shared" si="19"/>
        <v>1</v>
      </c>
      <c r="Z121">
        <f t="shared" si="14"/>
        <v>0</v>
      </c>
      <c r="AA121">
        <f t="shared" si="15"/>
        <v>0</v>
      </c>
      <c r="AB121">
        <f t="shared" si="16"/>
        <v>0</v>
      </c>
      <c r="AC121">
        <f t="shared" si="20"/>
        <v>0</v>
      </c>
    </row>
    <row r="122" spans="1:29" x14ac:dyDescent="0.25">
      <c r="A122" s="16"/>
      <c r="B122" s="17"/>
      <c r="C122" s="18"/>
      <c r="D122" s="21"/>
      <c r="E122" s="18"/>
      <c r="F122" s="18"/>
      <c r="G122" s="18"/>
      <c r="H122" s="18"/>
      <c r="I122" s="18"/>
      <c r="J122" s="18"/>
      <c r="K122" s="18"/>
      <c r="L122" s="20"/>
      <c r="M122" s="21"/>
      <c r="N122" s="21"/>
      <c r="O122" s="22"/>
      <c r="R122" s="32"/>
      <c r="S122" s="32"/>
      <c r="T122" s="32"/>
      <c r="U122" s="32"/>
      <c r="V122" s="32"/>
      <c r="W122" s="32"/>
      <c r="X122" s="32">
        <f>SUM(R122:W122)</f>
        <v>0</v>
      </c>
      <c r="Z122">
        <f t="shared" si="14"/>
        <v>0</v>
      </c>
      <c r="AA122">
        <f t="shared" si="15"/>
        <v>0</v>
      </c>
      <c r="AB122">
        <f t="shared" si="16"/>
        <v>0</v>
      </c>
      <c r="AC122">
        <f t="shared" si="20"/>
        <v>0</v>
      </c>
    </row>
    <row r="123" spans="1:29" ht="16.5" thickBot="1" x14ac:dyDescent="0.3">
      <c r="A123" s="23"/>
      <c r="B123" s="24"/>
      <c r="C123" s="25"/>
      <c r="D123" s="28"/>
      <c r="E123" s="27" t="s">
        <v>33</v>
      </c>
      <c r="F123" s="27"/>
      <c r="G123" s="27">
        <f>SUM(G7:G122)</f>
        <v>156000</v>
      </c>
      <c r="H123" s="27">
        <f>SUM(H7:H122)</f>
        <v>157150</v>
      </c>
      <c r="I123" s="28">
        <f>SUM(I7:I122)</f>
        <v>84597</v>
      </c>
      <c r="J123" s="28">
        <f>SUM(J7:J121)</f>
        <v>22796</v>
      </c>
      <c r="K123" s="25"/>
      <c r="L123" s="29">
        <f>SUM(L7:L122)</f>
        <v>10919</v>
      </c>
      <c r="M123" s="27">
        <f>SUM(M7:M122)</f>
        <v>115</v>
      </c>
      <c r="N123" s="27">
        <f>SUM(N7:N121)</f>
        <v>118312</v>
      </c>
      <c r="O123" s="26"/>
      <c r="R123" s="43">
        <f t="shared" ref="R123:W123" si="21">SUM(R7:R122)</f>
        <v>18</v>
      </c>
      <c r="S123" s="43">
        <f t="shared" si="21"/>
        <v>29</v>
      </c>
      <c r="T123" s="43">
        <f t="shared" si="21"/>
        <v>19</v>
      </c>
      <c r="U123" s="43">
        <f t="shared" si="21"/>
        <v>21</v>
      </c>
      <c r="V123" s="43">
        <f t="shared" si="21"/>
        <v>1</v>
      </c>
      <c r="W123" s="43">
        <f t="shared" si="21"/>
        <v>27</v>
      </c>
      <c r="X123" s="43">
        <f>SUM(R123:W123)</f>
        <v>115</v>
      </c>
      <c r="Z123" t="e">
        <f>SUM(Z7:Z122)</f>
        <v>#VALUE!</v>
      </c>
      <c r="AA123">
        <f>SUM(AA7:AA122)</f>
        <v>33600</v>
      </c>
      <c r="AB123">
        <f>SUM(AB7:AB122)</f>
        <v>23800</v>
      </c>
      <c r="AC123">
        <f>SUM(AC7:AC122)</f>
        <v>29050</v>
      </c>
    </row>
    <row r="126" spans="1:29" x14ac:dyDescent="0.25">
      <c r="H126" s="1" t="s">
        <v>26</v>
      </c>
    </row>
  </sheetData>
  <sheetProtection selectLockedCells="1" selectUnlockedCells="1"/>
  <sortState ref="A7:X116">
    <sortCondition ref="W7:W116"/>
    <sortCondition ref="R7:R116"/>
    <sortCondition ref="S7:S116"/>
    <sortCondition ref="T7:T116"/>
    <sortCondition ref="U7:U116"/>
    <sortCondition ref="V7:V116"/>
  </sortState>
  <mergeCells count="4">
    <mergeCell ref="A2:N2"/>
    <mergeCell ref="R2:R5"/>
    <mergeCell ref="A3:O3"/>
    <mergeCell ref="A5:O5"/>
  </mergeCells>
  <printOptions horizontalCentered="1" verticalCentered="1"/>
  <pageMargins left="0.11811023622047245" right="0.11811023622047245" top="0.15748031496062992" bottom="0.15748031496062992" header="0.51181102362204722" footer="0.51181102362204722"/>
  <pageSetup paperSize="9" scale="57" firstPageNumber="0" fitToHeight="2" orientation="landscape" horizontalDpi="300" verticalDpi="300" r:id="rId1"/>
  <headerFooter alignWithMargins="0">
    <oddFooter>&amp;LBlock-B</oddFooter>
  </headerFooter>
  <rowBreaks count="1" manualBreakCount="1">
    <brk id="60" max="16383" man="1"/>
  </rowBreaks>
  <colBreaks count="1" manualBreakCount="1">
    <brk id="15" max="1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"/>
  <sheetViews>
    <sheetView zoomScaleSheetLayoutView="80" zoomScalePageLayoutView="60" workbookViewId="0">
      <selection activeCell="C15" sqref="C15"/>
    </sheetView>
  </sheetViews>
  <sheetFormatPr defaultRowHeight="15" x14ac:dyDescent="0.25"/>
  <cols>
    <col min="1" max="1" width="5.7109375" style="1" bestFit="1" customWidth="1"/>
    <col min="2" max="2" width="8.85546875" style="1" customWidth="1"/>
    <col min="3" max="3" width="8.7109375" style="1" bestFit="1" customWidth="1"/>
    <col min="4" max="4" width="10.28515625" style="1" bestFit="1" customWidth="1"/>
    <col min="5" max="5" width="14" style="1" bestFit="1" customWidth="1"/>
    <col min="6" max="6" width="14" style="1" customWidth="1"/>
    <col min="7" max="7" width="7" style="1" hidden="1" customWidth="1"/>
    <col min="8" max="8" width="8.7109375" style="1" customWidth="1"/>
    <col min="9" max="9" width="8.5703125" style="1" bestFit="1" customWidth="1"/>
    <col min="10" max="10" width="9" style="1" bestFit="1" customWidth="1"/>
    <col min="11" max="11" width="8.5703125" style="1" bestFit="1" customWidth="1"/>
    <col min="12" max="12" width="15" style="1" bestFit="1" customWidth="1"/>
    <col min="13" max="13" width="11.5703125" style="2" bestFit="1" customWidth="1"/>
    <col min="14" max="14" width="11.42578125" style="2" bestFit="1" customWidth="1"/>
    <col min="15" max="15" width="10.28515625" style="1" hidden="1" customWidth="1"/>
    <col min="16" max="18" width="11.5703125" style="2" bestFit="1" customWidth="1"/>
  </cols>
  <sheetData>
    <row r="1" spans="1:18" ht="15.75" thickBot="1" x14ac:dyDescent="0.3"/>
    <row r="2" spans="1:18" ht="25.5" customHeight="1" x14ac:dyDescent="0.25">
      <c r="A2" s="85" t="s">
        <v>0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3">
        <v>44207</v>
      </c>
      <c r="P2"/>
      <c r="Q2"/>
      <c r="R2"/>
    </row>
    <row r="3" spans="1:18" ht="24" customHeight="1" x14ac:dyDescent="0.25">
      <c r="A3" s="78" t="s">
        <v>1</v>
      </c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8"/>
      <c r="P3"/>
      <c r="Q3"/>
      <c r="R3"/>
    </row>
    <row r="4" spans="1:18" ht="1.9" hidden="1" customHeight="1" x14ac:dyDescent="0.25">
      <c r="A4" s="4"/>
      <c r="B4" s="5"/>
      <c r="C4" s="6"/>
      <c r="D4" s="7"/>
      <c r="E4" s="6"/>
      <c r="F4" s="6"/>
      <c r="G4" s="6"/>
      <c r="H4" s="6"/>
      <c r="I4" s="6"/>
      <c r="J4" s="6"/>
      <c r="K4" s="6"/>
      <c r="L4" s="6"/>
      <c r="M4" s="8"/>
      <c r="N4" s="8"/>
      <c r="O4" s="7"/>
      <c r="P4" s="8"/>
      <c r="Q4" s="8"/>
      <c r="R4" s="8"/>
    </row>
    <row r="5" spans="1:18" ht="30" customHeight="1" thickBot="1" x14ac:dyDescent="0.3">
      <c r="A5" s="81" t="s">
        <v>2</v>
      </c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9"/>
      <c r="P5"/>
      <c r="Q5"/>
      <c r="R5"/>
    </row>
    <row r="6" spans="1:18" ht="39.75" customHeight="1" x14ac:dyDescent="0.25">
      <c r="A6" s="9" t="s">
        <v>3</v>
      </c>
      <c r="B6" s="10" t="s">
        <v>4</v>
      </c>
      <c r="C6" s="11" t="s">
        <v>5</v>
      </c>
      <c r="D6" s="12" t="s">
        <v>6</v>
      </c>
      <c r="E6" s="11" t="s">
        <v>7</v>
      </c>
      <c r="F6" s="11" t="s">
        <v>8</v>
      </c>
      <c r="G6" s="11" t="s">
        <v>9</v>
      </c>
      <c r="H6" s="13" t="s">
        <v>10</v>
      </c>
      <c r="I6" s="13" t="s">
        <v>11</v>
      </c>
      <c r="J6" s="13" t="s">
        <v>12</v>
      </c>
      <c r="K6" s="13" t="s">
        <v>13</v>
      </c>
      <c r="L6" s="13" t="s">
        <v>14</v>
      </c>
      <c r="M6" s="13" t="s">
        <v>15</v>
      </c>
      <c r="N6" s="13" t="s">
        <v>16</v>
      </c>
      <c r="O6" s="14" t="s">
        <v>17</v>
      </c>
      <c r="P6" s="15" t="s">
        <v>18</v>
      </c>
      <c r="Q6" s="15" t="s">
        <v>19</v>
      </c>
      <c r="R6" s="15" t="s">
        <v>20</v>
      </c>
    </row>
    <row r="7" spans="1:18" x14ac:dyDescent="0.25">
      <c r="A7" s="16">
        <v>2</v>
      </c>
      <c r="B7" s="17" t="s">
        <v>21</v>
      </c>
      <c r="C7" s="18">
        <v>102</v>
      </c>
      <c r="D7" s="19" t="s">
        <v>19</v>
      </c>
      <c r="E7" s="18" t="s">
        <v>22</v>
      </c>
      <c r="F7" s="18" t="s">
        <v>23</v>
      </c>
      <c r="G7" s="18">
        <v>1740</v>
      </c>
      <c r="H7" s="20">
        <v>1750</v>
      </c>
      <c r="I7" s="18">
        <v>909</v>
      </c>
      <c r="J7" s="18">
        <v>292</v>
      </c>
      <c r="K7" s="18"/>
      <c r="L7" s="20">
        <v>105</v>
      </c>
      <c r="M7" s="21">
        <v>1</v>
      </c>
      <c r="N7" s="21">
        <f t="shared" ref="N7:N38" si="0">(I7+J7+K7+L7)*M7</f>
        <v>1306</v>
      </c>
      <c r="O7" s="19" t="str">
        <f t="shared" ref="O7:O38" si="1">D7</f>
        <v>Booked</v>
      </c>
      <c r="P7" s="21">
        <v>0</v>
      </c>
      <c r="Q7" s="21">
        <v>1</v>
      </c>
      <c r="R7" s="21">
        <f t="shared" ref="R7:R38" si="2">SUM(P7:Q7)</f>
        <v>1</v>
      </c>
    </row>
    <row r="8" spans="1:18" x14ac:dyDescent="0.25">
      <c r="A8" s="16">
        <v>3</v>
      </c>
      <c r="B8" s="17" t="s">
        <v>21</v>
      </c>
      <c r="C8" s="18">
        <v>103</v>
      </c>
      <c r="D8" s="19" t="s">
        <v>19</v>
      </c>
      <c r="E8" s="18" t="s">
        <v>22</v>
      </c>
      <c r="F8" s="18" t="s">
        <v>24</v>
      </c>
      <c r="G8" s="18">
        <v>1740</v>
      </c>
      <c r="H8" s="20">
        <v>1750</v>
      </c>
      <c r="I8" s="18">
        <v>909</v>
      </c>
      <c r="J8" s="18">
        <v>292</v>
      </c>
      <c r="K8" s="18"/>
      <c r="L8" s="20">
        <v>105</v>
      </c>
      <c r="M8" s="21">
        <v>1</v>
      </c>
      <c r="N8" s="21">
        <f t="shared" si="0"/>
        <v>1306</v>
      </c>
      <c r="O8" s="19" t="str">
        <f t="shared" si="1"/>
        <v>Booked</v>
      </c>
      <c r="P8" s="21">
        <v>0</v>
      </c>
      <c r="Q8" s="21">
        <v>1</v>
      </c>
      <c r="R8" s="21">
        <f t="shared" si="2"/>
        <v>1</v>
      </c>
    </row>
    <row r="9" spans="1:18" x14ac:dyDescent="0.25">
      <c r="A9" s="16">
        <v>9</v>
      </c>
      <c r="B9" s="17" t="s">
        <v>21</v>
      </c>
      <c r="C9" s="18">
        <v>203</v>
      </c>
      <c r="D9" s="19" t="s">
        <v>19</v>
      </c>
      <c r="E9" s="18" t="s">
        <v>22</v>
      </c>
      <c r="F9" s="18" t="s">
        <v>24</v>
      </c>
      <c r="G9" s="18">
        <v>1740</v>
      </c>
      <c r="H9" s="20">
        <v>1750</v>
      </c>
      <c r="I9" s="18">
        <v>909</v>
      </c>
      <c r="J9" s="18">
        <v>292</v>
      </c>
      <c r="K9" s="18"/>
      <c r="L9" s="20">
        <v>105</v>
      </c>
      <c r="M9" s="21">
        <v>1</v>
      </c>
      <c r="N9" s="21">
        <f t="shared" si="0"/>
        <v>1306</v>
      </c>
      <c r="O9" s="19" t="str">
        <f t="shared" si="1"/>
        <v>Booked</v>
      </c>
      <c r="P9" s="21">
        <v>0</v>
      </c>
      <c r="Q9" s="21">
        <v>1</v>
      </c>
      <c r="R9" s="21">
        <f t="shared" si="2"/>
        <v>1</v>
      </c>
    </row>
    <row r="10" spans="1:18" x14ac:dyDescent="0.25">
      <c r="A10" s="16">
        <v>16</v>
      </c>
      <c r="B10" s="17" t="s">
        <v>21</v>
      </c>
      <c r="C10" s="18">
        <v>302</v>
      </c>
      <c r="D10" s="19" t="s">
        <v>19</v>
      </c>
      <c r="E10" s="18" t="s">
        <v>22</v>
      </c>
      <c r="F10" s="18">
        <f>F3</f>
        <v>0</v>
      </c>
      <c r="G10" s="18">
        <v>1740</v>
      </c>
      <c r="H10" s="20">
        <v>1750</v>
      </c>
      <c r="I10" s="18">
        <v>909</v>
      </c>
      <c r="J10" s="18">
        <v>292</v>
      </c>
      <c r="K10" s="18"/>
      <c r="L10" s="20">
        <v>105</v>
      </c>
      <c r="M10" s="21">
        <v>1</v>
      </c>
      <c r="N10" s="21">
        <f t="shared" si="0"/>
        <v>1306</v>
      </c>
      <c r="O10" s="19" t="str">
        <f t="shared" si="1"/>
        <v>Booked</v>
      </c>
      <c r="P10" s="21">
        <v>0</v>
      </c>
      <c r="Q10" s="21">
        <v>1</v>
      </c>
      <c r="R10" s="21">
        <f t="shared" si="2"/>
        <v>1</v>
      </c>
    </row>
    <row r="11" spans="1:18" x14ac:dyDescent="0.25">
      <c r="A11" s="16">
        <v>25</v>
      </c>
      <c r="B11" s="17" t="s">
        <v>21</v>
      </c>
      <c r="C11" s="18">
        <v>403</v>
      </c>
      <c r="D11" s="19" t="s">
        <v>19</v>
      </c>
      <c r="E11" s="18" t="s">
        <v>22</v>
      </c>
      <c r="F11" s="18">
        <f>F4</f>
        <v>0</v>
      </c>
      <c r="G11" s="18">
        <v>1740</v>
      </c>
      <c r="H11" s="20">
        <v>1750</v>
      </c>
      <c r="I11" s="18">
        <v>909</v>
      </c>
      <c r="J11" s="18">
        <v>292</v>
      </c>
      <c r="K11" s="18"/>
      <c r="L11" s="20">
        <v>105</v>
      </c>
      <c r="M11" s="21">
        <v>1</v>
      </c>
      <c r="N11" s="21">
        <f t="shared" si="0"/>
        <v>1306</v>
      </c>
      <c r="O11" s="19" t="str">
        <f t="shared" si="1"/>
        <v>Booked</v>
      </c>
      <c r="P11" s="21">
        <v>0</v>
      </c>
      <c r="Q11" s="21">
        <v>1</v>
      </c>
      <c r="R11" s="21">
        <f t="shared" si="2"/>
        <v>1</v>
      </c>
    </row>
    <row r="12" spans="1:18" x14ac:dyDescent="0.25">
      <c r="A12" s="16">
        <v>58</v>
      </c>
      <c r="B12" s="17" t="s">
        <v>21</v>
      </c>
      <c r="C12" s="18">
        <v>804</v>
      </c>
      <c r="D12" s="19" t="s">
        <v>19</v>
      </c>
      <c r="E12" s="18" t="s">
        <v>28</v>
      </c>
      <c r="F12" s="18">
        <f>F5</f>
        <v>0</v>
      </c>
      <c r="G12" s="18">
        <v>1025</v>
      </c>
      <c r="H12" s="20">
        <v>1025</v>
      </c>
      <c r="I12" s="18">
        <v>594</v>
      </c>
      <c r="J12" s="18">
        <v>135</v>
      </c>
      <c r="K12" s="18"/>
      <c r="L12" s="20">
        <v>82</v>
      </c>
      <c r="M12" s="21">
        <v>1</v>
      </c>
      <c r="N12" s="21">
        <f t="shared" si="0"/>
        <v>811</v>
      </c>
      <c r="O12" s="19" t="str">
        <f t="shared" si="1"/>
        <v>Booked</v>
      </c>
      <c r="P12" s="21">
        <v>0</v>
      </c>
      <c r="Q12" s="21">
        <v>1</v>
      </c>
      <c r="R12" s="21">
        <f t="shared" si="2"/>
        <v>1</v>
      </c>
    </row>
    <row r="13" spans="1:18" x14ac:dyDescent="0.25">
      <c r="A13" s="16">
        <v>1</v>
      </c>
      <c r="B13" s="17" t="s">
        <v>21</v>
      </c>
      <c r="C13" s="18">
        <v>101</v>
      </c>
      <c r="D13" s="19" t="s">
        <v>19</v>
      </c>
      <c r="E13" s="18" t="s">
        <v>28</v>
      </c>
      <c r="F13" s="18" t="s">
        <v>30</v>
      </c>
      <c r="G13" s="18">
        <v>1025</v>
      </c>
      <c r="H13" s="20">
        <v>1025</v>
      </c>
      <c r="I13" s="18">
        <v>594</v>
      </c>
      <c r="J13" s="18">
        <v>130</v>
      </c>
      <c r="K13" s="18"/>
      <c r="L13" s="20">
        <v>82</v>
      </c>
      <c r="M13" s="21">
        <v>1</v>
      </c>
      <c r="N13" s="21">
        <f t="shared" si="0"/>
        <v>806</v>
      </c>
      <c r="O13" s="19" t="str">
        <f t="shared" si="1"/>
        <v>Booked</v>
      </c>
      <c r="P13" s="21"/>
      <c r="Q13" s="21">
        <v>1</v>
      </c>
      <c r="R13" s="21">
        <f t="shared" si="2"/>
        <v>1</v>
      </c>
    </row>
    <row r="14" spans="1:18" x14ac:dyDescent="0.25">
      <c r="A14" s="16">
        <v>6</v>
      </c>
      <c r="B14" s="17" t="s">
        <v>21</v>
      </c>
      <c r="C14" s="18">
        <v>108</v>
      </c>
      <c r="D14" s="19" t="s">
        <v>19</v>
      </c>
      <c r="E14" s="18" t="s">
        <v>28</v>
      </c>
      <c r="F14" s="18" t="s">
        <v>27</v>
      </c>
      <c r="G14" s="18">
        <v>1025</v>
      </c>
      <c r="H14" s="20">
        <v>1025</v>
      </c>
      <c r="I14" s="18">
        <v>594</v>
      </c>
      <c r="J14" s="18">
        <v>130</v>
      </c>
      <c r="K14" s="18"/>
      <c r="L14" s="20">
        <v>82</v>
      </c>
      <c r="M14" s="21">
        <v>1</v>
      </c>
      <c r="N14" s="21">
        <f t="shared" si="0"/>
        <v>806</v>
      </c>
      <c r="O14" s="19" t="str">
        <f t="shared" si="1"/>
        <v>Booked</v>
      </c>
      <c r="P14" s="21"/>
      <c r="Q14" s="21">
        <v>1</v>
      </c>
      <c r="R14" s="21">
        <f t="shared" si="2"/>
        <v>1</v>
      </c>
    </row>
    <row r="15" spans="1:18" x14ac:dyDescent="0.25">
      <c r="A15" s="16">
        <v>7</v>
      </c>
      <c r="B15" s="17" t="s">
        <v>21</v>
      </c>
      <c r="C15" s="18">
        <v>201</v>
      </c>
      <c r="D15" s="19" t="s">
        <v>19</v>
      </c>
      <c r="E15" s="18" t="s">
        <v>28</v>
      </c>
      <c r="F15" s="18" t="s">
        <v>31</v>
      </c>
      <c r="G15" s="18">
        <v>1025</v>
      </c>
      <c r="H15" s="20">
        <v>1025</v>
      </c>
      <c r="I15" s="18">
        <v>594</v>
      </c>
      <c r="J15" s="18">
        <v>130</v>
      </c>
      <c r="K15" s="18"/>
      <c r="L15" s="20">
        <v>82</v>
      </c>
      <c r="M15" s="21">
        <v>1</v>
      </c>
      <c r="N15" s="21">
        <f t="shared" si="0"/>
        <v>806</v>
      </c>
      <c r="O15" s="19" t="str">
        <f t="shared" si="1"/>
        <v>Booked</v>
      </c>
      <c r="P15" s="21"/>
      <c r="Q15" s="21">
        <v>1</v>
      </c>
      <c r="R15" s="21">
        <f t="shared" si="2"/>
        <v>1</v>
      </c>
    </row>
    <row r="16" spans="1:18" x14ac:dyDescent="0.25">
      <c r="A16" s="16">
        <v>8</v>
      </c>
      <c r="B16" s="17" t="s">
        <v>21</v>
      </c>
      <c r="C16" s="18">
        <v>202</v>
      </c>
      <c r="D16" s="19" t="s">
        <v>19</v>
      </c>
      <c r="E16" s="18" t="s">
        <v>22</v>
      </c>
      <c r="F16" s="18" t="s">
        <v>23</v>
      </c>
      <c r="G16" s="18">
        <v>1740</v>
      </c>
      <c r="H16" s="20">
        <v>1750</v>
      </c>
      <c r="I16" s="18">
        <v>909</v>
      </c>
      <c r="J16" s="18">
        <v>292</v>
      </c>
      <c r="K16" s="18"/>
      <c r="L16" s="20">
        <v>105</v>
      </c>
      <c r="M16" s="21">
        <v>1</v>
      </c>
      <c r="N16" s="21">
        <f t="shared" si="0"/>
        <v>1306</v>
      </c>
      <c r="O16" s="19" t="str">
        <f t="shared" si="1"/>
        <v>Booked</v>
      </c>
      <c r="P16" s="21"/>
      <c r="Q16" s="21">
        <v>1</v>
      </c>
      <c r="R16" s="21">
        <f t="shared" si="2"/>
        <v>1</v>
      </c>
    </row>
    <row r="17" spans="1:18" x14ac:dyDescent="0.25">
      <c r="A17" s="16">
        <v>10</v>
      </c>
      <c r="B17" s="17" t="s">
        <v>21</v>
      </c>
      <c r="C17" s="18">
        <v>204</v>
      </c>
      <c r="D17" s="19" t="s">
        <v>19</v>
      </c>
      <c r="E17" s="18" t="s">
        <v>28</v>
      </c>
      <c r="F17" s="18" t="s">
        <v>32</v>
      </c>
      <c r="G17" s="18">
        <v>1025</v>
      </c>
      <c r="H17" s="20">
        <v>1025</v>
      </c>
      <c r="I17" s="18">
        <v>594</v>
      </c>
      <c r="J17" s="18">
        <v>130</v>
      </c>
      <c r="K17" s="18"/>
      <c r="L17" s="20">
        <v>82</v>
      </c>
      <c r="M17" s="21">
        <v>1</v>
      </c>
      <c r="N17" s="21">
        <f t="shared" si="0"/>
        <v>806</v>
      </c>
      <c r="O17" s="19" t="str">
        <f t="shared" si="1"/>
        <v>Booked</v>
      </c>
      <c r="P17" s="21"/>
      <c r="Q17" s="21">
        <v>1</v>
      </c>
      <c r="R17" s="21">
        <f t="shared" si="2"/>
        <v>1</v>
      </c>
    </row>
    <row r="18" spans="1:18" x14ac:dyDescent="0.25">
      <c r="A18" s="16">
        <v>15</v>
      </c>
      <c r="B18" s="17" t="s">
        <v>21</v>
      </c>
      <c r="C18" s="18">
        <v>301</v>
      </c>
      <c r="D18" s="19" t="s">
        <v>19</v>
      </c>
      <c r="E18" s="18" t="s">
        <v>28</v>
      </c>
      <c r="F18" s="18">
        <f>F10</f>
        <v>0</v>
      </c>
      <c r="G18" s="18">
        <v>1025</v>
      </c>
      <c r="H18" s="20">
        <v>1025</v>
      </c>
      <c r="I18" s="18">
        <v>594</v>
      </c>
      <c r="J18" s="18">
        <v>130</v>
      </c>
      <c r="K18" s="18"/>
      <c r="L18" s="20">
        <v>82</v>
      </c>
      <c r="M18" s="21">
        <v>1</v>
      </c>
      <c r="N18" s="21">
        <f t="shared" si="0"/>
        <v>806</v>
      </c>
      <c r="O18" s="19" t="str">
        <f t="shared" si="1"/>
        <v>Booked</v>
      </c>
      <c r="P18" s="21"/>
      <c r="Q18" s="21">
        <v>1</v>
      </c>
      <c r="R18" s="21">
        <f t="shared" si="2"/>
        <v>1</v>
      </c>
    </row>
    <row r="19" spans="1:18" x14ac:dyDescent="0.25">
      <c r="A19" s="16">
        <v>18</v>
      </c>
      <c r="B19" s="17" t="s">
        <v>21</v>
      </c>
      <c r="C19" s="18">
        <v>304</v>
      </c>
      <c r="D19" s="19" t="s">
        <v>19</v>
      </c>
      <c r="E19" s="18" t="s">
        <v>28</v>
      </c>
      <c r="F19" s="18">
        <f>F11</f>
        <v>0</v>
      </c>
      <c r="G19" s="18">
        <v>1025</v>
      </c>
      <c r="H19" s="20">
        <v>1025</v>
      </c>
      <c r="I19" s="18">
        <v>594</v>
      </c>
      <c r="J19" s="18">
        <v>130</v>
      </c>
      <c r="K19" s="18"/>
      <c r="L19" s="20">
        <v>82</v>
      </c>
      <c r="M19" s="21">
        <v>1</v>
      </c>
      <c r="N19" s="21">
        <f t="shared" si="0"/>
        <v>806</v>
      </c>
      <c r="O19" s="19" t="str">
        <f t="shared" si="1"/>
        <v>Booked</v>
      </c>
      <c r="P19" s="21"/>
      <c r="Q19" s="21">
        <v>1</v>
      </c>
      <c r="R19" s="21">
        <f t="shared" si="2"/>
        <v>1</v>
      </c>
    </row>
    <row r="20" spans="1:18" x14ac:dyDescent="0.25">
      <c r="A20" s="16">
        <v>22</v>
      </c>
      <c r="B20" s="17" t="s">
        <v>21</v>
      </c>
      <c r="C20" s="18">
        <v>308</v>
      </c>
      <c r="D20" s="19" t="s">
        <v>19</v>
      </c>
      <c r="E20" s="18" t="s">
        <v>28</v>
      </c>
      <c r="F20" s="18" t="s">
        <v>29</v>
      </c>
      <c r="G20" s="18">
        <v>1025</v>
      </c>
      <c r="H20" s="20">
        <v>1025</v>
      </c>
      <c r="I20" s="18">
        <v>594</v>
      </c>
      <c r="J20" s="18">
        <v>130</v>
      </c>
      <c r="K20" s="18"/>
      <c r="L20" s="20">
        <v>82</v>
      </c>
      <c r="M20" s="21">
        <v>1</v>
      </c>
      <c r="N20" s="21">
        <f t="shared" si="0"/>
        <v>806</v>
      </c>
      <c r="O20" s="19" t="str">
        <f t="shared" si="1"/>
        <v>Booked</v>
      </c>
      <c r="P20" s="21"/>
      <c r="Q20" s="21">
        <v>1</v>
      </c>
      <c r="R20" s="21">
        <f t="shared" si="2"/>
        <v>1</v>
      </c>
    </row>
    <row r="21" spans="1:18" x14ac:dyDescent="0.25">
      <c r="A21" s="16">
        <v>23</v>
      </c>
      <c r="B21" s="17" t="s">
        <v>21</v>
      </c>
      <c r="C21" s="18">
        <v>401</v>
      </c>
      <c r="D21" s="19" t="s">
        <v>19</v>
      </c>
      <c r="E21" s="18" t="s">
        <v>28</v>
      </c>
      <c r="F21" s="18" t="str">
        <f>F13</f>
        <v xml:space="preserve">FL+PL+PK </v>
      </c>
      <c r="G21" s="18">
        <v>1025</v>
      </c>
      <c r="H21" s="20">
        <v>1025</v>
      </c>
      <c r="I21" s="18">
        <v>594</v>
      </c>
      <c r="J21" s="18">
        <v>135</v>
      </c>
      <c r="K21" s="18"/>
      <c r="L21" s="20">
        <v>82</v>
      </c>
      <c r="M21" s="21">
        <v>1</v>
      </c>
      <c r="N21" s="21">
        <f t="shared" si="0"/>
        <v>811</v>
      </c>
      <c r="O21" s="19" t="str">
        <f t="shared" si="1"/>
        <v>Booked</v>
      </c>
      <c r="P21" s="21"/>
      <c r="Q21" s="21">
        <v>1</v>
      </c>
      <c r="R21" s="21">
        <f t="shared" si="2"/>
        <v>1</v>
      </c>
    </row>
    <row r="22" spans="1:18" x14ac:dyDescent="0.25">
      <c r="A22" s="16">
        <v>26</v>
      </c>
      <c r="B22" s="17" t="s">
        <v>21</v>
      </c>
      <c r="C22" s="18">
        <v>404</v>
      </c>
      <c r="D22" s="19" t="s">
        <v>19</v>
      </c>
      <c r="E22" s="18" t="s">
        <v>28</v>
      </c>
      <c r="F22" s="18" t="str">
        <f>F14</f>
        <v xml:space="preserve">PL+PK </v>
      </c>
      <c r="G22" s="18">
        <v>1025</v>
      </c>
      <c r="H22" s="20">
        <v>1025</v>
      </c>
      <c r="I22" s="18">
        <v>594</v>
      </c>
      <c r="J22" s="18">
        <v>135</v>
      </c>
      <c r="K22" s="18"/>
      <c r="L22" s="20">
        <v>82</v>
      </c>
      <c r="M22" s="21">
        <v>1</v>
      </c>
      <c r="N22" s="21">
        <f t="shared" si="0"/>
        <v>811</v>
      </c>
      <c r="O22" s="19" t="str">
        <f t="shared" si="1"/>
        <v>Booked</v>
      </c>
      <c r="P22" s="21"/>
      <c r="Q22" s="21">
        <v>1</v>
      </c>
      <c r="R22" s="21">
        <f t="shared" si="2"/>
        <v>1</v>
      </c>
    </row>
    <row r="23" spans="1:18" x14ac:dyDescent="0.25">
      <c r="A23" s="16">
        <v>27</v>
      </c>
      <c r="B23" s="17" t="s">
        <v>21</v>
      </c>
      <c r="C23" s="18">
        <v>405</v>
      </c>
      <c r="D23" s="19" t="s">
        <v>19</v>
      </c>
      <c r="E23" s="18" t="s">
        <v>28</v>
      </c>
      <c r="F23" s="18"/>
      <c r="G23" s="18">
        <v>1025</v>
      </c>
      <c r="H23" s="20">
        <v>1025</v>
      </c>
      <c r="I23" s="18">
        <v>594</v>
      </c>
      <c r="J23" s="18">
        <v>135</v>
      </c>
      <c r="K23" s="18"/>
      <c r="L23" s="20">
        <v>82</v>
      </c>
      <c r="M23" s="21">
        <v>1</v>
      </c>
      <c r="N23" s="21">
        <f t="shared" si="0"/>
        <v>811</v>
      </c>
      <c r="O23" s="19" t="str">
        <f t="shared" si="1"/>
        <v>Booked</v>
      </c>
      <c r="P23" s="21"/>
      <c r="Q23" s="21">
        <v>1</v>
      </c>
      <c r="R23" s="21">
        <f t="shared" si="2"/>
        <v>1</v>
      </c>
    </row>
    <row r="24" spans="1:18" x14ac:dyDescent="0.25">
      <c r="A24" s="16">
        <v>31</v>
      </c>
      <c r="B24" s="17" t="s">
        <v>21</v>
      </c>
      <c r="C24" s="18">
        <v>501</v>
      </c>
      <c r="D24" s="19" t="s">
        <v>19</v>
      </c>
      <c r="E24" s="18" t="s">
        <v>28</v>
      </c>
      <c r="F24" s="18" t="str">
        <f>F16</f>
        <v>FL+PL+PK+C</v>
      </c>
      <c r="G24" s="18">
        <v>1025</v>
      </c>
      <c r="H24" s="20">
        <v>1025</v>
      </c>
      <c r="I24" s="18">
        <v>594</v>
      </c>
      <c r="J24" s="18">
        <v>135</v>
      </c>
      <c r="K24" s="18"/>
      <c r="L24" s="20">
        <v>82</v>
      </c>
      <c r="M24" s="21">
        <v>1</v>
      </c>
      <c r="N24" s="21">
        <f t="shared" si="0"/>
        <v>811</v>
      </c>
      <c r="O24" s="19" t="str">
        <f t="shared" si="1"/>
        <v>Booked</v>
      </c>
      <c r="P24" s="21"/>
      <c r="Q24" s="21">
        <v>1</v>
      </c>
      <c r="R24" s="21">
        <f t="shared" si="2"/>
        <v>1</v>
      </c>
    </row>
    <row r="25" spans="1:18" x14ac:dyDescent="0.25">
      <c r="A25" s="16">
        <v>35</v>
      </c>
      <c r="B25" s="17" t="s">
        <v>21</v>
      </c>
      <c r="C25" s="18">
        <v>505</v>
      </c>
      <c r="D25" s="19" t="s">
        <v>19</v>
      </c>
      <c r="E25" s="18" t="s">
        <v>28</v>
      </c>
      <c r="F25" s="18"/>
      <c r="G25" s="18">
        <v>1025</v>
      </c>
      <c r="H25" s="20">
        <v>1025</v>
      </c>
      <c r="I25" s="18">
        <v>594</v>
      </c>
      <c r="J25" s="18">
        <v>135</v>
      </c>
      <c r="K25" s="18"/>
      <c r="L25" s="20">
        <v>82</v>
      </c>
      <c r="M25" s="21">
        <v>1</v>
      </c>
      <c r="N25" s="21">
        <f t="shared" si="0"/>
        <v>811</v>
      </c>
      <c r="O25" s="19" t="str">
        <f t="shared" si="1"/>
        <v>Booked</v>
      </c>
      <c r="P25" s="21"/>
      <c r="Q25" s="21">
        <v>1</v>
      </c>
      <c r="R25" s="21">
        <f t="shared" si="2"/>
        <v>1</v>
      </c>
    </row>
    <row r="26" spans="1:18" x14ac:dyDescent="0.25">
      <c r="A26" s="16">
        <v>38</v>
      </c>
      <c r="B26" s="17" t="s">
        <v>21</v>
      </c>
      <c r="C26" s="18">
        <v>508</v>
      </c>
      <c r="D26" s="19" t="s">
        <v>19</v>
      </c>
      <c r="E26" s="18" t="s">
        <v>28</v>
      </c>
      <c r="F26" s="18" t="s">
        <v>29</v>
      </c>
      <c r="G26" s="18">
        <v>1025</v>
      </c>
      <c r="H26" s="20">
        <v>1025</v>
      </c>
      <c r="I26" s="18">
        <v>594</v>
      </c>
      <c r="J26" s="18">
        <v>135</v>
      </c>
      <c r="K26" s="18"/>
      <c r="L26" s="20">
        <v>82</v>
      </c>
      <c r="M26" s="21">
        <v>1</v>
      </c>
      <c r="N26" s="21">
        <f t="shared" si="0"/>
        <v>811</v>
      </c>
      <c r="O26" s="19" t="str">
        <f t="shared" si="1"/>
        <v>Booked</v>
      </c>
      <c r="P26" s="21"/>
      <c r="Q26" s="21">
        <v>1</v>
      </c>
      <c r="R26" s="21">
        <f t="shared" si="2"/>
        <v>1</v>
      </c>
    </row>
    <row r="27" spans="1:18" x14ac:dyDescent="0.25">
      <c r="A27" s="16">
        <v>43</v>
      </c>
      <c r="B27" s="17" t="s">
        <v>21</v>
      </c>
      <c r="C27" s="18">
        <v>605</v>
      </c>
      <c r="D27" s="19" t="s">
        <v>19</v>
      </c>
      <c r="E27" s="18" t="s">
        <v>28</v>
      </c>
      <c r="F27" s="18"/>
      <c r="G27" s="18">
        <v>1025</v>
      </c>
      <c r="H27" s="20">
        <v>1025</v>
      </c>
      <c r="I27" s="18">
        <v>594</v>
      </c>
      <c r="J27" s="18">
        <v>135</v>
      </c>
      <c r="K27" s="18"/>
      <c r="L27" s="20">
        <v>82</v>
      </c>
      <c r="M27" s="21">
        <v>1</v>
      </c>
      <c r="N27" s="21">
        <f t="shared" si="0"/>
        <v>811</v>
      </c>
      <c r="O27" s="19" t="str">
        <f t="shared" si="1"/>
        <v>Booked</v>
      </c>
      <c r="P27" s="21"/>
      <c r="Q27" s="21">
        <v>1</v>
      </c>
      <c r="R27" s="21">
        <f t="shared" si="2"/>
        <v>1</v>
      </c>
    </row>
    <row r="28" spans="1:18" x14ac:dyDescent="0.25">
      <c r="A28" s="16">
        <v>47</v>
      </c>
      <c r="B28" s="17" t="s">
        <v>21</v>
      </c>
      <c r="C28" s="18">
        <v>701</v>
      </c>
      <c r="D28" s="19" t="s">
        <v>19</v>
      </c>
      <c r="E28" s="18" t="s">
        <v>28</v>
      </c>
      <c r="F28" s="18" t="str">
        <f>F20</f>
        <v>PL+PK</v>
      </c>
      <c r="G28" s="18">
        <v>1025</v>
      </c>
      <c r="H28" s="20">
        <v>1025</v>
      </c>
      <c r="I28" s="18">
        <v>594</v>
      </c>
      <c r="J28" s="18">
        <v>130</v>
      </c>
      <c r="K28" s="18"/>
      <c r="L28" s="20">
        <v>82</v>
      </c>
      <c r="M28" s="21">
        <v>1</v>
      </c>
      <c r="N28" s="21">
        <f t="shared" si="0"/>
        <v>806</v>
      </c>
      <c r="O28" s="19" t="str">
        <f t="shared" si="1"/>
        <v>Booked</v>
      </c>
      <c r="P28" s="21"/>
      <c r="Q28" s="21">
        <v>1</v>
      </c>
      <c r="R28" s="21">
        <f t="shared" si="2"/>
        <v>1</v>
      </c>
    </row>
    <row r="29" spans="1:18" x14ac:dyDescent="0.25">
      <c r="A29" s="16">
        <v>50</v>
      </c>
      <c r="B29" s="17" t="s">
        <v>21</v>
      </c>
      <c r="C29" s="18">
        <v>704</v>
      </c>
      <c r="D29" s="19" t="s">
        <v>19</v>
      </c>
      <c r="E29" s="18" t="s">
        <v>28</v>
      </c>
      <c r="F29" s="18" t="str">
        <f>F21</f>
        <v xml:space="preserve">FL+PL+PK </v>
      </c>
      <c r="G29" s="18">
        <v>1025</v>
      </c>
      <c r="H29" s="20">
        <v>1025</v>
      </c>
      <c r="I29" s="18">
        <v>594</v>
      </c>
      <c r="J29" s="18">
        <v>130</v>
      </c>
      <c r="K29" s="18"/>
      <c r="L29" s="20">
        <v>82</v>
      </c>
      <c r="M29" s="21">
        <v>1</v>
      </c>
      <c r="N29" s="21">
        <f t="shared" si="0"/>
        <v>806</v>
      </c>
      <c r="O29" s="19" t="str">
        <f t="shared" si="1"/>
        <v>Booked</v>
      </c>
      <c r="P29" s="21"/>
      <c r="Q29" s="21">
        <v>1</v>
      </c>
      <c r="R29" s="21">
        <f t="shared" si="2"/>
        <v>1</v>
      </c>
    </row>
    <row r="30" spans="1:18" x14ac:dyDescent="0.25">
      <c r="A30" s="16">
        <v>51</v>
      </c>
      <c r="B30" s="17" t="s">
        <v>21</v>
      </c>
      <c r="C30" s="18">
        <v>705</v>
      </c>
      <c r="D30" s="19" t="s">
        <v>19</v>
      </c>
      <c r="E30" s="18" t="s">
        <v>28</v>
      </c>
      <c r="F30" s="18"/>
      <c r="G30" s="18">
        <v>1025</v>
      </c>
      <c r="H30" s="20">
        <v>1025</v>
      </c>
      <c r="I30" s="18">
        <v>594</v>
      </c>
      <c r="J30" s="18">
        <v>130</v>
      </c>
      <c r="K30" s="18"/>
      <c r="L30" s="20">
        <v>82</v>
      </c>
      <c r="M30" s="21">
        <v>1</v>
      </c>
      <c r="N30" s="21">
        <f t="shared" si="0"/>
        <v>806</v>
      </c>
      <c r="O30" s="19" t="str">
        <f t="shared" si="1"/>
        <v>Booked</v>
      </c>
      <c r="P30" s="21"/>
      <c r="Q30" s="21">
        <v>1</v>
      </c>
      <c r="R30" s="21">
        <f t="shared" si="2"/>
        <v>1</v>
      </c>
    </row>
    <row r="31" spans="1:18" x14ac:dyDescent="0.25">
      <c r="A31" s="16">
        <v>54</v>
      </c>
      <c r="B31" s="17" t="s">
        <v>21</v>
      </c>
      <c r="C31" s="18">
        <v>708</v>
      </c>
      <c r="D31" s="19" t="s">
        <v>19</v>
      </c>
      <c r="E31" s="18" t="s">
        <v>28</v>
      </c>
      <c r="F31" s="18" t="s">
        <v>29</v>
      </c>
      <c r="G31" s="18">
        <v>1025</v>
      </c>
      <c r="H31" s="20">
        <v>1025</v>
      </c>
      <c r="I31" s="18">
        <v>594</v>
      </c>
      <c r="J31" s="18">
        <v>130</v>
      </c>
      <c r="K31" s="18"/>
      <c r="L31" s="20">
        <v>82</v>
      </c>
      <c r="M31" s="21">
        <v>1</v>
      </c>
      <c r="N31" s="21">
        <f t="shared" si="0"/>
        <v>806</v>
      </c>
      <c r="O31" s="19" t="str">
        <f t="shared" si="1"/>
        <v>Booked</v>
      </c>
      <c r="P31" s="21"/>
      <c r="Q31" s="21">
        <v>1</v>
      </c>
      <c r="R31" s="21">
        <f t="shared" si="2"/>
        <v>1</v>
      </c>
    </row>
    <row r="32" spans="1:18" x14ac:dyDescent="0.25">
      <c r="A32" s="16">
        <v>55</v>
      </c>
      <c r="B32" s="17" t="s">
        <v>21</v>
      </c>
      <c r="C32" s="18">
        <v>801</v>
      </c>
      <c r="D32" s="19" t="s">
        <v>19</v>
      </c>
      <c r="E32" s="18" t="s">
        <v>28</v>
      </c>
      <c r="F32" s="18" t="str">
        <f>F24</f>
        <v>FL+PL+PK+C</v>
      </c>
      <c r="G32" s="18">
        <v>1025</v>
      </c>
      <c r="H32" s="20">
        <v>1025</v>
      </c>
      <c r="I32" s="18">
        <v>594</v>
      </c>
      <c r="J32" s="18">
        <v>135</v>
      </c>
      <c r="K32" s="18"/>
      <c r="L32" s="20">
        <v>82</v>
      </c>
      <c r="M32" s="21">
        <v>1</v>
      </c>
      <c r="N32" s="21">
        <f t="shared" si="0"/>
        <v>811</v>
      </c>
      <c r="O32" s="19" t="str">
        <f t="shared" si="1"/>
        <v>Booked</v>
      </c>
      <c r="P32" s="21"/>
      <c r="Q32" s="21">
        <v>1</v>
      </c>
      <c r="R32" s="21">
        <f t="shared" si="2"/>
        <v>1</v>
      </c>
    </row>
    <row r="33" spans="1:18" x14ac:dyDescent="0.25">
      <c r="A33" s="16">
        <v>59</v>
      </c>
      <c r="B33" s="17" t="s">
        <v>21</v>
      </c>
      <c r="C33" s="18">
        <v>805</v>
      </c>
      <c r="D33" s="19" t="s">
        <v>19</v>
      </c>
      <c r="E33" s="18" t="s">
        <v>28</v>
      </c>
      <c r="F33" s="18"/>
      <c r="G33" s="18">
        <v>1025</v>
      </c>
      <c r="H33" s="20">
        <v>1025</v>
      </c>
      <c r="I33" s="18">
        <v>594</v>
      </c>
      <c r="J33" s="18">
        <v>135</v>
      </c>
      <c r="K33" s="18"/>
      <c r="L33" s="20">
        <v>82</v>
      </c>
      <c r="M33" s="21">
        <v>1</v>
      </c>
      <c r="N33" s="21">
        <f t="shared" si="0"/>
        <v>811</v>
      </c>
      <c r="O33" s="19" t="str">
        <f t="shared" si="1"/>
        <v>Booked</v>
      </c>
      <c r="P33" s="21"/>
      <c r="Q33" s="21">
        <v>1</v>
      </c>
      <c r="R33" s="21">
        <f t="shared" si="2"/>
        <v>1</v>
      </c>
    </row>
    <row r="34" spans="1:18" x14ac:dyDescent="0.25">
      <c r="A34" s="16">
        <v>62</v>
      </c>
      <c r="B34" s="17" t="s">
        <v>21</v>
      </c>
      <c r="C34" s="18">
        <v>808</v>
      </c>
      <c r="D34" s="19" t="s">
        <v>19</v>
      </c>
      <c r="E34" s="18" t="s">
        <v>28</v>
      </c>
      <c r="F34" s="18" t="s">
        <v>29</v>
      </c>
      <c r="G34" s="18">
        <v>1025</v>
      </c>
      <c r="H34" s="20">
        <v>1025</v>
      </c>
      <c r="I34" s="18">
        <v>594</v>
      </c>
      <c r="J34" s="18">
        <v>135</v>
      </c>
      <c r="K34" s="18"/>
      <c r="L34" s="20">
        <v>82</v>
      </c>
      <c r="M34" s="21">
        <v>1</v>
      </c>
      <c r="N34" s="21">
        <f t="shared" si="0"/>
        <v>811</v>
      </c>
      <c r="O34" s="19" t="str">
        <f t="shared" si="1"/>
        <v>Booked</v>
      </c>
      <c r="P34" s="21"/>
      <c r="Q34" s="21">
        <v>1</v>
      </c>
      <c r="R34" s="21">
        <f t="shared" si="2"/>
        <v>1</v>
      </c>
    </row>
    <row r="35" spans="1:18" x14ac:dyDescent="0.25">
      <c r="A35" s="16">
        <v>66</v>
      </c>
      <c r="B35" s="17" t="s">
        <v>21</v>
      </c>
      <c r="C35" s="18">
        <v>904</v>
      </c>
      <c r="D35" s="19" t="s">
        <v>19</v>
      </c>
      <c r="E35" s="18" t="s">
        <v>28</v>
      </c>
      <c r="F35" s="18">
        <f>F27</f>
        <v>0</v>
      </c>
      <c r="G35" s="18">
        <v>1025</v>
      </c>
      <c r="H35" s="20">
        <v>1025</v>
      </c>
      <c r="I35" s="18">
        <v>594</v>
      </c>
      <c r="J35" s="18">
        <v>135</v>
      </c>
      <c r="K35" s="18"/>
      <c r="L35" s="20">
        <v>82</v>
      </c>
      <c r="M35" s="21">
        <v>1</v>
      </c>
      <c r="N35" s="21">
        <f t="shared" si="0"/>
        <v>811</v>
      </c>
      <c r="O35" s="19" t="str">
        <f t="shared" si="1"/>
        <v>Booked</v>
      </c>
      <c r="P35" s="21"/>
      <c r="Q35" s="21">
        <v>1</v>
      </c>
      <c r="R35" s="21">
        <f t="shared" si="2"/>
        <v>1</v>
      </c>
    </row>
    <row r="36" spans="1:18" x14ac:dyDescent="0.25">
      <c r="A36" s="16">
        <v>67</v>
      </c>
      <c r="B36" s="17" t="s">
        <v>21</v>
      </c>
      <c r="C36" s="18">
        <v>905</v>
      </c>
      <c r="D36" s="19" t="s">
        <v>19</v>
      </c>
      <c r="E36" s="18" t="s">
        <v>28</v>
      </c>
      <c r="F36" s="18"/>
      <c r="G36" s="18">
        <v>1025</v>
      </c>
      <c r="H36" s="20">
        <v>1025</v>
      </c>
      <c r="I36" s="18">
        <v>594</v>
      </c>
      <c r="J36" s="18">
        <v>135</v>
      </c>
      <c r="K36" s="18"/>
      <c r="L36" s="20">
        <v>82</v>
      </c>
      <c r="M36" s="21">
        <v>1</v>
      </c>
      <c r="N36" s="21">
        <f t="shared" si="0"/>
        <v>811</v>
      </c>
      <c r="O36" s="19" t="str">
        <f t="shared" si="1"/>
        <v>Booked</v>
      </c>
      <c r="P36" s="21"/>
      <c r="Q36" s="21">
        <v>1</v>
      </c>
      <c r="R36" s="21">
        <f t="shared" si="2"/>
        <v>1</v>
      </c>
    </row>
    <row r="37" spans="1:18" x14ac:dyDescent="0.25">
      <c r="A37" s="16">
        <v>70</v>
      </c>
      <c r="B37" s="17" t="s">
        <v>21</v>
      </c>
      <c r="C37" s="18">
        <v>908</v>
      </c>
      <c r="D37" s="19" t="s">
        <v>19</v>
      </c>
      <c r="E37" s="18" t="s">
        <v>28</v>
      </c>
      <c r="F37" s="18" t="s">
        <v>29</v>
      </c>
      <c r="G37" s="18">
        <v>1025</v>
      </c>
      <c r="H37" s="20">
        <v>1025</v>
      </c>
      <c r="I37" s="18">
        <v>594</v>
      </c>
      <c r="J37" s="18">
        <v>135</v>
      </c>
      <c r="K37" s="18"/>
      <c r="L37" s="20">
        <v>82</v>
      </c>
      <c r="M37" s="21">
        <v>1</v>
      </c>
      <c r="N37" s="21">
        <f t="shared" si="0"/>
        <v>811</v>
      </c>
      <c r="O37" s="19" t="str">
        <f t="shared" si="1"/>
        <v>Booked</v>
      </c>
      <c r="P37" s="21"/>
      <c r="Q37" s="21">
        <v>1</v>
      </c>
      <c r="R37" s="21">
        <f t="shared" si="2"/>
        <v>1</v>
      </c>
    </row>
    <row r="38" spans="1:18" x14ac:dyDescent="0.25">
      <c r="A38" s="16">
        <v>75</v>
      </c>
      <c r="B38" s="17" t="s">
        <v>21</v>
      </c>
      <c r="C38" s="18">
        <v>1005</v>
      </c>
      <c r="D38" s="19" t="s">
        <v>19</v>
      </c>
      <c r="E38" s="18" t="s">
        <v>28</v>
      </c>
      <c r="F38" s="18"/>
      <c r="G38" s="18">
        <v>1025</v>
      </c>
      <c r="H38" s="20">
        <v>1025</v>
      </c>
      <c r="I38" s="18">
        <v>594</v>
      </c>
      <c r="J38" s="18">
        <v>135</v>
      </c>
      <c r="K38" s="18"/>
      <c r="L38" s="20">
        <v>82</v>
      </c>
      <c r="M38" s="21">
        <v>1</v>
      </c>
      <c r="N38" s="21">
        <f t="shared" si="0"/>
        <v>811</v>
      </c>
      <c r="O38" s="19" t="str">
        <f t="shared" si="1"/>
        <v>Booked</v>
      </c>
      <c r="P38" s="21"/>
      <c r="Q38" s="21">
        <v>1</v>
      </c>
      <c r="R38" s="21">
        <f t="shared" si="2"/>
        <v>1</v>
      </c>
    </row>
    <row r="39" spans="1:18" x14ac:dyDescent="0.25">
      <c r="A39" s="16">
        <v>78</v>
      </c>
      <c r="B39" s="17" t="s">
        <v>21</v>
      </c>
      <c r="C39" s="18">
        <v>1008</v>
      </c>
      <c r="D39" s="19" t="s">
        <v>19</v>
      </c>
      <c r="E39" s="18" t="s">
        <v>28</v>
      </c>
      <c r="F39" s="18" t="s">
        <v>29</v>
      </c>
      <c r="G39" s="18">
        <v>1025</v>
      </c>
      <c r="H39" s="20">
        <v>1025</v>
      </c>
      <c r="I39" s="18">
        <v>594</v>
      </c>
      <c r="J39" s="18">
        <v>135</v>
      </c>
      <c r="K39" s="18"/>
      <c r="L39" s="20">
        <v>82</v>
      </c>
      <c r="M39" s="21">
        <v>1</v>
      </c>
      <c r="N39" s="21">
        <f t="shared" ref="N39:N67" si="3">(I39+J39+K39+L39)*M39</f>
        <v>811</v>
      </c>
      <c r="O39" s="19" t="str">
        <f t="shared" ref="O39:O67" si="4">D39</f>
        <v>Booked</v>
      </c>
      <c r="P39" s="21"/>
      <c r="Q39" s="21">
        <v>1</v>
      </c>
      <c r="R39" s="21">
        <f t="shared" ref="R39:R67" si="5">SUM(P39:Q39)</f>
        <v>1</v>
      </c>
    </row>
    <row r="40" spans="1:18" x14ac:dyDescent="0.25">
      <c r="A40" s="16">
        <v>83</v>
      </c>
      <c r="B40" s="17" t="s">
        <v>21</v>
      </c>
      <c r="C40" s="18">
        <v>1105</v>
      </c>
      <c r="D40" s="19" t="s">
        <v>19</v>
      </c>
      <c r="E40" s="18" t="s">
        <v>28</v>
      </c>
      <c r="F40" s="18"/>
      <c r="G40" s="18">
        <v>1025</v>
      </c>
      <c r="H40" s="20">
        <v>1025</v>
      </c>
      <c r="I40" s="18">
        <v>594</v>
      </c>
      <c r="J40" s="18">
        <v>130</v>
      </c>
      <c r="K40" s="18"/>
      <c r="L40" s="20">
        <v>82</v>
      </c>
      <c r="M40" s="21">
        <v>1</v>
      </c>
      <c r="N40" s="21">
        <f t="shared" si="3"/>
        <v>806</v>
      </c>
      <c r="O40" s="19" t="str">
        <f t="shared" si="4"/>
        <v>Booked</v>
      </c>
      <c r="P40" s="21"/>
      <c r="Q40" s="21">
        <v>1</v>
      </c>
      <c r="R40" s="21">
        <f t="shared" si="5"/>
        <v>1</v>
      </c>
    </row>
    <row r="41" spans="1:18" x14ac:dyDescent="0.25">
      <c r="A41" s="16">
        <v>90</v>
      </c>
      <c r="B41" s="17" t="s">
        <v>21</v>
      </c>
      <c r="C41" s="18">
        <v>1204</v>
      </c>
      <c r="D41" s="19" t="s">
        <v>19</v>
      </c>
      <c r="E41" s="18" t="s">
        <v>28</v>
      </c>
      <c r="F41" s="18">
        <f>F33</f>
        <v>0</v>
      </c>
      <c r="G41" s="18">
        <v>1025</v>
      </c>
      <c r="H41" s="20">
        <v>1025</v>
      </c>
      <c r="I41" s="18">
        <v>594</v>
      </c>
      <c r="J41" s="18">
        <v>135</v>
      </c>
      <c r="K41" s="18"/>
      <c r="L41" s="20">
        <v>82</v>
      </c>
      <c r="M41" s="21">
        <v>1</v>
      </c>
      <c r="N41" s="21">
        <f t="shared" si="3"/>
        <v>811</v>
      </c>
      <c r="O41" s="19" t="str">
        <f t="shared" si="4"/>
        <v>Booked</v>
      </c>
      <c r="P41" s="21"/>
      <c r="Q41" s="21">
        <v>1</v>
      </c>
      <c r="R41" s="21">
        <f t="shared" si="5"/>
        <v>1</v>
      </c>
    </row>
    <row r="42" spans="1:18" x14ac:dyDescent="0.25">
      <c r="A42" s="16">
        <v>91</v>
      </c>
      <c r="B42" s="17" t="s">
        <v>21</v>
      </c>
      <c r="C42" s="18">
        <v>1205</v>
      </c>
      <c r="D42" s="19" t="s">
        <v>19</v>
      </c>
      <c r="E42" s="18" t="s">
        <v>28</v>
      </c>
      <c r="F42" s="18"/>
      <c r="G42" s="18">
        <v>1025</v>
      </c>
      <c r="H42" s="20">
        <v>1025</v>
      </c>
      <c r="I42" s="18">
        <v>594</v>
      </c>
      <c r="J42" s="18">
        <v>135</v>
      </c>
      <c r="K42" s="18"/>
      <c r="L42" s="20">
        <v>82</v>
      </c>
      <c r="M42" s="21">
        <v>1</v>
      </c>
      <c r="N42" s="21">
        <f t="shared" si="3"/>
        <v>811</v>
      </c>
      <c r="O42" s="19" t="str">
        <f t="shared" si="4"/>
        <v>Booked</v>
      </c>
      <c r="P42" s="21"/>
      <c r="Q42" s="21">
        <v>1</v>
      </c>
      <c r="R42" s="21">
        <f t="shared" si="5"/>
        <v>1</v>
      </c>
    </row>
    <row r="43" spans="1:18" x14ac:dyDescent="0.25">
      <c r="A43" s="16">
        <v>95</v>
      </c>
      <c r="B43" s="17" t="s">
        <v>21</v>
      </c>
      <c r="C43" s="18">
        <v>1401</v>
      </c>
      <c r="D43" s="19" t="s">
        <v>19</v>
      </c>
      <c r="E43" s="18" t="s">
        <v>28</v>
      </c>
      <c r="F43" s="18">
        <f>F35</f>
        <v>0</v>
      </c>
      <c r="G43" s="18">
        <v>1025</v>
      </c>
      <c r="H43" s="20">
        <v>1025</v>
      </c>
      <c r="I43" s="18">
        <v>594</v>
      </c>
      <c r="J43" s="18">
        <v>135</v>
      </c>
      <c r="K43" s="18"/>
      <c r="L43" s="20">
        <v>82</v>
      </c>
      <c r="M43" s="21">
        <v>1</v>
      </c>
      <c r="N43" s="21">
        <f t="shared" si="3"/>
        <v>811</v>
      </c>
      <c r="O43" s="19" t="str">
        <f t="shared" si="4"/>
        <v>Booked</v>
      </c>
      <c r="P43" s="21"/>
      <c r="Q43" s="21">
        <v>1</v>
      </c>
      <c r="R43" s="21">
        <f t="shared" si="5"/>
        <v>1</v>
      </c>
    </row>
    <row r="44" spans="1:18" x14ac:dyDescent="0.25">
      <c r="A44" s="16">
        <v>98</v>
      </c>
      <c r="B44" s="17" t="s">
        <v>21</v>
      </c>
      <c r="C44" s="18">
        <v>1404</v>
      </c>
      <c r="D44" s="19" t="s">
        <v>19</v>
      </c>
      <c r="E44" s="18" t="s">
        <v>28</v>
      </c>
      <c r="F44" s="18">
        <f>F36</f>
        <v>0</v>
      </c>
      <c r="G44" s="18">
        <v>1025</v>
      </c>
      <c r="H44" s="20">
        <v>1025</v>
      </c>
      <c r="I44" s="18">
        <v>594</v>
      </c>
      <c r="J44" s="18">
        <v>135</v>
      </c>
      <c r="K44" s="18"/>
      <c r="L44" s="20">
        <v>82</v>
      </c>
      <c r="M44" s="21">
        <v>1</v>
      </c>
      <c r="N44" s="21">
        <f t="shared" si="3"/>
        <v>811</v>
      </c>
      <c r="O44" s="19" t="str">
        <f t="shared" si="4"/>
        <v>Booked</v>
      </c>
      <c r="P44" s="21"/>
      <c r="Q44" s="21">
        <v>1</v>
      </c>
      <c r="R44" s="21">
        <f t="shared" si="5"/>
        <v>1</v>
      </c>
    </row>
    <row r="45" spans="1:18" x14ac:dyDescent="0.25">
      <c r="A45" s="16">
        <v>99</v>
      </c>
      <c r="B45" s="17" t="s">
        <v>21</v>
      </c>
      <c r="C45" s="18">
        <v>1405</v>
      </c>
      <c r="D45" s="19" t="s">
        <v>19</v>
      </c>
      <c r="E45" s="18" t="s">
        <v>28</v>
      </c>
      <c r="F45" s="18"/>
      <c r="G45" s="18">
        <v>1025</v>
      </c>
      <c r="H45" s="20">
        <v>1025</v>
      </c>
      <c r="I45" s="18">
        <v>594</v>
      </c>
      <c r="J45" s="18">
        <v>135</v>
      </c>
      <c r="K45" s="18"/>
      <c r="L45" s="20">
        <v>82</v>
      </c>
      <c r="M45" s="21">
        <v>1</v>
      </c>
      <c r="N45" s="21">
        <f t="shared" si="3"/>
        <v>811</v>
      </c>
      <c r="O45" s="19" t="str">
        <f t="shared" si="4"/>
        <v>Booked</v>
      </c>
      <c r="P45" s="21"/>
      <c r="Q45" s="21">
        <v>1</v>
      </c>
      <c r="R45" s="21">
        <f t="shared" si="5"/>
        <v>1</v>
      </c>
    </row>
    <row r="46" spans="1:18" x14ac:dyDescent="0.25">
      <c r="A46" s="16">
        <v>103</v>
      </c>
      <c r="B46" s="17" t="s">
        <v>21</v>
      </c>
      <c r="C46" s="18">
        <v>1501</v>
      </c>
      <c r="D46" s="19" t="s">
        <v>19</v>
      </c>
      <c r="E46" s="18" t="s">
        <v>28</v>
      </c>
      <c r="F46" s="18">
        <f>F38</f>
        <v>0</v>
      </c>
      <c r="G46" s="18">
        <v>1025</v>
      </c>
      <c r="H46" s="20">
        <v>1025</v>
      </c>
      <c r="I46" s="18">
        <v>594</v>
      </c>
      <c r="J46" s="18">
        <v>135</v>
      </c>
      <c r="K46" s="18"/>
      <c r="L46" s="20">
        <v>82</v>
      </c>
      <c r="M46" s="21">
        <v>1</v>
      </c>
      <c r="N46" s="21">
        <f t="shared" si="3"/>
        <v>811</v>
      </c>
      <c r="O46" s="19" t="str">
        <f t="shared" si="4"/>
        <v>Booked</v>
      </c>
      <c r="P46" s="21"/>
      <c r="Q46" s="21">
        <v>1</v>
      </c>
      <c r="R46" s="21">
        <f t="shared" si="5"/>
        <v>1</v>
      </c>
    </row>
    <row r="47" spans="1:18" x14ac:dyDescent="0.25">
      <c r="A47" s="16">
        <v>106</v>
      </c>
      <c r="B47" s="17" t="s">
        <v>21</v>
      </c>
      <c r="C47" s="18">
        <v>1504</v>
      </c>
      <c r="D47" s="19" t="s">
        <v>19</v>
      </c>
      <c r="E47" s="18" t="s">
        <v>28</v>
      </c>
      <c r="F47" s="18" t="str">
        <f>F39</f>
        <v>PL+PK</v>
      </c>
      <c r="G47" s="18">
        <v>1025</v>
      </c>
      <c r="H47" s="20">
        <v>1025</v>
      </c>
      <c r="I47" s="18">
        <v>594</v>
      </c>
      <c r="J47" s="18">
        <v>135</v>
      </c>
      <c r="K47" s="18"/>
      <c r="L47" s="20">
        <v>82</v>
      </c>
      <c r="M47" s="21">
        <v>1</v>
      </c>
      <c r="N47" s="21">
        <f t="shared" si="3"/>
        <v>811</v>
      </c>
      <c r="O47" s="19" t="str">
        <f t="shared" si="4"/>
        <v>Booked</v>
      </c>
      <c r="P47" s="21"/>
      <c r="Q47" s="21">
        <v>1</v>
      </c>
      <c r="R47" s="21">
        <f t="shared" si="5"/>
        <v>1</v>
      </c>
    </row>
    <row r="48" spans="1:18" x14ac:dyDescent="0.25">
      <c r="A48" s="16">
        <v>110</v>
      </c>
      <c r="B48" s="17" t="s">
        <v>21</v>
      </c>
      <c r="C48" s="18">
        <v>1508</v>
      </c>
      <c r="D48" s="19" t="s">
        <v>19</v>
      </c>
      <c r="E48" s="18" t="s">
        <v>28</v>
      </c>
      <c r="F48" s="18" t="s">
        <v>29</v>
      </c>
      <c r="G48" s="18">
        <v>1025</v>
      </c>
      <c r="H48" s="20">
        <v>1025</v>
      </c>
      <c r="I48" s="18">
        <v>594</v>
      </c>
      <c r="J48" s="18">
        <v>135</v>
      </c>
      <c r="K48" s="18"/>
      <c r="L48" s="20">
        <v>82</v>
      </c>
      <c r="M48" s="21">
        <v>1</v>
      </c>
      <c r="N48" s="21">
        <f t="shared" si="3"/>
        <v>811</v>
      </c>
      <c r="O48" s="19" t="str">
        <f t="shared" si="4"/>
        <v>Booked</v>
      </c>
      <c r="P48" s="21"/>
      <c r="Q48" s="21">
        <v>1</v>
      </c>
      <c r="R48" s="21">
        <f t="shared" si="5"/>
        <v>1</v>
      </c>
    </row>
    <row r="49" spans="1:18" x14ac:dyDescent="0.25">
      <c r="A49" s="16">
        <v>4</v>
      </c>
      <c r="B49" s="17" t="s">
        <v>21</v>
      </c>
      <c r="C49" s="18">
        <v>106</v>
      </c>
      <c r="D49" s="19"/>
      <c r="E49" s="18" t="s">
        <v>25</v>
      </c>
      <c r="F49" s="18" t="s">
        <v>32</v>
      </c>
      <c r="G49" s="18">
        <v>1215</v>
      </c>
      <c r="H49" s="20">
        <v>1225</v>
      </c>
      <c r="I49" s="18">
        <v>657</v>
      </c>
      <c r="J49" s="18">
        <v>168</v>
      </c>
      <c r="K49" s="18"/>
      <c r="L49" s="20">
        <v>98</v>
      </c>
      <c r="M49" s="21">
        <v>1</v>
      </c>
      <c r="N49" s="21">
        <f t="shared" si="3"/>
        <v>923</v>
      </c>
      <c r="O49" s="19">
        <f t="shared" si="4"/>
        <v>0</v>
      </c>
      <c r="P49" s="21">
        <v>1</v>
      </c>
      <c r="Q49" s="21"/>
      <c r="R49" s="21">
        <f t="shared" si="5"/>
        <v>1</v>
      </c>
    </row>
    <row r="50" spans="1:18" x14ac:dyDescent="0.25">
      <c r="A50" s="33">
        <v>5</v>
      </c>
      <c r="B50" s="35" t="s">
        <v>21</v>
      </c>
      <c r="C50" s="36">
        <v>107</v>
      </c>
      <c r="D50" s="68"/>
      <c r="E50" s="36" t="s">
        <v>25</v>
      </c>
      <c r="F50" s="36" t="s">
        <v>30</v>
      </c>
      <c r="G50" s="36">
        <v>1215</v>
      </c>
      <c r="H50" s="38">
        <v>1225</v>
      </c>
      <c r="I50" s="36">
        <v>657</v>
      </c>
      <c r="J50" s="36">
        <v>168</v>
      </c>
      <c r="K50" s="36"/>
      <c r="L50" s="38">
        <v>98</v>
      </c>
      <c r="M50" s="37">
        <v>1</v>
      </c>
      <c r="N50" s="37">
        <f t="shared" si="3"/>
        <v>923</v>
      </c>
      <c r="O50" s="68">
        <f t="shared" si="4"/>
        <v>0</v>
      </c>
      <c r="P50" s="37">
        <v>1</v>
      </c>
      <c r="Q50" s="37"/>
      <c r="R50" s="37">
        <f t="shared" si="5"/>
        <v>1</v>
      </c>
    </row>
    <row r="51" spans="1:18" x14ac:dyDescent="0.25">
      <c r="A51" s="16">
        <v>11</v>
      </c>
      <c r="B51" s="17" t="s">
        <v>21</v>
      </c>
      <c r="C51" s="18">
        <v>205</v>
      </c>
      <c r="D51" s="19"/>
      <c r="E51" s="18" t="s">
        <v>28</v>
      </c>
      <c r="F51" s="18" t="s">
        <v>32</v>
      </c>
      <c r="G51" s="18">
        <v>1025</v>
      </c>
      <c r="H51" s="20">
        <v>1025</v>
      </c>
      <c r="I51" s="18">
        <v>594</v>
      </c>
      <c r="J51" s="18">
        <v>130</v>
      </c>
      <c r="K51" s="18"/>
      <c r="L51" s="20">
        <v>82</v>
      </c>
      <c r="M51" s="21">
        <v>1</v>
      </c>
      <c r="N51" s="21">
        <f t="shared" si="3"/>
        <v>806</v>
      </c>
      <c r="O51" s="19">
        <f t="shared" si="4"/>
        <v>0</v>
      </c>
      <c r="P51" s="21">
        <v>1</v>
      </c>
      <c r="Q51" s="21"/>
      <c r="R51" s="21">
        <f t="shared" si="5"/>
        <v>1</v>
      </c>
    </row>
    <row r="52" spans="1:18" x14ac:dyDescent="0.25">
      <c r="A52" s="16">
        <v>12</v>
      </c>
      <c r="B52" s="17" t="s">
        <v>21</v>
      </c>
      <c r="C52" s="18">
        <v>206</v>
      </c>
      <c r="D52" s="19"/>
      <c r="E52" s="18" t="s">
        <v>25</v>
      </c>
      <c r="F52" s="18" t="s">
        <v>32</v>
      </c>
      <c r="G52" s="18">
        <v>1215</v>
      </c>
      <c r="H52" s="20">
        <v>1225</v>
      </c>
      <c r="I52" s="18">
        <v>657</v>
      </c>
      <c r="J52" s="18">
        <v>168</v>
      </c>
      <c r="K52" s="18"/>
      <c r="L52" s="20">
        <v>98</v>
      </c>
      <c r="M52" s="21">
        <v>1</v>
      </c>
      <c r="N52" s="21">
        <f t="shared" si="3"/>
        <v>923</v>
      </c>
      <c r="O52" s="19">
        <f t="shared" si="4"/>
        <v>0</v>
      </c>
      <c r="P52" s="21">
        <v>1</v>
      </c>
      <c r="Q52" s="21"/>
      <c r="R52" s="21">
        <f t="shared" si="5"/>
        <v>1</v>
      </c>
    </row>
    <row r="53" spans="1:18" x14ac:dyDescent="0.25">
      <c r="A53" s="16">
        <v>14</v>
      </c>
      <c r="B53" s="17" t="s">
        <v>21</v>
      </c>
      <c r="C53" s="18">
        <v>208</v>
      </c>
      <c r="D53" s="19"/>
      <c r="E53" s="18" t="s">
        <v>28</v>
      </c>
      <c r="F53" s="18" t="s">
        <v>30</v>
      </c>
      <c r="G53" s="18">
        <v>1025</v>
      </c>
      <c r="H53" s="20">
        <v>1025</v>
      </c>
      <c r="I53" s="18">
        <v>594</v>
      </c>
      <c r="J53" s="18">
        <v>130</v>
      </c>
      <c r="K53" s="18"/>
      <c r="L53" s="20">
        <v>82</v>
      </c>
      <c r="M53" s="21">
        <v>1</v>
      </c>
      <c r="N53" s="21">
        <f t="shared" si="3"/>
        <v>806</v>
      </c>
      <c r="O53" s="19">
        <f t="shared" si="4"/>
        <v>0</v>
      </c>
      <c r="P53" s="21">
        <v>1</v>
      </c>
      <c r="Q53" s="21"/>
      <c r="R53" s="21">
        <f t="shared" si="5"/>
        <v>1</v>
      </c>
    </row>
    <row r="54" spans="1:18" x14ac:dyDescent="0.25">
      <c r="A54" s="16">
        <v>17</v>
      </c>
      <c r="B54" s="17" t="s">
        <v>21</v>
      </c>
      <c r="C54" s="18">
        <v>303</v>
      </c>
      <c r="D54" s="19"/>
      <c r="E54" s="18" t="s">
        <v>22</v>
      </c>
      <c r="F54" s="18" t="str">
        <f>F47</f>
        <v>PL+PK</v>
      </c>
      <c r="G54" s="18">
        <v>1740</v>
      </c>
      <c r="H54" s="20">
        <v>1750</v>
      </c>
      <c r="I54" s="18">
        <v>909</v>
      </c>
      <c r="J54" s="18">
        <v>292</v>
      </c>
      <c r="K54" s="18"/>
      <c r="L54" s="20">
        <v>105</v>
      </c>
      <c r="M54" s="21">
        <v>1</v>
      </c>
      <c r="N54" s="21">
        <f t="shared" si="3"/>
        <v>1306</v>
      </c>
      <c r="O54" s="19">
        <f t="shared" si="4"/>
        <v>0</v>
      </c>
      <c r="P54" s="21">
        <v>1</v>
      </c>
      <c r="Q54" s="21"/>
      <c r="R54" s="21">
        <f t="shared" si="5"/>
        <v>1</v>
      </c>
    </row>
    <row r="55" spans="1:18" x14ac:dyDescent="0.25">
      <c r="A55" s="16">
        <v>19</v>
      </c>
      <c r="B55" s="17" t="s">
        <v>21</v>
      </c>
      <c r="C55" s="18">
        <v>305</v>
      </c>
      <c r="D55" s="19"/>
      <c r="E55" s="18" t="s">
        <v>28</v>
      </c>
      <c r="F55" s="18" t="s">
        <v>32</v>
      </c>
      <c r="G55" s="18">
        <v>1025</v>
      </c>
      <c r="H55" s="20">
        <v>1025</v>
      </c>
      <c r="I55" s="18">
        <v>594</v>
      </c>
      <c r="J55" s="18">
        <v>130</v>
      </c>
      <c r="K55" s="18"/>
      <c r="L55" s="20">
        <v>82</v>
      </c>
      <c r="M55" s="21">
        <v>1</v>
      </c>
      <c r="N55" s="21">
        <f t="shared" si="3"/>
        <v>806</v>
      </c>
      <c r="O55" s="19">
        <f t="shared" si="4"/>
        <v>0</v>
      </c>
      <c r="P55" s="21">
        <v>1</v>
      </c>
      <c r="Q55" s="21"/>
      <c r="R55" s="21">
        <f t="shared" si="5"/>
        <v>1</v>
      </c>
    </row>
    <row r="56" spans="1:18" x14ac:dyDescent="0.25">
      <c r="A56" s="16">
        <v>21</v>
      </c>
      <c r="B56" s="17" t="s">
        <v>21</v>
      </c>
      <c r="C56" s="18">
        <v>307</v>
      </c>
      <c r="D56" s="19"/>
      <c r="E56" s="18" t="s">
        <v>25</v>
      </c>
      <c r="F56" s="18" t="s">
        <v>30</v>
      </c>
      <c r="G56" s="18">
        <v>1215</v>
      </c>
      <c r="H56" s="20">
        <v>1225</v>
      </c>
      <c r="I56" s="18">
        <v>657</v>
      </c>
      <c r="J56" s="18">
        <v>168</v>
      </c>
      <c r="K56" s="18"/>
      <c r="L56" s="20">
        <v>98</v>
      </c>
      <c r="M56" s="21">
        <v>1</v>
      </c>
      <c r="N56" s="21">
        <f t="shared" si="3"/>
        <v>923</v>
      </c>
      <c r="O56" s="19">
        <f t="shared" si="4"/>
        <v>0</v>
      </c>
      <c r="P56" s="21">
        <v>1</v>
      </c>
      <c r="Q56" s="21"/>
      <c r="R56" s="21">
        <f t="shared" si="5"/>
        <v>1</v>
      </c>
    </row>
    <row r="57" spans="1:18" x14ac:dyDescent="0.25">
      <c r="A57" s="16">
        <v>24</v>
      </c>
      <c r="B57" s="17" t="s">
        <v>21</v>
      </c>
      <c r="C57" s="18">
        <v>402</v>
      </c>
      <c r="D57" s="19"/>
      <c r="E57" s="18" t="s">
        <v>22</v>
      </c>
      <c r="F57" s="18" t="str">
        <f>F51</f>
        <v>FL</v>
      </c>
      <c r="G57" s="18">
        <v>1740</v>
      </c>
      <c r="H57" s="20">
        <v>1750</v>
      </c>
      <c r="I57" s="18">
        <v>909</v>
      </c>
      <c r="J57" s="18">
        <v>292</v>
      </c>
      <c r="K57" s="18"/>
      <c r="L57" s="20">
        <v>105</v>
      </c>
      <c r="M57" s="21">
        <v>1</v>
      </c>
      <c r="N57" s="21">
        <f t="shared" si="3"/>
        <v>1306</v>
      </c>
      <c r="O57" s="19">
        <f t="shared" si="4"/>
        <v>0</v>
      </c>
      <c r="P57" s="21">
        <v>1</v>
      </c>
      <c r="Q57" s="21"/>
      <c r="R57" s="21">
        <f t="shared" si="5"/>
        <v>1</v>
      </c>
    </row>
    <row r="58" spans="1:18" x14ac:dyDescent="0.25">
      <c r="A58" s="16">
        <v>28</v>
      </c>
      <c r="B58" s="17" t="s">
        <v>21</v>
      </c>
      <c r="C58" s="18">
        <v>406</v>
      </c>
      <c r="D58" s="19"/>
      <c r="E58" s="18" t="s">
        <v>25</v>
      </c>
      <c r="F58" s="18" t="s">
        <v>26</v>
      </c>
      <c r="G58" s="18">
        <v>1215</v>
      </c>
      <c r="H58" s="20">
        <v>1225</v>
      </c>
      <c r="I58" s="18">
        <v>657</v>
      </c>
      <c r="J58" s="18">
        <v>168</v>
      </c>
      <c r="K58" s="18"/>
      <c r="L58" s="20">
        <v>98</v>
      </c>
      <c r="M58" s="21">
        <v>1</v>
      </c>
      <c r="N58" s="21">
        <f t="shared" si="3"/>
        <v>923</v>
      </c>
      <c r="O58" s="19">
        <f t="shared" si="4"/>
        <v>0</v>
      </c>
      <c r="P58" s="21">
        <v>1</v>
      </c>
      <c r="Q58" s="21"/>
      <c r="R58" s="21">
        <f t="shared" si="5"/>
        <v>1</v>
      </c>
    </row>
    <row r="59" spans="1:18" x14ac:dyDescent="0.25">
      <c r="A59" s="16">
        <v>29</v>
      </c>
      <c r="B59" s="17" t="s">
        <v>21</v>
      </c>
      <c r="C59" s="18">
        <v>407</v>
      </c>
      <c r="D59" s="19"/>
      <c r="E59" s="18" t="s">
        <v>25</v>
      </c>
      <c r="F59" s="18" t="s">
        <v>30</v>
      </c>
      <c r="G59" s="18">
        <v>1215</v>
      </c>
      <c r="H59" s="20">
        <v>1225</v>
      </c>
      <c r="I59" s="18">
        <v>657</v>
      </c>
      <c r="J59" s="18">
        <v>168</v>
      </c>
      <c r="K59" s="18"/>
      <c r="L59" s="20">
        <v>98</v>
      </c>
      <c r="M59" s="21">
        <v>1</v>
      </c>
      <c r="N59" s="21">
        <f t="shared" si="3"/>
        <v>923</v>
      </c>
      <c r="O59" s="19">
        <f t="shared" si="4"/>
        <v>0</v>
      </c>
      <c r="P59" s="21">
        <v>1</v>
      </c>
      <c r="Q59" s="21"/>
      <c r="R59" s="21">
        <f t="shared" si="5"/>
        <v>1</v>
      </c>
    </row>
    <row r="60" spans="1:18" x14ac:dyDescent="0.25">
      <c r="A60" s="16">
        <v>30</v>
      </c>
      <c r="B60" s="17" t="s">
        <v>21</v>
      </c>
      <c r="C60" s="18">
        <v>408</v>
      </c>
      <c r="D60" s="19"/>
      <c r="E60" s="18" t="s">
        <v>28</v>
      </c>
      <c r="F60" s="18" t="s">
        <v>30</v>
      </c>
      <c r="G60" s="18">
        <v>1025</v>
      </c>
      <c r="H60" s="20">
        <v>1025</v>
      </c>
      <c r="I60" s="18">
        <v>594</v>
      </c>
      <c r="J60" s="18">
        <v>135</v>
      </c>
      <c r="K60" s="18"/>
      <c r="L60" s="20">
        <v>82</v>
      </c>
      <c r="M60" s="21">
        <v>1</v>
      </c>
      <c r="N60" s="21">
        <f t="shared" si="3"/>
        <v>811</v>
      </c>
      <c r="O60" s="19">
        <f t="shared" si="4"/>
        <v>0</v>
      </c>
      <c r="P60" s="21">
        <v>1</v>
      </c>
      <c r="Q60" s="21"/>
      <c r="R60" s="21">
        <f t="shared" si="5"/>
        <v>1</v>
      </c>
    </row>
    <row r="61" spans="1:18" x14ac:dyDescent="0.25">
      <c r="A61" s="16">
        <v>32</v>
      </c>
      <c r="B61" s="17" t="s">
        <v>21</v>
      </c>
      <c r="C61" s="18">
        <v>502</v>
      </c>
      <c r="D61" s="19"/>
      <c r="E61" s="18" t="s">
        <v>22</v>
      </c>
      <c r="F61" s="18" t="s">
        <v>68</v>
      </c>
      <c r="G61" s="18">
        <v>1740</v>
      </c>
      <c r="H61" s="20">
        <v>1750</v>
      </c>
      <c r="I61" s="18">
        <v>909</v>
      </c>
      <c r="J61" s="18">
        <v>278</v>
      </c>
      <c r="K61" s="18"/>
      <c r="L61" s="20">
        <v>105</v>
      </c>
      <c r="M61" s="21">
        <v>1</v>
      </c>
      <c r="N61" s="21">
        <f t="shared" si="3"/>
        <v>1292</v>
      </c>
      <c r="O61" s="19">
        <f t="shared" si="4"/>
        <v>0</v>
      </c>
      <c r="P61" s="21">
        <v>1</v>
      </c>
      <c r="Q61" s="21"/>
      <c r="R61" s="21">
        <f t="shared" si="5"/>
        <v>1</v>
      </c>
    </row>
    <row r="62" spans="1:18" x14ac:dyDescent="0.25">
      <c r="A62" s="16">
        <v>33</v>
      </c>
      <c r="B62" s="17" t="s">
        <v>21</v>
      </c>
      <c r="C62" s="18">
        <v>503</v>
      </c>
      <c r="D62" s="19"/>
      <c r="E62" s="18" t="s">
        <v>22</v>
      </c>
      <c r="F62" s="18" t="s">
        <v>69</v>
      </c>
      <c r="G62" s="18">
        <v>1740</v>
      </c>
      <c r="H62" s="20">
        <v>1750</v>
      </c>
      <c r="I62" s="18">
        <v>909</v>
      </c>
      <c r="J62" s="18">
        <v>278</v>
      </c>
      <c r="K62" s="18"/>
      <c r="L62" s="20">
        <v>105</v>
      </c>
      <c r="M62" s="21">
        <v>1</v>
      </c>
      <c r="N62" s="21">
        <f t="shared" si="3"/>
        <v>1292</v>
      </c>
      <c r="O62" s="19">
        <f t="shared" si="4"/>
        <v>0</v>
      </c>
      <c r="P62" s="21">
        <v>1</v>
      </c>
      <c r="Q62" s="21"/>
      <c r="R62" s="21">
        <f t="shared" si="5"/>
        <v>1</v>
      </c>
    </row>
    <row r="63" spans="1:18" x14ac:dyDescent="0.25">
      <c r="A63" s="16">
        <v>34</v>
      </c>
      <c r="B63" s="17" t="s">
        <v>21</v>
      </c>
      <c r="C63" s="18">
        <v>504</v>
      </c>
      <c r="D63" s="19"/>
      <c r="E63" s="18" t="s">
        <v>28</v>
      </c>
      <c r="F63" s="18" t="s">
        <v>29</v>
      </c>
      <c r="G63" s="18">
        <v>1025</v>
      </c>
      <c r="H63" s="20">
        <v>1025</v>
      </c>
      <c r="I63" s="18">
        <v>594</v>
      </c>
      <c r="J63" s="18">
        <v>135</v>
      </c>
      <c r="K63" s="18"/>
      <c r="L63" s="20">
        <v>82</v>
      </c>
      <c r="M63" s="21">
        <v>1</v>
      </c>
      <c r="N63" s="21">
        <f t="shared" si="3"/>
        <v>811</v>
      </c>
      <c r="O63" s="19">
        <f t="shared" si="4"/>
        <v>0</v>
      </c>
      <c r="P63" s="21">
        <v>1</v>
      </c>
      <c r="Q63" s="21"/>
      <c r="R63" s="21">
        <f t="shared" si="5"/>
        <v>1</v>
      </c>
    </row>
    <row r="64" spans="1:18" x14ac:dyDescent="0.25">
      <c r="A64" s="16">
        <v>36</v>
      </c>
      <c r="B64" s="17" t="s">
        <v>21</v>
      </c>
      <c r="C64" s="18">
        <v>506</v>
      </c>
      <c r="D64" s="19"/>
      <c r="E64" s="18" t="s">
        <v>25</v>
      </c>
      <c r="F64" s="18" t="s">
        <v>26</v>
      </c>
      <c r="G64" s="18">
        <v>1215</v>
      </c>
      <c r="H64" s="20">
        <v>1225</v>
      </c>
      <c r="I64" s="18">
        <v>657</v>
      </c>
      <c r="J64" s="18">
        <v>164</v>
      </c>
      <c r="K64" s="18"/>
      <c r="L64" s="20">
        <v>98</v>
      </c>
      <c r="M64" s="21">
        <v>1</v>
      </c>
      <c r="N64" s="21">
        <f t="shared" si="3"/>
        <v>919</v>
      </c>
      <c r="O64" s="19">
        <f t="shared" si="4"/>
        <v>0</v>
      </c>
      <c r="P64" s="21">
        <v>1</v>
      </c>
      <c r="Q64" s="21"/>
      <c r="R64" s="21">
        <f t="shared" si="5"/>
        <v>1</v>
      </c>
    </row>
    <row r="65" spans="1:18" x14ac:dyDescent="0.25">
      <c r="A65" s="16">
        <v>37</v>
      </c>
      <c r="B65" s="17" t="s">
        <v>21</v>
      </c>
      <c r="C65" s="18">
        <v>507</v>
      </c>
      <c r="D65" s="19"/>
      <c r="E65" s="18" t="s">
        <v>25</v>
      </c>
      <c r="F65" s="18" t="s">
        <v>29</v>
      </c>
      <c r="G65" s="18">
        <v>1215</v>
      </c>
      <c r="H65" s="20">
        <v>1225</v>
      </c>
      <c r="I65" s="18">
        <v>657</v>
      </c>
      <c r="J65" s="18">
        <v>164</v>
      </c>
      <c r="K65" s="18"/>
      <c r="L65" s="20">
        <v>98</v>
      </c>
      <c r="M65" s="21">
        <v>1</v>
      </c>
      <c r="N65" s="21">
        <f t="shared" si="3"/>
        <v>919</v>
      </c>
      <c r="O65" s="19">
        <f t="shared" si="4"/>
        <v>0</v>
      </c>
      <c r="P65" s="21">
        <v>1</v>
      </c>
      <c r="Q65" s="21"/>
      <c r="R65" s="21">
        <f t="shared" si="5"/>
        <v>1</v>
      </c>
    </row>
    <row r="66" spans="1:18" x14ac:dyDescent="0.25">
      <c r="A66" s="16">
        <v>39</v>
      </c>
      <c r="B66" s="17" t="s">
        <v>21</v>
      </c>
      <c r="C66" s="18">
        <v>601</v>
      </c>
      <c r="D66" s="19"/>
      <c r="E66" s="18" t="s">
        <v>28</v>
      </c>
      <c r="F66" s="18" t="s">
        <v>29</v>
      </c>
      <c r="G66" s="18">
        <v>1025</v>
      </c>
      <c r="H66" s="20">
        <v>1025</v>
      </c>
      <c r="I66" s="18">
        <v>594</v>
      </c>
      <c r="J66" s="18">
        <v>135</v>
      </c>
      <c r="K66" s="18"/>
      <c r="L66" s="20">
        <v>82</v>
      </c>
      <c r="M66" s="21">
        <v>1</v>
      </c>
      <c r="N66" s="21">
        <f t="shared" si="3"/>
        <v>811</v>
      </c>
      <c r="O66" s="19">
        <f t="shared" si="4"/>
        <v>0</v>
      </c>
      <c r="P66" s="21">
        <v>1</v>
      </c>
      <c r="Q66" s="21"/>
      <c r="R66" s="21">
        <f t="shared" si="5"/>
        <v>1</v>
      </c>
    </row>
    <row r="67" spans="1:18" x14ac:dyDescent="0.25">
      <c r="A67" s="16">
        <v>40</v>
      </c>
      <c r="B67" s="17" t="s">
        <v>21</v>
      </c>
      <c r="C67" s="18">
        <v>602</v>
      </c>
      <c r="D67" s="19"/>
      <c r="E67" s="18" t="s">
        <v>22</v>
      </c>
      <c r="F67" s="18" t="s">
        <v>29</v>
      </c>
      <c r="G67" s="18">
        <v>1740</v>
      </c>
      <c r="H67" s="20">
        <v>1750</v>
      </c>
      <c r="I67" s="18">
        <v>909</v>
      </c>
      <c r="J67" s="18">
        <v>292</v>
      </c>
      <c r="K67" s="18"/>
      <c r="L67" s="20">
        <v>105</v>
      </c>
      <c r="M67" s="21">
        <v>1</v>
      </c>
      <c r="N67" s="21">
        <f t="shared" si="3"/>
        <v>1306</v>
      </c>
      <c r="O67" s="19">
        <f t="shared" si="4"/>
        <v>0</v>
      </c>
      <c r="P67" s="21">
        <v>1</v>
      </c>
      <c r="Q67" s="21"/>
      <c r="R67" s="21">
        <f t="shared" si="5"/>
        <v>1</v>
      </c>
    </row>
    <row r="68" spans="1:18" x14ac:dyDescent="0.25">
      <c r="A68" s="16">
        <v>42</v>
      </c>
      <c r="B68" s="17" t="s">
        <v>21</v>
      </c>
      <c r="C68" s="18">
        <v>604</v>
      </c>
      <c r="D68" s="19"/>
      <c r="E68" s="18" t="s">
        <v>28</v>
      </c>
      <c r="F68" s="18" t="s">
        <v>26</v>
      </c>
      <c r="G68" s="18">
        <v>1025</v>
      </c>
      <c r="H68" s="20">
        <v>1025</v>
      </c>
      <c r="I68" s="18">
        <v>594</v>
      </c>
      <c r="J68" s="18">
        <v>135</v>
      </c>
      <c r="K68" s="18"/>
      <c r="L68" s="20">
        <v>82</v>
      </c>
      <c r="M68" s="21">
        <v>1</v>
      </c>
      <c r="N68" s="21">
        <f t="shared" ref="N68:N102" si="6">(I68+J68+K68+L68)*M68</f>
        <v>811</v>
      </c>
      <c r="O68" s="19">
        <f t="shared" ref="O68:O102" si="7">D68</f>
        <v>0</v>
      </c>
      <c r="P68" s="21">
        <v>1</v>
      </c>
      <c r="Q68" s="21"/>
      <c r="R68" s="21">
        <f t="shared" ref="R68:R102" si="8">SUM(P68:Q68)</f>
        <v>1</v>
      </c>
    </row>
    <row r="69" spans="1:18" x14ac:dyDescent="0.25">
      <c r="A69" s="16">
        <v>44</v>
      </c>
      <c r="B69" s="17" t="s">
        <v>21</v>
      </c>
      <c r="C69" s="18">
        <v>606</v>
      </c>
      <c r="D69" s="19"/>
      <c r="E69" s="18" t="s">
        <v>25</v>
      </c>
      <c r="F69" s="18" t="s">
        <v>26</v>
      </c>
      <c r="G69" s="18">
        <v>1215</v>
      </c>
      <c r="H69" s="20">
        <v>1225</v>
      </c>
      <c r="I69" s="18">
        <v>657</v>
      </c>
      <c r="J69" s="18">
        <v>168</v>
      </c>
      <c r="K69" s="18"/>
      <c r="L69" s="20">
        <v>98</v>
      </c>
      <c r="M69" s="21">
        <v>1</v>
      </c>
      <c r="N69" s="21">
        <f t="shared" si="6"/>
        <v>923</v>
      </c>
      <c r="O69" s="19">
        <f t="shared" si="7"/>
        <v>0</v>
      </c>
      <c r="P69" s="21">
        <v>1</v>
      </c>
      <c r="Q69" s="21"/>
      <c r="R69" s="21">
        <f t="shared" si="8"/>
        <v>1</v>
      </c>
    </row>
    <row r="70" spans="1:18" x14ac:dyDescent="0.25">
      <c r="A70" s="16">
        <v>45</v>
      </c>
      <c r="B70" s="17" t="s">
        <v>21</v>
      </c>
      <c r="C70" s="18">
        <v>607</v>
      </c>
      <c r="D70" s="19"/>
      <c r="E70" s="18" t="s">
        <v>25</v>
      </c>
      <c r="F70" s="18" t="s">
        <v>29</v>
      </c>
      <c r="G70" s="18">
        <v>1215</v>
      </c>
      <c r="H70" s="20">
        <v>1225</v>
      </c>
      <c r="I70" s="18">
        <v>657</v>
      </c>
      <c r="J70" s="18">
        <v>168</v>
      </c>
      <c r="K70" s="18"/>
      <c r="L70" s="20">
        <v>98</v>
      </c>
      <c r="M70" s="21">
        <v>1</v>
      </c>
      <c r="N70" s="21">
        <f t="shared" si="6"/>
        <v>923</v>
      </c>
      <c r="O70" s="19">
        <f t="shared" si="7"/>
        <v>0</v>
      </c>
      <c r="P70" s="21">
        <v>1</v>
      </c>
      <c r="Q70" s="21"/>
      <c r="R70" s="21">
        <f t="shared" si="8"/>
        <v>1</v>
      </c>
    </row>
    <row r="71" spans="1:18" x14ac:dyDescent="0.25">
      <c r="A71" s="16">
        <v>46</v>
      </c>
      <c r="B71" s="17" t="s">
        <v>21</v>
      </c>
      <c r="C71" s="18">
        <v>608</v>
      </c>
      <c r="D71" s="19"/>
      <c r="E71" s="18" t="s">
        <v>28</v>
      </c>
      <c r="F71" s="18" t="s">
        <v>29</v>
      </c>
      <c r="G71" s="18">
        <v>1025</v>
      </c>
      <c r="H71" s="20">
        <v>1025</v>
      </c>
      <c r="I71" s="18">
        <v>594</v>
      </c>
      <c r="J71" s="18">
        <v>135</v>
      </c>
      <c r="K71" s="18"/>
      <c r="L71" s="20">
        <v>82</v>
      </c>
      <c r="M71" s="21">
        <v>1</v>
      </c>
      <c r="N71" s="21">
        <f t="shared" si="6"/>
        <v>811</v>
      </c>
      <c r="O71" s="19">
        <f t="shared" si="7"/>
        <v>0</v>
      </c>
      <c r="P71" s="21">
        <v>1</v>
      </c>
      <c r="Q71" s="21"/>
      <c r="R71" s="21">
        <f t="shared" si="8"/>
        <v>1</v>
      </c>
    </row>
    <row r="72" spans="1:18" x14ac:dyDescent="0.25">
      <c r="A72" s="59">
        <v>13</v>
      </c>
      <c r="B72" s="60" t="s">
        <v>21</v>
      </c>
      <c r="C72" s="61">
        <v>207</v>
      </c>
      <c r="D72" s="64"/>
      <c r="E72" s="61" t="s">
        <v>25</v>
      </c>
      <c r="F72" s="61" t="s">
        <v>30</v>
      </c>
      <c r="G72" s="61">
        <v>1215</v>
      </c>
      <c r="H72" s="63">
        <v>1225</v>
      </c>
      <c r="I72" s="61">
        <v>657</v>
      </c>
      <c r="J72" s="61">
        <v>168</v>
      </c>
      <c r="K72" s="61"/>
      <c r="L72" s="63">
        <v>98</v>
      </c>
      <c r="M72" s="62">
        <v>1</v>
      </c>
      <c r="N72" s="62">
        <f>(I72+J72+K72+L72)*M72</f>
        <v>923</v>
      </c>
      <c r="O72" s="64">
        <f>D72</f>
        <v>0</v>
      </c>
      <c r="P72" s="62">
        <v>1</v>
      </c>
      <c r="Q72" s="62"/>
      <c r="R72" s="62">
        <f>SUM(P72:Q72)</f>
        <v>1</v>
      </c>
    </row>
    <row r="73" spans="1:18" x14ac:dyDescent="0.25">
      <c r="A73" s="59">
        <v>20</v>
      </c>
      <c r="B73" s="60" t="s">
        <v>21</v>
      </c>
      <c r="C73" s="61">
        <v>306</v>
      </c>
      <c r="D73" s="64"/>
      <c r="E73" s="61" t="s">
        <v>25</v>
      </c>
      <c r="F73" s="61" t="s">
        <v>32</v>
      </c>
      <c r="G73" s="61">
        <v>1215</v>
      </c>
      <c r="H73" s="63">
        <v>1225</v>
      </c>
      <c r="I73" s="61">
        <v>657</v>
      </c>
      <c r="J73" s="61">
        <v>168</v>
      </c>
      <c r="K73" s="61"/>
      <c r="L73" s="63">
        <v>98</v>
      </c>
      <c r="M73" s="62">
        <v>1</v>
      </c>
      <c r="N73" s="62">
        <f>(I73+J73+K73+L73)*M73</f>
        <v>923</v>
      </c>
      <c r="O73" s="64">
        <f>D73</f>
        <v>0</v>
      </c>
      <c r="P73" s="62">
        <v>1</v>
      </c>
      <c r="Q73" s="62"/>
      <c r="R73" s="62">
        <f>SUM(P73:Q73)</f>
        <v>1</v>
      </c>
    </row>
    <row r="74" spans="1:18" x14ac:dyDescent="0.25">
      <c r="A74" s="59">
        <v>41</v>
      </c>
      <c r="B74" s="60" t="s">
        <v>21</v>
      </c>
      <c r="C74" s="61">
        <v>603</v>
      </c>
      <c r="D74" s="64"/>
      <c r="E74" s="61" t="s">
        <v>22</v>
      </c>
      <c r="F74" s="61" t="s">
        <v>29</v>
      </c>
      <c r="G74" s="61">
        <v>1740</v>
      </c>
      <c r="H74" s="63">
        <v>1750</v>
      </c>
      <c r="I74" s="61">
        <v>909</v>
      </c>
      <c r="J74" s="61">
        <v>292</v>
      </c>
      <c r="K74" s="61"/>
      <c r="L74" s="63">
        <v>105</v>
      </c>
      <c r="M74" s="62">
        <v>1</v>
      </c>
      <c r="N74" s="62">
        <f>(I74+J74+K74+L74)*M74</f>
        <v>1306</v>
      </c>
      <c r="O74" s="64">
        <f>D74</f>
        <v>0</v>
      </c>
      <c r="P74" s="62">
        <v>1</v>
      </c>
      <c r="Q74" s="62"/>
      <c r="R74" s="62">
        <f>SUM(P74:Q74)</f>
        <v>1</v>
      </c>
    </row>
    <row r="75" spans="1:18" x14ac:dyDescent="0.25">
      <c r="A75" s="59">
        <v>48</v>
      </c>
      <c r="B75" s="60" t="s">
        <v>21</v>
      </c>
      <c r="C75" s="61">
        <v>702</v>
      </c>
      <c r="D75" s="64"/>
      <c r="E75" s="61" t="s">
        <v>22</v>
      </c>
      <c r="F75" s="61" t="s">
        <v>68</v>
      </c>
      <c r="G75" s="61">
        <v>1740</v>
      </c>
      <c r="H75" s="63">
        <v>1750</v>
      </c>
      <c r="I75" s="61">
        <v>909</v>
      </c>
      <c r="J75" s="61">
        <v>292</v>
      </c>
      <c r="K75" s="61"/>
      <c r="L75" s="63">
        <v>105</v>
      </c>
      <c r="M75" s="62">
        <v>1</v>
      </c>
      <c r="N75" s="62">
        <f t="shared" si="6"/>
        <v>1306</v>
      </c>
      <c r="O75" s="64">
        <f t="shared" si="7"/>
        <v>0</v>
      </c>
      <c r="P75" s="62">
        <v>1</v>
      </c>
      <c r="Q75" s="62"/>
      <c r="R75" s="62">
        <f t="shared" si="8"/>
        <v>1</v>
      </c>
    </row>
    <row r="76" spans="1:18" x14ac:dyDescent="0.25">
      <c r="A76" s="59">
        <v>49</v>
      </c>
      <c r="B76" s="60" t="s">
        <v>21</v>
      </c>
      <c r="C76" s="61">
        <v>703</v>
      </c>
      <c r="D76" s="64"/>
      <c r="E76" s="61" t="s">
        <v>22</v>
      </c>
      <c r="F76" s="61" t="s">
        <v>53</v>
      </c>
      <c r="G76" s="61">
        <v>1740</v>
      </c>
      <c r="H76" s="63">
        <v>1750</v>
      </c>
      <c r="I76" s="61">
        <v>909</v>
      </c>
      <c r="J76" s="61">
        <v>292</v>
      </c>
      <c r="K76" s="61"/>
      <c r="L76" s="63">
        <v>105</v>
      </c>
      <c r="M76" s="62">
        <v>1</v>
      </c>
      <c r="N76" s="62">
        <f t="shared" si="6"/>
        <v>1306</v>
      </c>
      <c r="O76" s="64">
        <f t="shared" si="7"/>
        <v>0</v>
      </c>
      <c r="P76" s="62">
        <v>1</v>
      </c>
      <c r="Q76" s="62"/>
      <c r="R76" s="62">
        <f t="shared" si="8"/>
        <v>1</v>
      </c>
    </row>
    <row r="77" spans="1:18" x14ac:dyDescent="0.25">
      <c r="A77" s="16">
        <v>52</v>
      </c>
      <c r="B77" s="17" t="s">
        <v>21</v>
      </c>
      <c r="C77" s="18">
        <v>706</v>
      </c>
      <c r="D77" s="19"/>
      <c r="E77" s="18" t="s">
        <v>25</v>
      </c>
      <c r="F77" s="18" t="s">
        <v>26</v>
      </c>
      <c r="G77" s="18">
        <v>1215</v>
      </c>
      <c r="H77" s="20">
        <v>1225</v>
      </c>
      <c r="I77" s="18">
        <v>657</v>
      </c>
      <c r="J77" s="18">
        <v>168</v>
      </c>
      <c r="K77" s="18"/>
      <c r="L77" s="20">
        <v>98</v>
      </c>
      <c r="M77" s="21">
        <v>1</v>
      </c>
      <c r="N77" s="21">
        <f t="shared" si="6"/>
        <v>923</v>
      </c>
      <c r="O77" s="19">
        <f t="shared" si="7"/>
        <v>0</v>
      </c>
      <c r="P77" s="21">
        <v>1</v>
      </c>
      <c r="Q77" s="21"/>
      <c r="R77" s="21">
        <f t="shared" si="8"/>
        <v>1</v>
      </c>
    </row>
    <row r="78" spans="1:18" x14ac:dyDescent="0.25">
      <c r="A78" s="16">
        <v>53</v>
      </c>
      <c r="B78" s="17" t="s">
        <v>21</v>
      </c>
      <c r="C78" s="18">
        <v>707</v>
      </c>
      <c r="D78" s="19"/>
      <c r="E78" s="18" t="s">
        <v>25</v>
      </c>
      <c r="F78" s="18" t="s">
        <v>29</v>
      </c>
      <c r="G78" s="18">
        <v>1215</v>
      </c>
      <c r="H78" s="20">
        <v>1225</v>
      </c>
      <c r="I78" s="18">
        <v>657</v>
      </c>
      <c r="J78" s="18">
        <v>168</v>
      </c>
      <c r="K78" s="18"/>
      <c r="L78" s="20">
        <v>98</v>
      </c>
      <c r="M78" s="21">
        <v>1</v>
      </c>
      <c r="N78" s="21">
        <f t="shared" si="6"/>
        <v>923</v>
      </c>
      <c r="O78" s="19">
        <f t="shared" si="7"/>
        <v>0</v>
      </c>
      <c r="P78" s="21">
        <v>1</v>
      </c>
      <c r="Q78" s="21"/>
      <c r="R78" s="21">
        <f t="shared" si="8"/>
        <v>1</v>
      </c>
    </row>
    <row r="79" spans="1:18" x14ac:dyDescent="0.25">
      <c r="A79" s="16">
        <v>56</v>
      </c>
      <c r="B79" s="17" t="s">
        <v>21</v>
      </c>
      <c r="C79" s="18">
        <v>802</v>
      </c>
      <c r="D79" s="19"/>
      <c r="E79" s="18" t="s">
        <v>22</v>
      </c>
      <c r="F79" s="18" t="s">
        <v>68</v>
      </c>
      <c r="G79" s="18">
        <v>1740</v>
      </c>
      <c r="H79" s="20">
        <v>1750</v>
      </c>
      <c r="I79" s="18">
        <v>909</v>
      </c>
      <c r="J79" s="18">
        <v>292</v>
      </c>
      <c r="K79" s="18"/>
      <c r="L79" s="20">
        <v>105</v>
      </c>
      <c r="M79" s="21">
        <v>1</v>
      </c>
      <c r="N79" s="21">
        <f t="shared" si="6"/>
        <v>1306</v>
      </c>
      <c r="O79" s="19">
        <f t="shared" si="7"/>
        <v>0</v>
      </c>
      <c r="P79" s="21">
        <v>1</v>
      </c>
      <c r="Q79" s="21"/>
      <c r="R79" s="21">
        <f t="shared" si="8"/>
        <v>1</v>
      </c>
    </row>
    <row r="80" spans="1:18" x14ac:dyDescent="0.25">
      <c r="A80" s="16">
        <v>57</v>
      </c>
      <c r="B80" s="17" t="s">
        <v>21</v>
      </c>
      <c r="C80" s="18">
        <v>803</v>
      </c>
      <c r="D80" s="19"/>
      <c r="E80" s="18" t="s">
        <v>22</v>
      </c>
      <c r="F80" s="18" t="e">
        <f>#REF!</f>
        <v>#REF!</v>
      </c>
      <c r="G80" s="18">
        <v>1740</v>
      </c>
      <c r="H80" s="20">
        <v>1750</v>
      </c>
      <c r="I80" s="18">
        <v>909</v>
      </c>
      <c r="J80" s="18">
        <v>292</v>
      </c>
      <c r="K80" s="18"/>
      <c r="L80" s="20">
        <v>105</v>
      </c>
      <c r="M80" s="21">
        <v>1</v>
      </c>
      <c r="N80" s="21">
        <f t="shared" si="6"/>
        <v>1306</v>
      </c>
      <c r="O80" s="19">
        <f t="shared" si="7"/>
        <v>0</v>
      </c>
      <c r="P80" s="11">
        <v>1</v>
      </c>
      <c r="Q80" s="11">
        <v>0</v>
      </c>
      <c r="R80" s="11">
        <f t="shared" si="8"/>
        <v>1</v>
      </c>
    </row>
    <row r="81" spans="1:18" x14ac:dyDescent="0.25">
      <c r="A81" s="16">
        <v>60</v>
      </c>
      <c r="B81" s="17" t="s">
        <v>21</v>
      </c>
      <c r="C81" s="18">
        <v>806</v>
      </c>
      <c r="D81" s="19"/>
      <c r="E81" s="18" t="s">
        <v>25</v>
      </c>
      <c r="F81" s="18" t="s">
        <v>26</v>
      </c>
      <c r="G81" s="18">
        <v>1215</v>
      </c>
      <c r="H81" s="20">
        <v>1225</v>
      </c>
      <c r="I81" s="18">
        <v>657</v>
      </c>
      <c r="J81" s="18">
        <v>168</v>
      </c>
      <c r="K81" s="18"/>
      <c r="L81" s="20">
        <v>98</v>
      </c>
      <c r="M81" s="21">
        <v>1</v>
      </c>
      <c r="N81" s="21">
        <f t="shared" si="6"/>
        <v>923</v>
      </c>
      <c r="O81" s="19">
        <f t="shared" si="7"/>
        <v>0</v>
      </c>
      <c r="P81" s="21">
        <v>1</v>
      </c>
      <c r="Q81" s="21"/>
      <c r="R81" s="21">
        <f t="shared" si="8"/>
        <v>1</v>
      </c>
    </row>
    <row r="82" spans="1:18" x14ac:dyDescent="0.25">
      <c r="A82" s="16">
        <v>61</v>
      </c>
      <c r="B82" s="17" t="s">
        <v>21</v>
      </c>
      <c r="C82" s="18">
        <v>807</v>
      </c>
      <c r="D82" s="19"/>
      <c r="E82" s="18" t="s">
        <v>25</v>
      </c>
      <c r="F82" s="18" t="s">
        <v>29</v>
      </c>
      <c r="G82" s="18">
        <v>1215</v>
      </c>
      <c r="H82" s="20">
        <v>1225</v>
      </c>
      <c r="I82" s="18">
        <v>657</v>
      </c>
      <c r="J82" s="18">
        <v>168</v>
      </c>
      <c r="K82" s="18"/>
      <c r="L82" s="20">
        <v>98</v>
      </c>
      <c r="M82" s="21">
        <v>1</v>
      </c>
      <c r="N82" s="21">
        <f t="shared" si="6"/>
        <v>923</v>
      </c>
      <c r="O82" s="19">
        <f t="shared" si="7"/>
        <v>0</v>
      </c>
      <c r="P82" s="21">
        <v>1</v>
      </c>
      <c r="Q82" s="21"/>
      <c r="R82" s="21">
        <f t="shared" si="8"/>
        <v>1</v>
      </c>
    </row>
    <row r="83" spans="1:18" x14ac:dyDescent="0.25">
      <c r="A83" s="16">
        <v>63</v>
      </c>
      <c r="B83" s="17" t="s">
        <v>21</v>
      </c>
      <c r="C83" s="18">
        <v>901</v>
      </c>
      <c r="D83" s="19"/>
      <c r="E83" s="18" t="s">
        <v>28</v>
      </c>
      <c r="F83" s="18" t="str">
        <f>F71</f>
        <v>PL+PK</v>
      </c>
      <c r="G83" s="18">
        <v>1025</v>
      </c>
      <c r="H83" s="20">
        <v>1025</v>
      </c>
      <c r="I83" s="18">
        <v>594</v>
      </c>
      <c r="J83" s="18">
        <v>135</v>
      </c>
      <c r="K83" s="18"/>
      <c r="L83" s="20">
        <v>82</v>
      </c>
      <c r="M83" s="21">
        <v>1</v>
      </c>
      <c r="N83" s="21">
        <f t="shared" si="6"/>
        <v>811</v>
      </c>
      <c r="O83" s="19">
        <f t="shared" si="7"/>
        <v>0</v>
      </c>
      <c r="P83" s="21">
        <v>1</v>
      </c>
      <c r="Q83" s="21"/>
      <c r="R83" s="21">
        <f t="shared" si="8"/>
        <v>1</v>
      </c>
    </row>
    <row r="84" spans="1:18" x14ac:dyDescent="0.25">
      <c r="A84" s="16">
        <v>64</v>
      </c>
      <c r="B84" s="17" t="s">
        <v>21</v>
      </c>
      <c r="C84" s="18">
        <v>902</v>
      </c>
      <c r="D84" s="19"/>
      <c r="E84" s="18" t="s">
        <v>22</v>
      </c>
      <c r="F84" s="18" t="str">
        <f>F75</f>
        <v>C+PL+PK</v>
      </c>
      <c r="G84" s="18">
        <v>1740</v>
      </c>
      <c r="H84" s="20">
        <v>1750</v>
      </c>
      <c r="I84" s="18">
        <v>909</v>
      </c>
      <c r="J84" s="18">
        <v>292</v>
      </c>
      <c r="K84" s="18"/>
      <c r="L84" s="20">
        <v>105</v>
      </c>
      <c r="M84" s="21">
        <v>1</v>
      </c>
      <c r="N84" s="21">
        <f t="shared" si="6"/>
        <v>1306</v>
      </c>
      <c r="O84" s="19">
        <f t="shared" si="7"/>
        <v>0</v>
      </c>
      <c r="P84" s="21">
        <v>1</v>
      </c>
      <c r="Q84" s="21"/>
      <c r="R84" s="21">
        <f t="shared" si="8"/>
        <v>1</v>
      </c>
    </row>
    <row r="85" spans="1:18" x14ac:dyDescent="0.25">
      <c r="A85" s="16">
        <v>65</v>
      </c>
      <c r="B85" s="17" t="s">
        <v>21</v>
      </c>
      <c r="C85" s="18">
        <v>903</v>
      </c>
      <c r="D85" s="19"/>
      <c r="E85" s="18" t="s">
        <v>22</v>
      </c>
      <c r="F85" s="18" t="str">
        <f>F76</f>
        <v>C</v>
      </c>
      <c r="G85" s="18">
        <v>1740</v>
      </c>
      <c r="H85" s="20">
        <v>1750</v>
      </c>
      <c r="I85" s="18">
        <v>909</v>
      </c>
      <c r="J85" s="18">
        <v>292</v>
      </c>
      <c r="K85" s="18"/>
      <c r="L85" s="20">
        <v>105</v>
      </c>
      <c r="M85" s="21">
        <v>1</v>
      </c>
      <c r="N85" s="21">
        <f t="shared" si="6"/>
        <v>1306</v>
      </c>
      <c r="O85" s="19">
        <f t="shared" si="7"/>
        <v>0</v>
      </c>
      <c r="P85" s="21">
        <v>1</v>
      </c>
      <c r="Q85" s="21"/>
      <c r="R85" s="21">
        <f t="shared" si="8"/>
        <v>1</v>
      </c>
    </row>
    <row r="86" spans="1:18" x14ac:dyDescent="0.25">
      <c r="A86" s="16">
        <v>68</v>
      </c>
      <c r="B86" s="17" t="s">
        <v>21</v>
      </c>
      <c r="C86" s="18">
        <v>906</v>
      </c>
      <c r="D86" s="19"/>
      <c r="E86" s="18" t="s">
        <v>25</v>
      </c>
      <c r="F86" s="18" t="s">
        <v>26</v>
      </c>
      <c r="G86" s="18">
        <v>1215</v>
      </c>
      <c r="H86" s="20">
        <v>1225</v>
      </c>
      <c r="I86" s="18">
        <v>657</v>
      </c>
      <c r="J86" s="18">
        <v>164</v>
      </c>
      <c r="K86" s="18"/>
      <c r="L86" s="20">
        <v>98</v>
      </c>
      <c r="M86" s="21">
        <v>1</v>
      </c>
      <c r="N86" s="21">
        <f t="shared" si="6"/>
        <v>919</v>
      </c>
      <c r="O86" s="19">
        <f t="shared" si="7"/>
        <v>0</v>
      </c>
      <c r="P86" s="21">
        <v>1</v>
      </c>
      <c r="Q86" s="21"/>
      <c r="R86" s="21">
        <f t="shared" si="8"/>
        <v>1</v>
      </c>
    </row>
    <row r="87" spans="1:18" x14ac:dyDescent="0.25">
      <c r="A87" s="16">
        <v>69</v>
      </c>
      <c r="B87" s="17" t="s">
        <v>21</v>
      </c>
      <c r="C87" s="18">
        <v>907</v>
      </c>
      <c r="D87" s="19"/>
      <c r="E87" s="18" t="s">
        <v>25</v>
      </c>
      <c r="F87" s="18" t="s">
        <v>29</v>
      </c>
      <c r="G87" s="18">
        <v>1215</v>
      </c>
      <c r="H87" s="20">
        <v>1225</v>
      </c>
      <c r="I87" s="18">
        <v>657</v>
      </c>
      <c r="J87" s="18">
        <v>164</v>
      </c>
      <c r="K87" s="18"/>
      <c r="L87" s="20">
        <v>98</v>
      </c>
      <c r="M87" s="21">
        <v>1</v>
      </c>
      <c r="N87" s="21">
        <f t="shared" si="6"/>
        <v>919</v>
      </c>
      <c r="O87" s="19">
        <f t="shared" si="7"/>
        <v>0</v>
      </c>
      <c r="P87" s="21">
        <v>1</v>
      </c>
      <c r="Q87" s="21"/>
      <c r="R87" s="21">
        <f t="shared" si="8"/>
        <v>1</v>
      </c>
    </row>
    <row r="88" spans="1:18" x14ac:dyDescent="0.25">
      <c r="A88" s="16">
        <v>71</v>
      </c>
      <c r="B88" s="17" t="s">
        <v>21</v>
      </c>
      <c r="C88" s="18">
        <v>1001</v>
      </c>
      <c r="D88" s="19"/>
      <c r="E88" s="18" t="s">
        <v>28</v>
      </c>
      <c r="F88" s="18" t="s">
        <v>29</v>
      </c>
      <c r="G88" s="18">
        <v>1025</v>
      </c>
      <c r="H88" s="20">
        <v>1025</v>
      </c>
      <c r="I88" s="18">
        <v>594</v>
      </c>
      <c r="J88" s="18">
        <v>135</v>
      </c>
      <c r="K88" s="18"/>
      <c r="L88" s="20">
        <v>82</v>
      </c>
      <c r="M88" s="21">
        <v>1</v>
      </c>
      <c r="N88" s="21">
        <f t="shared" si="6"/>
        <v>811</v>
      </c>
      <c r="O88" s="19">
        <f t="shared" si="7"/>
        <v>0</v>
      </c>
      <c r="P88" s="21">
        <v>1</v>
      </c>
      <c r="Q88" s="21"/>
      <c r="R88" s="21">
        <f t="shared" si="8"/>
        <v>1</v>
      </c>
    </row>
    <row r="89" spans="1:18" x14ac:dyDescent="0.25">
      <c r="A89" s="16">
        <v>72</v>
      </c>
      <c r="B89" s="17" t="s">
        <v>21</v>
      </c>
      <c r="C89" s="18">
        <v>1002</v>
      </c>
      <c r="D89" s="19"/>
      <c r="E89" s="18" t="s">
        <v>22</v>
      </c>
      <c r="F89" s="18" t="s">
        <v>68</v>
      </c>
      <c r="G89" s="18">
        <v>1740</v>
      </c>
      <c r="H89" s="20">
        <v>1750</v>
      </c>
      <c r="I89" s="18">
        <v>909</v>
      </c>
      <c r="J89" s="18">
        <v>278</v>
      </c>
      <c r="K89" s="18"/>
      <c r="L89" s="20">
        <v>105</v>
      </c>
      <c r="M89" s="21">
        <v>1</v>
      </c>
      <c r="N89" s="21">
        <f t="shared" si="6"/>
        <v>1292</v>
      </c>
      <c r="O89" s="19">
        <f t="shared" si="7"/>
        <v>0</v>
      </c>
      <c r="P89" s="21">
        <v>1</v>
      </c>
      <c r="Q89" s="21"/>
      <c r="R89" s="21">
        <f t="shared" si="8"/>
        <v>1</v>
      </c>
    </row>
    <row r="90" spans="1:18" x14ac:dyDescent="0.25">
      <c r="A90" s="16">
        <v>73</v>
      </c>
      <c r="B90" s="17" t="s">
        <v>21</v>
      </c>
      <c r="C90" s="18">
        <v>1003</v>
      </c>
      <c r="D90" s="19"/>
      <c r="E90" s="18" t="s">
        <v>22</v>
      </c>
      <c r="F90" s="18" t="str">
        <f>F82</f>
        <v>PL+PK</v>
      </c>
      <c r="G90" s="18">
        <v>1740</v>
      </c>
      <c r="H90" s="20">
        <v>1750</v>
      </c>
      <c r="I90" s="18">
        <v>909</v>
      </c>
      <c r="J90" s="18">
        <v>278</v>
      </c>
      <c r="K90" s="18"/>
      <c r="L90" s="20">
        <v>105</v>
      </c>
      <c r="M90" s="21">
        <v>1</v>
      </c>
      <c r="N90" s="21">
        <f t="shared" si="6"/>
        <v>1292</v>
      </c>
      <c r="O90" s="19">
        <f t="shared" si="7"/>
        <v>0</v>
      </c>
      <c r="P90" s="21">
        <v>1</v>
      </c>
      <c r="Q90" s="21"/>
      <c r="R90" s="21">
        <f t="shared" si="8"/>
        <v>1</v>
      </c>
    </row>
    <row r="91" spans="1:18" x14ac:dyDescent="0.25">
      <c r="A91" s="16">
        <v>74</v>
      </c>
      <c r="B91" s="17" t="s">
        <v>21</v>
      </c>
      <c r="C91" s="18">
        <v>1004</v>
      </c>
      <c r="D91" s="19"/>
      <c r="E91" s="18" t="s">
        <v>28</v>
      </c>
      <c r="F91" s="18" t="str">
        <f>F83</f>
        <v>PL+PK</v>
      </c>
      <c r="G91" s="18">
        <v>1025</v>
      </c>
      <c r="H91" s="20">
        <v>1025</v>
      </c>
      <c r="I91" s="18">
        <v>594</v>
      </c>
      <c r="J91" s="18">
        <v>135</v>
      </c>
      <c r="K91" s="18"/>
      <c r="L91" s="20">
        <v>82</v>
      </c>
      <c r="M91" s="21">
        <v>1</v>
      </c>
      <c r="N91" s="21">
        <f t="shared" si="6"/>
        <v>811</v>
      </c>
      <c r="O91" s="19">
        <f t="shared" si="7"/>
        <v>0</v>
      </c>
      <c r="P91" s="21">
        <v>1</v>
      </c>
      <c r="Q91" s="21"/>
      <c r="R91" s="21">
        <f t="shared" si="8"/>
        <v>1</v>
      </c>
    </row>
    <row r="92" spans="1:18" x14ac:dyDescent="0.25">
      <c r="A92" s="16">
        <v>76</v>
      </c>
      <c r="B92" s="17" t="s">
        <v>21</v>
      </c>
      <c r="C92" s="18">
        <v>1006</v>
      </c>
      <c r="D92" s="19"/>
      <c r="E92" s="18" t="s">
        <v>25</v>
      </c>
      <c r="F92" s="18" t="s">
        <v>26</v>
      </c>
      <c r="G92" s="18">
        <v>1215</v>
      </c>
      <c r="H92" s="20">
        <v>1225</v>
      </c>
      <c r="I92" s="18">
        <v>657</v>
      </c>
      <c r="J92" s="18">
        <v>168</v>
      </c>
      <c r="K92" s="18"/>
      <c r="L92" s="20">
        <v>98</v>
      </c>
      <c r="M92" s="21">
        <v>1</v>
      </c>
      <c r="N92" s="21">
        <f t="shared" si="6"/>
        <v>923</v>
      </c>
      <c r="O92" s="19">
        <f t="shared" si="7"/>
        <v>0</v>
      </c>
      <c r="P92" s="21">
        <v>1</v>
      </c>
      <c r="Q92" s="21"/>
      <c r="R92" s="21">
        <f t="shared" si="8"/>
        <v>1</v>
      </c>
    </row>
    <row r="93" spans="1:18" x14ac:dyDescent="0.25">
      <c r="A93" s="16">
        <v>77</v>
      </c>
      <c r="B93" s="17" t="s">
        <v>21</v>
      </c>
      <c r="C93" s="18">
        <v>1007</v>
      </c>
      <c r="D93" s="19"/>
      <c r="E93" s="18" t="s">
        <v>25</v>
      </c>
      <c r="F93" s="18" t="s">
        <v>29</v>
      </c>
      <c r="G93" s="18">
        <v>1215</v>
      </c>
      <c r="H93" s="20">
        <v>1225</v>
      </c>
      <c r="I93" s="18">
        <v>657</v>
      </c>
      <c r="J93" s="18">
        <v>168</v>
      </c>
      <c r="K93" s="18"/>
      <c r="L93" s="20">
        <v>98</v>
      </c>
      <c r="M93" s="21">
        <v>1</v>
      </c>
      <c r="N93" s="21">
        <f t="shared" si="6"/>
        <v>923</v>
      </c>
      <c r="O93" s="19">
        <f t="shared" si="7"/>
        <v>0</v>
      </c>
      <c r="P93" s="21">
        <v>1</v>
      </c>
      <c r="Q93" s="21"/>
      <c r="R93" s="21">
        <f t="shared" si="8"/>
        <v>1</v>
      </c>
    </row>
    <row r="94" spans="1:18" x14ac:dyDescent="0.25">
      <c r="A94" s="16">
        <v>79</v>
      </c>
      <c r="B94" s="17" t="s">
        <v>21</v>
      </c>
      <c r="C94" s="18">
        <v>1101</v>
      </c>
      <c r="D94" s="19"/>
      <c r="E94" s="18" t="s">
        <v>28</v>
      </c>
      <c r="F94" s="18" t="s">
        <v>29</v>
      </c>
      <c r="G94" s="18">
        <v>1025</v>
      </c>
      <c r="H94" s="20">
        <v>1025</v>
      </c>
      <c r="I94" s="18">
        <v>594</v>
      </c>
      <c r="J94" s="18">
        <v>130</v>
      </c>
      <c r="K94" s="18"/>
      <c r="L94" s="20">
        <v>82</v>
      </c>
      <c r="M94" s="21">
        <v>1</v>
      </c>
      <c r="N94" s="21">
        <f t="shared" si="6"/>
        <v>806</v>
      </c>
      <c r="O94" s="19">
        <f t="shared" si="7"/>
        <v>0</v>
      </c>
      <c r="P94" s="21">
        <v>1</v>
      </c>
      <c r="Q94" s="21"/>
      <c r="R94" s="21">
        <f t="shared" si="8"/>
        <v>1</v>
      </c>
    </row>
    <row r="95" spans="1:18" x14ac:dyDescent="0.25">
      <c r="A95" s="16">
        <v>80</v>
      </c>
      <c r="B95" s="17" t="s">
        <v>21</v>
      </c>
      <c r="C95" s="18">
        <v>1102</v>
      </c>
      <c r="D95" s="19"/>
      <c r="E95" s="18" t="s">
        <v>22</v>
      </c>
      <c r="F95" s="18" t="s">
        <v>68</v>
      </c>
      <c r="G95" s="18">
        <v>1740</v>
      </c>
      <c r="H95" s="20">
        <v>1750</v>
      </c>
      <c r="I95" s="18">
        <v>909</v>
      </c>
      <c r="J95" s="18">
        <v>292</v>
      </c>
      <c r="K95" s="18"/>
      <c r="L95" s="20">
        <v>105</v>
      </c>
      <c r="M95" s="21">
        <v>1</v>
      </c>
      <c r="N95" s="21">
        <f t="shared" si="6"/>
        <v>1306</v>
      </c>
      <c r="O95" s="19">
        <f t="shared" si="7"/>
        <v>0</v>
      </c>
      <c r="P95" s="21">
        <v>1</v>
      </c>
      <c r="Q95" s="21"/>
      <c r="R95" s="21">
        <f t="shared" si="8"/>
        <v>1</v>
      </c>
    </row>
    <row r="96" spans="1:18" x14ac:dyDescent="0.25">
      <c r="A96" s="16">
        <v>81</v>
      </c>
      <c r="B96" s="17" t="s">
        <v>21</v>
      </c>
      <c r="C96" s="18">
        <v>1103</v>
      </c>
      <c r="D96" s="19"/>
      <c r="E96" s="18" t="s">
        <v>22</v>
      </c>
      <c r="F96" s="18" t="s">
        <v>53</v>
      </c>
      <c r="G96" s="18">
        <v>1740</v>
      </c>
      <c r="H96" s="20">
        <v>1750</v>
      </c>
      <c r="I96" s="18">
        <v>909</v>
      </c>
      <c r="J96" s="18">
        <v>292</v>
      </c>
      <c r="K96" s="18"/>
      <c r="L96" s="20">
        <v>105</v>
      </c>
      <c r="M96" s="21">
        <v>1</v>
      </c>
      <c r="N96" s="21">
        <f t="shared" si="6"/>
        <v>1306</v>
      </c>
      <c r="O96" s="19">
        <f t="shared" si="7"/>
        <v>0</v>
      </c>
      <c r="P96" s="21">
        <v>1</v>
      </c>
      <c r="Q96" s="21"/>
      <c r="R96" s="21">
        <f t="shared" si="8"/>
        <v>1</v>
      </c>
    </row>
    <row r="97" spans="1:18" x14ac:dyDescent="0.25">
      <c r="A97" s="16">
        <v>82</v>
      </c>
      <c r="B97" s="17" t="s">
        <v>21</v>
      </c>
      <c r="C97" s="18">
        <v>1104</v>
      </c>
      <c r="D97" s="19"/>
      <c r="E97" s="18" t="s">
        <v>28</v>
      </c>
      <c r="F97" s="18" t="s">
        <v>26</v>
      </c>
      <c r="G97" s="18">
        <v>1025</v>
      </c>
      <c r="H97" s="20">
        <v>1025</v>
      </c>
      <c r="I97" s="18">
        <v>594</v>
      </c>
      <c r="J97" s="18">
        <v>130</v>
      </c>
      <c r="K97" s="18"/>
      <c r="L97" s="20">
        <v>82</v>
      </c>
      <c r="M97" s="21">
        <v>1</v>
      </c>
      <c r="N97" s="21">
        <f t="shared" si="6"/>
        <v>806</v>
      </c>
      <c r="O97" s="19">
        <f t="shared" si="7"/>
        <v>0</v>
      </c>
      <c r="P97" s="21">
        <v>1</v>
      </c>
      <c r="Q97" s="21"/>
      <c r="R97" s="21">
        <f t="shared" si="8"/>
        <v>1</v>
      </c>
    </row>
    <row r="98" spans="1:18" x14ac:dyDescent="0.25">
      <c r="A98" s="16">
        <v>84</v>
      </c>
      <c r="B98" s="17" t="s">
        <v>21</v>
      </c>
      <c r="C98" s="18">
        <v>1106</v>
      </c>
      <c r="D98" s="19"/>
      <c r="E98" s="18" t="s">
        <v>25</v>
      </c>
      <c r="F98" s="18" t="s">
        <v>26</v>
      </c>
      <c r="G98" s="18">
        <v>1215</v>
      </c>
      <c r="H98" s="20">
        <v>1225</v>
      </c>
      <c r="I98" s="18">
        <v>657</v>
      </c>
      <c r="J98" s="18">
        <v>168</v>
      </c>
      <c r="K98" s="18"/>
      <c r="L98" s="20">
        <v>98</v>
      </c>
      <c r="M98" s="21">
        <v>1</v>
      </c>
      <c r="N98" s="21">
        <f t="shared" si="6"/>
        <v>923</v>
      </c>
      <c r="O98" s="19">
        <f t="shared" si="7"/>
        <v>0</v>
      </c>
      <c r="P98" s="21">
        <v>1</v>
      </c>
      <c r="Q98" s="21"/>
      <c r="R98" s="21">
        <f t="shared" si="8"/>
        <v>1</v>
      </c>
    </row>
    <row r="99" spans="1:18" x14ac:dyDescent="0.25">
      <c r="A99" s="16">
        <v>85</v>
      </c>
      <c r="B99" s="17" t="s">
        <v>21</v>
      </c>
      <c r="C99" s="18">
        <v>1107</v>
      </c>
      <c r="D99" s="19"/>
      <c r="E99" s="18" t="s">
        <v>25</v>
      </c>
      <c r="F99" s="18" t="s">
        <v>29</v>
      </c>
      <c r="G99" s="18">
        <v>1215</v>
      </c>
      <c r="H99" s="20">
        <v>1225</v>
      </c>
      <c r="I99" s="18">
        <v>657</v>
      </c>
      <c r="J99" s="18">
        <v>168</v>
      </c>
      <c r="K99" s="18"/>
      <c r="L99" s="20">
        <v>98</v>
      </c>
      <c r="M99" s="21">
        <v>1</v>
      </c>
      <c r="N99" s="21">
        <f t="shared" si="6"/>
        <v>923</v>
      </c>
      <c r="O99" s="19">
        <f t="shared" si="7"/>
        <v>0</v>
      </c>
      <c r="P99" s="21">
        <v>1</v>
      </c>
      <c r="Q99" s="21"/>
      <c r="R99" s="21">
        <f t="shared" si="8"/>
        <v>1</v>
      </c>
    </row>
    <row r="100" spans="1:18" x14ac:dyDescent="0.25">
      <c r="A100" s="16">
        <v>86</v>
      </c>
      <c r="B100" s="17" t="s">
        <v>21</v>
      </c>
      <c r="C100" s="18">
        <v>1108</v>
      </c>
      <c r="D100" s="19"/>
      <c r="E100" s="18" t="s">
        <v>28</v>
      </c>
      <c r="F100" s="18" t="s">
        <v>29</v>
      </c>
      <c r="G100" s="18">
        <v>1025</v>
      </c>
      <c r="H100" s="20">
        <v>1025</v>
      </c>
      <c r="I100" s="18">
        <v>594</v>
      </c>
      <c r="J100" s="18">
        <v>130</v>
      </c>
      <c r="K100" s="18"/>
      <c r="L100" s="20">
        <v>82</v>
      </c>
      <c r="M100" s="21">
        <v>1</v>
      </c>
      <c r="N100" s="21">
        <f t="shared" si="6"/>
        <v>806</v>
      </c>
      <c r="O100" s="19">
        <f t="shared" si="7"/>
        <v>0</v>
      </c>
      <c r="P100" s="21">
        <v>1</v>
      </c>
      <c r="Q100" s="21"/>
      <c r="R100" s="21">
        <f t="shared" si="8"/>
        <v>1</v>
      </c>
    </row>
    <row r="101" spans="1:18" x14ac:dyDescent="0.25">
      <c r="A101" s="16">
        <v>87</v>
      </c>
      <c r="B101" s="17" t="s">
        <v>21</v>
      </c>
      <c r="C101" s="18">
        <v>1201</v>
      </c>
      <c r="D101" s="19"/>
      <c r="E101" s="18" t="s">
        <v>28</v>
      </c>
      <c r="F101" s="18" t="str">
        <f>F93</f>
        <v>PL+PK</v>
      </c>
      <c r="G101" s="18">
        <v>1025</v>
      </c>
      <c r="H101" s="20">
        <v>1025</v>
      </c>
      <c r="I101" s="18">
        <v>594</v>
      </c>
      <c r="J101" s="18">
        <v>135</v>
      </c>
      <c r="K101" s="18"/>
      <c r="L101" s="20">
        <v>82</v>
      </c>
      <c r="M101" s="21">
        <v>1</v>
      </c>
      <c r="N101" s="21">
        <f t="shared" si="6"/>
        <v>811</v>
      </c>
      <c r="O101" s="19">
        <f t="shared" si="7"/>
        <v>0</v>
      </c>
      <c r="P101" s="21">
        <v>1</v>
      </c>
      <c r="Q101" s="21"/>
      <c r="R101" s="21">
        <f t="shared" si="8"/>
        <v>1</v>
      </c>
    </row>
    <row r="102" spans="1:18" x14ac:dyDescent="0.25">
      <c r="A102" s="16">
        <v>88</v>
      </c>
      <c r="B102" s="17" t="s">
        <v>21</v>
      </c>
      <c r="C102" s="18">
        <v>1202</v>
      </c>
      <c r="D102" s="19"/>
      <c r="E102" s="18" t="s">
        <v>22</v>
      </c>
      <c r="F102" s="18" t="s">
        <v>68</v>
      </c>
      <c r="G102" s="18">
        <v>1740</v>
      </c>
      <c r="H102" s="20">
        <v>1750</v>
      </c>
      <c r="I102" s="18">
        <v>909</v>
      </c>
      <c r="J102" s="18">
        <v>292</v>
      </c>
      <c r="K102" s="18"/>
      <c r="L102" s="20">
        <v>105</v>
      </c>
      <c r="M102" s="21">
        <v>1</v>
      </c>
      <c r="N102" s="21">
        <f t="shared" si="6"/>
        <v>1306</v>
      </c>
      <c r="O102" s="19">
        <f t="shared" si="7"/>
        <v>0</v>
      </c>
      <c r="P102" s="21">
        <v>1</v>
      </c>
      <c r="Q102" s="21"/>
      <c r="R102" s="21">
        <f t="shared" si="8"/>
        <v>1</v>
      </c>
    </row>
    <row r="103" spans="1:18" x14ac:dyDescent="0.25">
      <c r="A103" s="16">
        <v>89</v>
      </c>
      <c r="B103" s="17" t="s">
        <v>21</v>
      </c>
      <c r="C103" s="18">
        <v>1203</v>
      </c>
      <c r="D103" s="19"/>
      <c r="E103" s="18" t="s">
        <v>22</v>
      </c>
      <c r="F103" s="18" t="s">
        <v>69</v>
      </c>
      <c r="G103" s="18">
        <v>1740</v>
      </c>
      <c r="H103" s="20">
        <v>1750</v>
      </c>
      <c r="I103" s="18">
        <v>909</v>
      </c>
      <c r="J103" s="18">
        <v>292</v>
      </c>
      <c r="K103" s="18"/>
      <c r="L103" s="20">
        <v>105</v>
      </c>
      <c r="M103" s="21">
        <v>1</v>
      </c>
      <c r="N103" s="21">
        <f t="shared" ref="N103:N116" si="9">(I103+J103+K103+L103)*M103</f>
        <v>1306</v>
      </c>
      <c r="O103" s="19">
        <f t="shared" ref="O103:O116" si="10">D103</f>
        <v>0</v>
      </c>
      <c r="P103" s="21">
        <v>1</v>
      </c>
      <c r="Q103" s="21"/>
      <c r="R103" s="21">
        <f t="shared" ref="R103:R116" si="11">SUM(P103:Q103)</f>
        <v>1</v>
      </c>
    </row>
    <row r="104" spans="1:18" x14ac:dyDescent="0.25">
      <c r="A104" s="16">
        <v>92</v>
      </c>
      <c r="B104" s="17" t="s">
        <v>21</v>
      </c>
      <c r="C104" s="18">
        <v>1206</v>
      </c>
      <c r="D104" s="19"/>
      <c r="E104" s="18" t="s">
        <v>25</v>
      </c>
      <c r="F104" s="18" t="s">
        <v>26</v>
      </c>
      <c r="G104" s="18">
        <v>1215</v>
      </c>
      <c r="H104" s="20">
        <v>1225</v>
      </c>
      <c r="I104" s="18">
        <v>657</v>
      </c>
      <c r="J104" s="18">
        <v>168</v>
      </c>
      <c r="K104" s="18"/>
      <c r="L104" s="20">
        <v>98</v>
      </c>
      <c r="M104" s="21">
        <v>1</v>
      </c>
      <c r="N104" s="21">
        <f t="shared" si="9"/>
        <v>923</v>
      </c>
      <c r="O104" s="19">
        <f t="shared" si="10"/>
        <v>0</v>
      </c>
      <c r="P104" s="21">
        <v>1</v>
      </c>
      <c r="Q104" s="21"/>
      <c r="R104" s="21">
        <f t="shared" si="11"/>
        <v>1</v>
      </c>
    </row>
    <row r="105" spans="1:18" x14ac:dyDescent="0.25">
      <c r="A105" s="16">
        <v>93</v>
      </c>
      <c r="B105" s="17" t="s">
        <v>21</v>
      </c>
      <c r="C105" s="18">
        <v>1207</v>
      </c>
      <c r="D105" s="19"/>
      <c r="E105" s="18" t="s">
        <v>25</v>
      </c>
      <c r="F105" s="18" t="s">
        <v>29</v>
      </c>
      <c r="G105" s="18">
        <v>1215</v>
      </c>
      <c r="H105" s="20">
        <v>1225</v>
      </c>
      <c r="I105" s="18">
        <v>657</v>
      </c>
      <c r="J105" s="18">
        <v>168</v>
      </c>
      <c r="K105" s="18"/>
      <c r="L105" s="20">
        <v>98</v>
      </c>
      <c r="M105" s="21">
        <v>1</v>
      </c>
      <c r="N105" s="21">
        <f t="shared" si="9"/>
        <v>923</v>
      </c>
      <c r="O105" s="19">
        <f t="shared" si="10"/>
        <v>0</v>
      </c>
      <c r="P105" s="21">
        <v>1</v>
      </c>
      <c r="Q105" s="21"/>
      <c r="R105" s="21">
        <f t="shared" si="11"/>
        <v>1</v>
      </c>
    </row>
    <row r="106" spans="1:18" x14ac:dyDescent="0.25">
      <c r="A106" s="16">
        <v>94</v>
      </c>
      <c r="B106" s="17" t="s">
        <v>21</v>
      </c>
      <c r="C106" s="18">
        <v>1208</v>
      </c>
      <c r="D106" s="19"/>
      <c r="E106" s="18" t="s">
        <v>28</v>
      </c>
      <c r="F106" s="18" t="s">
        <v>29</v>
      </c>
      <c r="G106" s="18">
        <v>1025</v>
      </c>
      <c r="H106" s="20">
        <v>1025</v>
      </c>
      <c r="I106" s="18">
        <v>594</v>
      </c>
      <c r="J106" s="18">
        <v>135</v>
      </c>
      <c r="K106" s="18"/>
      <c r="L106" s="20">
        <v>82</v>
      </c>
      <c r="M106" s="21">
        <v>1</v>
      </c>
      <c r="N106" s="21">
        <f t="shared" si="9"/>
        <v>811</v>
      </c>
      <c r="O106" s="19">
        <f t="shared" si="10"/>
        <v>0</v>
      </c>
      <c r="P106" s="21">
        <v>1</v>
      </c>
      <c r="Q106" s="21"/>
      <c r="R106" s="21">
        <f t="shared" si="11"/>
        <v>1</v>
      </c>
    </row>
    <row r="107" spans="1:18" x14ac:dyDescent="0.25">
      <c r="A107" s="16">
        <v>96</v>
      </c>
      <c r="B107" s="17" t="s">
        <v>21</v>
      </c>
      <c r="C107" s="18">
        <v>1402</v>
      </c>
      <c r="D107" s="19"/>
      <c r="E107" s="18" t="s">
        <v>22</v>
      </c>
      <c r="F107" s="18" t="s">
        <v>68</v>
      </c>
      <c r="G107" s="18">
        <v>1740</v>
      </c>
      <c r="H107" s="20">
        <v>1750</v>
      </c>
      <c r="I107" s="18">
        <v>909</v>
      </c>
      <c r="J107" s="18">
        <v>292</v>
      </c>
      <c r="K107" s="18"/>
      <c r="L107" s="20">
        <v>105</v>
      </c>
      <c r="M107" s="21">
        <v>1</v>
      </c>
      <c r="N107" s="21">
        <f t="shared" si="9"/>
        <v>1306</v>
      </c>
      <c r="O107" s="19">
        <f t="shared" si="10"/>
        <v>0</v>
      </c>
      <c r="P107" s="21">
        <v>1</v>
      </c>
      <c r="Q107" s="21"/>
      <c r="R107" s="21">
        <f t="shared" si="11"/>
        <v>1</v>
      </c>
    </row>
    <row r="108" spans="1:18" x14ac:dyDescent="0.25">
      <c r="A108" s="16">
        <v>97</v>
      </c>
      <c r="B108" s="17" t="s">
        <v>21</v>
      </c>
      <c r="C108" s="18">
        <v>1403</v>
      </c>
      <c r="D108" s="19"/>
      <c r="E108" s="18" t="s">
        <v>22</v>
      </c>
      <c r="F108" s="18" t="s">
        <v>53</v>
      </c>
      <c r="G108" s="18">
        <v>1740</v>
      </c>
      <c r="H108" s="20">
        <v>1750</v>
      </c>
      <c r="I108" s="18">
        <v>909</v>
      </c>
      <c r="J108" s="18">
        <v>292</v>
      </c>
      <c r="K108" s="18"/>
      <c r="L108" s="20">
        <v>105</v>
      </c>
      <c r="M108" s="21">
        <v>1</v>
      </c>
      <c r="N108" s="21">
        <f t="shared" si="9"/>
        <v>1306</v>
      </c>
      <c r="O108" s="19">
        <f t="shared" si="10"/>
        <v>0</v>
      </c>
      <c r="P108" s="21">
        <v>1</v>
      </c>
      <c r="Q108" s="21"/>
      <c r="R108" s="21">
        <f t="shared" si="11"/>
        <v>1</v>
      </c>
    </row>
    <row r="109" spans="1:18" x14ac:dyDescent="0.25">
      <c r="A109" s="16">
        <v>100</v>
      </c>
      <c r="B109" s="17" t="s">
        <v>21</v>
      </c>
      <c r="C109" s="18">
        <v>1406</v>
      </c>
      <c r="D109" s="19"/>
      <c r="E109" s="18" t="s">
        <v>25</v>
      </c>
      <c r="F109" s="18" t="s">
        <v>26</v>
      </c>
      <c r="G109" s="18">
        <v>1215</v>
      </c>
      <c r="H109" s="20">
        <v>1225</v>
      </c>
      <c r="I109" s="18">
        <v>657</v>
      </c>
      <c r="J109" s="18">
        <v>164</v>
      </c>
      <c r="K109" s="18"/>
      <c r="L109" s="20">
        <v>98</v>
      </c>
      <c r="M109" s="21">
        <v>1</v>
      </c>
      <c r="N109" s="21">
        <f t="shared" si="9"/>
        <v>919</v>
      </c>
      <c r="O109" s="19">
        <f t="shared" si="10"/>
        <v>0</v>
      </c>
      <c r="P109" s="21">
        <v>1</v>
      </c>
      <c r="Q109" s="21"/>
      <c r="R109" s="21">
        <f t="shared" si="11"/>
        <v>1</v>
      </c>
    </row>
    <row r="110" spans="1:18" x14ac:dyDescent="0.25">
      <c r="A110" s="16">
        <v>101</v>
      </c>
      <c r="B110" s="17" t="s">
        <v>21</v>
      </c>
      <c r="C110" s="18">
        <v>1407</v>
      </c>
      <c r="D110" s="19"/>
      <c r="E110" s="18" t="s">
        <v>25</v>
      </c>
      <c r="F110" s="18" t="s">
        <v>29</v>
      </c>
      <c r="G110" s="18">
        <v>1215</v>
      </c>
      <c r="H110" s="20">
        <v>1225</v>
      </c>
      <c r="I110" s="18">
        <v>657</v>
      </c>
      <c r="J110" s="18">
        <v>164</v>
      </c>
      <c r="K110" s="18"/>
      <c r="L110" s="20">
        <v>98</v>
      </c>
      <c r="M110" s="21">
        <v>1</v>
      </c>
      <c r="N110" s="21">
        <f t="shared" si="9"/>
        <v>919</v>
      </c>
      <c r="O110" s="19">
        <f t="shared" si="10"/>
        <v>0</v>
      </c>
      <c r="P110" s="21">
        <v>1</v>
      </c>
      <c r="Q110" s="21"/>
      <c r="R110" s="21">
        <f t="shared" si="11"/>
        <v>1</v>
      </c>
    </row>
    <row r="111" spans="1:18" x14ac:dyDescent="0.25">
      <c r="A111" s="16">
        <v>102</v>
      </c>
      <c r="B111" s="17" t="s">
        <v>21</v>
      </c>
      <c r="C111" s="18">
        <v>1408</v>
      </c>
      <c r="D111" s="19"/>
      <c r="E111" s="18" t="s">
        <v>28</v>
      </c>
      <c r="F111" s="18" t="s">
        <v>29</v>
      </c>
      <c r="G111" s="18">
        <v>1025</v>
      </c>
      <c r="H111" s="20">
        <v>1025</v>
      </c>
      <c r="I111" s="18">
        <v>594</v>
      </c>
      <c r="J111" s="18">
        <v>135</v>
      </c>
      <c r="K111" s="18"/>
      <c r="L111" s="20">
        <v>82</v>
      </c>
      <c r="M111" s="21">
        <v>1</v>
      </c>
      <c r="N111" s="21">
        <f t="shared" si="9"/>
        <v>811</v>
      </c>
      <c r="O111" s="19">
        <f t="shared" si="10"/>
        <v>0</v>
      </c>
      <c r="P111" s="21">
        <v>1</v>
      </c>
      <c r="Q111" s="21"/>
      <c r="R111" s="21">
        <f t="shared" si="11"/>
        <v>1</v>
      </c>
    </row>
    <row r="112" spans="1:18" x14ac:dyDescent="0.25">
      <c r="A112" s="16">
        <v>104</v>
      </c>
      <c r="B112" s="17" t="s">
        <v>21</v>
      </c>
      <c r="C112" s="18">
        <v>1502</v>
      </c>
      <c r="D112" s="19"/>
      <c r="E112" s="18" t="s">
        <v>22</v>
      </c>
      <c r="F112" s="18" t="s">
        <v>68</v>
      </c>
      <c r="G112" s="18">
        <v>1740</v>
      </c>
      <c r="H112" s="20">
        <v>1750</v>
      </c>
      <c r="I112" s="18">
        <v>909</v>
      </c>
      <c r="J112" s="18">
        <v>292</v>
      </c>
      <c r="K112" s="18"/>
      <c r="L112" s="20">
        <v>105</v>
      </c>
      <c r="M112" s="21">
        <v>1</v>
      </c>
      <c r="N112" s="21">
        <f t="shared" si="9"/>
        <v>1306</v>
      </c>
      <c r="O112" s="19">
        <f t="shared" si="10"/>
        <v>0</v>
      </c>
      <c r="P112" s="21">
        <v>1</v>
      </c>
      <c r="Q112" s="21"/>
      <c r="R112" s="21">
        <f t="shared" si="11"/>
        <v>1</v>
      </c>
    </row>
    <row r="113" spans="1:18" x14ac:dyDescent="0.25">
      <c r="A113" s="16">
        <v>105</v>
      </c>
      <c r="B113" s="17" t="s">
        <v>21</v>
      </c>
      <c r="C113" s="18">
        <v>1503</v>
      </c>
      <c r="D113" s="19"/>
      <c r="E113" s="18" t="s">
        <v>22</v>
      </c>
      <c r="F113" s="18" t="s">
        <v>53</v>
      </c>
      <c r="G113" s="18">
        <v>1740</v>
      </c>
      <c r="H113" s="20">
        <v>1750</v>
      </c>
      <c r="I113" s="18">
        <v>909</v>
      </c>
      <c r="J113" s="18">
        <v>292</v>
      </c>
      <c r="K113" s="18"/>
      <c r="L113" s="20">
        <v>105</v>
      </c>
      <c r="M113" s="21">
        <v>1</v>
      </c>
      <c r="N113" s="21">
        <f t="shared" si="9"/>
        <v>1306</v>
      </c>
      <c r="O113" s="19">
        <f t="shared" si="10"/>
        <v>0</v>
      </c>
      <c r="P113" s="21">
        <v>1</v>
      </c>
      <c r="Q113" s="21"/>
      <c r="R113" s="21">
        <f t="shared" si="11"/>
        <v>1</v>
      </c>
    </row>
    <row r="114" spans="1:18" x14ac:dyDescent="0.25">
      <c r="A114" s="16">
        <v>107</v>
      </c>
      <c r="B114" s="17" t="s">
        <v>21</v>
      </c>
      <c r="C114" s="18">
        <v>1505</v>
      </c>
      <c r="D114" s="19"/>
      <c r="E114" s="18" t="s">
        <v>28</v>
      </c>
      <c r="F114" s="18"/>
      <c r="G114" s="18">
        <v>1025</v>
      </c>
      <c r="H114" s="20">
        <v>1025</v>
      </c>
      <c r="I114" s="18">
        <v>594</v>
      </c>
      <c r="J114" s="18">
        <v>135</v>
      </c>
      <c r="K114" s="18"/>
      <c r="L114" s="20">
        <v>82</v>
      </c>
      <c r="M114" s="21">
        <v>1</v>
      </c>
      <c r="N114" s="21">
        <f t="shared" si="9"/>
        <v>811</v>
      </c>
      <c r="O114" s="19">
        <f t="shared" si="10"/>
        <v>0</v>
      </c>
      <c r="P114" s="21">
        <v>1</v>
      </c>
      <c r="Q114" s="21"/>
      <c r="R114" s="21">
        <f t="shared" si="11"/>
        <v>1</v>
      </c>
    </row>
    <row r="115" spans="1:18" x14ac:dyDescent="0.25">
      <c r="A115" s="16">
        <v>108</v>
      </c>
      <c r="B115" s="17" t="s">
        <v>21</v>
      </c>
      <c r="C115" s="18">
        <v>1506</v>
      </c>
      <c r="D115" s="19"/>
      <c r="E115" s="18" t="s">
        <v>25</v>
      </c>
      <c r="F115" s="18" t="s">
        <v>26</v>
      </c>
      <c r="G115" s="18">
        <v>1215</v>
      </c>
      <c r="H115" s="20">
        <v>1225</v>
      </c>
      <c r="I115" s="18">
        <v>657</v>
      </c>
      <c r="J115" s="18">
        <v>168</v>
      </c>
      <c r="K115" s="18"/>
      <c r="L115" s="20">
        <v>98</v>
      </c>
      <c r="M115" s="21">
        <v>1</v>
      </c>
      <c r="N115" s="21">
        <f t="shared" si="9"/>
        <v>923</v>
      </c>
      <c r="O115" s="19">
        <f t="shared" si="10"/>
        <v>0</v>
      </c>
      <c r="P115" s="21">
        <v>1</v>
      </c>
      <c r="Q115" s="21"/>
      <c r="R115" s="21">
        <f t="shared" si="11"/>
        <v>1</v>
      </c>
    </row>
    <row r="116" spans="1:18" x14ac:dyDescent="0.25">
      <c r="A116" s="16">
        <v>109</v>
      </c>
      <c r="B116" s="17" t="s">
        <v>21</v>
      </c>
      <c r="C116" s="18">
        <v>1507</v>
      </c>
      <c r="D116" s="19"/>
      <c r="E116" s="18" t="s">
        <v>25</v>
      </c>
      <c r="F116" s="18" t="s">
        <v>29</v>
      </c>
      <c r="G116" s="18">
        <v>1215</v>
      </c>
      <c r="H116" s="20">
        <v>1225</v>
      </c>
      <c r="I116" s="18">
        <v>657</v>
      </c>
      <c r="J116" s="18">
        <v>168</v>
      </c>
      <c r="K116" s="18"/>
      <c r="L116" s="20">
        <v>98</v>
      </c>
      <c r="M116" s="21">
        <v>1</v>
      </c>
      <c r="N116" s="21">
        <f t="shared" si="9"/>
        <v>923</v>
      </c>
      <c r="O116" s="19">
        <f t="shared" si="10"/>
        <v>0</v>
      </c>
      <c r="P116" s="21">
        <v>1</v>
      </c>
      <c r="Q116" s="21"/>
      <c r="R116" s="21">
        <f t="shared" si="11"/>
        <v>1</v>
      </c>
    </row>
    <row r="117" spans="1:18" x14ac:dyDescent="0.25">
      <c r="A117" s="16"/>
      <c r="B117" s="17"/>
      <c r="C117" s="18"/>
      <c r="D117" s="22"/>
      <c r="E117" s="18"/>
      <c r="F117" s="18"/>
      <c r="G117" s="18"/>
      <c r="H117" s="18"/>
      <c r="I117" s="18"/>
      <c r="J117" s="18"/>
      <c r="K117" s="18"/>
      <c r="L117" s="20"/>
      <c r="M117" s="21"/>
      <c r="N117" s="21"/>
      <c r="O117" s="19">
        <f>D117</f>
        <v>0</v>
      </c>
      <c r="P117" s="21" t="s">
        <v>26</v>
      </c>
      <c r="Q117" s="21"/>
      <c r="R117" s="21" t="s">
        <v>26</v>
      </c>
    </row>
    <row r="118" spans="1:18" ht="16.5" thickBot="1" x14ac:dyDescent="0.3">
      <c r="A118" s="23"/>
      <c r="B118" s="24"/>
      <c r="C118" s="25"/>
      <c r="D118" s="26"/>
      <c r="E118" s="27" t="s">
        <v>33</v>
      </c>
      <c r="F118" s="27"/>
      <c r="G118" s="25">
        <f>SUM(G7:G117)</f>
        <v>138090</v>
      </c>
      <c r="H118" s="25">
        <f>SUM(H7:H117)</f>
        <v>138650</v>
      </c>
      <c r="I118" s="28">
        <f>SUM(I7:I117)</f>
        <v>75924</v>
      </c>
      <c r="J118" s="28">
        <f>SUM(J7:J116)</f>
        <v>20000</v>
      </c>
      <c r="K118" s="25"/>
      <c r="L118" s="29">
        <f>SUM(L7:L117)</f>
        <v>10112</v>
      </c>
      <c r="M118" s="27">
        <f>SUM(M7:M117)</f>
        <v>110</v>
      </c>
      <c r="N118" s="28">
        <f>SUM(N7:N116)</f>
        <v>106036</v>
      </c>
      <c r="O118" s="26"/>
      <c r="P118" s="27">
        <f>SUM(P7:P117)</f>
        <v>68</v>
      </c>
      <c r="Q118" s="27">
        <f>SUM(Q7:Q117)</f>
        <v>42</v>
      </c>
      <c r="R118" s="27">
        <f>SUM(R7:R117)</f>
        <v>110</v>
      </c>
    </row>
    <row r="121" spans="1:18" x14ac:dyDescent="0.25">
      <c r="H121" s="1">
        <f>H118-G118</f>
        <v>560</v>
      </c>
    </row>
  </sheetData>
  <sheetProtection selectLockedCells="1" selectUnlockedCells="1"/>
  <sortState ref="A7:R116">
    <sortCondition ref="Q7:Q116"/>
    <sortCondition ref="P7:P116"/>
  </sortState>
  <mergeCells count="3">
    <mergeCell ref="A2:N2"/>
    <mergeCell ref="A3:O3"/>
    <mergeCell ref="A5:O5"/>
  </mergeCells>
  <printOptions horizontalCentered="1" verticalCentered="1"/>
  <pageMargins left="0.11811023622047245" right="0.11811023622047245" top="0" bottom="0" header="0.51181102362204722" footer="0.51181102362204722"/>
  <pageSetup paperSize="9" scale="63" firstPageNumber="0" fitToHeight="2" orientation="landscape" horizontalDpi="300" verticalDpi="300" r:id="rId1"/>
  <headerFooter alignWithMargins="0">
    <oddFooter>&amp;L&amp;"Arial,Regular"&amp;12Block-A</oddFooter>
  </headerFooter>
  <rowBreaks count="1" manualBreakCount="1">
    <brk id="5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zoomScaleSheetLayoutView="87" workbookViewId="0">
      <selection sqref="A1:XFD1048576"/>
    </sheetView>
  </sheetViews>
  <sheetFormatPr defaultRowHeight="15" x14ac:dyDescent="0.25"/>
  <cols>
    <col min="1" max="1" width="7.7109375" style="1" customWidth="1"/>
    <col min="2" max="3" width="10.7109375" style="1" customWidth="1"/>
    <col min="4" max="4" width="18.7109375" style="1" customWidth="1"/>
    <col min="5" max="5" width="10.28515625" style="1" customWidth="1"/>
    <col min="6" max="6" width="8.5703125" style="1" customWidth="1"/>
    <col min="7" max="7" width="8.7109375" style="1" customWidth="1"/>
    <col min="8" max="8" width="10.7109375" style="1" customWidth="1"/>
    <col min="9" max="9" width="8.7109375" style="1" hidden="1" customWidth="1"/>
    <col min="10" max="10" width="12.28515625" style="1" customWidth="1"/>
    <col min="11" max="11" width="8.7109375" style="2" customWidth="1"/>
    <col min="12" max="12" width="11.7109375" style="2" customWidth="1"/>
    <col min="13" max="13" width="11.7109375" style="1" hidden="1" customWidth="1"/>
    <col min="14" max="14" width="9.140625" style="1" customWidth="1"/>
    <col min="258" max="258" width="7.7109375" customWidth="1"/>
    <col min="259" max="259" width="10.7109375" customWidth="1"/>
    <col min="260" max="260" width="18.7109375" customWidth="1"/>
    <col min="261" max="261" width="10.28515625" customWidth="1"/>
    <col min="262" max="262" width="8.5703125" customWidth="1"/>
    <col min="263" max="263" width="8.7109375" customWidth="1"/>
    <col min="264" max="264" width="10.7109375" customWidth="1"/>
    <col min="265" max="265" width="8.7109375" customWidth="1"/>
    <col min="266" max="266" width="15.7109375" customWidth="1"/>
    <col min="267" max="267" width="8.7109375" customWidth="1"/>
    <col min="268" max="269" width="11.7109375" customWidth="1"/>
    <col min="270" max="270" width="9.140625" customWidth="1"/>
    <col min="514" max="514" width="7.7109375" customWidth="1"/>
    <col min="515" max="515" width="10.7109375" customWidth="1"/>
    <col min="516" max="516" width="18.7109375" customWidth="1"/>
    <col min="517" max="517" width="10.28515625" customWidth="1"/>
    <col min="518" max="518" width="8.5703125" customWidth="1"/>
    <col min="519" max="519" width="8.7109375" customWidth="1"/>
    <col min="520" max="520" width="10.7109375" customWidth="1"/>
    <col min="521" max="521" width="8.7109375" customWidth="1"/>
    <col min="522" max="522" width="15.7109375" customWidth="1"/>
    <col min="523" max="523" width="8.7109375" customWidth="1"/>
    <col min="524" max="525" width="11.7109375" customWidth="1"/>
    <col min="526" max="526" width="9.140625" customWidth="1"/>
    <col min="770" max="770" width="7.7109375" customWidth="1"/>
    <col min="771" max="771" width="10.7109375" customWidth="1"/>
    <col min="772" max="772" width="18.7109375" customWidth="1"/>
    <col min="773" max="773" width="10.28515625" customWidth="1"/>
    <col min="774" max="774" width="8.5703125" customWidth="1"/>
    <col min="775" max="775" width="8.7109375" customWidth="1"/>
    <col min="776" max="776" width="10.7109375" customWidth="1"/>
    <col min="777" max="777" width="8.7109375" customWidth="1"/>
    <col min="778" max="778" width="15.7109375" customWidth="1"/>
    <col min="779" max="779" width="8.7109375" customWidth="1"/>
    <col min="780" max="781" width="11.7109375" customWidth="1"/>
    <col min="782" max="782" width="9.140625" customWidth="1"/>
    <col min="1026" max="1026" width="7.7109375" customWidth="1"/>
    <col min="1027" max="1027" width="10.7109375" customWidth="1"/>
    <col min="1028" max="1028" width="18.7109375" customWidth="1"/>
    <col min="1029" max="1029" width="10.28515625" customWidth="1"/>
    <col min="1030" max="1030" width="8.5703125" customWidth="1"/>
    <col min="1031" max="1031" width="8.7109375" customWidth="1"/>
    <col min="1032" max="1032" width="10.7109375" customWidth="1"/>
    <col min="1033" max="1033" width="8.7109375" customWidth="1"/>
    <col min="1034" max="1034" width="15.7109375" customWidth="1"/>
    <col min="1035" max="1035" width="8.7109375" customWidth="1"/>
    <col min="1036" max="1037" width="11.7109375" customWidth="1"/>
    <col min="1038" max="1038" width="9.140625" customWidth="1"/>
    <col min="1282" max="1282" width="7.7109375" customWidth="1"/>
    <col min="1283" max="1283" width="10.7109375" customWidth="1"/>
    <col min="1284" max="1284" width="18.7109375" customWidth="1"/>
    <col min="1285" max="1285" width="10.28515625" customWidth="1"/>
    <col min="1286" max="1286" width="8.5703125" customWidth="1"/>
    <col min="1287" max="1287" width="8.7109375" customWidth="1"/>
    <col min="1288" max="1288" width="10.7109375" customWidth="1"/>
    <col min="1289" max="1289" width="8.7109375" customWidth="1"/>
    <col min="1290" max="1290" width="15.7109375" customWidth="1"/>
    <col min="1291" max="1291" width="8.7109375" customWidth="1"/>
    <col min="1292" max="1293" width="11.7109375" customWidth="1"/>
    <col min="1294" max="1294" width="9.140625" customWidth="1"/>
    <col min="1538" max="1538" width="7.7109375" customWidth="1"/>
    <col min="1539" max="1539" width="10.7109375" customWidth="1"/>
    <col min="1540" max="1540" width="18.7109375" customWidth="1"/>
    <col min="1541" max="1541" width="10.28515625" customWidth="1"/>
    <col min="1542" max="1542" width="8.5703125" customWidth="1"/>
    <col min="1543" max="1543" width="8.7109375" customWidth="1"/>
    <col min="1544" max="1544" width="10.7109375" customWidth="1"/>
    <col min="1545" max="1545" width="8.7109375" customWidth="1"/>
    <col min="1546" max="1546" width="15.7109375" customWidth="1"/>
    <col min="1547" max="1547" width="8.7109375" customWidth="1"/>
    <col min="1548" max="1549" width="11.7109375" customWidth="1"/>
    <col min="1550" max="1550" width="9.140625" customWidth="1"/>
    <col min="1794" max="1794" width="7.7109375" customWidth="1"/>
    <col min="1795" max="1795" width="10.7109375" customWidth="1"/>
    <col min="1796" max="1796" width="18.7109375" customWidth="1"/>
    <col min="1797" max="1797" width="10.28515625" customWidth="1"/>
    <col min="1798" max="1798" width="8.5703125" customWidth="1"/>
    <col min="1799" max="1799" width="8.7109375" customWidth="1"/>
    <col min="1800" max="1800" width="10.7109375" customWidth="1"/>
    <col min="1801" max="1801" width="8.7109375" customWidth="1"/>
    <col min="1802" max="1802" width="15.7109375" customWidth="1"/>
    <col min="1803" max="1803" width="8.7109375" customWidth="1"/>
    <col min="1804" max="1805" width="11.7109375" customWidth="1"/>
    <col min="1806" max="1806" width="9.140625" customWidth="1"/>
    <col min="2050" max="2050" width="7.7109375" customWidth="1"/>
    <col min="2051" max="2051" width="10.7109375" customWidth="1"/>
    <col min="2052" max="2052" width="18.7109375" customWidth="1"/>
    <col min="2053" max="2053" width="10.28515625" customWidth="1"/>
    <col min="2054" max="2054" width="8.5703125" customWidth="1"/>
    <col min="2055" max="2055" width="8.7109375" customWidth="1"/>
    <col min="2056" max="2056" width="10.7109375" customWidth="1"/>
    <col min="2057" max="2057" width="8.7109375" customWidth="1"/>
    <col min="2058" max="2058" width="15.7109375" customWidth="1"/>
    <col min="2059" max="2059" width="8.7109375" customWidth="1"/>
    <col min="2060" max="2061" width="11.7109375" customWidth="1"/>
    <col min="2062" max="2062" width="9.140625" customWidth="1"/>
    <col min="2306" max="2306" width="7.7109375" customWidth="1"/>
    <col min="2307" max="2307" width="10.7109375" customWidth="1"/>
    <col min="2308" max="2308" width="18.7109375" customWidth="1"/>
    <col min="2309" max="2309" width="10.28515625" customWidth="1"/>
    <col min="2310" max="2310" width="8.5703125" customWidth="1"/>
    <col min="2311" max="2311" width="8.7109375" customWidth="1"/>
    <col min="2312" max="2312" width="10.7109375" customWidth="1"/>
    <col min="2313" max="2313" width="8.7109375" customWidth="1"/>
    <col min="2314" max="2314" width="15.7109375" customWidth="1"/>
    <col min="2315" max="2315" width="8.7109375" customWidth="1"/>
    <col min="2316" max="2317" width="11.7109375" customWidth="1"/>
    <col min="2318" max="2318" width="9.140625" customWidth="1"/>
    <col min="2562" max="2562" width="7.7109375" customWidth="1"/>
    <col min="2563" max="2563" width="10.7109375" customWidth="1"/>
    <col min="2564" max="2564" width="18.7109375" customWidth="1"/>
    <col min="2565" max="2565" width="10.28515625" customWidth="1"/>
    <col min="2566" max="2566" width="8.5703125" customWidth="1"/>
    <col min="2567" max="2567" width="8.7109375" customWidth="1"/>
    <col min="2568" max="2568" width="10.7109375" customWidth="1"/>
    <col min="2569" max="2569" width="8.7109375" customWidth="1"/>
    <col min="2570" max="2570" width="15.7109375" customWidth="1"/>
    <col min="2571" max="2571" width="8.7109375" customWidth="1"/>
    <col min="2572" max="2573" width="11.7109375" customWidth="1"/>
    <col min="2574" max="2574" width="9.140625" customWidth="1"/>
    <col min="2818" max="2818" width="7.7109375" customWidth="1"/>
    <col min="2819" max="2819" width="10.7109375" customWidth="1"/>
    <col min="2820" max="2820" width="18.7109375" customWidth="1"/>
    <col min="2821" max="2821" width="10.28515625" customWidth="1"/>
    <col min="2822" max="2822" width="8.5703125" customWidth="1"/>
    <col min="2823" max="2823" width="8.7109375" customWidth="1"/>
    <col min="2824" max="2824" width="10.7109375" customWidth="1"/>
    <col min="2825" max="2825" width="8.7109375" customWidth="1"/>
    <col min="2826" max="2826" width="15.7109375" customWidth="1"/>
    <col min="2827" max="2827" width="8.7109375" customWidth="1"/>
    <col min="2828" max="2829" width="11.7109375" customWidth="1"/>
    <col min="2830" max="2830" width="9.140625" customWidth="1"/>
    <col min="3074" max="3074" width="7.7109375" customWidth="1"/>
    <col min="3075" max="3075" width="10.7109375" customWidth="1"/>
    <col min="3076" max="3076" width="18.7109375" customWidth="1"/>
    <col min="3077" max="3077" width="10.28515625" customWidth="1"/>
    <col min="3078" max="3078" width="8.5703125" customWidth="1"/>
    <col min="3079" max="3079" width="8.7109375" customWidth="1"/>
    <col min="3080" max="3080" width="10.7109375" customWidth="1"/>
    <col min="3081" max="3081" width="8.7109375" customWidth="1"/>
    <col min="3082" max="3082" width="15.7109375" customWidth="1"/>
    <col min="3083" max="3083" width="8.7109375" customWidth="1"/>
    <col min="3084" max="3085" width="11.7109375" customWidth="1"/>
    <col min="3086" max="3086" width="9.140625" customWidth="1"/>
    <col min="3330" max="3330" width="7.7109375" customWidth="1"/>
    <col min="3331" max="3331" width="10.7109375" customWidth="1"/>
    <col min="3332" max="3332" width="18.7109375" customWidth="1"/>
    <col min="3333" max="3333" width="10.28515625" customWidth="1"/>
    <col min="3334" max="3334" width="8.5703125" customWidth="1"/>
    <col min="3335" max="3335" width="8.7109375" customWidth="1"/>
    <col min="3336" max="3336" width="10.7109375" customWidth="1"/>
    <col min="3337" max="3337" width="8.7109375" customWidth="1"/>
    <col min="3338" max="3338" width="15.7109375" customWidth="1"/>
    <col min="3339" max="3339" width="8.7109375" customWidth="1"/>
    <col min="3340" max="3341" width="11.7109375" customWidth="1"/>
    <col min="3342" max="3342" width="9.140625" customWidth="1"/>
    <col min="3586" max="3586" width="7.7109375" customWidth="1"/>
    <col min="3587" max="3587" width="10.7109375" customWidth="1"/>
    <col min="3588" max="3588" width="18.7109375" customWidth="1"/>
    <col min="3589" max="3589" width="10.28515625" customWidth="1"/>
    <col min="3590" max="3590" width="8.5703125" customWidth="1"/>
    <col min="3591" max="3591" width="8.7109375" customWidth="1"/>
    <col min="3592" max="3592" width="10.7109375" customWidth="1"/>
    <col min="3593" max="3593" width="8.7109375" customWidth="1"/>
    <col min="3594" max="3594" width="15.7109375" customWidth="1"/>
    <col min="3595" max="3595" width="8.7109375" customWidth="1"/>
    <col min="3596" max="3597" width="11.7109375" customWidth="1"/>
    <col min="3598" max="3598" width="9.140625" customWidth="1"/>
    <col min="3842" max="3842" width="7.7109375" customWidth="1"/>
    <col min="3843" max="3843" width="10.7109375" customWidth="1"/>
    <col min="3844" max="3844" width="18.7109375" customWidth="1"/>
    <col min="3845" max="3845" width="10.28515625" customWidth="1"/>
    <col min="3846" max="3846" width="8.5703125" customWidth="1"/>
    <col min="3847" max="3847" width="8.7109375" customWidth="1"/>
    <col min="3848" max="3848" width="10.7109375" customWidth="1"/>
    <col min="3849" max="3849" width="8.7109375" customWidth="1"/>
    <col min="3850" max="3850" width="15.7109375" customWidth="1"/>
    <col min="3851" max="3851" width="8.7109375" customWidth="1"/>
    <col min="3852" max="3853" width="11.7109375" customWidth="1"/>
    <col min="3854" max="3854" width="9.140625" customWidth="1"/>
    <col min="4098" max="4098" width="7.7109375" customWidth="1"/>
    <col min="4099" max="4099" width="10.7109375" customWidth="1"/>
    <col min="4100" max="4100" width="18.7109375" customWidth="1"/>
    <col min="4101" max="4101" width="10.28515625" customWidth="1"/>
    <col min="4102" max="4102" width="8.5703125" customWidth="1"/>
    <col min="4103" max="4103" width="8.7109375" customWidth="1"/>
    <col min="4104" max="4104" width="10.7109375" customWidth="1"/>
    <col min="4105" max="4105" width="8.7109375" customWidth="1"/>
    <col min="4106" max="4106" width="15.7109375" customWidth="1"/>
    <col min="4107" max="4107" width="8.7109375" customWidth="1"/>
    <col min="4108" max="4109" width="11.7109375" customWidth="1"/>
    <col min="4110" max="4110" width="9.140625" customWidth="1"/>
    <col min="4354" max="4354" width="7.7109375" customWidth="1"/>
    <col min="4355" max="4355" width="10.7109375" customWidth="1"/>
    <col min="4356" max="4356" width="18.7109375" customWidth="1"/>
    <col min="4357" max="4357" width="10.28515625" customWidth="1"/>
    <col min="4358" max="4358" width="8.5703125" customWidth="1"/>
    <col min="4359" max="4359" width="8.7109375" customWidth="1"/>
    <col min="4360" max="4360" width="10.7109375" customWidth="1"/>
    <col min="4361" max="4361" width="8.7109375" customWidth="1"/>
    <col min="4362" max="4362" width="15.7109375" customWidth="1"/>
    <col min="4363" max="4363" width="8.7109375" customWidth="1"/>
    <col min="4364" max="4365" width="11.7109375" customWidth="1"/>
    <col min="4366" max="4366" width="9.140625" customWidth="1"/>
    <col min="4610" max="4610" width="7.7109375" customWidth="1"/>
    <col min="4611" max="4611" width="10.7109375" customWidth="1"/>
    <col min="4612" max="4612" width="18.7109375" customWidth="1"/>
    <col min="4613" max="4613" width="10.28515625" customWidth="1"/>
    <col min="4614" max="4614" width="8.5703125" customWidth="1"/>
    <col min="4615" max="4615" width="8.7109375" customWidth="1"/>
    <col min="4616" max="4616" width="10.7109375" customWidth="1"/>
    <col min="4617" max="4617" width="8.7109375" customWidth="1"/>
    <col min="4618" max="4618" width="15.7109375" customWidth="1"/>
    <col min="4619" max="4619" width="8.7109375" customWidth="1"/>
    <col min="4620" max="4621" width="11.7109375" customWidth="1"/>
    <col min="4622" max="4622" width="9.140625" customWidth="1"/>
    <col min="4866" max="4866" width="7.7109375" customWidth="1"/>
    <col min="4867" max="4867" width="10.7109375" customWidth="1"/>
    <col min="4868" max="4868" width="18.7109375" customWidth="1"/>
    <col min="4869" max="4869" width="10.28515625" customWidth="1"/>
    <col min="4870" max="4870" width="8.5703125" customWidth="1"/>
    <col min="4871" max="4871" width="8.7109375" customWidth="1"/>
    <col min="4872" max="4872" width="10.7109375" customWidth="1"/>
    <col min="4873" max="4873" width="8.7109375" customWidth="1"/>
    <col min="4874" max="4874" width="15.7109375" customWidth="1"/>
    <col min="4875" max="4875" width="8.7109375" customWidth="1"/>
    <col min="4876" max="4877" width="11.7109375" customWidth="1"/>
    <col min="4878" max="4878" width="9.140625" customWidth="1"/>
    <col min="5122" max="5122" width="7.7109375" customWidth="1"/>
    <col min="5123" max="5123" width="10.7109375" customWidth="1"/>
    <col min="5124" max="5124" width="18.7109375" customWidth="1"/>
    <col min="5125" max="5125" width="10.28515625" customWidth="1"/>
    <col min="5126" max="5126" width="8.5703125" customWidth="1"/>
    <col min="5127" max="5127" width="8.7109375" customWidth="1"/>
    <col min="5128" max="5128" width="10.7109375" customWidth="1"/>
    <col min="5129" max="5129" width="8.7109375" customWidth="1"/>
    <col min="5130" max="5130" width="15.7109375" customWidth="1"/>
    <col min="5131" max="5131" width="8.7109375" customWidth="1"/>
    <col min="5132" max="5133" width="11.7109375" customWidth="1"/>
    <col min="5134" max="5134" width="9.140625" customWidth="1"/>
    <col min="5378" max="5378" width="7.7109375" customWidth="1"/>
    <col min="5379" max="5379" width="10.7109375" customWidth="1"/>
    <col min="5380" max="5380" width="18.7109375" customWidth="1"/>
    <col min="5381" max="5381" width="10.28515625" customWidth="1"/>
    <col min="5382" max="5382" width="8.5703125" customWidth="1"/>
    <col min="5383" max="5383" width="8.7109375" customWidth="1"/>
    <col min="5384" max="5384" width="10.7109375" customWidth="1"/>
    <col min="5385" max="5385" width="8.7109375" customWidth="1"/>
    <col min="5386" max="5386" width="15.7109375" customWidth="1"/>
    <col min="5387" max="5387" width="8.7109375" customWidth="1"/>
    <col min="5388" max="5389" width="11.7109375" customWidth="1"/>
    <col min="5390" max="5390" width="9.140625" customWidth="1"/>
    <col min="5634" max="5634" width="7.7109375" customWidth="1"/>
    <col min="5635" max="5635" width="10.7109375" customWidth="1"/>
    <col min="5636" max="5636" width="18.7109375" customWidth="1"/>
    <col min="5637" max="5637" width="10.28515625" customWidth="1"/>
    <col min="5638" max="5638" width="8.5703125" customWidth="1"/>
    <col min="5639" max="5639" width="8.7109375" customWidth="1"/>
    <col min="5640" max="5640" width="10.7109375" customWidth="1"/>
    <col min="5641" max="5641" width="8.7109375" customWidth="1"/>
    <col min="5642" max="5642" width="15.7109375" customWidth="1"/>
    <col min="5643" max="5643" width="8.7109375" customWidth="1"/>
    <col min="5644" max="5645" width="11.7109375" customWidth="1"/>
    <col min="5646" max="5646" width="9.140625" customWidth="1"/>
    <col min="5890" max="5890" width="7.7109375" customWidth="1"/>
    <col min="5891" max="5891" width="10.7109375" customWidth="1"/>
    <col min="5892" max="5892" width="18.7109375" customWidth="1"/>
    <col min="5893" max="5893" width="10.28515625" customWidth="1"/>
    <col min="5894" max="5894" width="8.5703125" customWidth="1"/>
    <col min="5895" max="5895" width="8.7109375" customWidth="1"/>
    <col min="5896" max="5896" width="10.7109375" customWidth="1"/>
    <col min="5897" max="5897" width="8.7109375" customWidth="1"/>
    <col min="5898" max="5898" width="15.7109375" customWidth="1"/>
    <col min="5899" max="5899" width="8.7109375" customWidth="1"/>
    <col min="5900" max="5901" width="11.7109375" customWidth="1"/>
    <col min="5902" max="5902" width="9.140625" customWidth="1"/>
    <col min="6146" max="6146" width="7.7109375" customWidth="1"/>
    <col min="6147" max="6147" width="10.7109375" customWidth="1"/>
    <col min="6148" max="6148" width="18.7109375" customWidth="1"/>
    <col min="6149" max="6149" width="10.28515625" customWidth="1"/>
    <col min="6150" max="6150" width="8.5703125" customWidth="1"/>
    <col min="6151" max="6151" width="8.7109375" customWidth="1"/>
    <col min="6152" max="6152" width="10.7109375" customWidth="1"/>
    <col min="6153" max="6153" width="8.7109375" customWidth="1"/>
    <col min="6154" max="6154" width="15.7109375" customWidth="1"/>
    <col min="6155" max="6155" width="8.7109375" customWidth="1"/>
    <col min="6156" max="6157" width="11.7109375" customWidth="1"/>
    <col min="6158" max="6158" width="9.140625" customWidth="1"/>
    <col min="6402" max="6402" width="7.7109375" customWidth="1"/>
    <col min="6403" max="6403" width="10.7109375" customWidth="1"/>
    <col min="6404" max="6404" width="18.7109375" customWidth="1"/>
    <col min="6405" max="6405" width="10.28515625" customWidth="1"/>
    <col min="6406" max="6406" width="8.5703125" customWidth="1"/>
    <col min="6407" max="6407" width="8.7109375" customWidth="1"/>
    <col min="6408" max="6408" width="10.7109375" customWidth="1"/>
    <col min="6409" max="6409" width="8.7109375" customWidth="1"/>
    <col min="6410" max="6410" width="15.7109375" customWidth="1"/>
    <col min="6411" max="6411" width="8.7109375" customWidth="1"/>
    <col min="6412" max="6413" width="11.7109375" customWidth="1"/>
    <col min="6414" max="6414" width="9.140625" customWidth="1"/>
    <col min="6658" max="6658" width="7.7109375" customWidth="1"/>
    <col min="6659" max="6659" width="10.7109375" customWidth="1"/>
    <col min="6660" max="6660" width="18.7109375" customWidth="1"/>
    <col min="6661" max="6661" width="10.28515625" customWidth="1"/>
    <col min="6662" max="6662" width="8.5703125" customWidth="1"/>
    <col min="6663" max="6663" width="8.7109375" customWidth="1"/>
    <col min="6664" max="6664" width="10.7109375" customWidth="1"/>
    <col min="6665" max="6665" width="8.7109375" customWidth="1"/>
    <col min="6666" max="6666" width="15.7109375" customWidth="1"/>
    <col min="6667" max="6667" width="8.7109375" customWidth="1"/>
    <col min="6668" max="6669" width="11.7109375" customWidth="1"/>
    <col min="6670" max="6670" width="9.140625" customWidth="1"/>
    <col min="6914" max="6914" width="7.7109375" customWidth="1"/>
    <col min="6915" max="6915" width="10.7109375" customWidth="1"/>
    <col min="6916" max="6916" width="18.7109375" customWidth="1"/>
    <col min="6917" max="6917" width="10.28515625" customWidth="1"/>
    <col min="6918" max="6918" width="8.5703125" customWidth="1"/>
    <col min="6919" max="6919" width="8.7109375" customWidth="1"/>
    <col min="6920" max="6920" width="10.7109375" customWidth="1"/>
    <col min="6921" max="6921" width="8.7109375" customWidth="1"/>
    <col min="6922" max="6922" width="15.7109375" customWidth="1"/>
    <col min="6923" max="6923" width="8.7109375" customWidth="1"/>
    <col min="6924" max="6925" width="11.7109375" customWidth="1"/>
    <col min="6926" max="6926" width="9.140625" customWidth="1"/>
    <col min="7170" max="7170" width="7.7109375" customWidth="1"/>
    <col min="7171" max="7171" width="10.7109375" customWidth="1"/>
    <col min="7172" max="7172" width="18.7109375" customWidth="1"/>
    <col min="7173" max="7173" width="10.28515625" customWidth="1"/>
    <col min="7174" max="7174" width="8.5703125" customWidth="1"/>
    <col min="7175" max="7175" width="8.7109375" customWidth="1"/>
    <col min="7176" max="7176" width="10.7109375" customWidth="1"/>
    <col min="7177" max="7177" width="8.7109375" customWidth="1"/>
    <col min="7178" max="7178" width="15.7109375" customWidth="1"/>
    <col min="7179" max="7179" width="8.7109375" customWidth="1"/>
    <col min="7180" max="7181" width="11.7109375" customWidth="1"/>
    <col min="7182" max="7182" width="9.140625" customWidth="1"/>
    <col min="7426" max="7426" width="7.7109375" customWidth="1"/>
    <col min="7427" max="7427" width="10.7109375" customWidth="1"/>
    <col min="7428" max="7428" width="18.7109375" customWidth="1"/>
    <col min="7429" max="7429" width="10.28515625" customWidth="1"/>
    <col min="7430" max="7430" width="8.5703125" customWidth="1"/>
    <col min="7431" max="7431" width="8.7109375" customWidth="1"/>
    <col min="7432" max="7432" width="10.7109375" customWidth="1"/>
    <col min="7433" max="7433" width="8.7109375" customWidth="1"/>
    <col min="7434" max="7434" width="15.7109375" customWidth="1"/>
    <col min="7435" max="7435" width="8.7109375" customWidth="1"/>
    <col min="7436" max="7437" width="11.7109375" customWidth="1"/>
    <col min="7438" max="7438" width="9.140625" customWidth="1"/>
    <col min="7682" max="7682" width="7.7109375" customWidth="1"/>
    <col min="7683" max="7683" width="10.7109375" customWidth="1"/>
    <col min="7684" max="7684" width="18.7109375" customWidth="1"/>
    <col min="7685" max="7685" width="10.28515625" customWidth="1"/>
    <col min="7686" max="7686" width="8.5703125" customWidth="1"/>
    <col min="7687" max="7687" width="8.7109375" customWidth="1"/>
    <col min="7688" max="7688" width="10.7109375" customWidth="1"/>
    <col min="7689" max="7689" width="8.7109375" customWidth="1"/>
    <col min="7690" max="7690" width="15.7109375" customWidth="1"/>
    <col min="7691" max="7691" width="8.7109375" customWidth="1"/>
    <col min="7692" max="7693" width="11.7109375" customWidth="1"/>
    <col min="7694" max="7694" width="9.140625" customWidth="1"/>
    <col min="7938" max="7938" width="7.7109375" customWidth="1"/>
    <col min="7939" max="7939" width="10.7109375" customWidth="1"/>
    <col min="7940" max="7940" width="18.7109375" customWidth="1"/>
    <col min="7941" max="7941" width="10.28515625" customWidth="1"/>
    <col min="7942" max="7942" width="8.5703125" customWidth="1"/>
    <col min="7943" max="7943" width="8.7109375" customWidth="1"/>
    <col min="7944" max="7944" width="10.7109375" customWidth="1"/>
    <col min="7945" max="7945" width="8.7109375" customWidth="1"/>
    <col min="7946" max="7946" width="15.7109375" customWidth="1"/>
    <col min="7947" max="7947" width="8.7109375" customWidth="1"/>
    <col min="7948" max="7949" width="11.7109375" customWidth="1"/>
    <col min="7950" max="7950" width="9.140625" customWidth="1"/>
    <col min="8194" max="8194" width="7.7109375" customWidth="1"/>
    <col min="8195" max="8195" width="10.7109375" customWidth="1"/>
    <col min="8196" max="8196" width="18.7109375" customWidth="1"/>
    <col min="8197" max="8197" width="10.28515625" customWidth="1"/>
    <col min="8198" max="8198" width="8.5703125" customWidth="1"/>
    <col min="8199" max="8199" width="8.7109375" customWidth="1"/>
    <col min="8200" max="8200" width="10.7109375" customWidth="1"/>
    <col min="8201" max="8201" width="8.7109375" customWidth="1"/>
    <col min="8202" max="8202" width="15.7109375" customWidth="1"/>
    <col min="8203" max="8203" width="8.7109375" customWidth="1"/>
    <col min="8204" max="8205" width="11.7109375" customWidth="1"/>
    <col min="8206" max="8206" width="9.140625" customWidth="1"/>
    <col min="8450" max="8450" width="7.7109375" customWidth="1"/>
    <col min="8451" max="8451" width="10.7109375" customWidth="1"/>
    <col min="8452" max="8452" width="18.7109375" customWidth="1"/>
    <col min="8453" max="8453" width="10.28515625" customWidth="1"/>
    <col min="8454" max="8454" width="8.5703125" customWidth="1"/>
    <col min="8455" max="8455" width="8.7109375" customWidth="1"/>
    <col min="8456" max="8456" width="10.7109375" customWidth="1"/>
    <col min="8457" max="8457" width="8.7109375" customWidth="1"/>
    <col min="8458" max="8458" width="15.7109375" customWidth="1"/>
    <col min="8459" max="8459" width="8.7109375" customWidth="1"/>
    <col min="8460" max="8461" width="11.7109375" customWidth="1"/>
    <col min="8462" max="8462" width="9.140625" customWidth="1"/>
    <col min="8706" max="8706" width="7.7109375" customWidth="1"/>
    <col min="8707" max="8707" width="10.7109375" customWidth="1"/>
    <col min="8708" max="8708" width="18.7109375" customWidth="1"/>
    <col min="8709" max="8709" width="10.28515625" customWidth="1"/>
    <col min="8710" max="8710" width="8.5703125" customWidth="1"/>
    <col min="8711" max="8711" width="8.7109375" customWidth="1"/>
    <col min="8712" max="8712" width="10.7109375" customWidth="1"/>
    <col min="8713" max="8713" width="8.7109375" customWidth="1"/>
    <col min="8714" max="8714" width="15.7109375" customWidth="1"/>
    <col min="8715" max="8715" width="8.7109375" customWidth="1"/>
    <col min="8716" max="8717" width="11.7109375" customWidth="1"/>
    <col min="8718" max="8718" width="9.140625" customWidth="1"/>
    <col min="8962" max="8962" width="7.7109375" customWidth="1"/>
    <col min="8963" max="8963" width="10.7109375" customWidth="1"/>
    <col min="8964" max="8964" width="18.7109375" customWidth="1"/>
    <col min="8965" max="8965" width="10.28515625" customWidth="1"/>
    <col min="8966" max="8966" width="8.5703125" customWidth="1"/>
    <col min="8967" max="8967" width="8.7109375" customWidth="1"/>
    <col min="8968" max="8968" width="10.7109375" customWidth="1"/>
    <col min="8969" max="8969" width="8.7109375" customWidth="1"/>
    <col min="8970" max="8970" width="15.7109375" customWidth="1"/>
    <col min="8971" max="8971" width="8.7109375" customWidth="1"/>
    <col min="8972" max="8973" width="11.7109375" customWidth="1"/>
    <col min="8974" max="8974" width="9.140625" customWidth="1"/>
    <col min="9218" max="9218" width="7.7109375" customWidth="1"/>
    <col min="9219" max="9219" width="10.7109375" customWidth="1"/>
    <col min="9220" max="9220" width="18.7109375" customWidth="1"/>
    <col min="9221" max="9221" width="10.28515625" customWidth="1"/>
    <col min="9222" max="9222" width="8.5703125" customWidth="1"/>
    <col min="9223" max="9223" width="8.7109375" customWidth="1"/>
    <col min="9224" max="9224" width="10.7109375" customWidth="1"/>
    <col min="9225" max="9225" width="8.7109375" customWidth="1"/>
    <col min="9226" max="9226" width="15.7109375" customWidth="1"/>
    <col min="9227" max="9227" width="8.7109375" customWidth="1"/>
    <col min="9228" max="9229" width="11.7109375" customWidth="1"/>
    <col min="9230" max="9230" width="9.140625" customWidth="1"/>
    <col min="9474" max="9474" width="7.7109375" customWidth="1"/>
    <col min="9475" max="9475" width="10.7109375" customWidth="1"/>
    <col min="9476" max="9476" width="18.7109375" customWidth="1"/>
    <col min="9477" max="9477" width="10.28515625" customWidth="1"/>
    <col min="9478" max="9478" width="8.5703125" customWidth="1"/>
    <col min="9479" max="9479" width="8.7109375" customWidth="1"/>
    <col min="9480" max="9480" width="10.7109375" customWidth="1"/>
    <col min="9481" max="9481" width="8.7109375" customWidth="1"/>
    <col min="9482" max="9482" width="15.7109375" customWidth="1"/>
    <col min="9483" max="9483" width="8.7109375" customWidth="1"/>
    <col min="9484" max="9485" width="11.7109375" customWidth="1"/>
    <col min="9486" max="9486" width="9.140625" customWidth="1"/>
    <col min="9730" max="9730" width="7.7109375" customWidth="1"/>
    <col min="9731" max="9731" width="10.7109375" customWidth="1"/>
    <col min="9732" max="9732" width="18.7109375" customWidth="1"/>
    <col min="9733" max="9733" width="10.28515625" customWidth="1"/>
    <col min="9734" max="9734" width="8.5703125" customWidth="1"/>
    <col min="9735" max="9735" width="8.7109375" customWidth="1"/>
    <col min="9736" max="9736" width="10.7109375" customWidth="1"/>
    <col min="9737" max="9737" width="8.7109375" customWidth="1"/>
    <col min="9738" max="9738" width="15.7109375" customWidth="1"/>
    <col min="9739" max="9739" width="8.7109375" customWidth="1"/>
    <col min="9740" max="9741" width="11.7109375" customWidth="1"/>
    <col min="9742" max="9742" width="9.140625" customWidth="1"/>
    <col min="9986" max="9986" width="7.7109375" customWidth="1"/>
    <col min="9987" max="9987" width="10.7109375" customWidth="1"/>
    <col min="9988" max="9988" width="18.7109375" customWidth="1"/>
    <col min="9989" max="9989" width="10.28515625" customWidth="1"/>
    <col min="9990" max="9990" width="8.5703125" customWidth="1"/>
    <col min="9991" max="9991" width="8.7109375" customWidth="1"/>
    <col min="9992" max="9992" width="10.7109375" customWidth="1"/>
    <col min="9993" max="9993" width="8.7109375" customWidth="1"/>
    <col min="9994" max="9994" width="15.7109375" customWidth="1"/>
    <col min="9995" max="9995" width="8.7109375" customWidth="1"/>
    <col min="9996" max="9997" width="11.7109375" customWidth="1"/>
    <col min="9998" max="9998" width="9.140625" customWidth="1"/>
    <col min="10242" max="10242" width="7.7109375" customWidth="1"/>
    <col min="10243" max="10243" width="10.7109375" customWidth="1"/>
    <col min="10244" max="10244" width="18.7109375" customWidth="1"/>
    <col min="10245" max="10245" width="10.28515625" customWidth="1"/>
    <col min="10246" max="10246" width="8.5703125" customWidth="1"/>
    <col min="10247" max="10247" width="8.7109375" customWidth="1"/>
    <col min="10248" max="10248" width="10.7109375" customWidth="1"/>
    <col min="10249" max="10249" width="8.7109375" customWidth="1"/>
    <col min="10250" max="10250" width="15.7109375" customWidth="1"/>
    <col min="10251" max="10251" width="8.7109375" customWidth="1"/>
    <col min="10252" max="10253" width="11.7109375" customWidth="1"/>
    <col min="10254" max="10254" width="9.140625" customWidth="1"/>
    <col min="10498" max="10498" width="7.7109375" customWidth="1"/>
    <col min="10499" max="10499" width="10.7109375" customWidth="1"/>
    <col min="10500" max="10500" width="18.7109375" customWidth="1"/>
    <col min="10501" max="10501" width="10.28515625" customWidth="1"/>
    <col min="10502" max="10502" width="8.5703125" customWidth="1"/>
    <col min="10503" max="10503" width="8.7109375" customWidth="1"/>
    <col min="10504" max="10504" width="10.7109375" customWidth="1"/>
    <col min="10505" max="10505" width="8.7109375" customWidth="1"/>
    <col min="10506" max="10506" width="15.7109375" customWidth="1"/>
    <col min="10507" max="10507" width="8.7109375" customWidth="1"/>
    <col min="10508" max="10509" width="11.7109375" customWidth="1"/>
    <col min="10510" max="10510" width="9.140625" customWidth="1"/>
    <col min="10754" max="10754" width="7.7109375" customWidth="1"/>
    <col min="10755" max="10755" width="10.7109375" customWidth="1"/>
    <col min="10756" max="10756" width="18.7109375" customWidth="1"/>
    <col min="10757" max="10757" width="10.28515625" customWidth="1"/>
    <col min="10758" max="10758" width="8.5703125" customWidth="1"/>
    <col min="10759" max="10759" width="8.7109375" customWidth="1"/>
    <col min="10760" max="10760" width="10.7109375" customWidth="1"/>
    <col min="10761" max="10761" width="8.7109375" customWidth="1"/>
    <col min="10762" max="10762" width="15.7109375" customWidth="1"/>
    <col min="10763" max="10763" width="8.7109375" customWidth="1"/>
    <col min="10764" max="10765" width="11.7109375" customWidth="1"/>
    <col min="10766" max="10766" width="9.140625" customWidth="1"/>
    <col min="11010" max="11010" width="7.7109375" customWidth="1"/>
    <col min="11011" max="11011" width="10.7109375" customWidth="1"/>
    <col min="11012" max="11012" width="18.7109375" customWidth="1"/>
    <col min="11013" max="11013" width="10.28515625" customWidth="1"/>
    <col min="11014" max="11014" width="8.5703125" customWidth="1"/>
    <col min="11015" max="11015" width="8.7109375" customWidth="1"/>
    <col min="11016" max="11016" width="10.7109375" customWidth="1"/>
    <col min="11017" max="11017" width="8.7109375" customWidth="1"/>
    <col min="11018" max="11018" width="15.7109375" customWidth="1"/>
    <col min="11019" max="11019" width="8.7109375" customWidth="1"/>
    <col min="11020" max="11021" width="11.7109375" customWidth="1"/>
    <col min="11022" max="11022" width="9.140625" customWidth="1"/>
    <col min="11266" max="11266" width="7.7109375" customWidth="1"/>
    <col min="11267" max="11267" width="10.7109375" customWidth="1"/>
    <col min="11268" max="11268" width="18.7109375" customWidth="1"/>
    <col min="11269" max="11269" width="10.28515625" customWidth="1"/>
    <col min="11270" max="11270" width="8.5703125" customWidth="1"/>
    <col min="11271" max="11271" width="8.7109375" customWidth="1"/>
    <col min="11272" max="11272" width="10.7109375" customWidth="1"/>
    <col min="11273" max="11273" width="8.7109375" customWidth="1"/>
    <col min="11274" max="11274" width="15.7109375" customWidth="1"/>
    <col min="11275" max="11275" width="8.7109375" customWidth="1"/>
    <col min="11276" max="11277" width="11.7109375" customWidth="1"/>
    <col min="11278" max="11278" width="9.140625" customWidth="1"/>
    <col min="11522" max="11522" width="7.7109375" customWidth="1"/>
    <col min="11523" max="11523" width="10.7109375" customWidth="1"/>
    <col min="11524" max="11524" width="18.7109375" customWidth="1"/>
    <col min="11525" max="11525" width="10.28515625" customWidth="1"/>
    <col min="11526" max="11526" width="8.5703125" customWidth="1"/>
    <col min="11527" max="11527" width="8.7109375" customWidth="1"/>
    <col min="11528" max="11528" width="10.7109375" customWidth="1"/>
    <col min="11529" max="11529" width="8.7109375" customWidth="1"/>
    <col min="11530" max="11530" width="15.7109375" customWidth="1"/>
    <col min="11531" max="11531" width="8.7109375" customWidth="1"/>
    <col min="11532" max="11533" width="11.7109375" customWidth="1"/>
    <col min="11534" max="11534" width="9.140625" customWidth="1"/>
    <col min="11778" max="11778" width="7.7109375" customWidth="1"/>
    <col min="11779" max="11779" width="10.7109375" customWidth="1"/>
    <col min="11780" max="11780" width="18.7109375" customWidth="1"/>
    <col min="11781" max="11781" width="10.28515625" customWidth="1"/>
    <col min="11782" max="11782" width="8.5703125" customWidth="1"/>
    <col min="11783" max="11783" width="8.7109375" customWidth="1"/>
    <col min="11784" max="11784" width="10.7109375" customWidth="1"/>
    <col min="11785" max="11785" width="8.7109375" customWidth="1"/>
    <col min="11786" max="11786" width="15.7109375" customWidth="1"/>
    <col min="11787" max="11787" width="8.7109375" customWidth="1"/>
    <col min="11788" max="11789" width="11.7109375" customWidth="1"/>
    <col min="11790" max="11790" width="9.140625" customWidth="1"/>
    <col min="12034" max="12034" width="7.7109375" customWidth="1"/>
    <col min="12035" max="12035" width="10.7109375" customWidth="1"/>
    <col min="12036" max="12036" width="18.7109375" customWidth="1"/>
    <col min="12037" max="12037" width="10.28515625" customWidth="1"/>
    <col min="12038" max="12038" width="8.5703125" customWidth="1"/>
    <col min="12039" max="12039" width="8.7109375" customWidth="1"/>
    <col min="12040" max="12040" width="10.7109375" customWidth="1"/>
    <col min="12041" max="12041" width="8.7109375" customWidth="1"/>
    <col min="12042" max="12042" width="15.7109375" customWidth="1"/>
    <col min="12043" max="12043" width="8.7109375" customWidth="1"/>
    <col min="12044" max="12045" width="11.7109375" customWidth="1"/>
    <col min="12046" max="12046" width="9.140625" customWidth="1"/>
    <col min="12290" max="12290" width="7.7109375" customWidth="1"/>
    <col min="12291" max="12291" width="10.7109375" customWidth="1"/>
    <col min="12292" max="12292" width="18.7109375" customWidth="1"/>
    <col min="12293" max="12293" width="10.28515625" customWidth="1"/>
    <col min="12294" max="12294" width="8.5703125" customWidth="1"/>
    <col min="12295" max="12295" width="8.7109375" customWidth="1"/>
    <col min="12296" max="12296" width="10.7109375" customWidth="1"/>
    <col min="12297" max="12297" width="8.7109375" customWidth="1"/>
    <col min="12298" max="12298" width="15.7109375" customWidth="1"/>
    <col min="12299" max="12299" width="8.7109375" customWidth="1"/>
    <col min="12300" max="12301" width="11.7109375" customWidth="1"/>
    <col min="12302" max="12302" width="9.140625" customWidth="1"/>
    <col min="12546" max="12546" width="7.7109375" customWidth="1"/>
    <col min="12547" max="12547" width="10.7109375" customWidth="1"/>
    <col min="12548" max="12548" width="18.7109375" customWidth="1"/>
    <col min="12549" max="12549" width="10.28515625" customWidth="1"/>
    <col min="12550" max="12550" width="8.5703125" customWidth="1"/>
    <col min="12551" max="12551" width="8.7109375" customWidth="1"/>
    <col min="12552" max="12552" width="10.7109375" customWidth="1"/>
    <col min="12553" max="12553" width="8.7109375" customWidth="1"/>
    <col min="12554" max="12554" width="15.7109375" customWidth="1"/>
    <col min="12555" max="12555" width="8.7109375" customWidth="1"/>
    <col min="12556" max="12557" width="11.7109375" customWidth="1"/>
    <col min="12558" max="12558" width="9.140625" customWidth="1"/>
    <col min="12802" max="12802" width="7.7109375" customWidth="1"/>
    <col min="12803" max="12803" width="10.7109375" customWidth="1"/>
    <col min="12804" max="12804" width="18.7109375" customWidth="1"/>
    <col min="12805" max="12805" width="10.28515625" customWidth="1"/>
    <col min="12806" max="12806" width="8.5703125" customWidth="1"/>
    <col min="12807" max="12807" width="8.7109375" customWidth="1"/>
    <col min="12808" max="12808" width="10.7109375" customWidth="1"/>
    <col min="12809" max="12809" width="8.7109375" customWidth="1"/>
    <col min="12810" max="12810" width="15.7109375" customWidth="1"/>
    <col min="12811" max="12811" width="8.7109375" customWidth="1"/>
    <col min="12812" max="12813" width="11.7109375" customWidth="1"/>
    <col min="12814" max="12814" width="9.140625" customWidth="1"/>
    <col min="13058" max="13058" width="7.7109375" customWidth="1"/>
    <col min="13059" max="13059" width="10.7109375" customWidth="1"/>
    <col min="13060" max="13060" width="18.7109375" customWidth="1"/>
    <col min="13061" max="13061" width="10.28515625" customWidth="1"/>
    <col min="13062" max="13062" width="8.5703125" customWidth="1"/>
    <col min="13063" max="13063" width="8.7109375" customWidth="1"/>
    <col min="13064" max="13064" width="10.7109375" customWidth="1"/>
    <col min="13065" max="13065" width="8.7109375" customWidth="1"/>
    <col min="13066" max="13066" width="15.7109375" customWidth="1"/>
    <col min="13067" max="13067" width="8.7109375" customWidth="1"/>
    <col min="13068" max="13069" width="11.7109375" customWidth="1"/>
    <col min="13070" max="13070" width="9.140625" customWidth="1"/>
    <col min="13314" max="13314" width="7.7109375" customWidth="1"/>
    <col min="13315" max="13315" width="10.7109375" customWidth="1"/>
    <col min="13316" max="13316" width="18.7109375" customWidth="1"/>
    <col min="13317" max="13317" width="10.28515625" customWidth="1"/>
    <col min="13318" max="13318" width="8.5703125" customWidth="1"/>
    <col min="13319" max="13319" width="8.7109375" customWidth="1"/>
    <col min="13320" max="13320" width="10.7109375" customWidth="1"/>
    <col min="13321" max="13321" width="8.7109375" customWidth="1"/>
    <col min="13322" max="13322" width="15.7109375" customWidth="1"/>
    <col min="13323" max="13323" width="8.7109375" customWidth="1"/>
    <col min="13324" max="13325" width="11.7109375" customWidth="1"/>
    <col min="13326" max="13326" width="9.140625" customWidth="1"/>
    <col min="13570" max="13570" width="7.7109375" customWidth="1"/>
    <col min="13571" max="13571" width="10.7109375" customWidth="1"/>
    <col min="13572" max="13572" width="18.7109375" customWidth="1"/>
    <col min="13573" max="13573" width="10.28515625" customWidth="1"/>
    <col min="13574" max="13574" width="8.5703125" customWidth="1"/>
    <col min="13575" max="13575" width="8.7109375" customWidth="1"/>
    <col min="13576" max="13576" width="10.7109375" customWidth="1"/>
    <col min="13577" max="13577" width="8.7109375" customWidth="1"/>
    <col min="13578" max="13578" width="15.7109375" customWidth="1"/>
    <col min="13579" max="13579" width="8.7109375" customWidth="1"/>
    <col min="13580" max="13581" width="11.7109375" customWidth="1"/>
    <col min="13582" max="13582" width="9.140625" customWidth="1"/>
    <col min="13826" max="13826" width="7.7109375" customWidth="1"/>
    <col min="13827" max="13827" width="10.7109375" customWidth="1"/>
    <col min="13828" max="13828" width="18.7109375" customWidth="1"/>
    <col min="13829" max="13829" width="10.28515625" customWidth="1"/>
    <col min="13830" max="13830" width="8.5703125" customWidth="1"/>
    <col min="13831" max="13831" width="8.7109375" customWidth="1"/>
    <col min="13832" max="13832" width="10.7109375" customWidth="1"/>
    <col min="13833" max="13833" width="8.7109375" customWidth="1"/>
    <col min="13834" max="13834" width="15.7109375" customWidth="1"/>
    <col min="13835" max="13835" width="8.7109375" customWidth="1"/>
    <col min="13836" max="13837" width="11.7109375" customWidth="1"/>
    <col min="13838" max="13838" width="9.140625" customWidth="1"/>
    <col min="14082" max="14082" width="7.7109375" customWidth="1"/>
    <col min="14083" max="14083" width="10.7109375" customWidth="1"/>
    <col min="14084" max="14084" width="18.7109375" customWidth="1"/>
    <col min="14085" max="14085" width="10.28515625" customWidth="1"/>
    <col min="14086" max="14086" width="8.5703125" customWidth="1"/>
    <col min="14087" max="14087" width="8.7109375" customWidth="1"/>
    <col min="14088" max="14088" width="10.7109375" customWidth="1"/>
    <col min="14089" max="14089" width="8.7109375" customWidth="1"/>
    <col min="14090" max="14090" width="15.7109375" customWidth="1"/>
    <col min="14091" max="14091" width="8.7109375" customWidth="1"/>
    <col min="14092" max="14093" width="11.7109375" customWidth="1"/>
    <col min="14094" max="14094" width="9.140625" customWidth="1"/>
    <col min="14338" max="14338" width="7.7109375" customWidth="1"/>
    <col min="14339" max="14339" width="10.7109375" customWidth="1"/>
    <col min="14340" max="14340" width="18.7109375" customWidth="1"/>
    <col min="14341" max="14341" width="10.28515625" customWidth="1"/>
    <col min="14342" max="14342" width="8.5703125" customWidth="1"/>
    <col min="14343" max="14343" width="8.7109375" customWidth="1"/>
    <col min="14344" max="14344" width="10.7109375" customWidth="1"/>
    <col min="14345" max="14345" width="8.7109375" customWidth="1"/>
    <col min="14346" max="14346" width="15.7109375" customWidth="1"/>
    <col min="14347" max="14347" width="8.7109375" customWidth="1"/>
    <col min="14348" max="14349" width="11.7109375" customWidth="1"/>
    <col min="14350" max="14350" width="9.140625" customWidth="1"/>
    <col min="14594" max="14594" width="7.7109375" customWidth="1"/>
    <col min="14595" max="14595" width="10.7109375" customWidth="1"/>
    <col min="14596" max="14596" width="18.7109375" customWidth="1"/>
    <col min="14597" max="14597" width="10.28515625" customWidth="1"/>
    <col min="14598" max="14598" width="8.5703125" customWidth="1"/>
    <col min="14599" max="14599" width="8.7109375" customWidth="1"/>
    <col min="14600" max="14600" width="10.7109375" customWidth="1"/>
    <col min="14601" max="14601" width="8.7109375" customWidth="1"/>
    <col min="14602" max="14602" width="15.7109375" customWidth="1"/>
    <col min="14603" max="14603" width="8.7109375" customWidth="1"/>
    <col min="14604" max="14605" width="11.7109375" customWidth="1"/>
    <col min="14606" max="14606" width="9.140625" customWidth="1"/>
    <col min="14850" max="14850" width="7.7109375" customWidth="1"/>
    <col min="14851" max="14851" width="10.7109375" customWidth="1"/>
    <col min="14852" max="14852" width="18.7109375" customWidth="1"/>
    <col min="14853" max="14853" width="10.28515625" customWidth="1"/>
    <col min="14854" max="14854" width="8.5703125" customWidth="1"/>
    <col min="14855" max="14855" width="8.7109375" customWidth="1"/>
    <col min="14856" max="14856" width="10.7109375" customWidth="1"/>
    <col min="14857" max="14857" width="8.7109375" customWidth="1"/>
    <col min="14858" max="14858" width="15.7109375" customWidth="1"/>
    <col min="14859" max="14859" width="8.7109375" customWidth="1"/>
    <col min="14860" max="14861" width="11.7109375" customWidth="1"/>
    <col min="14862" max="14862" width="9.140625" customWidth="1"/>
    <col min="15106" max="15106" width="7.7109375" customWidth="1"/>
    <col min="15107" max="15107" width="10.7109375" customWidth="1"/>
    <col min="15108" max="15108" width="18.7109375" customWidth="1"/>
    <col min="15109" max="15109" width="10.28515625" customWidth="1"/>
    <col min="15110" max="15110" width="8.5703125" customWidth="1"/>
    <col min="15111" max="15111" width="8.7109375" customWidth="1"/>
    <col min="15112" max="15112" width="10.7109375" customWidth="1"/>
    <col min="15113" max="15113" width="8.7109375" customWidth="1"/>
    <col min="15114" max="15114" width="15.7109375" customWidth="1"/>
    <col min="15115" max="15115" width="8.7109375" customWidth="1"/>
    <col min="15116" max="15117" width="11.7109375" customWidth="1"/>
    <col min="15118" max="15118" width="9.140625" customWidth="1"/>
    <col min="15362" max="15362" width="7.7109375" customWidth="1"/>
    <col min="15363" max="15363" width="10.7109375" customWidth="1"/>
    <col min="15364" max="15364" width="18.7109375" customWidth="1"/>
    <col min="15365" max="15365" width="10.28515625" customWidth="1"/>
    <col min="15366" max="15366" width="8.5703125" customWidth="1"/>
    <col min="15367" max="15367" width="8.7109375" customWidth="1"/>
    <col min="15368" max="15368" width="10.7109375" customWidth="1"/>
    <col min="15369" max="15369" width="8.7109375" customWidth="1"/>
    <col min="15370" max="15370" width="15.7109375" customWidth="1"/>
    <col min="15371" max="15371" width="8.7109375" customWidth="1"/>
    <col min="15372" max="15373" width="11.7109375" customWidth="1"/>
    <col min="15374" max="15374" width="9.140625" customWidth="1"/>
    <col min="15618" max="15618" width="7.7109375" customWidth="1"/>
    <col min="15619" max="15619" width="10.7109375" customWidth="1"/>
    <col min="15620" max="15620" width="18.7109375" customWidth="1"/>
    <col min="15621" max="15621" width="10.28515625" customWidth="1"/>
    <col min="15622" max="15622" width="8.5703125" customWidth="1"/>
    <col min="15623" max="15623" width="8.7109375" customWidth="1"/>
    <col min="15624" max="15624" width="10.7109375" customWidth="1"/>
    <col min="15625" max="15625" width="8.7109375" customWidth="1"/>
    <col min="15626" max="15626" width="15.7109375" customWidth="1"/>
    <col min="15627" max="15627" width="8.7109375" customWidth="1"/>
    <col min="15628" max="15629" width="11.7109375" customWidth="1"/>
    <col min="15630" max="15630" width="9.140625" customWidth="1"/>
    <col min="15874" max="15874" width="7.7109375" customWidth="1"/>
    <col min="15875" max="15875" width="10.7109375" customWidth="1"/>
    <col min="15876" max="15876" width="18.7109375" customWidth="1"/>
    <col min="15877" max="15877" width="10.28515625" customWidth="1"/>
    <col min="15878" max="15878" width="8.5703125" customWidth="1"/>
    <col min="15879" max="15879" width="8.7109375" customWidth="1"/>
    <col min="15880" max="15880" width="10.7109375" customWidth="1"/>
    <col min="15881" max="15881" width="8.7109375" customWidth="1"/>
    <col min="15882" max="15882" width="15.7109375" customWidth="1"/>
    <col min="15883" max="15883" width="8.7109375" customWidth="1"/>
    <col min="15884" max="15885" width="11.7109375" customWidth="1"/>
    <col min="15886" max="15886" width="9.140625" customWidth="1"/>
    <col min="16130" max="16130" width="7.7109375" customWidth="1"/>
    <col min="16131" max="16131" width="10.7109375" customWidth="1"/>
    <col min="16132" max="16132" width="18.7109375" customWidth="1"/>
    <col min="16133" max="16133" width="10.28515625" customWidth="1"/>
    <col min="16134" max="16134" width="8.5703125" customWidth="1"/>
    <col min="16135" max="16135" width="8.7109375" customWidth="1"/>
    <col min="16136" max="16136" width="10.7109375" customWidth="1"/>
    <col min="16137" max="16137" width="8.7109375" customWidth="1"/>
    <col min="16138" max="16138" width="15.7109375" customWidth="1"/>
    <col min="16139" max="16139" width="8.7109375" customWidth="1"/>
    <col min="16140" max="16141" width="11.7109375" customWidth="1"/>
    <col min="16142" max="16142" width="9.140625" customWidth="1"/>
  </cols>
  <sheetData>
    <row r="1" spans="1:15" ht="15.75" thickBot="1" x14ac:dyDescent="0.3"/>
    <row r="2" spans="1:15" ht="25.5" customHeight="1" x14ac:dyDescent="0.25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3">
        <v>44207</v>
      </c>
    </row>
    <row r="3" spans="1:15" ht="24.95" customHeight="1" x14ac:dyDescent="0.25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79"/>
      <c r="M3" s="72"/>
    </row>
    <row r="4" spans="1:15" ht="4.9000000000000004" hidden="1" customHeight="1" thickBot="1" x14ac:dyDescent="0.3">
      <c r="A4" s="4"/>
      <c r="B4" s="6"/>
      <c r="C4" s="6"/>
      <c r="D4" s="6"/>
      <c r="E4" s="6"/>
      <c r="F4" s="6"/>
      <c r="G4" s="6"/>
      <c r="H4" s="6"/>
      <c r="I4" s="6"/>
      <c r="J4" s="6"/>
      <c r="K4" s="8"/>
      <c r="L4" s="8"/>
      <c r="M4" s="7"/>
    </row>
    <row r="5" spans="1:15" ht="24.95" customHeight="1" thickBot="1" x14ac:dyDescent="0.3">
      <c r="A5" s="98" t="s">
        <v>412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82"/>
      <c r="M5" s="73"/>
    </row>
    <row r="6" spans="1:15" ht="30" customHeight="1" x14ac:dyDescent="0.25">
      <c r="A6" s="9" t="s">
        <v>3</v>
      </c>
      <c r="B6" s="11" t="s">
        <v>5</v>
      </c>
      <c r="C6" s="14" t="s">
        <v>411</v>
      </c>
      <c r="D6" s="11" t="s">
        <v>7</v>
      </c>
      <c r="E6" s="11" t="s">
        <v>8</v>
      </c>
      <c r="F6" s="11" t="s">
        <v>413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2" t="s">
        <v>17</v>
      </c>
    </row>
    <row r="7" spans="1:15" x14ac:dyDescent="0.25">
      <c r="A7" s="16">
        <v>1</v>
      </c>
      <c r="B7" s="18">
        <v>101</v>
      </c>
      <c r="C7" s="18">
        <f>F7</f>
        <v>1225</v>
      </c>
      <c r="D7" s="18" t="s">
        <v>28</v>
      </c>
      <c r="E7" s="18" t="s">
        <v>31</v>
      </c>
      <c r="F7" s="18">
        <v>1225</v>
      </c>
      <c r="G7" s="18">
        <v>672</v>
      </c>
      <c r="H7" s="18">
        <v>160</v>
      </c>
      <c r="I7" s="18"/>
      <c r="J7" s="20">
        <v>88</v>
      </c>
      <c r="K7" s="21">
        <v>1</v>
      </c>
      <c r="L7" s="21">
        <f t="shared" ref="L7:L70" si="0">(G7+H7+I7+J7)*K7</f>
        <v>920</v>
      </c>
      <c r="M7" s="19"/>
    </row>
    <row r="8" spans="1:15" x14ac:dyDescent="0.25">
      <c r="A8" s="16">
        <v>2</v>
      </c>
      <c r="B8" s="18">
        <v>102</v>
      </c>
      <c r="C8" s="18">
        <f t="shared" ref="C8:C71" si="1">F8</f>
        <v>1750</v>
      </c>
      <c r="D8" s="18" t="s">
        <v>22</v>
      </c>
      <c r="E8" s="18" t="s">
        <v>23</v>
      </c>
      <c r="F8" s="18">
        <v>1750</v>
      </c>
      <c r="G8" s="18">
        <v>924</v>
      </c>
      <c r="H8" s="18">
        <v>292</v>
      </c>
      <c r="I8" s="18"/>
      <c r="J8" s="20">
        <v>104</v>
      </c>
      <c r="K8" s="21">
        <v>1</v>
      </c>
      <c r="L8" s="21">
        <f t="shared" si="0"/>
        <v>1320</v>
      </c>
      <c r="M8" s="19"/>
    </row>
    <row r="9" spans="1:15" x14ac:dyDescent="0.25">
      <c r="A9" s="16">
        <v>3</v>
      </c>
      <c r="B9" s="18">
        <v>103</v>
      </c>
      <c r="C9" s="18">
        <f t="shared" si="1"/>
        <v>1750</v>
      </c>
      <c r="D9" s="18" t="s">
        <v>22</v>
      </c>
      <c r="E9" s="18" t="s">
        <v>414</v>
      </c>
      <c r="F9" s="18">
        <v>1750</v>
      </c>
      <c r="G9" s="18">
        <v>924</v>
      </c>
      <c r="H9" s="18">
        <v>292</v>
      </c>
      <c r="I9" s="18"/>
      <c r="J9" s="20">
        <v>104</v>
      </c>
      <c r="K9" s="21">
        <v>1</v>
      </c>
      <c r="L9" s="21">
        <f t="shared" si="0"/>
        <v>1320</v>
      </c>
      <c r="M9" s="19"/>
      <c r="O9" t="s">
        <v>26</v>
      </c>
    </row>
    <row r="10" spans="1:15" x14ac:dyDescent="0.25">
      <c r="A10" s="16">
        <v>4</v>
      </c>
      <c r="B10" s="18">
        <v>106</v>
      </c>
      <c r="C10" s="18">
        <f t="shared" si="1"/>
        <v>1225</v>
      </c>
      <c r="D10" s="18" t="s">
        <v>25</v>
      </c>
      <c r="E10" s="18" t="s">
        <v>415</v>
      </c>
      <c r="F10" s="18">
        <v>1225</v>
      </c>
      <c r="G10" s="18">
        <v>657</v>
      </c>
      <c r="H10" s="18">
        <v>168</v>
      </c>
      <c r="I10" s="18"/>
      <c r="J10" s="20">
        <v>98</v>
      </c>
      <c r="K10" s="21">
        <v>1</v>
      </c>
      <c r="L10" s="21">
        <f t="shared" si="0"/>
        <v>923</v>
      </c>
      <c r="M10" s="19"/>
    </row>
    <row r="11" spans="1:15" x14ac:dyDescent="0.25">
      <c r="A11" s="16">
        <v>5</v>
      </c>
      <c r="B11" s="18">
        <v>107</v>
      </c>
      <c r="C11" s="18">
        <f t="shared" si="1"/>
        <v>1225</v>
      </c>
      <c r="D11" s="18" t="s">
        <v>25</v>
      </c>
      <c r="E11" s="18" t="s">
        <v>29</v>
      </c>
      <c r="F11" s="18">
        <v>1225</v>
      </c>
      <c r="G11" s="18">
        <v>657</v>
      </c>
      <c r="H11" s="18">
        <v>168</v>
      </c>
      <c r="I11" s="18"/>
      <c r="J11" s="20">
        <v>98</v>
      </c>
      <c r="K11" s="21">
        <v>1</v>
      </c>
      <c r="L11" s="21">
        <f t="shared" si="0"/>
        <v>923</v>
      </c>
      <c r="M11" s="19"/>
    </row>
    <row r="12" spans="1:15" x14ac:dyDescent="0.25">
      <c r="A12" s="16">
        <v>6</v>
      </c>
      <c r="B12" s="18">
        <v>108</v>
      </c>
      <c r="C12" s="18">
        <f t="shared" si="1"/>
        <v>1225</v>
      </c>
      <c r="D12" s="18" t="s">
        <v>28</v>
      </c>
      <c r="E12" s="18" t="s">
        <v>29</v>
      </c>
      <c r="F12" s="18">
        <v>1225</v>
      </c>
      <c r="G12" s="18">
        <v>672</v>
      </c>
      <c r="H12" s="18">
        <v>160</v>
      </c>
      <c r="I12" s="18"/>
      <c r="J12" s="20">
        <v>88</v>
      </c>
      <c r="K12" s="21">
        <v>1</v>
      </c>
      <c r="L12" s="21">
        <f t="shared" si="0"/>
        <v>920</v>
      </c>
      <c r="M12" s="19"/>
    </row>
    <row r="13" spans="1:15" x14ac:dyDescent="0.25">
      <c r="A13" s="16">
        <v>7</v>
      </c>
      <c r="B13" s="18">
        <v>201</v>
      </c>
      <c r="C13" s="18">
        <f t="shared" si="1"/>
        <v>1225</v>
      </c>
      <c r="D13" s="18" t="s">
        <v>28</v>
      </c>
      <c r="E13" s="18" t="str">
        <f>E7</f>
        <v>FL+PL+PK</v>
      </c>
      <c r="F13" s="18">
        <v>1225</v>
      </c>
      <c r="G13" s="18">
        <v>672</v>
      </c>
      <c r="H13" s="18">
        <v>160</v>
      </c>
      <c r="I13" s="18"/>
      <c r="J13" s="20">
        <v>88</v>
      </c>
      <c r="K13" s="21">
        <v>1</v>
      </c>
      <c r="L13" s="21">
        <f t="shared" si="0"/>
        <v>920</v>
      </c>
      <c r="M13" s="19"/>
    </row>
    <row r="14" spans="1:15" x14ac:dyDescent="0.25">
      <c r="A14" s="16">
        <v>8</v>
      </c>
      <c r="B14" s="18">
        <v>202</v>
      </c>
      <c r="C14" s="18">
        <f t="shared" si="1"/>
        <v>1750</v>
      </c>
      <c r="D14" s="18" t="s">
        <v>22</v>
      </c>
      <c r="E14" s="18" t="str">
        <f>E8</f>
        <v>FL+PL+PK+C</v>
      </c>
      <c r="F14" s="18">
        <v>1750</v>
      </c>
      <c r="G14" s="18">
        <v>924</v>
      </c>
      <c r="H14" s="18">
        <v>292</v>
      </c>
      <c r="I14" s="18"/>
      <c r="J14" s="20">
        <v>104</v>
      </c>
      <c r="K14" s="21">
        <v>1</v>
      </c>
      <c r="L14" s="21">
        <f t="shared" si="0"/>
        <v>1320</v>
      </c>
      <c r="M14" s="19"/>
    </row>
    <row r="15" spans="1:15" x14ac:dyDescent="0.25">
      <c r="A15" s="16">
        <v>9</v>
      </c>
      <c r="B15" s="18">
        <v>203</v>
      </c>
      <c r="C15" s="18">
        <f t="shared" si="1"/>
        <v>1750</v>
      </c>
      <c r="D15" s="18" t="s">
        <v>22</v>
      </c>
      <c r="E15" s="18" t="str">
        <f>E9</f>
        <v>FL+C+SR</v>
      </c>
      <c r="F15" s="18">
        <v>1750</v>
      </c>
      <c r="G15" s="18">
        <v>924</v>
      </c>
      <c r="H15" s="18">
        <v>292</v>
      </c>
      <c r="I15" s="18"/>
      <c r="J15" s="20">
        <v>104</v>
      </c>
      <c r="K15" s="21">
        <v>1</v>
      </c>
      <c r="L15" s="21">
        <f t="shared" si="0"/>
        <v>1320</v>
      </c>
      <c r="M15" s="19"/>
    </row>
    <row r="16" spans="1:15" x14ac:dyDescent="0.25">
      <c r="A16" s="16">
        <v>10</v>
      </c>
      <c r="B16" s="18">
        <v>204</v>
      </c>
      <c r="C16" s="18">
        <f t="shared" si="1"/>
        <v>1225</v>
      </c>
      <c r="D16" s="18" t="s">
        <v>28</v>
      </c>
      <c r="E16" s="18" t="s">
        <v>416</v>
      </c>
      <c r="F16" s="18">
        <v>1225</v>
      </c>
      <c r="G16" s="18">
        <v>672</v>
      </c>
      <c r="H16" s="18">
        <v>160</v>
      </c>
      <c r="I16" s="18"/>
      <c r="J16" s="20">
        <v>88</v>
      </c>
      <c r="K16" s="21">
        <v>1</v>
      </c>
      <c r="L16" s="21">
        <f t="shared" si="0"/>
        <v>920</v>
      </c>
      <c r="M16" s="19"/>
    </row>
    <row r="17" spans="1:13" x14ac:dyDescent="0.25">
      <c r="A17" s="16">
        <v>11</v>
      </c>
      <c r="B17" s="18">
        <v>205</v>
      </c>
      <c r="C17" s="18">
        <f t="shared" si="1"/>
        <v>1225</v>
      </c>
      <c r="D17" s="18" t="s">
        <v>28</v>
      </c>
      <c r="E17" s="18" t="s">
        <v>415</v>
      </c>
      <c r="F17" s="18">
        <v>1225</v>
      </c>
      <c r="G17" s="18">
        <v>672</v>
      </c>
      <c r="H17" s="18">
        <v>160</v>
      </c>
      <c r="I17" s="18"/>
      <c r="J17" s="20">
        <v>88</v>
      </c>
      <c r="K17" s="21">
        <v>1</v>
      </c>
      <c r="L17" s="21">
        <f t="shared" si="0"/>
        <v>920</v>
      </c>
      <c r="M17" s="19"/>
    </row>
    <row r="18" spans="1:13" x14ac:dyDescent="0.25">
      <c r="A18" s="16">
        <v>12</v>
      </c>
      <c r="B18" s="18">
        <v>206</v>
      </c>
      <c r="C18" s="18">
        <f t="shared" si="1"/>
        <v>1225</v>
      </c>
      <c r="D18" s="18" t="s">
        <v>25</v>
      </c>
      <c r="E18" s="18" t="s">
        <v>415</v>
      </c>
      <c r="F18" s="18">
        <v>1225</v>
      </c>
      <c r="G18" s="18">
        <v>657</v>
      </c>
      <c r="H18" s="18">
        <v>168</v>
      </c>
      <c r="I18" s="18"/>
      <c r="J18" s="20">
        <v>98</v>
      </c>
      <c r="K18" s="21">
        <v>1</v>
      </c>
      <c r="L18" s="21">
        <f t="shared" si="0"/>
        <v>923</v>
      </c>
      <c r="M18" s="19"/>
    </row>
    <row r="19" spans="1:13" x14ac:dyDescent="0.25">
      <c r="A19" s="16">
        <v>13</v>
      </c>
      <c r="B19" s="18">
        <v>207</v>
      </c>
      <c r="C19" s="18">
        <f t="shared" si="1"/>
        <v>1225</v>
      </c>
      <c r="D19" s="18" t="s">
        <v>25</v>
      </c>
      <c r="E19" s="18" t="s">
        <v>29</v>
      </c>
      <c r="F19" s="18">
        <v>1225</v>
      </c>
      <c r="G19" s="18">
        <v>657</v>
      </c>
      <c r="H19" s="18">
        <v>168</v>
      </c>
      <c r="I19" s="18"/>
      <c r="J19" s="20">
        <v>98</v>
      </c>
      <c r="K19" s="21">
        <v>1</v>
      </c>
      <c r="L19" s="21">
        <f t="shared" si="0"/>
        <v>923</v>
      </c>
      <c r="M19" s="19"/>
    </row>
    <row r="20" spans="1:13" x14ac:dyDescent="0.25">
      <c r="A20" s="16">
        <v>14</v>
      </c>
      <c r="B20" s="18">
        <v>208</v>
      </c>
      <c r="C20" s="18">
        <f t="shared" si="1"/>
        <v>1225</v>
      </c>
      <c r="D20" s="18" t="s">
        <v>28</v>
      </c>
      <c r="E20" s="18" t="s">
        <v>29</v>
      </c>
      <c r="F20" s="18">
        <v>1225</v>
      </c>
      <c r="G20" s="18">
        <v>672</v>
      </c>
      <c r="H20" s="18">
        <v>160</v>
      </c>
      <c r="I20" s="18"/>
      <c r="J20" s="20">
        <v>88</v>
      </c>
      <c r="K20" s="21">
        <v>1</v>
      </c>
      <c r="L20" s="21">
        <f t="shared" si="0"/>
        <v>920</v>
      </c>
      <c r="M20" s="19"/>
    </row>
    <row r="21" spans="1:13" x14ac:dyDescent="0.25">
      <c r="A21" s="16">
        <v>15</v>
      </c>
      <c r="B21" s="18">
        <v>301</v>
      </c>
      <c r="C21" s="18">
        <f t="shared" si="1"/>
        <v>1225</v>
      </c>
      <c r="D21" s="18" t="s">
        <v>28</v>
      </c>
      <c r="E21" s="18" t="str">
        <f>E13</f>
        <v>FL+PL+PK</v>
      </c>
      <c r="F21" s="18">
        <v>1225</v>
      </c>
      <c r="G21" s="18">
        <v>672</v>
      </c>
      <c r="H21" s="18">
        <v>160</v>
      </c>
      <c r="I21" s="18"/>
      <c r="J21" s="20">
        <v>88</v>
      </c>
      <c r="K21" s="21">
        <v>1</v>
      </c>
      <c r="L21" s="21">
        <f t="shared" si="0"/>
        <v>920</v>
      </c>
      <c r="M21" s="19"/>
    </row>
    <row r="22" spans="1:13" x14ac:dyDescent="0.25">
      <c r="A22" s="16">
        <v>16</v>
      </c>
      <c r="B22" s="18">
        <v>302</v>
      </c>
      <c r="C22" s="18">
        <f t="shared" si="1"/>
        <v>1750</v>
      </c>
      <c r="D22" s="18" t="s">
        <v>22</v>
      </c>
      <c r="E22" s="18" t="str">
        <f>E14</f>
        <v>FL+PL+PK+C</v>
      </c>
      <c r="F22" s="18">
        <v>1750</v>
      </c>
      <c r="G22" s="18">
        <v>924</v>
      </c>
      <c r="H22" s="18">
        <v>292</v>
      </c>
      <c r="I22" s="18"/>
      <c r="J22" s="20">
        <v>104</v>
      </c>
      <c r="K22" s="21">
        <v>1</v>
      </c>
      <c r="L22" s="21">
        <f t="shared" si="0"/>
        <v>1320</v>
      </c>
      <c r="M22" s="19"/>
    </row>
    <row r="23" spans="1:13" x14ac:dyDescent="0.25">
      <c r="A23" s="16">
        <v>17</v>
      </c>
      <c r="B23" s="18">
        <v>303</v>
      </c>
      <c r="C23" s="18">
        <f t="shared" si="1"/>
        <v>1750</v>
      </c>
      <c r="D23" s="18" t="s">
        <v>22</v>
      </c>
      <c r="E23" s="18" t="str">
        <f>E15</f>
        <v>FL+C+SR</v>
      </c>
      <c r="F23" s="18">
        <v>1750</v>
      </c>
      <c r="G23" s="18">
        <v>924</v>
      </c>
      <c r="H23" s="18">
        <v>292</v>
      </c>
      <c r="I23" s="18"/>
      <c r="J23" s="20">
        <v>104</v>
      </c>
      <c r="K23" s="21">
        <v>1</v>
      </c>
      <c r="L23" s="21">
        <f t="shared" si="0"/>
        <v>1320</v>
      </c>
      <c r="M23" s="19"/>
    </row>
    <row r="24" spans="1:13" x14ac:dyDescent="0.25">
      <c r="A24" s="16">
        <v>18</v>
      </c>
      <c r="B24" s="18">
        <v>304</v>
      </c>
      <c r="C24" s="18">
        <f t="shared" si="1"/>
        <v>1225</v>
      </c>
      <c r="D24" s="18" t="s">
        <v>28</v>
      </c>
      <c r="E24" s="18" t="str">
        <f>E18</f>
        <v>SR</v>
      </c>
      <c r="F24" s="18">
        <v>1225</v>
      </c>
      <c r="G24" s="18">
        <v>672</v>
      </c>
      <c r="H24" s="18">
        <v>160</v>
      </c>
      <c r="I24" s="18"/>
      <c r="J24" s="20">
        <v>88</v>
      </c>
      <c r="K24" s="21">
        <v>1</v>
      </c>
      <c r="L24" s="21">
        <f t="shared" si="0"/>
        <v>920</v>
      </c>
      <c r="M24" s="19"/>
    </row>
    <row r="25" spans="1:13" x14ac:dyDescent="0.25">
      <c r="A25" s="16">
        <v>19</v>
      </c>
      <c r="B25" s="18">
        <v>305</v>
      </c>
      <c r="C25" s="18">
        <f t="shared" si="1"/>
        <v>1225</v>
      </c>
      <c r="D25" s="18" t="s">
        <v>28</v>
      </c>
      <c r="E25" s="18" t="str">
        <f>E24</f>
        <v>SR</v>
      </c>
      <c r="F25" s="18">
        <v>1225</v>
      </c>
      <c r="G25" s="18">
        <v>672</v>
      </c>
      <c r="H25" s="18">
        <v>160</v>
      </c>
      <c r="I25" s="18"/>
      <c r="J25" s="20">
        <v>88</v>
      </c>
      <c r="K25" s="21">
        <v>1</v>
      </c>
      <c r="L25" s="21">
        <f t="shared" si="0"/>
        <v>920</v>
      </c>
      <c r="M25" s="19"/>
    </row>
    <row r="26" spans="1:13" x14ac:dyDescent="0.25">
      <c r="A26" s="16">
        <v>20</v>
      </c>
      <c r="B26" s="18">
        <v>306</v>
      </c>
      <c r="C26" s="18">
        <f t="shared" si="1"/>
        <v>1225</v>
      </c>
      <c r="D26" s="18" t="s">
        <v>25</v>
      </c>
      <c r="E26" s="18" t="str">
        <f>E25</f>
        <v>SR</v>
      </c>
      <c r="F26" s="18">
        <v>1225</v>
      </c>
      <c r="G26" s="18">
        <v>657</v>
      </c>
      <c r="H26" s="18">
        <v>168</v>
      </c>
      <c r="I26" s="18"/>
      <c r="J26" s="20">
        <v>98</v>
      </c>
      <c r="K26" s="21">
        <v>1</v>
      </c>
      <c r="L26" s="21">
        <f t="shared" si="0"/>
        <v>923</v>
      </c>
      <c r="M26" s="19"/>
    </row>
    <row r="27" spans="1:13" x14ac:dyDescent="0.25">
      <c r="A27" s="16">
        <v>21</v>
      </c>
      <c r="B27" s="18">
        <v>307</v>
      </c>
      <c r="C27" s="18">
        <f t="shared" si="1"/>
        <v>1225</v>
      </c>
      <c r="D27" s="18" t="s">
        <v>25</v>
      </c>
      <c r="E27" s="18" t="s">
        <v>29</v>
      </c>
      <c r="F27" s="18">
        <v>1225</v>
      </c>
      <c r="G27" s="18">
        <v>657</v>
      </c>
      <c r="H27" s="18">
        <v>168</v>
      </c>
      <c r="I27" s="18"/>
      <c r="J27" s="20">
        <v>98</v>
      </c>
      <c r="K27" s="21">
        <v>1</v>
      </c>
      <c r="L27" s="21">
        <f t="shared" si="0"/>
        <v>923</v>
      </c>
      <c r="M27" s="19"/>
    </row>
    <row r="28" spans="1:13" x14ac:dyDescent="0.25">
      <c r="A28" s="16">
        <v>22</v>
      </c>
      <c r="B28" s="18">
        <v>308</v>
      </c>
      <c r="C28" s="18">
        <f t="shared" si="1"/>
        <v>1225</v>
      </c>
      <c r="D28" s="18" t="s">
        <v>28</v>
      </c>
      <c r="E28" s="18" t="s">
        <v>29</v>
      </c>
      <c r="F28" s="18">
        <v>1225</v>
      </c>
      <c r="G28" s="18">
        <v>672</v>
      </c>
      <c r="H28" s="18">
        <v>160</v>
      </c>
      <c r="I28" s="18"/>
      <c r="J28" s="20">
        <v>88</v>
      </c>
      <c r="K28" s="21">
        <v>1</v>
      </c>
      <c r="L28" s="21">
        <f t="shared" si="0"/>
        <v>920</v>
      </c>
      <c r="M28" s="19"/>
    </row>
    <row r="29" spans="1:13" x14ac:dyDescent="0.25">
      <c r="A29" s="16">
        <v>23</v>
      </c>
      <c r="B29" s="18">
        <v>401</v>
      </c>
      <c r="C29" s="18">
        <f t="shared" si="1"/>
        <v>1225</v>
      </c>
      <c r="D29" s="18" t="s">
        <v>28</v>
      </c>
      <c r="E29" s="18" t="str">
        <f>E21</f>
        <v>FL+PL+PK</v>
      </c>
      <c r="F29" s="18">
        <v>1225</v>
      </c>
      <c r="G29" s="18">
        <v>672</v>
      </c>
      <c r="H29" s="18">
        <v>164</v>
      </c>
      <c r="I29" s="18"/>
      <c r="J29" s="20">
        <v>88</v>
      </c>
      <c r="K29" s="21">
        <v>1</v>
      </c>
      <c r="L29" s="21">
        <f t="shared" si="0"/>
        <v>924</v>
      </c>
      <c r="M29" s="19"/>
    </row>
    <row r="30" spans="1:13" x14ac:dyDescent="0.25">
      <c r="A30" s="16">
        <v>24</v>
      </c>
      <c r="B30" s="18">
        <v>402</v>
      </c>
      <c r="C30" s="18">
        <f t="shared" si="1"/>
        <v>1750</v>
      </c>
      <c r="D30" s="18" t="s">
        <v>22</v>
      </c>
      <c r="E30" s="18" t="str">
        <f>E22</f>
        <v>FL+PL+PK+C</v>
      </c>
      <c r="F30" s="18">
        <v>1750</v>
      </c>
      <c r="G30" s="18">
        <v>924</v>
      </c>
      <c r="H30" s="18">
        <v>292</v>
      </c>
      <c r="I30" s="18"/>
      <c r="J30" s="20">
        <v>104</v>
      </c>
      <c r="K30" s="21">
        <v>1</v>
      </c>
      <c r="L30" s="21">
        <f t="shared" si="0"/>
        <v>1320</v>
      </c>
      <c r="M30" s="19"/>
    </row>
    <row r="31" spans="1:13" x14ac:dyDescent="0.25">
      <c r="A31" s="16">
        <v>25</v>
      </c>
      <c r="B31" s="18">
        <v>403</v>
      </c>
      <c r="C31" s="18">
        <f t="shared" si="1"/>
        <v>1750</v>
      </c>
      <c r="D31" s="18" t="s">
        <v>22</v>
      </c>
      <c r="E31" s="18" t="str">
        <f>E23</f>
        <v>FL+C+SR</v>
      </c>
      <c r="F31" s="18">
        <v>1750</v>
      </c>
      <c r="G31" s="18">
        <v>924</v>
      </c>
      <c r="H31" s="18">
        <v>292</v>
      </c>
      <c r="I31" s="18"/>
      <c r="J31" s="20">
        <v>104</v>
      </c>
      <c r="K31" s="21">
        <v>1</v>
      </c>
      <c r="L31" s="21">
        <f t="shared" si="0"/>
        <v>1320</v>
      </c>
      <c r="M31" s="19"/>
    </row>
    <row r="32" spans="1:13" x14ac:dyDescent="0.25">
      <c r="A32" s="16">
        <v>26</v>
      </c>
      <c r="B32" s="18">
        <v>404</v>
      </c>
      <c r="C32" s="18">
        <f t="shared" si="1"/>
        <v>1225</v>
      </c>
      <c r="D32" s="18" t="s">
        <v>28</v>
      </c>
      <c r="E32" s="18" t="str">
        <f>E26</f>
        <v>SR</v>
      </c>
      <c r="F32" s="18">
        <v>1225</v>
      </c>
      <c r="G32" s="18">
        <v>672</v>
      </c>
      <c r="H32" s="18">
        <v>164</v>
      </c>
      <c r="I32" s="18"/>
      <c r="J32" s="20">
        <v>88</v>
      </c>
      <c r="K32" s="21">
        <v>1</v>
      </c>
      <c r="L32" s="21">
        <f t="shared" si="0"/>
        <v>924</v>
      </c>
      <c r="M32" s="19"/>
    </row>
    <row r="33" spans="1:13" x14ac:dyDescent="0.25">
      <c r="A33" s="16">
        <v>27</v>
      </c>
      <c r="B33" s="18">
        <v>405</v>
      </c>
      <c r="C33" s="18">
        <f t="shared" si="1"/>
        <v>1225</v>
      </c>
      <c r="D33" s="18" t="s">
        <v>28</v>
      </c>
      <c r="E33" s="18" t="str">
        <f>E32</f>
        <v>SR</v>
      </c>
      <c r="F33" s="18">
        <v>1225</v>
      </c>
      <c r="G33" s="18">
        <v>672</v>
      </c>
      <c r="H33" s="18">
        <v>164</v>
      </c>
      <c r="I33" s="18"/>
      <c r="J33" s="20">
        <v>88</v>
      </c>
      <c r="K33" s="21">
        <v>1</v>
      </c>
      <c r="L33" s="21">
        <f t="shared" si="0"/>
        <v>924</v>
      </c>
      <c r="M33" s="19"/>
    </row>
    <row r="34" spans="1:13" x14ac:dyDescent="0.25">
      <c r="A34" s="16">
        <v>28</v>
      </c>
      <c r="B34" s="18">
        <v>406</v>
      </c>
      <c r="C34" s="18">
        <f t="shared" si="1"/>
        <v>1225</v>
      </c>
      <c r="D34" s="18" t="s">
        <v>25</v>
      </c>
      <c r="E34" s="18" t="str">
        <f>E33</f>
        <v>SR</v>
      </c>
      <c r="F34" s="18">
        <v>1225</v>
      </c>
      <c r="G34" s="18">
        <v>657</v>
      </c>
      <c r="H34" s="18">
        <v>168</v>
      </c>
      <c r="I34" s="18"/>
      <c r="J34" s="20">
        <v>98</v>
      </c>
      <c r="K34" s="21">
        <v>1</v>
      </c>
      <c r="L34" s="21">
        <f t="shared" si="0"/>
        <v>923</v>
      </c>
      <c r="M34" s="19"/>
    </row>
    <row r="35" spans="1:13" x14ac:dyDescent="0.25">
      <c r="A35" s="16">
        <v>29</v>
      </c>
      <c r="B35" s="18">
        <v>407</v>
      </c>
      <c r="C35" s="18">
        <f t="shared" si="1"/>
        <v>1225</v>
      </c>
      <c r="D35" s="18" t="s">
        <v>25</v>
      </c>
      <c r="E35" s="18" t="s">
        <v>29</v>
      </c>
      <c r="F35" s="18">
        <v>1225</v>
      </c>
      <c r="G35" s="18">
        <v>657</v>
      </c>
      <c r="H35" s="18">
        <v>168</v>
      </c>
      <c r="I35" s="18"/>
      <c r="J35" s="20">
        <v>98</v>
      </c>
      <c r="K35" s="21">
        <v>1</v>
      </c>
      <c r="L35" s="21">
        <f t="shared" si="0"/>
        <v>923</v>
      </c>
      <c r="M35" s="19"/>
    </row>
    <row r="36" spans="1:13" x14ac:dyDescent="0.25">
      <c r="A36" s="16">
        <v>30</v>
      </c>
      <c r="B36" s="18">
        <v>408</v>
      </c>
      <c r="C36" s="18">
        <f t="shared" si="1"/>
        <v>1225</v>
      </c>
      <c r="D36" s="18" t="s">
        <v>28</v>
      </c>
      <c r="E36" s="18" t="s">
        <v>29</v>
      </c>
      <c r="F36" s="18">
        <v>1225</v>
      </c>
      <c r="G36" s="18">
        <v>672</v>
      </c>
      <c r="H36" s="18">
        <v>164</v>
      </c>
      <c r="I36" s="18"/>
      <c r="J36" s="20">
        <v>88</v>
      </c>
      <c r="K36" s="21">
        <v>1</v>
      </c>
      <c r="L36" s="21">
        <f t="shared" si="0"/>
        <v>924</v>
      </c>
      <c r="M36" s="19"/>
    </row>
    <row r="37" spans="1:13" x14ac:dyDescent="0.25">
      <c r="A37" s="16">
        <v>31</v>
      </c>
      <c r="B37" s="18">
        <v>501</v>
      </c>
      <c r="C37" s="18">
        <f t="shared" si="1"/>
        <v>1225</v>
      </c>
      <c r="D37" s="18" t="s">
        <v>28</v>
      </c>
      <c r="E37" s="18" t="str">
        <f>E29</f>
        <v>FL+PL+PK</v>
      </c>
      <c r="F37" s="18">
        <v>1225</v>
      </c>
      <c r="G37" s="18">
        <v>672</v>
      </c>
      <c r="H37" s="18">
        <v>164</v>
      </c>
      <c r="I37" s="18"/>
      <c r="J37" s="20">
        <v>88</v>
      </c>
      <c r="K37" s="21">
        <v>1</v>
      </c>
      <c r="L37" s="21">
        <f t="shared" si="0"/>
        <v>924</v>
      </c>
      <c r="M37" s="19"/>
    </row>
    <row r="38" spans="1:13" x14ac:dyDescent="0.25">
      <c r="A38" s="16">
        <v>32</v>
      </c>
      <c r="B38" s="18">
        <v>502</v>
      </c>
      <c r="C38" s="18">
        <f t="shared" si="1"/>
        <v>1750</v>
      </c>
      <c r="D38" s="18" t="s">
        <v>22</v>
      </c>
      <c r="E38" s="18" t="str">
        <f>E30</f>
        <v>FL+PL+PK+C</v>
      </c>
      <c r="F38" s="18">
        <v>1750</v>
      </c>
      <c r="G38" s="18">
        <v>924</v>
      </c>
      <c r="H38" s="18">
        <v>278</v>
      </c>
      <c r="I38" s="18"/>
      <c r="J38" s="20">
        <v>104</v>
      </c>
      <c r="K38" s="21">
        <v>1</v>
      </c>
      <c r="L38" s="21">
        <f t="shared" si="0"/>
        <v>1306</v>
      </c>
      <c r="M38" s="19"/>
    </row>
    <row r="39" spans="1:13" x14ac:dyDescent="0.25">
      <c r="A39" s="16">
        <v>33</v>
      </c>
      <c r="B39" s="18">
        <v>503</v>
      </c>
      <c r="C39" s="18">
        <f t="shared" si="1"/>
        <v>1750</v>
      </c>
      <c r="D39" s="18" t="s">
        <v>22</v>
      </c>
      <c r="E39" s="18" t="str">
        <f>E31</f>
        <v>FL+C+SR</v>
      </c>
      <c r="F39" s="18">
        <v>1750</v>
      </c>
      <c r="G39" s="18">
        <v>924</v>
      </c>
      <c r="H39" s="18">
        <v>278</v>
      </c>
      <c r="I39" s="18"/>
      <c r="J39" s="20">
        <v>104</v>
      </c>
      <c r="K39" s="21">
        <v>1</v>
      </c>
      <c r="L39" s="21">
        <f t="shared" si="0"/>
        <v>1306</v>
      </c>
      <c r="M39" s="19"/>
    </row>
    <row r="40" spans="1:13" x14ac:dyDescent="0.25">
      <c r="A40" s="16">
        <v>34</v>
      </c>
      <c r="B40" s="18">
        <v>504</v>
      </c>
      <c r="C40" s="18">
        <f t="shared" si="1"/>
        <v>1225</v>
      </c>
      <c r="D40" s="18" t="s">
        <v>28</v>
      </c>
      <c r="E40" s="18" t="str">
        <f>E34</f>
        <v>SR</v>
      </c>
      <c r="F40" s="18">
        <v>1225</v>
      </c>
      <c r="G40" s="18">
        <v>672</v>
      </c>
      <c r="H40" s="18">
        <v>164</v>
      </c>
      <c r="I40" s="18"/>
      <c r="J40" s="20">
        <v>88</v>
      </c>
      <c r="K40" s="21">
        <v>1</v>
      </c>
      <c r="L40" s="21">
        <f t="shared" si="0"/>
        <v>924</v>
      </c>
      <c r="M40" s="19"/>
    </row>
    <row r="41" spans="1:13" x14ac:dyDescent="0.25">
      <c r="A41" s="16">
        <v>35</v>
      </c>
      <c r="B41" s="18">
        <v>505</v>
      </c>
      <c r="C41" s="18">
        <f t="shared" si="1"/>
        <v>1225</v>
      </c>
      <c r="D41" s="18" t="s">
        <v>28</v>
      </c>
      <c r="E41" s="18" t="str">
        <f>E40</f>
        <v>SR</v>
      </c>
      <c r="F41" s="18">
        <v>1225</v>
      </c>
      <c r="G41" s="18">
        <v>672</v>
      </c>
      <c r="H41" s="18">
        <v>164</v>
      </c>
      <c r="I41" s="18"/>
      <c r="J41" s="20">
        <v>88</v>
      </c>
      <c r="K41" s="21">
        <v>1</v>
      </c>
      <c r="L41" s="21">
        <f t="shared" si="0"/>
        <v>924</v>
      </c>
      <c r="M41" s="19"/>
    </row>
    <row r="42" spans="1:13" x14ac:dyDescent="0.25">
      <c r="A42" s="16">
        <v>36</v>
      </c>
      <c r="B42" s="18">
        <v>506</v>
      </c>
      <c r="C42" s="18">
        <f t="shared" si="1"/>
        <v>1225</v>
      </c>
      <c r="D42" s="18" t="s">
        <v>25</v>
      </c>
      <c r="E42" s="18" t="str">
        <f>E41</f>
        <v>SR</v>
      </c>
      <c r="F42" s="18">
        <v>1225</v>
      </c>
      <c r="G42" s="18">
        <v>657</v>
      </c>
      <c r="H42" s="18">
        <v>164</v>
      </c>
      <c r="I42" s="18"/>
      <c r="J42" s="20">
        <v>98</v>
      </c>
      <c r="K42" s="21">
        <v>1</v>
      </c>
      <c r="L42" s="21">
        <f t="shared" si="0"/>
        <v>919</v>
      </c>
      <c r="M42" s="19"/>
    </row>
    <row r="43" spans="1:13" x14ac:dyDescent="0.25">
      <c r="A43" s="16">
        <v>37</v>
      </c>
      <c r="B43" s="18">
        <v>507</v>
      </c>
      <c r="C43" s="18">
        <f t="shared" si="1"/>
        <v>1225</v>
      </c>
      <c r="D43" s="18" t="s">
        <v>25</v>
      </c>
      <c r="E43" s="18" t="s">
        <v>29</v>
      </c>
      <c r="F43" s="18">
        <v>1225</v>
      </c>
      <c r="G43" s="18">
        <v>657</v>
      </c>
      <c r="H43" s="18">
        <v>164</v>
      </c>
      <c r="I43" s="18"/>
      <c r="J43" s="20">
        <v>98</v>
      </c>
      <c r="K43" s="21">
        <v>1</v>
      </c>
      <c r="L43" s="21">
        <f t="shared" si="0"/>
        <v>919</v>
      </c>
      <c r="M43" s="19"/>
    </row>
    <row r="44" spans="1:13" x14ac:dyDescent="0.25">
      <c r="A44" s="16">
        <v>38</v>
      </c>
      <c r="B44" s="18">
        <v>508</v>
      </c>
      <c r="C44" s="18">
        <f t="shared" si="1"/>
        <v>1225</v>
      </c>
      <c r="D44" s="18" t="s">
        <v>28</v>
      </c>
      <c r="E44" s="18" t="s">
        <v>29</v>
      </c>
      <c r="F44" s="18">
        <v>1225</v>
      </c>
      <c r="G44" s="18">
        <v>672</v>
      </c>
      <c r="H44" s="18">
        <v>164</v>
      </c>
      <c r="I44" s="18"/>
      <c r="J44" s="20">
        <v>88</v>
      </c>
      <c r="K44" s="21">
        <v>1</v>
      </c>
      <c r="L44" s="21">
        <f t="shared" si="0"/>
        <v>924</v>
      </c>
      <c r="M44" s="19"/>
    </row>
    <row r="45" spans="1:13" x14ac:dyDescent="0.25">
      <c r="A45" s="16">
        <v>39</v>
      </c>
      <c r="B45" s="18">
        <v>601</v>
      </c>
      <c r="C45" s="18">
        <f t="shared" si="1"/>
        <v>1225</v>
      </c>
      <c r="D45" s="18" t="s">
        <v>28</v>
      </c>
      <c r="E45" s="18" t="str">
        <f>E37</f>
        <v>FL+PL+PK</v>
      </c>
      <c r="F45" s="18">
        <v>1225</v>
      </c>
      <c r="G45" s="18">
        <v>672</v>
      </c>
      <c r="H45" s="18">
        <v>164</v>
      </c>
      <c r="I45" s="18"/>
      <c r="J45" s="20">
        <v>88</v>
      </c>
      <c r="K45" s="21">
        <v>1</v>
      </c>
      <c r="L45" s="21">
        <f t="shared" si="0"/>
        <v>924</v>
      </c>
      <c r="M45" s="19"/>
    </row>
    <row r="46" spans="1:13" x14ac:dyDescent="0.25">
      <c r="A46" s="16">
        <v>40</v>
      </c>
      <c r="B46" s="18">
        <v>602</v>
      </c>
      <c r="C46" s="18">
        <f t="shared" si="1"/>
        <v>1750</v>
      </c>
      <c r="D46" s="18" t="s">
        <v>22</v>
      </c>
      <c r="E46" s="18" t="str">
        <f>E38</f>
        <v>FL+PL+PK+C</v>
      </c>
      <c r="F46" s="18">
        <v>1750</v>
      </c>
      <c r="G46" s="18">
        <v>924</v>
      </c>
      <c r="H46" s="18">
        <v>292</v>
      </c>
      <c r="I46" s="18"/>
      <c r="J46" s="20">
        <v>104</v>
      </c>
      <c r="K46" s="21">
        <v>1</v>
      </c>
      <c r="L46" s="21">
        <f t="shared" si="0"/>
        <v>1320</v>
      </c>
      <c r="M46" s="19"/>
    </row>
    <row r="47" spans="1:13" x14ac:dyDescent="0.25">
      <c r="A47" s="16">
        <v>41</v>
      </c>
      <c r="B47" s="18">
        <v>603</v>
      </c>
      <c r="C47" s="18">
        <f t="shared" si="1"/>
        <v>1750</v>
      </c>
      <c r="D47" s="18" t="s">
        <v>22</v>
      </c>
      <c r="E47" s="18" t="str">
        <f>E39</f>
        <v>FL+C+SR</v>
      </c>
      <c r="F47" s="18">
        <v>1750</v>
      </c>
      <c r="G47" s="18">
        <v>924</v>
      </c>
      <c r="H47" s="18">
        <v>292</v>
      </c>
      <c r="I47" s="18"/>
      <c r="J47" s="20">
        <v>104</v>
      </c>
      <c r="K47" s="21">
        <v>1</v>
      </c>
      <c r="L47" s="21">
        <f t="shared" si="0"/>
        <v>1320</v>
      </c>
      <c r="M47" s="19"/>
    </row>
    <row r="48" spans="1:13" x14ac:dyDescent="0.25">
      <c r="A48" s="16">
        <v>42</v>
      </c>
      <c r="B48" s="18">
        <v>604</v>
      </c>
      <c r="C48" s="18">
        <f t="shared" si="1"/>
        <v>1225</v>
      </c>
      <c r="D48" s="18" t="s">
        <v>28</v>
      </c>
      <c r="E48" s="18" t="str">
        <f>E42</f>
        <v>SR</v>
      </c>
      <c r="F48" s="18">
        <v>1225</v>
      </c>
      <c r="G48" s="18">
        <v>672</v>
      </c>
      <c r="H48" s="18">
        <v>164</v>
      </c>
      <c r="I48" s="18"/>
      <c r="J48" s="20">
        <v>88</v>
      </c>
      <c r="K48" s="21">
        <v>1</v>
      </c>
      <c r="L48" s="21">
        <f t="shared" si="0"/>
        <v>924</v>
      </c>
      <c r="M48" s="19"/>
    </row>
    <row r="49" spans="1:13" x14ac:dyDescent="0.25">
      <c r="A49" s="16">
        <v>43</v>
      </c>
      <c r="B49" s="18">
        <v>605</v>
      </c>
      <c r="C49" s="18">
        <f t="shared" si="1"/>
        <v>1225</v>
      </c>
      <c r="D49" s="18" t="s">
        <v>28</v>
      </c>
      <c r="E49" s="18" t="str">
        <f>E48</f>
        <v>SR</v>
      </c>
      <c r="F49" s="18">
        <v>1225</v>
      </c>
      <c r="G49" s="18">
        <v>672</v>
      </c>
      <c r="H49" s="18">
        <v>164</v>
      </c>
      <c r="I49" s="18"/>
      <c r="J49" s="20">
        <v>88</v>
      </c>
      <c r="K49" s="21">
        <v>1</v>
      </c>
      <c r="L49" s="21">
        <f t="shared" si="0"/>
        <v>924</v>
      </c>
      <c r="M49" s="19"/>
    </row>
    <row r="50" spans="1:13" x14ac:dyDescent="0.25">
      <c r="A50" s="16">
        <v>44</v>
      </c>
      <c r="B50" s="18">
        <v>606</v>
      </c>
      <c r="C50" s="18">
        <f t="shared" si="1"/>
        <v>1225</v>
      </c>
      <c r="D50" s="18" t="s">
        <v>25</v>
      </c>
      <c r="E50" s="18" t="str">
        <f>E49</f>
        <v>SR</v>
      </c>
      <c r="F50" s="18">
        <v>1225</v>
      </c>
      <c r="G50" s="18">
        <v>657</v>
      </c>
      <c r="H50" s="18">
        <v>168</v>
      </c>
      <c r="I50" s="18"/>
      <c r="J50" s="20">
        <v>98</v>
      </c>
      <c r="K50" s="21">
        <v>1</v>
      </c>
      <c r="L50" s="21">
        <f t="shared" si="0"/>
        <v>923</v>
      </c>
      <c r="M50" s="19"/>
    </row>
    <row r="51" spans="1:13" x14ac:dyDescent="0.25">
      <c r="A51" s="16">
        <v>45</v>
      </c>
      <c r="B51" s="18">
        <v>607</v>
      </c>
      <c r="C51" s="18">
        <f t="shared" si="1"/>
        <v>1225</v>
      </c>
      <c r="D51" s="18" t="s">
        <v>25</v>
      </c>
      <c r="E51" s="18" t="s">
        <v>29</v>
      </c>
      <c r="F51" s="18">
        <v>1225</v>
      </c>
      <c r="G51" s="18">
        <v>657</v>
      </c>
      <c r="H51" s="18">
        <v>168</v>
      </c>
      <c r="I51" s="18"/>
      <c r="J51" s="20">
        <v>98</v>
      </c>
      <c r="K51" s="21">
        <v>1</v>
      </c>
      <c r="L51" s="21">
        <f t="shared" si="0"/>
        <v>923</v>
      </c>
      <c r="M51" s="19"/>
    </row>
    <row r="52" spans="1:13" x14ac:dyDescent="0.25">
      <c r="A52" s="16">
        <v>46</v>
      </c>
      <c r="B52" s="18">
        <v>608</v>
      </c>
      <c r="C52" s="18">
        <f t="shared" si="1"/>
        <v>1225</v>
      </c>
      <c r="D52" s="18" t="s">
        <v>28</v>
      </c>
      <c r="E52" s="18" t="s">
        <v>29</v>
      </c>
      <c r="F52" s="18">
        <v>1225</v>
      </c>
      <c r="G52" s="18">
        <v>672</v>
      </c>
      <c r="H52" s="18">
        <v>164</v>
      </c>
      <c r="I52" s="18"/>
      <c r="J52" s="20">
        <v>88</v>
      </c>
      <c r="K52" s="21">
        <v>1</v>
      </c>
      <c r="L52" s="21">
        <f t="shared" si="0"/>
        <v>924</v>
      </c>
      <c r="M52" s="19"/>
    </row>
    <row r="53" spans="1:13" x14ac:dyDescent="0.25">
      <c r="A53" s="16">
        <v>47</v>
      </c>
      <c r="B53" s="18">
        <v>701</v>
      </c>
      <c r="C53" s="18">
        <f t="shared" si="1"/>
        <v>1225</v>
      </c>
      <c r="D53" s="18" t="s">
        <v>28</v>
      </c>
      <c r="E53" s="18" t="str">
        <f>E45</f>
        <v>FL+PL+PK</v>
      </c>
      <c r="F53" s="18">
        <v>1225</v>
      </c>
      <c r="G53" s="18">
        <v>672</v>
      </c>
      <c r="H53" s="18">
        <v>160</v>
      </c>
      <c r="I53" s="18"/>
      <c r="J53" s="20">
        <v>88</v>
      </c>
      <c r="K53" s="21">
        <v>1</v>
      </c>
      <c r="L53" s="21">
        <f t="shared" si="0"/>
        <v>920</v>
      </c>
      <c r="M53" s="19"/>
    </row>
    <row r="54" spans="1:13" x14ac:dyDescent="0.25">
      <c r="A54" s="16">
        <v>48</v>
      </c>
      <c r="B54" s="18">
        <v>702</v>
      </c>
      <c r="C54" s="18">
        <f t="shared" si="1"/>
        <v>1750</v>
      </c>
      <c r="D54" s="18" t="s">
        <v>22</v>
      </c>
      <c r="E54" s="18" t="str">
        <f>E46</f>
        <v>FL+PL+PK+C</v>
      </c>
      <c r="F54" s="18">
        <v>1750</v>
      </c>
      <c r="G54" s="18">
        <v>924</v>
      </c>
      <c r="H54" s="18">
        <v>292</v>
      </c>
      <c r="I54" s="18"/>
      <c r="J54" s="20">
        <v>104</v>
      </c>
      <c r="K54" s="21">
        <v>1</v>
      </c>
      <c r="L54" s="21">
        <f t="shared" si="0"/>
        <v>1320</v>
      </c>
      <c r="M54" s="19"/>
    </row>
    <row r="55" spans="1:13" x14ac:dyDescent="0.25">
      <c r="A55" s="16">
        <v>49</v>
      </c>
      <c r="B55" s="18">
        <v>703</v>
      </c>
      <c r="C55" s="18">
        <f t="shared" si="1"/>
        <v>1750</v>
      </c>
      <c r="D55" s="18" t="s">
        <v>22</v>
      </c>
      <c r="E55" s="18" t="str">
        <f>E47</f>
        <v>FL+C+SR</v>
      </c>
      <c r="F55" s="18">
        <v>1750</v>
      </c>
      <c r="G55" s="18">
        <v>924</v>
      </c>
      <c r="H55" s="18">
        <v>292</v>
      </c>
      <c r="I55" s="18"/>
      <c r="J55" s="20">
        <v>104</v>
      </c>
      <c r="K55" s="21">
        <v>1</v>
      </c>
      <c r="L55" s="21">
        <f t="shared" si="0"/>
        <v>1320</v>
      </c>
      <c r="M55" s="19"/>
    </row>
    <row r="56" spans="1:13" x14ac:dyDescent="0.25">
      <c r="A56" s="16">
        <v>50</v>
      </c>
      <c r="B56" s="18">
        <v>704</v>
      </c>
      <c r="C56" s="18">
        <f t="shared" si="1"/>
        <v>1225</v>
      </c>
      <c r="D56" s="18" t="s">
        <v>28</v>
      </c>
      <c r="E56" s="18" t="str">
        <f>E50</f>
        <v>SR</v>
      </c>
      <c r="F56" s="18">
        <v>1225</v>
      </c>
      <c r="G56" s="18">
        <v>672</v>
      </c>
      <c r="H56" s="18">
        <v>160</v>
      </c>
      <c r="I56" s="18"/>
      <c r="J56" s="20">
        <v>88</v>
      </c>
      <c r="K56" s="21">
        <v>1</v>
      </c>
      <c r="L56" s="21">
        <f t="shared" si="0"/>
        <v>920</v>
      </c>
      <c r="M56" s="19"/>
    </row>
    <row r="57" spans="1:13" x14ac:dyDescent="0.25">
      <c r="A57" s="16">
        <v>51</v>
      </c>
      <c r="B57" s="18">
        <v>705</v>
      </c>
      <c r="C57" s="18">
        <f t="shared" si="1"/>
        <v>1225</v>
      </c>
      <c r="D57" s="18" t="s">
        <v>28</v>
      </c>
      <c r="E57" s="18" t="str">
        <f>E56</f>
        <v>SR</v>
      </c>
      <c r="F57" s="18">
        <v>1225</v>
      </c>
      <c r="G57" s="18">
        <v>672</v>
      </c>
      <c r="H57" s="18">
        <v>160</v>
      </c>
      <c r="I57" s="18"/>
      <c r="J57" s="20">
        <v>88</v>
      </c>
      <c r="K57" s="21">
        <v>1</v>
      </c>
      <c r="L57" s="21">
        <f t="shared" si="0"/>
        <v>920</v>
      </c>
      <c r="M57" s="19"/>
    </row>
    <row r="58" spans="1:13" x14ac:dyDescent="0.25">
      <c r="A58" s="16">
        <v>52</v>
      </c>
      <c r="B58" s="18">
        <v>706</v>
      </c>
      <c r="C58" s="18">
        <f t="shared" si="1"/>
        <v>1225</v>
      </c>
      <c r="D58" s="18" t="s">
        <v>25</v>
      </c>
      <c r="E58" s="18" t="str">
        <f>E57</f>
        <v>SR</v>
      </c>
      <c r="F58" s="18">
        <v>1225</v>
      </c>
      <c r="G58" s="18">
        <v>657</v>
      </c>
      <c r="H58" s="18">
        <v>168</v>
      </c>
      <c r="I58" s="18"/>
      <c r="J58" s="20">
        <v>98</v>
      </c>
      <c r="K58" s="21">
        <v>1</v>
      </c>
      <c r="L58" s="21">
        <f t="shared" si="0"/>
        <v>923</v>
      </c>
      <c r="M58" s="19"/>
    </row>
    <row r="59" spans="1:13" x14ac:dyDescent="0.25">
      <c r="A59" s="16">
        <v>53</v>
      </c>
      <c r="B59" s="18">
        <v>707</v>
      </c>
      <c r="C59" s="18">
        <f t="shared" si="1"/>
        <v>1225</v>
      </c>
      <c r="D59" s="18" t="s">
        <v>25</v>
      </c>
      <c r="E59" s="18" t="s">
        <v>29</v>
      </c>
      <c r="F59" s="18">
        <v>1225</v>
      </c>
      <c r="G59" s="18">
        <v>657</v>
      </c>
      <c r="H59" s="18">
        <v>168</v>
      </c>
      <c r="I59" s="18"/>
      <c r="J59" s="20">
        <v>98</v>
      </c>
      <c r="K59" s="21">
        <v>1</v>
      </c>
      <c r="L59" s="21">
        <f t="shared" si="0"/>
        <v>923</v>
      </c>
      <c r="M59" s="19"/>
    </row>
    <row r="60" spans="1:13" x14ac:dyDescent="0.25">
      <c r="A60" s="16">
        <v>54</v>
      </c>
      <c r="B60" s="18">
        <v>708</v>
      </c>
      <c r="C60" s="18">
        <f t="shared" si="1"/>
        <v>1225</v>
      </c>
      <c r="D60" s="18" t="s">
        <v>28</v>
      </c>
      <c r="E60" s="18" t="s">
        <v>29</v>
      </c>
      <c r="F60" s="18">
        <v>1225</v>
      </c>
      <c r="G60" s="18">
        <v>672</v>
      </c>
      <c r="H60" s="18">
        <v>160</v>
      </c>
      <c r="I60" s="18"/>
      <c r="J60" s="20">
        <v>88</v>
      </c>
      <c r="K60" s="21">
        <v>1</v>
      </c>
      <c r="L60" s="21">
        <f t="shared" si="0"/>
        <v>920</v>
      </c>
      <c r="M60" s="19"/>
    </row>
    <row r="61" spans="1:13" x14ac:dyDescent="0.25">
      <c r="A61" s="16">
        <v>55</v>
      </c>
      <c r="B61" s="18">
        <v>801</v>
      </c>
      <c r="C61" s="18">
        <f t="shared" si="1"/>
        <v>1225</v>
      </c>
      <c r="D61" s="18" t="s">
        <v>28</v>
      </c>
      <c r="E61" s="18" t="str">
        <f>E53</f>
        <v>FL+PL+PK</v>
      </c>
      <c r="F61" s="18">
        <v>1225</v>
      </c>
      <c r="G61" s="18">
        <v>672</v>
      </c>
      <c r="H61" s="18">
        <v>164</v>
      </c>
      <c r="I61" s="18"/>
      <c r="J61" s="20">
        <v>88</v>
      </c>
      <c r="K61" s="21">
        <v>1</v>
      </c>
      <c r="L61" s="21">
        <f t="shared" si="0"/>
        <v>924</v>
      </c>
      <c r="M61" s="19"/>
    </row>
    <row r="62" spans="1:13" x14ac:dyDescent="0.25">
      <c r="A62" s="16">
        <v>56</v>
      </c>
      <c r="B62" s="18">
        <v>802</v>
      </c>
      <c r="C62" s="18">
        <f t="shared" si="1"/>
        <v>1750</v>
      </c>
      <c r="D62" s="18" t="s">
        <v>22</v>
      </c>
      <c r="E62" s="18" t="str">
        <f>E54</f>
        <v>FL+PL+PK+C</v>
      </c>
      <c r="F62" s="18">
        <v>1750</v>
      </c>
      <c r="G62" s="18">
        <v>924</v>
      </c>
      <c r="H62" s="18">
        <v>292</v>
      </c>
      <c r="I62" s="18"/>
      <c r="J62" s="20">
        <v>104</v>
      </c>
      <c r="K62" s="21">
        <v>1</v>
      </c>
      <c r="L62" s="21">
        <f t="shared" si="0"/>
        <v>1320</v>
      </c>
      <c r="M62" s="19"/>
    </row>
    <row r="63" spans="1:13" x14ac:dyDescent="0.25">
      <c r="A63" s="16">
        <v>57</v>
      </c>
      <c r="B63" s="18">
        <v>803</v>
      </c>
      <c r="C63" s="18">
        <f t="shared" si="1"/>
        <v>1750</v>
      </c>
      <c r="D63" s="18" t="s">
        <v>22</v>
      </c>
      <c r="E63" s="18" t="str">
        <f>E55</f>
        <v>FL+C+SR</v>
      </c>
      <c r="F63" s="18">
        <v>1750</v>
      </c>
      <c r="G63" s="18">
        <v>924</v>
      </c>
      <c r="H63" s="18">
        <v>292</v>
      </c>
      <c r="I63" s="18"/>
      <c r="J63" s="20">
        <v>104</v>
      </c>
      <c r="K63" s="21">
        <v>1</v>
      </c>
      <c r="L63" s="21">
        <f t="shared" si="0"/>
        <v>1320</v>
      </c>
      <c r="M63" s="19"/>
    </row>
    <row r="64" spans="1:13" x14ac:dyDescent="0.25">
      <c r="A64" s="16">
        <v>58</v>
      </c>
      <c r="B64" s="18">
        <v>804</v>
      </c>
      <c r="C64" s="18">
        <f t="shared" si="1"/>
        <v>1225</v>
      </c>
      <c r="D64" s="18" t="s">
        <v>28</v>
      </c>
      <c r="E64" s="18" t="str">
        <f>E58</f>
        <v>SR</v>
      </c>
      <c r="F64" s="18">
        <v>1225</v>
      </c>
      <c r="G64" s="18">
        <v>672</v>
      </c>
      <c r="H64" s="18">
        <v>164</v>
      </c>
      <c r="I64" s="18"/>
      <c r="J64" s="20">
        <v>88</v>
      </c>
      <c r="K64" s="21">
        <v>1</v>
      </c>
      <c r="L64" s="21">
        <f t="shared" si="0"/>
        <v>924</v>
      </c>
      <c r="M64" s="19"/>
    </row>
    <row r="65" spans="1:13" x14ac:dyDescent="0.25">
      <c r="A65" s="16">
        <v>59</v>
      </c>
      <c r="B65" s="18">
        <v>805</v>
      </c>
      <c r="C65" s="18">
        <f t="shared" si="1"/>
        <v>1225</v>
      </c>
      <c r="D65" s="18" t="s">
        <v>28</v>
      </c>
      <c r="E65" s="18" t="str">
        <f>E64</f>
        <v>SR</v>
      </c>
      <c r="F65" s="18">
        <v>1225</v>
      </c>
      <c r="G65" s="18">
        <v>672</v>
      </c>
      <c r="H65" s="18">
        <v>164</v>
      </c>
      <c r="I65" s="18"/>
      <c r="J65" s="20">
        <v>88</v>
      </c>
      <c r="K65" s="21">
        <v>1</v>
      </c>
      <c r="L65" s="21">
        <f t="shared" si="0"/>
        <v>924</v>
      </c>
      <c r="M65" s="19"/>
    </row>
    <row r="66" spans="1:13" x14ac:dyDescent="0.25">
      <c r="A66" s="16">
        <v>60</v>
      </c>
      <c r="B66" s="18">
        <v>806</v>
      </c>
      <c r="C66" s="18">
        <f t="shared" si="1"/>
        <v>1225</v>
      </c>
      <c r="D66" s="18" t="s">
        <v>25</v>
      </c>
      <c r="E66" s="18" t="str">
        <f>E65</f>
        <v>SR</v>
      </c>
      <c r="F66" s="18">
        <v>1225</v>
      </c>
      <c r="G66" s="18">
        <v>657</v>
      </c>
      <c r="H66" s="18">
        <v>168</v>
      </c>
      <c r="I66" s="18"/>
      <c r="J66" s="20">
        <v>98</v>
      </c>
      <c r="K66" s="21">
        <v>1</v>
      </c>
      <c r="L66" s="21">
        <f t="shared" si="0"/>
        <v>923</v>
      </c>
      <c r="M66" s="19"/>
    </row>
    <row r="67" spans="1:13" x14ac:dyDescent="0.25">
      <c r="A67" s="16">
        <v>61</v>
      </c>
      <c r="B67" s="18">
        <v>807</v>
      </c>
      <c r="C67" s="18">
        <f t="shared" si="1"/>
        <v>1225</v>
      </c>
      <c r="D67" s="18" t="s">
        <v>25</v>
      </c>
      <c r="E67" s="18" t="s">
        <v>29</v>
      </c>
      <c r="F67" s="18">
        <v>1225</v>
      </c>
      <c r="G67" s="18">
        <v>657</v>
      </c>
      <c r="H67" s="18">
        <v>168</v>
      </c>
      <c r="I67" s="18"/>
      <c r="J67" s="20">
        <v>98</v>
      </c>
      <c r="K67" s="21">
        <v>1</v>
      </c>
      <c r="L67" s="21">
        <f t="shared" si="0"/>
        <v>923</v>
      </c>
      <c r="M67" s="19"/>
    </row>
    <row r="68" spans="1:13" x14ac:dyDescent="0.25">
      <c r="A68" s="16">
        <v>62</v>
      </c>
      <c r="B68" s="18">
        <v>808</v>
      </c>
      <c r="C68" s="18">
        <f t="shared" si="1"/>
        <v>1225</v>
      </c>
      <c r="D68" s="18" t="s">
        <v>28</v>
      </c>
      <c r="E68" s="18" t="s">
        <v>29</v>
      </c>
      <c r="F68" s="18">
        <v>1225</v>
      </c>
      <c r="G68" s="18">
        <v>672</v>
      </c>
      <c r="H68" s="18">
        <v>164</v>
      </c>
      <c r="I68" s="18"/>
      <c r="J68" s="20">
        <v>88</v>
      </c>
      <c r="K68" s="21">
        <v>1</v>
      </c>
      <c r="L68" s="21">
        <f t="shared" si="0"/>
        <v>924</v>
      </c>
      <c r="M68" s="19"/>
    </row>
    <row r="69" spans="1:13" x14ac:dyDescent="0.25">
      <c r="A69" s="16">
        <v>63</v>
      </c>
      <c r="B69" s="18">
        <v>901</v>
      </c>
      <c r="C69" s="18">
        <f t="shared" si="1"/>
        <v>1225</v>
      </c>
      <c r="D69" s="18" t="s">
        <v>28</v>
      </c>
      <c r="E69" s="18" t="str">
        <f>E61</f>
        <v>FL+PL+PK</v>
      </c>
      <c r="F69" s="18">
        <v>1225</v>
      </c>
      <c r="G69" s="18">
        <v>672</v>
      </c>
      <c r="H69" s="18">
        <v>164</v>
      </c>
      <c r="I69" s="18"/>
      <c r="J69" s="20">
        <v>88</v>
      </c>
      <c r="K69" s="21">
        <v>1</v>
      </c>
      <c r="L69" s="21">
        <f t="shared" si="0"/>
        <v>924</v>
      </c>
      <c r="M69" s="19"/>
    </row>
    <row r="70" spans="1:13" x14ac:dyDescent="0.25">
      <c r="A70" s="16">
        <v>64</v>
      </c>
      <c r="B70" s="18">
        <v>902</v>
      </c>
      <c r="C70" s="18">
        <f t="shared" si="1"/>
        <v>1750</v>
      </c>
      <c r="D70" s="18" t="s">
        <v>22</v>
      </c>
      <c r="E70" s="18" t="str">
        <f>E62</f>
        <v>FL+PL+PK+C</v>
      </c>
      <c r="F70" s="18">
        <v>1750</v>
      </c>
      <c r="G70" s="18">
        <v>924</v>
      </c>
      <c r="H70" s="18">
        <v>292</v>
      </c>
      <c r="I70" s="18"/>
      <c r="J70" s="20">
        <v>104</v>
      </c>
      <c r="K70" s="21">
        <v>1</v>
      </c>
      <c r="L70" s="21">
        <f t="shared" si="0"/>
        <v>1320</v>
      </c>
      <c r="M70" s="19"/>
    </row>
    <row r="71" spans="1:13" x14ac:dyDescent="0.25">
      <c r="A71" s="16">
        <v>65</v>
      </c>
      <c r="B71" s="18">
        <v>903</v>
      </c>
      <c r="C71" s="18">
        <f t="shared" si="1"/>
        <v>1750</v>
      </c>
      <c r="D71" s="18" t="s">
        <v>22</v>
      </c>
      <c r="E71" s="18" t="str">
        <f>E63</f>
        <v>FL+C+SR</v>
      </c>
      <c r="F71" s="18">
        <v>1750</v>
      </c>
      <c r="G71" s="18">
        <v>924</v>
      </c>
      <c r="H71" s="18">
        <v>292</v>
      </c>
      <c r="I71" s="18"/>
      <c r="J71" s="20">
        <v>104</v>
      </c>
      <c r="K71" s="21">
        <v>1</v>
      </c>
      <c r="L71" s="21">
        <f t="shared" ref="L71:L116" si="2">(G71+H71+I71+J71)*K71</f>
        <v>1320</v>
      </c>
      <c r="M71" s="19"/>
    </row>
    <row r="72" spans="1:13" x14ac:dyDescent="0.25">
      <c r="A72" s="16">
        <v>66</v>
      </c>
      <c r="B72" s="18">
        <v>904</v>
      </c>
      <c r="C72" s="18">
        <f t="shared" ref="C72:C116" si="3">F72</f>
        <v>1225</v>
      </c>
      <c r="D72" s="18" t="s">
        <v>28</v>
      </c>
      <c r="E72" s="18" t="str">
        <f>E66</f>
        <v>SR</v>
      </c>
      <c r="F72" s="18">
        <v>1225</v>
      </c>
      <c r="G72" s="18">
        <v>672</v>
      </c>
      <c r="H72" s="18">
        <v>164</v>
      </c>
      <c r="I72" s="18"/>
      <c r="J72" s="20">
        <v>88</v>
      </c>
      <c r="K72" s="21">
        <v>1</v>
      </c>
      <c r="L72" s="21">
        <f t="shared" si="2"/>
        <v>924</v>
      </c>
      <c r="M72" s="19"/>
    </row>
    <row r="73" spans="1:13" x14ac:dyDescent="0.25">
      <c r="A73" s="16">
        <v>67</v>
      </c>
      <c r="B73" s="18">
        <v>905</v>
      </c>
      <c r="C73" s="18">
        <f t="shared" si="3"/>
        <v>1225</v>
      </c>
      <c r="D73" s="18" t="s">
        <v>28</v>
      </c>
      <c r="E73" s="18" t="str">
        <f>E72</f>
        <v>SR</v>
      </c>
      <c r="F73" s="18">
        <v>1225</v>
      </c>
      <c r="G73" s="18">
        <v>672</v>
      </c>
      <c r="H73" s="18">
        <v>164</v>
      </c>
      <c r="I73" s="18"/>
      <c r="J73" s="20">
        <v>88</v>
      </c>
      <c r="K73" s="21">
        <v>1</v>
      </c>
      <c r="L73" s="21">
        <f t="shared" si="2"/>
        <v>924</v>
      </c>
      <c r="M73" s="19"/>
    </row>
    <row r="74" spans="1:13" x14ac:dyDescent="0.25">
      <c r="A74" s="16">
        <v>68</v>
      </c>
      <c r="B74" s="18">
        <v>906</v>
      </c>
      <c r="C74" s="18">
        <f t="shared" si="3"/>
        <v>1225</v>
      </c>
      <c r="D74" s="18" t="s">
        <v>25</v>
      </c>
      <c r="E74" s="18" t="str">
        <f>E73</f>
        <v>SR</v>
      </c>
      <c r="F74" s="18">
        <v>1225</v>
      </c>
      <c r="G74" s="18">
        <v>657</v>
      </c>
      <c r="H74" s="18">
        <v>164</v>
      </c>
      <c r="I74" s="18"/>
      <c r="J74" s="20">
        <v>98</v>
      </c>
      <c r="K74" s="21">
        <v>1</v>
      </c>
      <c r="L74" s="21">
        <f t="shared" si="2"/>
        <v>919</v>
      </c>
      <c r="M74" s="19"/>
    </row>
    <row r="75" spans="1:13" x14ac:dyDescent="0.25">
      <c r="A75" s="16">
        <v>69</v>
      </c>
      <c r="B75" s="18">
        <v>907</v>
      </c>
      <c r="C75" s="18">
        <f t="shared" si="3"/>
        <v>1225</v>
      </c>
      <c r="D75" s="18" t="s">
        <v>25</v>
      </c>
      <c r="E75" s="18" t="s">
        <v>29</v>
      </c>
      <c r="F75" s="18">
        <v>1225</v>
      </c>
      <c r="G75" s="18">
        <v>657</v>
      </c>
      <c r="H75" s="18">
        <v>164</v>
      </c>
      <c r="I75" s="18"/>
      <c r="J75" s="20">
        <v>98</v>
      </c>
      <c r="K75" s="21">
        <v>1</v>
      </c>
      <c r="L75" s="21">
        <f t="shared" si="2"/>
        <v>919</v>
      </c>
      <c r="M75" s="19"/>
    </row>
    <row r="76" spans="1:13" x14ac:dyDescent="0.25">
      <c r="A76" s="16">
        <v>70</v>
      </c>
      <c r="B76" s="18">
        <v>908</v>
      </c>
      <c r="C76" s="18">
        <f t="shared" si="3"/>
        <v>1225</v>
      </c>
      <c r="D76" s="18" t="s">
        <v>28</v>
      </c>
      <c r="E76" s="18" t="s">
        <v>29</v>
      </c>
      <c r="F76" s="18">
        <v>1225</v>
      </c>
      <c r="G76" s="18">
        <v>672</v>
      </c>
      <c r="H76" s="18">
        <v>164</v>
      </c>
      <c r="I76" s="18"/>
      <c r="J76" s="20">
        <v>88</v>
      </c>
      <c r="K76" s="21">
        <v>1</v>
      </c>
      <c r="L76" s="21">
        <f t="shared" si="2"/>
        <v>924</v>
      </c>
      <c r="M76" s="19"/>
    </row>
    <row r="77" spans="1:13" x14ac:dyDescent="0.25">
      <c r="A77" s="16">
        <v>71</v>
      </c>
      <c r="B77" s="18">
        <v>1001</v>
      </c>
      <c r="C77" s="18">
        <f t="shared" si="3"/>
        <v>1225</v>
      </c>
      <c r="D77" s="18" t="s">
        <v>28</v>
      </c>
      <c r="E77" s="18" t="str">
        <f>E69</f>
        <v>FL+PL+PK</v>
      </c>
      <c r="F77" s="18">
        <v>1225</v>
      </c>
      <c r="G77" s="18">
        <v>672</v>
      </c>
      <c r="H77" s="18">
        <v>164</v>
      </c>
      <c r="I77" s="18"/>
      <c r="J77" s="20">
        <v>88</v>
      </c>
      <c r="K77" s="21">
        <v>1</v>
      </c>
      <c r="L77" s="21">
        <f t="shared" si="2"/>
        <v>924</v>
      </c>
      <c r="M77" s="19"/>
    </row>
    <row r="78" spans="1:13" x14ac:dyDescent="0.25">
      <c r="A78" s="16">
        <v>72</v>
      </c>
      <c r="B78" s="18">
        <v>1002</v>
      </c>
      <c r="C78" s="18">
        <f t="shared" si="3"/>
        <v>1750</v>
      </c>
      <c r="D78" s="18" t="s">
        <v>22</v>
      </c>
      <c r="E78" s="18" t="str">
        <f>E70</f>
        <v>FL+PL+PK+C</v>
      </c>
      <c r="F78" s="18">
        <v>1750</v>
      </c>
      <c r="G78" s="18">
        <v>924</v>
      </c>
      <c r="H78" s="18">
        <v>278</v>
      </c>
      <c r="I78" s="18"/>
      <c r="J78" s="20">
        <v>104</v>
      </c>
      <c r="K78" s="21">
        <v>1</v>
      </c>
      <c r="L78" s="21">
        <f t="shared" si="2"/>
        <v>1306</v>
      </c>
      <c r="M78" s="19"/>
    </row>
    <row r="79" spans="1:13" x14ac:dyDescent="0.25">
      <c r="A79" s="16">
        <v>73</v>
      </c>
      <c r="B79" s="18">
        <v>1003</v>
      </c>
      <c r="C79" s="18">
        <f t="shared" si="3"/>
        <v>1750</v>
      </c>
      <c r="D79" s="18" t="s">
        <v>22</v>
      </c>
      <c r="E79" s="18" t="str">
        <f>E71</f>
        <v>FL+C+SR</v>
      </c>
      <c r="F79" s="18">
        <v>1750</v>
      </c>
      <c r="G79" s="18">
        <v>924</v>
      </c>
      <c r="H79" s="18">
        <v>278</v>
      </c>
      <c r="I79" s="18"/>
      <c r="J79" s="20">
        <v>104</v>
      </c>
      <c r="K79" s="21">
        <v>1</v>
      </c>
      <c r="L79" s="21">
        <f t="shared" si="2"/>
        <v>1306</v>
      </c>
      <c r="M79" s="19"/>
    </row>
    <row r="80" spans="1:13" x14ac:dyDescent="0.25">
      <c r="A80" s="16">
        <v>74</v>
      </c>
      <c r="B80" s="18">
        <v>1004</v>
      </c>
      <c r="C80" s="18">
        <f t="shared" si="3"/>
        <v>1225</v>
      </c>
      <c r="D80" s="18" t="s">
        <v>28</v>
      </c>
      <c r="E80" s="18" t="str">
        <f>E74</f>
        <v>SR</v>
      </c>
      <c r="F80" s="18">
        <v>1225</v>
      </c>
      <c r="G80" s="18">
        <v>672</v>
      </c>
      <c r="H80" s="18">
        <v>164</v>
      </c>
      <c r="I80" s="18"/>
      <c r="J80" s="20">
        <v>88</v>
      </c>
      <c r="K80" s="21">
        <v>1</v>
      </c>
      <c r="L80" s="21">
        <f t="shared" si="2"/>
        <v>924</v>
      </c>
      <c r="M80" s="19"/>
    </row>
    <row r="81" spans="1:13" x14ac:dyDescent="0.25">
      <c r="A81" s="16">
        <v>75</v>
      </c>
      <c r="B81" s="18">
        <v>1005</v>
      </c>
      <c r="C81" s="18">
        <f t="shared" si="3"/>
        <v>1225</v>
      </c>
      <c r="D81" s="18" t="s">
        <v>28</v>
      </c>
      <c r="E81" s="18" t="str">
        <f>E80</f>
        <v>SR</v>
      </c>
      <c r="F81" s="18">
        <v>1225</v>
      </c>
      <c r="G81" s="18">
        <v>672</v>
      </c>
      <c r="H81" s="18">
        <v>164</v>
      </c>
      <c r="I81" s="18"/>
      <c r="J81" s="20">
        <v>88</v>
      </c>
      <c r="K81" s="21">
        <v>1</v>
      </c>
      <c r="L81" s="21">
        <f t="shared" si="2"/>
        <v>924</v>
      </c>
      <c r="M81" s="19"/>
    </row>
    <row r="82" spans="1:13" x14ac:dyDescent="0.25">
      <c r="A82" s="16">
        <v>76</v>
      </c>
      <c r="B82" s="18">
        <v>1006</v>
      </c>
      <c r="C82" s="18">
        <f t="shared" si="3"/>
        <v>1225</v>
      </c>
      <c r="D82" s="18" t="s">
        <v>25</v>
      </c>
      <c r="E82" s="18" t="str">
        <f>E81</f>
        <v>SR</v>
      </c>
      <c r="F82" s="18">
        <v>1225</v>
      </c>
      <c r="G82" s="18">
        <v>657</v>
      </c>
      <c r="H82" s="18">
        <v>168</v>
      </c>
      <c r="I82" s="18"/>
      <c r="J82" s="20">
        <v>98</v>
      </c>
      <c r="K82" s="21">
        <v>1</v>
      </c>
      <c r="L82" s="21">
        <f t="shared" si="2"/>
        <v>923</v>
      </c>
      <c r="M82" s="19"/>
    </row>
    <row r="83" spans="1:13" x14ac:dyDescent="0.25">
      <c r="A83" s="16">
        <v>77</v>
      </c>
      <c r="B83" s="18">
        <v>1007</v>
      </c>
      <c r="C83" s="18">
        <f t="shared" si="3"/>
        <v>1225</v>
      </c>
      <c r="D83" s="18" t="s">
        <v>25</v>
      </c>
      <c r="E83" s="18" t="s">
        <v>29</v>
      </c>
      <c r="F83" s="18">
        <v>1225</v>
      </c>
      <c r="G83" s="18">
        <v>657</v>
      </c>
      <c r="H83" s="18">
        <v>168</v>
      </c>
      <c r="I83" s="18"/>
      <c r="J83" s="20">
        <v>98</v>
      </c>
      <c r="K83" s="21">
        <v>1</v>
      </c>
      <c r="L83" s="21">
        <f t="shared" si="2"/>
        <v>923</v>
      </c>
      <c r="M83" s="19"/>
    </row>
    <row r="84" spans="1:13" x14ac:dyDescent="0.25">
      <c r="A84" s="16">
        <v>78</v>
      </c>
      <c r="B84" s="18">
        <v>1008</v>
      </c>
      <c r="C84" s="18">
        <f t="shared" si="3"/>
        <v>1225</v>
      </c>
      <c r="D84" s="18" t="s">
        <v>28</v>
      </c>
      <c r="E84" s="18" t="s">
        <v>29</v>
      </c>
      <c r="F84" s="18">
        <v>1225</v>
      </c>
      <c r="G84" s="18">
        <v>672</v>
      </c>
      <c r="H84" s="18">
        <v>164</v>
      </c>
      <c r="I84" s="18"/>
      <c r="J84" s="20">
        <v>88</v>
      </c>
      <c r="K84" s="21">
        <v>1</v>
      </c>
      <c r="L84" s="21">
        <f t="shared" si="2"/>
        <v>924</v>
      </c>
      <c r="M84" s="19"/>
    </row>
    <row r="85" spans="1:13" x14ac:dyDescent="0.25">
      <c r="A85" s="16">
        <v>79</v>
      </c>
      <c r="B85" s="18">
        <v>1101</v>
      </c>
      <c r="C85" s="18">
        <f t="shared" si="3"/>
        <v>1225</v>
      </c>
      <c r="D85" s="18" t="s">
        <v>28</v>
      </c>
      <c r="E85" s="18" t="str">
        <f>E77</f>
        <v>FL+PL+PK</v>
      </c>
      <c r="F85" s="18">
        <v>1225</v>
      </c>
      <c r="G85" s="18">
        <v>672</v>
      </c>
      <c r="H85" s="18">
        <v>160</v>
      </c>
      <c r="I85" s="18"/>
      <c r="J85" s="20">
        <v>88</v>
      </c>
      <c r="K85" s="21">
        <v>1</v>
      </c>
      <c r="L85" s="21">
        <f t="shared" si="2"/>
        <v>920</v>
      </c>
      <c r="M85" s="19"/>
    </row>
    <row r="86" spans="1:13" x14ac:dyDescent="0.25">
      <c r="A86" s="16">
        <v>80</v>
      </c>
      <c r="B86" s="18">
        <v>1102</v>
      </c>
      <c r="C86" s="18">
        <f t="shared" si="3"/>
        <v>1750</v>
      </c>
      <c r="D86" s="18" t="s">
        <v>22</v>
      </c>
      <c r="E86" s="18" t="str">
        <f>E78</f>
        <v>FL+PL+PK+C</v>
      </c>
      <c r="F86" s="18">
        <v>1750</v>
      </c>
      <c r="G86" s="18">
        <v>924</v>
      </c>
      <c r="H86" s="18">
        <v>292</v>
      </c>
      <c r="I86" s="18"/>
      <c r="J86" s="20">
        <v>104</v>
      </c>
      <c r="K86" s="21">
        <v>1</v>
      </c>
      <c r="L86" s="21">
        <f t="shared" si="2"/>
        <v>1320</v>
      </c>
      <c r="M86" s="19"/>
    </row>
    <row r="87" spans="1:13" x14ac:dyDescent="0.25">
      <c r="A87" s="16">
        <v>81</v>
      </c>
      <c r="B87" s="18">
        <v>1103</v>
      </c>
      <c r="C87" s="18">
        <f t="shared" si="3"/>
        <v>1750</v>
      </c>
      <c r="D87" s="18" t="s">
        <v>22</v>
      </c>
      <c r="E87" s="18" t="str">
        <f>E79</f>
        <v>FL+C+SR</v>
      </c>
      <c r="F87" s="18">
        <v>1750</v>
      </c>
      <c r="G87" s="18">
        <v>924</v>
      </c>
      <c r="H87" s="18">
        <v>292</v>
      </c>
      <c r="I87" s="18"/>
      <c r="J87" s="20">
        <v>104</v>
      </c>
      <c r="K87" s="21">
        <v>1</v>
      </c>
      <c r="L87" s="21">
        <f t="shared" si="2"/>
        <v>1320</v>
      </c>
      <c r="M87" s="19"/>
    </row>
    <row r="88" spans="1:13" x14ac:dyDescent="0.25">
      <c r="A88" s="16">
        <v>82</v>
      </c>
      <c r="B88" s="18">
        <v>1104</v>
      </c>
      <c r="C88" s="18">
        <f t="shared" si="3"/>
        <v>1225</v>
      </c>
      <c r="D88" s="18" t="s">
        <v>28</v>
      </c>
      <c r="E88" s="18" t="str">
        <f>E82</f>
        <v>SR</v>
      </c>
      <c r="F88" s="18">
        <v>1225</v>
      </c>
      <c r="G88" s="18">
        <v>672</v>
      </c>
      <c r="H88" s="18">
        <v>160</v>
      </c>
      <c r="I88" s="18"/>
      <c r="J88" s="20">
        <v>88</v>
      </c>
      <c r="K88" s="21">
        <v>1</v>
      </c>
      <c r="L88" s="21">
        <f t="shared" si="2"/>
        <v>920</v>
      </c>
      <c r="M88" s="19"/>
    </row>
    <row r="89" spans="1:13" x14ac:dyDescent="0.25">
      <c r="A89" s="16">
        <v>83</v>
      </c>
      <c r="B89" s="18">
        <v>1105</v>
      </c>
      <c r="C89" s="18">
        <f t="shared" si="3"/>
        <v>1225</v>
      </c>
      <c r="D89" s="18" t="s">
        <v>28</v>
      </c>
      <c r="E89" s="18" t="str">
        <f>E88</f>
        <v>SR</v>
      </c>
      <c r="F89" s="18">
        <v>1225</v>
      </c>
      <c r="G89" s="18">
        <v>672</v>
      </c>
      <c r="H89" s="18">
        <v>160</v>
      </c>
      <c r="I89" s="18"/>
      <c r="J89" s="20">
        <v>88</v>
      </c>
      <c r="K89" s="21">
        <v>1</v>
      </c>
      <c r="L89" s="21">
        <f t="shared" si="2"/>
        <v>920</v>
      </c>
      <c r="M89" s="19"/>
    </row>
    <row r="90" spans="1:13" x14ac:dyDescent="0.25">
      <c r="A90" s="16">
        <v>84</v>
      </c>
      <c r="B90" s="18">
        <v>1106</v>
      </c>
      <c r="C90" s="18">
        <f t="shared" si="3"/>
        <v>1225</v>
      </c>
      <c r="D90" s="18" t="s">
        <v>25</v>
      </c>
      <c r="E90" s="18" t="str">
        <f>E89</f>
        <v>SR</v>
      </c>
      <c r="F90" s="18">
        <v>1225</v>
      </c>
      <c r="G90" s="18">
        <v>657</v>
      </c>
      <c r="H90" s="18">
        <v>168</v>
      </c>
      <c r="I90" s="18"/>
      <c r="J90" s="20">
        <v>98</v>
      </c>
      <c r="K90" s="21">
        <v>1</v>
      </c>
      <c r="L90" s="21">
        <f t="shared" si="2"/>
        <v>923</v>
      </c>
      <c r="M90" s="19"/>
    </row>
    <row r="91" spans="1:13" x14ac:dyDescent="0.25">
      <c r="A91" s="16">
        <v>85</v>
      </c>
      <c r="B91" s="18">
        <v>1107</v>
      </c>
      <c r="C91" s="18">
        <f t="shared" si="3"/>
        <v>1225</v>
      </c>
      <c r="D91" s="18" t="s">
        <v>25</v>
      </c>
      <c r="E91" s="18" t="s">
        <v>29</v>
      </c>
      <c r="F91" s="18">
        <v>1225</v>
      </c>
      <c r="G91" s="18">
        <v>657</v>
      </c>
      <c r="H91" s="18">
        <v>168</v>
      </c>
      <c r="I91" s="18"/>
      <c r="J91" s="20">
        <v>98</v>
      </c>
      <c r="K91" s="21">
        <v>1</v>
      </c>
      <c r="L91" s="21">
        <f t="shared" si="2"/>
        <v>923</v>
      </c>
      <c r="M91" s="19"/>
    </row>
    <row r="92" spans="1:13" x14ac:dyDescent="0.25">
      <c r="A92" s="16">
        <v>86</v>
      </c>
      <c r="B92" s="18">
        <v>1108</v>
      </c>
      <c r="C92" s="18">
        <f t="shared" si="3"/>
        <v>1225</v>
      </c>
      <c r="D92" s="18" t="s">
        <v>28</v>
      </c>
      <c r="E92" s="18" t="s">
        <v>29</v>
      </c>
      <c r="F92" s="18">
        <v>1225</v>
      </c>
      <c r="G92" s="18">
        <v>672</v>
      </c>
      <c r="H92" s="18">
        <v>160</v>
      </c>
      <c r="I92" s="18"/>
      <c r="J92" s="20">
        <v>88</v>
      </c>
      <c r="K92" s="21">
        <v>1</v>
      </c>
      <c r="L92" s="21">
        <f t="shared" si="2"/>
        <v>920</v>
      </c>
      <c r="M92" s="19"/>
    </row>
    <row r="93" spans="1:13" x14ac:dyDescent="0.25">
      <c r="A93" s="16">
        <v>87</v>
      </c>
      <c r="B93" s="18">
        <v>1201</v>
      </c>
      <c r="C93" s="18">
        <f t="shared" si="3"/>
        <v>1225</v>
      </c>
      <c r="D93" s="18" t="s">
        <v>28</v>
      </c>
      <c r="E93" s="18" t="str">
        <f>E85</f>
        <v>FL+PL+PK</v>
      </c>
      <c r="F93" s="18">
        <v>1225</v>
      </c>
      <c r="G93" s="18">
        <v>672</v>
      </c>
      <c r="H93" s="18">
        <v>164</v>
      </c>
      <c r="I93" s="18"/>
      <c r="J93" s="20">
        <v>88</v>
      </c>
      <c r="K93" s="21">
        <v>1</v>
      </c>
      <c r="L93" s="21">
        <f t="shared" si="2"/>
        <v>924</v>
      </c>
      <c r="M93" s="19"/>
    </row>
    <row r="94" spans="1:13" x14ac:dyDescent="0.25">
      <c r="A94" s="16">
        <v>88</v>
      </c>
      <c r="B94" s="18">
        <v>1202</v>
      </c>
      <c r="C94" s="18">
        <f t="shared" si="3"/>
        <v>1750</v>
      </c>
      <c r="D94" s="18" t="s">
        <v>22</v>
      </c>
      <c r="E94" s="18" t="str">
        <f>E86</f>
        <v>FL+PL+PK+C</v>
      </c>
      <c r="F94" s="18">
        <v>1750</v>
      </c>
      <c r="G94" s="18">
        <v>924</v>
      </c>
      <c r="H94" s="18">
        <v>292</v>
      </c>
      <c r="I94" s="18"/>
      <c r="J94" s="20">
        <v>104</v>
      </c>
      <c r="K94" s="21">
        <v>1</v>
      </c>
      <c r="L94" s="21">
        <f t="shared" si="2"/>
        <v>1320</v>
      </c>
      <c r="M94" s="19"/>
    </row>
    <row r="95" spans="1:13" x14ac:dyDescent="0.25">
      <c r="A95" s="16">
        <v>89</v>
      </c>
      <c r="B95" s="18">
        <v>1203</v>
      </c>
      <c r="C95" s="18">
        <f t="shared" si="3"/>
        <v>1750</v>
      </c>
      <c r="D95" s="18" t="s">
        <v>22</v>
      </c>
      <c r="E95" s="18" t="str">
        <f>E87</f>
        <v>FL+C+SR</v>
      </c>
      <c r="F95" s="18">
        <v>1750</v>
      </c>
      <c r="G95" s="18">
        <v>924</v>
      </c>
      <c r="H95" s="18">
        <v>292</v>
      </c>
      <c r="I95" s="18"/>
      <c r="J95" s="20">
        <v>104</v>
      </c>
      <c r="K95" s="21">
        <v>1</v>
      </c>
      <c r="L95" s="21">
        <f t="shared" si="2"/>
        <v>1320</v>
      </c>
      <c r="M95" s="19"/>
    </row>
    <row r="96" spans="1:13" x14ac:dyDescent="0.25">
      <c r="A96" s="16">
        <v>90</v>
      </c>
      <c r="B96" s="18">
        <v>1204</v>
      </c>
      <c r="C96" s="18">
        <f t="shared" si="3"/>
        <v>1225</v>
      </c>
      <c r="D96" s="18" t="s">
        <v>28</v>
      </c>
      <c r="E96" s="18" t="str">
        <f>E90</f>
        <v>SR</v>
      </c>
      <c r="F96" s="18">
        <v>1225</v>
      </c>
      <c r="G96" s="18">
        <v>672</v>
      </c>
      <c r="H96" s="18">
        <v>164</v>
      </c>
      <c r="I96" s="18"/>
      <c r="J96" s="20">
        <v>88</v>
      </c>
      <c r="K96" s="21">
        <v>1</v>
      </c>
      <c r="L96" s="21">
        <f t="shared" si="2"/>
        <v>924</v>
      </c>
      <c r="M96" s="19"/>
    </row>
    <row r="97" spans="1:13" x14ac:dyDescent="0.25">
      <c r="A97" s="16">
        <v>91</v>
      </c>
      <c r="B97" s="18">
        <v>1205</v>
      </c>
      <c r="C97" s="18">
        <f t="shared" si="3"/>
        <v>1225</v>
      </c>
      <c r="D97" s="18" t="s">
        <v>28</v>
      </c>
      <c r="E97" s="18" t="str">
        <f>E96</f>
        <v>SR</v>
      </c>
      <c r="F97" s="18">
        <v>1225</v>
      </c>
      <c r="G97" s="18">
        <v>672</v>
      </c>
      <c r="H97" s="18">
        <v>164</v>
      </c>
      <c r="I97" s="18"/>
      <c r="J97" s="20">
        <v>88</v>
      </c>
      <c r="K97" s="21">
        <v>1</v>
      </c>
      <c r="L97" s="21">
        <f t="shared" si="2"/>
        <v>924</v>
      </c>
      <c r="M97" s="19"/>
    </row>
    <row r="98" spans="1:13" x14ac:dyDescent="0.25">
      <c r="A98" s="16">
        <v>92</v>
      </c>
      <c r="B98" s="18">
        <v>1206</v>
      </c>
      <c r="C98" s="18">
        <f t="shared" si="3"/>
        <v>1225</v>
      </c>
      <c r="D98" s="18" t="s">
        <v>25</v>
      </c>
      <c r="E98" s="18" t="str">
        <f>E97</f>
        <v>SR</v>
      </c>
      <c r="F98" s="18">
        <v>1225</v>
      </c>
      <c r="G98" s="18">
        <v>657</v>
      </c>
      <c r="H98" s="18">
        <v>168</v>
      </c>
      <c r="I98" s="18"/>
      <c r="J98" s="20">
        <v>98</v>
      </c>
      <c r="K98" s="21">
        <v>1</v>
      </c>
      <c r="L98" s="21">
        <f t="shared" si="2"/>
        <v>923</v>
      </c>
      <c r="M98" s="19"/>
    </row>
    <row r="99" spans="1:13" x14ac:dyDescent="0.25">
      <c r="A99" s="16">
        <v>93</v>
      </c>
      <c r="B99" s="18">
        <v>1207</v>
      </c>
      <c r="C99" s="18">
        <f t="shared" si="3"/>
        <v>1225</v>
      </c>
      <c r="D99" s="18" t="s">
        <v>25</v>
      </c>
      <c r="E99" s="18" t="s">
        <v>29</v>
      </c>
      <c r="F99" s="18">
        <v>1225</v>
      </c>
      <c r="G99" s="18">
        <v>657</v>
      </c>
      <c r="H99" s="18">
        <v>168</v>
      </c>
      <c r="I99" s="18"/>
      <c r="J99" s="20">
        <v>98</v>
      </c>
      <c r="K99" s="21">
        <v>1</v>
      </c>
      <c r="L99" s="21">
        <f t="shared" si="2"/>
        <v>923</v>
      </c>
      <c r="M99" s="19"/>
    </row>
    <row r="100" spans="1:13" x14ac:dyDescent="0.25">
      <c r="A100" s="16">
        <v>94</v>
      </c>
      <c r="B100" s="18">
        <v>1208</v>
      </c>
      <c r="C100" s="18">
        <f t="shared" si="3"/>
        <v>1225</v>
      </c>
      <c r="D100" s="18" t="s">
        <v>28</v>
      </c>
      <c r="E100" s="18" t="s">
        <v>29</v>
      </c>
      <c r="F100" s="18">
        <v>1225</v>
      </c>
      <c r="G100" s="18">
        <v>672</v>
      </c>
      <c r="H100" s="18">
        <v>164</v>
      </c>
      <c r="I100" s="18"/>
      <c r="J100" s="20">
        <v>88</v>
      </c>
      <c r="K100" s="21">
        <v>1</v>
      </c>
      <c r="L100" s="21">
        <f t="shared" si="2"/>
        <v>924</v>
      </c>
      <c r="M100" s="19"/>
    </row>
    <row r="101" spans="1:13" x14ac:dyDescent="0.25">
      <c r="A101" s="16">
        <v>95</v>
      </c>
      <c r="B101" s="18">
        <v>1401</v>
      </c>
      <c r="C101" s="18">
        <f t="shared" si="3"/>
        <v>1225</v>
      </c>
      <c r="D101" s="18" t="s">
        <v>28</v>
      </c>
      <c r="E101" s="18" t="str">
        <f>E93</f>
        <v>FL+PL+PK</v>
      </c>
      <c r="F101" s="18">
        <v>1225</v>
      </c>
      <c r="G101" s="18">
        <v>672</v>
      </c>
      <c r="H101" s="18">
        <v>164</v>
      </c>
      <c r="I101" s="18"/>
      <c r="J101" s="20">
        <v>88</v>
      </c>
      <c r="K101" s="21">
        <v>1</v>
      </c>
      <c r="L101" s="21">
        <f t="shared" si="2"/>
        <v>924</v>
      </c>
      <c r="M101" s="19"/>
    </row>
    <row r="102" spans="1:13" x14ac:dyDescent="0.25">
      <c r="A102" s="16">
        <v>96</v>
      </c>
      <c r="B102" s="18">
        <v>1402</v>
      </c>
      <c r="C102" s="18">
        <f t="shared" si="3"/>
        <v>1750</v>
      </c>
      <c r="D102" s="18" t="s">
        <v>22</v>
      </c>
      <c r="E102" s="18" t="str">
        <f>E94</f>
        <v>FL+PL+PK+C</v>
      </c>
      <c r="F102" s="18">
        <v>1750</v>
      </c>
      <c r="G102" s="18">
        <v>924</v>
      </c>
      <c r="H102" s="18">
        <v>292</v>
      </c>
      <c r="I102" s="18"/>
      <c r="J102" s="20">
        <v>104</v>
      </c>
      <c r="K102" s="21">
        <v>1</v>
      </c>
      <c r="L102" s="21">
        <f t="shared" si="2"/>
        <v>1320</v>
      </c>
      <c r="M102" s="19"/>
    </row>
    <row r="103" spans="1:13" x14ac:dyDescent="0.25">
      <c r="A103" s="16">
        <v>97</v>
      </c>
      <c r="B103" s="18">
        <v>1403</v>
      </c>
      <c r="C103" s="18">
        <f t="shared" si="3"/>
        <v>1750</v>
      </c>
      <c r="D103" s="18" t="s">
        <v>22</v>
      </c>
      <c r="E103" s="18" t="str">
        <f>E95</f>
        <v>FL+C+SR</v>
      </c>
      <c r="F103" s="18">
        <v>1750</v>
      </c>
      <c r="G103" s="18">
        <v>924</v>
      </c>
      <c r="H103" s="18">
        <v>292</v>
      </c>
      <c r="I103" s="18"/>
      <c r="J103" s="20">
        <v>104</v>
      </c>
      <c r="K103" s="21">
        <v>1</v>
      </c>
      <c r="L103" s="21">
        <f t="shared" si="2"/>
        <v>1320</v>
      </c>
      <c r="M103" s="19"/>
    </row>
    <row r="104" spans="1:13" x14ac:dyDescent="0.25">
      <c r="A104" s="16">
        <v>98</v>
      </c>
      <c r="B104" s="18">
        <v>1404</v>
      </c>
      <c r="C104" s="18">
        <f t="shared" si="3"/>
        <v>1225</v>
      </c>
      <c r="D104" s="18" t="s">
        <v>28</v>
      </c>
      <c r="E104" s="18" t="str">
        <f>E98</f>
        <v>SR</v>
      </c>
      <c r="F104" s="18">
        <v>1225</v>
      </c>
      <c r="G104" s="18">
        <v>672</v>
      </c>
      <c r="H104" s="18">
        <v>164</v>
      </c>
      <c r="I104" s="18"/>
      <c r="J104" s="20">
        <v>88</v>
      </c>
      <c r="K104" s="21">
        <v>1</v>
      </c>
      <c r="L104" s="21">
        <f t="shared" si="2"/>
        <v>924</v>
      </c>
      <c r="M104" s="19"/>
    </row>
    <row r="105" spans="1:13" x14ac:dyDescent="0.25">
      <c r="A105" s="16">
        <v>99</v>
      </c>
      <c r="B105" s="18">
        <v>1405</v>
      </c>
      <c r="C105" s="18">
        <f t="shared" si="3"/>
        <v>1225</v>
      </c>
      <c r="D105" s="18" t="s">
        <v>28</v>
      </c>
      <c r="E105" s="18" t="str">
        <f>E104</f>
        <v>SR</v>
      </c>
      <c r="F105" s="18">
        <v>1225</v>
      </c>
      <c r="G105" s="18">
        <v>672</v>
      </c>
      <c r="H105" s="18">
        <v>164</v>
      </c>
      <c r="I105" s="18"/>
      <c r="J105" s="20">
        <v>88</v>
      </c>
      <c r="K105" s="21">
        <v>1</v>
      </c>
      <c r="L105" s="21">
        <f t="shared" si="2"/>
        <v>924</v>
      </c>
      <c r="M105" s="19"/>
    </row>
    <row r="106" spans="1:13" x14ac:dyDescent="0.25">
      <c r="A106" s="16">
        <v>100</v>
      </c>
      <c r="B106" s="18">
        <v>1406</v>
      </c>
      <c r="C106" s="18">
        <f t="shared" si="3"/>
        <v>1225</v>
      </c>
      <c r="D106" s="18" t="s">
        <v>25</v>
      </c>
      <c r="E106" s="18" t="str">
        <f>E105</f>
        <v>SR</v>
      </c>
      <c r="F106" s="18">
        <v>1225</v>
      </c>
      <c r="G106" s="18">
        <v>657</v>
      </c>
      <c r="H106" s="18">
        <v>164</v>
      </c>
      <c r="I106" s="18"/>
      <c r="J106" s="20">
        <v>98</v>
      </c>
      <c r="K106" s="21">
        <v>1</v>
      </c>
      <c r="L106" s="21">
        <f t="shared" si="2"/>
        <v>919</v>
      </c>
      <c r="M106" s="19"/>
    </row>
    <row r="107" spans="1:13" x14ac:dyDescent="0.25">
      <c r="A107" s="16">
        <v>101</v>
      </c>
      <c r="B107" s="18">
        <v>1407</v>
      </c>
      <c r="C107" s="18">
        <f t="shared" si="3"/>
        <v>1225</v>
      </c>
      <c r="D107" s="18" t="s">
        <v>25</v>
      </c>
      <c r="E107" s="18" t="s">
        <v>29</v>
      </c>
      <c r="F107" s="18">
        <v>1225</v>
      </c>
      <c r="G107" s="18">
        <v>657</v>
      </c>
      <c r="H107" s="18">
        <v>164</v>
      </c>
      <c r="I107" s="18"/>
      <c r="J107" s="20">
        <v>98</v>
      </c>
      <c r="K107" s="21">
        <v>1</v>
      </c>
      <c r="L107" s="21">
        <f t="shared" si="2"/>
        <v>919</v>
      </c>
      <c r="M107" s="19"/>
    </row>
    <row r="108" spans="1:13" x14ac:dyDescent="0.25">
      <c r="A108" s="16">
        <v>102</v>
      </c>
      <c r="B108" s="18">
        <v>1408</v>
      </c>
      <c r="C108" s="18">
        <f t="shared" si="3"/>
        <v>1225</v>
      </c>
      <c r="D108" s="18" t="s">
        <v>28</v>
      </c>
      <c r="E108" s="18" t="s">
        <v>29</v>
      </c>
      <c r="F108" s="18">
        <v>1225</v>
      </c>
      <c r="G108" s="18">
        <v>672</v>
      </c>
      <c r="H108" s="18">
        <v>164</v>
      </c>
      <c r="I108" s="18"/>
      <c r="J108" s="20">
        <v>88</v>
      </c>
      <c r="K108" s="21">
        <v>1</v>
      </c>
      <c r="L108" s="21">
        <f t="shared" si="2"/>
        <v>924</v>
      </c>
      <c r="M108" s="19"/>
    </row>
    <row r="109" spans="1:13" x14ac:dyDescent="0.25">
      <c r="A109" s="16">
        <v>103</v>
      </c>
      <c r="B109" s="18">
        <v>1501</v>
      </c>
      <c r="C109" s="18">
        <f t="shared" si="3"/>
        <v>1225</v>
      </c>
      <c r="D109" s="18" t="s">
        <v>28</v>
      </c>
      <c r="E109" s="18" t="str">
        <f>E101</f>
        <v>FL+PL+PK</v>
      </c>
      <c r="F109" s="18">
        <v>1225</v>
      </c>
      <c r="G109" s="18">
        <v>672</v>
      </c>
      <c r="H109" s="18">
        <v>164</v>
      </c>
      <c r="I109" s="18"/>
      <c r="J109" s="20">
        <v>88</v>
      </c>
      <c r="K109" s="21">
        <v>1</v>
      </c>
      <c r="L109" s="21">
        <f t="shared" si="2"/>
        <v>924</v>
      </c>
      <c r="M109" s="19"/>
    </row>
    <row r="110" spans="1:13" x14ac:dyDescent="0.25">
      <c r="A110" s="16">
        <v>104</v>
      </c>
      <c r="B110" s="18">
        <v>1502</v>
      </c>
      <c r="C110" s="18">
        <f t="shared" si="3"/>
        <v>1750</v>
      </c>
      <c r="D110" s="18" t="s">
        <v>22</v>
      </c>
      <c r="E110" s="18" t="str">
        <f>E102</f>
        <v>FL+PL+PK+C</v>
      </c>
      <c r="F110" s="18">
        <v>1750</v>
      </c>
      <c r="G110" s="18">
        <v>924</v>
      </c>
      <c r="H110" s="18">
        <v>292</v>
      </c>
      <c r="I110" s="18"/>
      <c r="J110" s="20">
        <v>104</v>
      </c>
      <c r="K110" s="21">
        <v>1</v>
      </c>
      <c r="L110" s="21">
        <f t="shared" si="2"/>
        <v>1320</v>
      </c>
      <c r="M110" s="19"/>
    </row>
    <row r="111" spans="1:13" x14ac:dyDescent="0.25">
      <c r="A111" s="16">
        <v>105</v>
      </c>
      <c r="B111" s="18">
        <v>1503</v>
      </c>
      <c r="C111" s="18">
        <f t="shared" si="3"/>
        <v>1750</v>
      </c>
      <c r="D111" s="18" t="s">
        <v>22</v>
      </c>
      <c r="E111" s="18" t="str">
        <f>E103</f>
        <v>FL+C+SR</v>
      </c>
      <c r="F111" s="18">
        <v>1750</v>
      </c>
      <c r="G111" s="18">
        <v>924</v>
      </c>
      <c r="H111" s="18">
        <v>292</v>
      </c>
      <c r="I111" s="18"/>
      <c r="J111" s="20">
        <v>104</v>
      </c>
      <c r="K111" s="21">
        <v>1</v>
      </c>
      <c r="L111" s="21">
        <f t="shared" si="2"/>
        <v>1320</v>
      </c>
      <c r="M111" s="19"/>
    </row>
    <row r="112" spans="1:13" x14ac:dyDescent="0.25">
      <c r="A112" s="16">
        <v>106</v>
      </c>
      <c r="B112" s="18">
        <v>1504</v>
      </c>
      <c r="C112" s="18">
        <f t="shared" si="3"/>
        <v>1225</v>
      </c>
      <c r="D112" s="18" t="s">
        <v>28</v>
      </c>
      <c r="E112" s="18" t="str">
        <f>E106</f>
        <v>SR</v>
      </c>
      <c r="F112" s="18">
        <v>1225</v>
      </c>
      <c r="G112" s="18">
        <v>672</v>
      </c>
      <c r="H112" s="18">
        <v>164</v>
      </c>
      <c r="I112" s="18"/>
      <c r="J112" s="20">
        <v>88</v>
      </c>
      <c r="K112" s="21">
        <v>1</v>
      </c>
      <c r="L112" s="21">
        <f t="shared" si="2"/>
        <v>924</v>
      </c>
      <c r="M112" s="19"/>
    </row>
    <row r="113" spans="1:13" x14ac:dyDescent="0.25">
      <c r="A113" s="16">
        <v>107</v>
      </c>
      <c r="B113" s="18">
        <v>1505</v>
      </c>
      <c r="C113" s="18">
        <f t="shared" si="3"/>
        <v>1225</v>
      </c>
      <c r="D113" s="18" t="s">
        <v>28</v>
      </c>
      <c r="E113" s="18" t="str">
        <f>E112</f>
        <v>SR</v>
      </c>
      <c r="F113" s="18">
        <v>1225</v>
      </c>
      <c r="G113" s="18">
        <v>672</v>
      </c>
      <c r="H113" s="18">
        <v>164</v>
      </c>
      <c r="I113" s="18"/>
      <c r="J113" s="20">
        <v>88</v>
      </c>
      <c r="K113" s="21">
        <v>1</v>
      </c>
      <c r="L113" s="21">
        <f t="shared" si="2"/>
        <v>924</v>
      </c>
      <c r="M113" s="19"/>
    </row>
    <row r="114" spans="1:13" x14ac:dyDescent="0.25">
      <c r="A114" s="16">
        <v>108</v>
      </c>
      <c r="B114" s="18">
        <v>1506</v>
      </c>
      <c r="C114" s="18">
        <f t="shared" si="3"/>
        <v>1225</v>
      </c>
      <c r="D114" s="18" t="s">
        <v>25</v>
      </c>
      <c r="E114" s="18" t="str">
        <f>E113</f>
        <v>SR</v>
      </c>
      <c r="F114" s="18">
        <v>1225</v>
      </c>
      <c r="G114" s="18">
        <v>657</v>
      </c>
      <c r="H114" s="18">
        <v>168</v>
      </c>
      <c r="I114" s="18"/>
      <c r="J114" s="20">
        <v>98</v>
      </c>
      <c r="K114" s="21">
        <v>1</v>
      </c>
      <c r="L114" s="21">
        <f t="shared" si="2"/>
        <v>923</v>
      </c>
      <c r="M114" s="19"/>
    </row>
    <row r="115" spans="1:13" x14ac:dyDescent="0.25">
      <c r="A115" s="16">
        <v>109</v>
      </c>
      <c r="B115" s="18">
        <v>1507</v>
      </c>
      <c r="C115" s="18">
        <f t="shared" si="3"/>
        <v>1225</v>
      </c>
      <c r="D115" s="18" t="s">
        <v>25</v>
      </c>
      <c r="E115" s="18" t="s">
        <v>29</v>
      </c>
      <c r="F115" s="18">
        <v>1225</v>
      </c>
      <c r="G115" s="18">
        <v>657</v>
      </c>
      <c r="H115" s="18">
        <v>168</v>
      </c>
      <c r="I115" s="18"/>
      <c r="J115" s="20">
        <v>98</v>
      </c>
      <c r="K115" s="21">
        <v>1</v>
      </c>
      <c r="L115" s="21">
        <f t="shared" si="2"/>
        <v>923</v>
      </c>
      <c r="M115" s="19"/>
    </row>
    <row r="116" spans="1:13" x14ac:dyDescent="0.25">
      <c r="A116" s="16">
        <v>110</v>
      </c>
      <c r="B116" s="18">
        <v>1508</v>
      </c>
      <c r="C116" s="18">
        <f t="shared" si="3"/>
        <v>1225</v>
      </c>
      <c r="D116" s="18" t="s">
        <v>28</v>
      </c>
      <c r="E116" s="18" t="s">
        <v>29</v>
      </c>
      <c r="F116" s="18">
        <v>1225</v>
      </c>
      <c r="G116" s="18">
        <v>672</v>
      </c>
      <c r="H116" s="18">
        <v>164</v>
      </c>
      <c r="I116" s="18"/>
      <c r="J116" s="20">
        <v>88</v>
      </c>
      <c r="K116" s="21">
        <v>1</v>
      </c>
      <c r="L116" s="21">
        <f t="shared" si="2"/>
        <v>924</v>
      </c>
      <c r="M116" s="19"/>
    </row>
    <row r="117" spans="1:13" x14ac:dyDescent="0.25">
      <c r="A117" s="16"/>
      <c r="B117" s="18"/>
      <c r="C117" s="18"/>
      <c r="D117" s="18"/>
      <c r="E117" s="18"/>
      <c r="F117" s="18"/>
      <c r="G117" s="18"/>
      <c r="H117" s="18"/>
      <c r="I117" s="18"/>
      <c r="J117" s="20"/>
      <c r="K117" s="21"/>
      <c r="L117" s="21"/>
      <c r="M117" s="22"/>
    </row>
    <row r="118" spans="1:13" ht="16.5" thickBot="1" x14ac:dyDescent="0.3">
      <c r="A118" s="23"/>
      <c r="B118" s="25"/>
      <c r="C118" s="28">
        <f>SUM(C7:C117)</f>
        <v>149450</v>
      </c>
      <c r="D118" s="27" t="s">
        <v>33</v>
      </c>
      <c r="E118" s="27"/>
      <c r="F118" s="28">
        <f>SUM(F7:F117)</f>
        <v>149450</v>
      </c>
      <c r="G118" s="28">
        <f>SUM(G7:G117)</f>
        <v>80556</v>
      </c>
      <c r="H118" s="28">
        <f>SUM(H7:H116)</f>
        <v>21584</v>
      </c>
      <c r="I118" s="25"/>
      <c r="J118" s="29">
        <f>SUM(J7:J117)</f>
        <v>10408</v>
      </c>
      <c r="K118" s="27">
        <f>SUM(K7:K117)</f>
        <v>110</v>
      </c>
      <c r="L118" s="27">
        <f>SUM(L7:L116)</f>
        <v>112548</v>
      </c>
      <c r="M118" s="26"/>
    </row>
  </sheetData>
  <sheetProtection selectLockedCells="1" selectUnlockedCells="1"/>
  <mergeCells count="3">
    <mergeCell ref="A2:L2"/>
    <mergeCell ref="A3:L3"/>
    <mergeCell ref="A5:L5"/>
  </mergeCells>
  <printOptions horizontalCentered="1" verticalCentered="1"/>
  <pageMargins left="0.11811023622047245" right="0.11811023622047245" top="0.74803149606299213" bottom="0.74803149606299213" header="0.51181102362204722" footer="0.51181102362204722"/>
  <pageSetup paperSize="9" scale="75" firstPageNumber="0" fitToHeight="0" orientation="portrait" horizontalDpi="300" verticalDpi="300" r:id="rId1"/>
  <headerFooter alignWithMargins="0">
    <oddFooter>&amp;LBlock-C</oddFooter>
  </headerFooter>
  <rowBreaks count="1" manualBreakCount="1">
    <brk id="60" max="16383" man="1"/>
  </rowBreaks>
  <colBreaks count="1" manualBreakCount="1">
    <brk id="13" max="1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topLeftCell="A6" workbookViewId="0">
      <selection activeCell="H8" sqref="H8:J16"/>
    </sheetView>
  </sheetViews>
  <sheetFormatPr defaultRowHeight="15" x14ac:dyDescent="0.25"/>
  <cols>
    <col min="1" max="1" width="7.7109375" style="1" customWidth="1"/>
    <col min="2" max="2" width="10.7109375" style="1" customWidth="1"/>
    <col min="3" max="3" width="18.7109375" style="1" customWidth="1"/>
    <col min="4" max="4" width="8.5703125" style="1" customWidth="1"/>
    <col min="5" max="5" width="8.7109375" style="1" customWidth="1"/>
    <col min="8" max="8" width="16.7109375" customWidth="1"/>
    <col min="9" max="9" width="33.140625" customWidth="1"/>
    <col min="10" max="10" width="32.7109375" customWidth="1"/>
    <col min="11" max="11" width="7.28515625" customWidth="1"/>
    <col min="12" max="12" width="11.28515625" bestFit="1" customWidth="1"/>
    <col min="247" max="247" width="7.7109375" customWidth="1"/>
    <col min="248" max="248" width="10.7109375" customWidth="1"/>
    <col min="249" max="249" width="18.7109375" customWidth="1"/>
    <col min="250" max="250" width="10.28515625" customWidth="1"/>
    <col min="251" max="251" width="8.5703125" customWidth="1"/>
    <col min="252" max="252" width="8.7109375" customWidth="1"/>
    <col min="253" max="253" width="10.7109375" customWidth="1"/>
    <col min="254" max="254" width="8.7109375" customWidth="1"/>
    <col min="255" max="255" width="15.7109375" customWidth="1"/>
    <col min="256" max="256" width="8.7109375" customWidth="1"/>
    <col min="257" max="258" width="11.7109375" customWidth="1"/>
    <col min="259" max="259" width="9.140625" customWidth="1"/>
    <col min="503" max="503" width="7.7109375" customWidth="1"/>
    <col min="504" max="504" width="10.7109375" customWidth="1"/>
    <col min="505" max="505" width="18.7109375" customWidth="1"/>
    <col min="506" max="506" width="10.28515625" customWidth="1"/>
    <col min="507" max="507" width="8.5703125" customWidth="1"/>
    <col min="508" max="508" width="8.7109375" customWidth="1"/>
    <col min="509" max="509" width="10.7109375" customWidth="1"/>
    <col min="510" max="510" width="8.7109375" customWidth="1"/>
    <col min="511" max="511" width="15.7109375" customWidth="1"/>
    <col min="512" max="512" width="8.7109375" customWidth="1"/>
    <col min="513" max="514" width="11.7109375" customWidth="1"/>
    <col min="515" max="515" width="9.140625" customWidth="1"/>
    <col min="759" max="759" width="7.7109375" customWidth="1"/>
    <col min="760" max="760" width="10.7109375" customWidth="1"/>
    <col min="761" max="761" width="18.7109375" customWidth="1"/>
    <col min="762" max="762" width="10.28515625" customWidth="1"/>
    <col min="763" max="763" width="8.5703125" customWidth="1"/>
    <col min="764" max="764" width="8.7109375" customWidth="1"/>
    <col min="765" max="765" width="10.7109375" customWidth="1"/>
    <col min="766" max="766" width="8.7109375" customWidth="1"/>
    <col min="767" max="767" width="15.7109375" customWidth="1"/>
    <col min="768" max="768" width="8.7109375" customWidth="1"/>
    <col min="769" max="770" width="11.7109375" customWidth="1"/>
    <col min="771" max="771" width="9.140625" customWidth="1"/>
    <col min="1015" max="1015" width="7.7109375" customWidth="1"/>
    <col min="1016" max="1016" width="10.7109375" customWidth="1"/>
    <col min="1017" max="1017" width="18.7109375" customWidth="1"/>
    <col min="1018" max="1018" width="10.28515625" customWidth="1"/>
    <col min="1019" max="1019" width="8.5703125" customWidth="1"/>
    <col min="1020" max="1020" width="8.7109375" customWidth="1"/>
    <col min="1021" max="1021" width="10.7109375" customWidth="1"/>
    <col min="1022" max="1022" width="8.7109375" customWidth="1"/>
    <col min="1023" max="1023" width="15.7109375" customWidth="1"/>
    <col min="1024" max="1024" width="8.7109375" customWidth="1"/>
    <col min="1025" max="1026" width="11.7109375" customWidth="1"/>
    <col min="1027" max="1027" width="9.140625" customWidth="1"/>
    <col min="1271" max="1271" width="7.7109375" customWidth="1"/>
    <col min="1272" max="1272" width="10.7109375" customWidth="1"/>
    <col min="1273" max="1273" width="18.7109375" customWidth="1"/>
    <col min="1274" max="1274" width="10.28515625" customWidth="1"/>
    <col min="1275" max="1275" width="8.5703125" customWidth="1"/>
    <col min="1276" max="1276" width="8.7109375" customWidth="1"/>
    <col min="1277" max="1277" width="10.7109375" customWidth="1"/>
    <col min="1278" max="1278" width="8.7109375" customWidth="1"/>
    <col min="1279" max="1279" width="15.7109375" customWidth="1"/>
    <col min="1280" max="1280" width="8.7109375" customWidth="1"/>
    <col min="1281" max="1282" width="11.7109375" customWidth="1"/>
    <col min="1283" max="1283" width="9.140625" customWidth="1"/>
    <col min="1527" max="1527" width="7.7109375" customWidth="1"/>
    <col min="1528" max="1528" width="10.7109375" customWidth="1"/>
    <col min="1529" max="1529" width="18.7109375" customWidth="1"/>
    <col min="1530" max="1530" width="10.28515625" customWidth="1"/>
    <col min="1531" max="1531" width="8.5703125" customWidth="1"/>
    <col min="1532" max="1532" width="8.7109375" customWidth="1"/>
    <col min="1533" max="1533" width="10.7109375" customWidth="1"/>
    <col min="1534" max="1534" width="8.7109375" customWidth="1"/>
    <col min="1535" max="1535" width="15.7109375" customWidth="1"/>
    <col min="1536" max="1536" width="8.7109375" customWidth="1"/>
    <col min="1537" max="1538" width="11.7109375" customWidth="1"/>
    <col min="1539" max="1539" width="9.140625" customWidth="1"/>
    <col min="1783" max="1783" width="7.7109375" customWidth="1"/>
    <col min="1784" max="1784" width="10.7109375" customWidth="1"/>
    <col min="1785" max="1785" width="18.7109375" customWidth="1"/>
    <col min="1786" max="1786" width="10.28515625" customWidth="1"/>
    <col min="1787" max="1787" width="8.5703125" customWidth="1"/>
    <col min="1788" max="1788" width="8.7109375" customWidth="1"/>
    <col min="1789" max="1789" width="10.7109375" customWidth="1"/>
    <col min="1790" max="1790" width="8.7109375" customWidth="1"/>
    <col min="1791" max="1791" width="15.7109375" customWidth="1"/>
    <col min="1792" max="1792" width="8.7109375" customWidth="1"/>
    <col min="1793" max="1794" width="11.7109375" customWidth="1"/>
    <col min="1795" max="1795" width="9.140625" customWidth="1"/>
    <col min="2039" max="2039" width="7.7109375" customWidth="1"/>
    <col min="2040" max="2040" width="10.7109375" customWidth="1"/>
    <col min="2041" max="2041" width="18.7109375" customWidth="1"/>
    <col min="2042" max="2042" width="10.28515625" customWidth="1"/>
    <col min="2043" max="2043" width="8.5703125" customWidth="1"/>
    <col min="2044" max="2044" width="8.7109375" customWidth="1"/>
    <col min="2045" max="2045" width="10.7109375" customWidth="1"/>
    <col min="2046" max="2046" width="8.7109375" customWidth="1"/>
    <col min="2047" max="2047" width="15.7109375" customWidth="1"/>
    <col min="2048" max="2048" width="8.7109375" customWidth="1"/>
    <col min="2049" max="2050" width="11.7109375" customWidth="1"/>
    <col min="2051" max="2051" width="9.140625" customWidth="1"/>
    <col min="2295" max="2295" width="7.7109375" customWidth="1"/>
    <col min="2296" max="2296" width="10.7109375" customWidth="1"/>
    <col min="2297" max="2297" width="18.7109375" customWidth="1"/>
    <col min="2298" max="2298" width="10.28515625" customWidth="1"/>
    <col min="2299" max="2299" width="8.5703125" customWidth="1"/>
    <col min="2300" max="2300" width="8.7109375" customWidth="1"/>
    <col min="2301" max="2301" width="10.7109375" customWidth="1"/>
    <col min="2302" max="2302" width="8.7109375" customWidth="1"/>
    <col min="2303" max="2303" width="15.7109375" customWidth="1"/>
    <col min="2304" max="2304" width="8.7109375" customWidth="1"/>
    <col min="2305" max="2306" width="11.7109375" customWidth="1"/>
    <col min="2307" max="2307" width="9.140625" customWidth="1"/>
    <col min="2551" max="2551" width="7.7109375" customWidth="1"/>
    <col min="2552" max="2552" width="10.7109375" customWidth="1"/>
    <col min="2553" max="2553" width="18.7109375" customWidth="1"/>
    <col min="2554" max="2554" width="10.28515625" customWidth="1"/>
    <col min="2555" max="2555" width="8.5703125" customWidth="1"/>
    <col min="2556" max="2556" width="8.7109375" customWidth="1"/>
    <col min="2557" max="2557" width="10.7109375" customWidth="1"/>
    <col min="2558" max="2558" width="8.7109375" customWidth="1"/>
    <col min="2559" max="2559" width="15.7109375" customWidth="1"/>
    <col min="2560" max="2560" width="8.7109375" customWidth="1"/>
    <col min="2561" max="2562" width="11.7109375" customWidth="1"/>
    <col min="2563" max="2563" width="9.140625" customWidth="1"/>
    <col min="2807" max="2807" width="7.7109375" customWidth="1"/>
    <col min="2808" max="2808" width="10.7109375" customWidth="1"/>
    <col min="2809" max="2809" width="18.7109375" customWidth="1"/>
    <col min="2810" max="2810" width="10.28515625" customWidth="1"/>
    <col min="2811" max="2811" width="8.5703125" customWidth="1"/>
    <col min="2812" max="2812" width="8.7109375" customWidth="1"/>
    <col min="2813" max="2813" width="10.7109375" customWidth="1"/>
    <col min="2814" max="2814" width="8.7109375" customWidth="1"/>
    <col min="2815" max="2815" width="15.7109375" customWidth="1"/>
    <col min="2816" max="2816" width="8.7109375" customWidth="1"/>
    <col min="2817" max="2818" width="11.7109375" customWidth="1"/>
    <col min="2819" max="2819" width="9.140625" customWidth="1"/>
    <col min="3063" max="3063" width="7.7109375" customWidth="1"/>
    <col min="3064" max="3064" width="10.7109375" customWidth="1"/>
    <col min="3065" max="3065" width="18.7109375" customWidth="1"/>
    <col min="3066" max="3066" width="10.28515625" customWidth="1"/>
    <col min="3067" max="3067" width="8.5703125" customWidth="1"/>
    <col min="3068" max="3068" width="8.7109375" customWidth="1"/>
    <col min="3069" max="3069" width="10.7109375" customWidth="1"/>
    <col min="3070" max="3070" width="8.7109375" customWidth="1"/>
    <col min="3071" max="3071" width="15.7109375" customWidth="1"/>
    <col min="3072" max="3072" width="8.7109375" customWidth="1"/>
    <col min="3073" max="3074" width="11.7109375" customWidth="1"/>
    <col min="3075" max="3075" width="9.140625" customWidth="1"/>
    <col min="3319" max="3319" width="7.7109375" customWidth="1"/>
    <col min="3320" max="3320" width="10.7109375" customWidth="1"/>
    <col min="3321" max="3321" width="18.7109375" customWidth="1"/>
    <col min="3322" max="3322" width="10.28515625" customWidth="1"/>
    <col min="3323" max="3323" width="8.5703125" customWidth="1"/>
    <col min="3324" max="3324" width="8.7109375" customWidth="1"/>
    <col min="3325" max="3325" width="10.7109375" customWidth="1"/>
    <col min="3326" max="3326" width="8.7109375" customWidth="1"/>
    <col min="3327" max="3327" width="15.7109375" customWidth="1"/>
    <col min="3328" max="3328" width="8.7109375" customWidth="1"/>
    <col min="3329" max="3330" width="11.7109375" customWidth="1"/>
    <col min="3331" max="3331" width="9.140625" customWidth="1"/>
    <col min="3575" max="3575" width="7.7109375" customWidth="1"/>
    <col min="3576" max="3576" width="10.7109375" customWidth="1"/>
    <col min="3577" max="3577" width="18.7109375" customWidth="1"/>
    <col min="3578" max="3578" width="10.28515625" customWidth="1"/>
    <col min="3579" max="3579" width="8.5703125" customWidth="1"/>
    <col min="3580" max="3580" width="8.7109375" customWidth="1"/>
    <col min="3581" max="3581" width="10.7109375" customWidth="1"/>
    <col min="3582" max="3582" width="8.7109375" customWidth="1"/>
    <col min="3583" max="3583" width="15.7109375" customWidth="1"/>
    <col min="3584" max="3584" width="8.7109375" customWidth="1"/>
    <col min="3585" max="3586" width="11.7109375" customWidth="1"/>
    <col min="3587" max="3587" width="9.140625" customWidth="1"/>
    <col min="3831" max="3831" width="7.7109375" customWidth="1"/>
    <col min="3832" max="3832" width="10.7109375" customWidth="1"/>
    <col min="3833" max="3833" width="18.7109375" customWidth="1"/>
    <col min="3834" max="3834" width="10.28515625" customWidth="1"/>
    <col min="3835" max="3835" width="8.5703125" customWidth="1"/>
    <col min="3836" max="3836" width="8.7109375" customWidth="1"/>
    <col min="3837" max="3837" width="10.7109375" customWidth="1"/>
    <col min="3838" max="3838" width="8.7109375" customWidth="1"/>
    <col min="3839" max="3839" width="15.7109375" customWidth="1"/>
    <col min="3840" max="3840" width="8.7109375" customWidth="1"/>
    <col min="3841" max="3842" width="11.7109375" customWidth="1"/>
    <col min="3843" max="3843" width="9.140625" customWidth="1"/>
    <col min="4087" max="4087" width="7.7109375" customWidth="1"/>
    <col min="4088" max="4088" width="10.7109375" customWidth="1"/>
    <col min="4089" max="4089" width="18.7109375" customWidth="1"/>
    <col min="4090" max="4090" width="10.28515625" customWidth="1"/>
    <col min="4091" max="4091" width="8.5703125" customWidth="1"/>
    <col min="4092" max="4092" width="8.7109375" customWidth="1"/>
    <col min="4093" max="4093" width="10.7109375" customWidth="1"/>
    <col min="4094" max="4094" width="8.7109375" customWidth="1"/>
    <col min="4095" max="4095" width="15.7109375" customWidth="1"/>
    <col min="4096" max="4096" width="8.7109375" customWidth="1"/>
    <col min="4097" max="4098" width="11.7109375" customWidth="1"/>
    <col min="4099" max="4099" width="9.140625" customWidth="1"/>
    <col min="4343" max="4343" width="7.7109375" customWidth="1"/>
    <col min="4344" max="4344" width="10.7109375" customWidth="1"/>
    <col min="4345" max="4345" width="18.7109375" customWidth="1"/>
    <col min="4346" max="4346" width="10.28515625" customWidth="1"/>
    <col min="4347" max="4347" width="8.5703125" customWidth="1"/>
    <col min="4348" max="4348" width="8.7109375" customWidth="1"/>
    <col min="4349" max="4349" width="10.7109375" customWidth="1"/>
    <col min="4350" max="4350" width="8.7109375" customWidth="1"/>
    <col min="4351" max="4351" width="15.7109375" customWidth="1"/>
    <col min="4352" max="4352" width="8.7109375" customWidth="1"/>
    <col min="4353" max="4354" width="11.7109375" customWidth="1"/>
    <col min="4355" max="4355" width="9.140625" customWidth="1"/>
    <col min="4599" max="4599" width="7.7109375" customWidth="1"/>
    <col min="4600" max="4600" width="10.7109375" customWidth="1"/>
    <col min="4601" max="4601" width="18.7109375" customWidth="1"/>
    <col min="4602" max="4602" width="10.28515625" customWidth="1"/>
    <col min="4603" max="4603" width="8.5703125" customWidth="1"/>
    <col min="4604" max="4604" width="8.7109375" customWidth="1"/>
    <col min="4605" max="4605" width="10.7109375" customWidth="1"/>
    <col min="4606" max="4606" width="8.7109375" customWidth="1"/>
    <col min="4607" max="4607" width="15.7109375" customWidth="1"/>
    <col min="4608" max="4608" width="8.7109375" customWidth="1"/>
    <col min="4609" max="4610" width="11.7109375" customWidth="1"/>
    <col min="4611" max="4611" width="9.140625" customWidth="1"/>
    <col min="4855" max="4855" width="7.7109375" customWidth="1"/>
    <col min="4856" max="4856" width="10.7109375" customWidth="1"/>
    <col min="4857" max="4857" width="18.7109375" customWidth="1"/>
    <col min="4858" max="4858" width="10.28515625" customWidth="1"/>
    <col min="4859" max="4859" width="8.5703125" customWidth="1"/>
    <col min="4860" max="4860" width="8.7109375" customWidth="1"/>
    <col min="4861" max="4861" width="10.7109375" customWidth="1"/>
    <col min="4862" max="4862" width="8.7109375" customWidth="1"/>
    <col min="4863" max="4863" width="15.7109375" customWidth="1"/>
    <col min="4864" max="4864" width="8.7109375" customWidth="1"/>
    <col min="4865" max="4866" width="11.7109375" customWidth="1"/>
    <col min="4867" max="4867" width="9.140625" customWidth="1"/>
    <col min="5111" max="5111" width="7.7109375" customWidth="1"/>
    <col min="5112" max="5112" width="10.7109375" customWidth="1"/>
    <col min="5113" max="5113" width="18.7109375" customWidth="1"/>
    <col min="5114" max="5114" width="10.28515625" customWidth="1"/>
    <col min="5115" max="5115" width="8.5703125" customWidth="1"/>
    <col min="5116" max="5116" width="8.7109375" customWidth="1"/>
    <col min="5117" max="5117" width="10.7109375" customWidth="1"/>
    <col min="5118" max="5118" width="8.7109375" customWidth="1"/>
    <col min="5119" max="5119" width="15.7109375" customWidth="1"/>
    <col min="5120" max="5120" width="8.7109375" customWidth="1"/>
    <col min="5121" max="5122" width="11.7109375" customWidth="1"/>
    <col min="5123" max="5123" width="9.140625" customWidth="1"/>
    <col min="5367" max="5367" width="7.7109375" customWidth="1"/>
    <col min="5368" max="5368" width="10.7109375" customWidth="1"/>
    <col min="5369" max="5369" width="18.7109375" customWidth="1"/>
    <col min="5370" max="5370" width="10.28515625" customWidth="1"/>
    <col min="5371" max="5371" width="8.5703125" customWidth="1"/>
    <col min="5372" max="5372" width="8.7109375" customWidth="1"/>
    <col min="5373" max="5373" width="10.7109375" customWidth="1"/>
    <col min="5374" max="5374" width="8.7109375" customWidth="1"/>
    <col min="5375" max="5375" width="15.7109375" customWidth="1"/>
    <col min="5376" max="5376" width="8.7109375" customWidth="1"/>
    <col min="5377" max="5378" width="11.7109375" customWidth="1"/>
    <col min="5379" max="5379" width="9.140625" customWidth="1"/>
    <col min="5623" max="5623" width="7.7109375" customWidth="1"/>
    <col min="5624" max="5624" width="10.7109375" customWidth="1"/>
    <col min="5625" max="5625" width="18.7109375" customWidth="1"/>
    <col min="5626" max="5626" width="10.28515625" customWidth="1"/>
    <col min="5627" max="5627" width="8.5703125" customWidth="1"/>
    <col min="5628" max="5628" width="8.7109375" customWidth="1"/>
    <col min="5629" max="5629" width="10.7109375" customWidth="1"/>
    <col min="5630" max="5630" width="8.7109375" customWidth="1"/>
    <col min="5631" max="5631" width="15.7109375" customWidth="1"/>
    <col min="5632" max="5632" width="8.7109375" customWidth="1"/>
    <col min="5633" max="5634" width="11.7109375" customWidth="1"/>
    <col min="5635" max="5635" width="9.140625" customWidth="1"/>
    <col min="5879" max="5879" width="7.7109375" customWidth="1"/>
    <col min="5880" max="5880" width="10.7109375" customWidth="1"/>
    <col min="5881" max="5881" width="18.7109375" customWidth="1"/>
    <col min="5882" max="5882" width="10.28515625" customWidth="1"/>
    <col min="5883" max="5883" width="8.5703125" customWidth="1"/>
    <col min="5884" max="5884" width="8.7109375" customWidth="1"/>
    <col min="5885" max="5885" width="10.7109375" customWidth="1"/>
    <col min="5886" max="5886" width="8.7109375" customWidth="1"/>
    <col min="5887" max="5887" width="15.7109375" customWidth="1"/>
    <col min="5888" max="5888" width="8.7109375" customWidth="1"/>
    <col min="5889" max="5890" width="11.7109375" customWidth="1"/>
    <col min="5891" max="5891" width="9.140625" customWidth="1"/>
    <col min="6135" max="6135" width="7.7109375" customWidth="1"/>
    <col min="6136" max="6136" width="10.7109375" customWidth="1"/>
    <col min="6137" max="6137" width="18.7109375" customWidth="1"/>
    <col min="6138" max="6138" width="10.28515625" customWidth="1"/>
    <col min="6139" max="6139" width="8.5703125" customWidth="1"/>
    <col min="6140" max="6140" width="8.7109375" customWidth="1"/>
    <col min="6141" max="6141" width="10.7109375" customWidth="1"/>
    <col min="6142" max="6142" width="8.7109375" customWidth="1"/>
    <col min="6143" max="6143" width="15.7109375" customWidth="1"/>
    <col min="6144" max="6144" width="8.7109375" customWidth="1"/>
    <col min="6145" max="6146" width="11.7109375" customWidth="1"/>
    <col min="6147" max="6147" width="9.140625" customWidth="1"/>
    <col min="6391" max="6391" width="7.7109375" customWidth="1"/>
    <col min="6392" max="6392" width="10.7109375" customWidth="1"/>
    <col min="6393" max="6393" width="18.7109375" customWidth="1"/>
    <col min="6394" max="6394" width="10.28515625" customWidth="1"/>
    <col min="6395" max="6395" width="8.5703125" customWidth="1"/>
    <col min="6396" max="6396" width="8.7109375" customWidth="1"/>
    <col min="6397" max="6397" width="10.7109375" customWidth="1"/>
    <col min="6398" max="6398" width="8.7109375" customWidth="1"/>
    <col min="6399" max="6399" width="15.7109375" customWidth="1"/>
    <col min="6400" max="6400" width="8.7109375" customWidth="1"/>
    <col min="6401" max="6402" width="11.7109375" customWidth="1"/>
    <col min="6403" max="6403" width="9.140625" customWidth="1"/>
    <col min="6647" max="6647" width="7.7109375" customWidth="1"/>
    <col min="6648" max="6648" width="10.7109375" customWidth="1"/>
    <col min="6649" max="6649" width="18.7109375" customWidth="1"/>
    <col min="6650" max="6650" width="10.28515625" customWidth="1"/>
    <col min="6651" max="6651" width="8.5703125" customWidth="1"/>
    <col min="6652" max="6652" width="8.7109375" customWidth="1"/>
    <col min="6653" max="6653" width="10.7109375" customWidth="1"/>
    <col min="6654" max="6654" width="8.7109375" customWidth="1"/>
    <col min="6655" max="6655" width="15.7109375" customWidth="1"/>
    <col min="6656" max="6656" width="8.7109375" customWidth="1"/>
    <col min="6657" max="6658" width="11.7109375" customWidth="1"/>
    <col min="6659" max="6659" width="9.140625" customWidth="1"/>
    <col min="6903" max="6903" width="7.7109375" customWidth="1"/>
    <col min="6904" max="6904" width="10.7109375" customWidth="1"/>
    <col min="6905" max="6905" width="18.7109375" customWidth="1"/>
    <col min="6906" max="6906" width="10.28515625" customWidth="1"/>
    <col min="6907" max="6907" width="8.5703125" customWidth="1"/>
    <col min="6908" max="6908" width="8.7109375" customWidth="1"/>
    <col min="6909" max="6909" width="10.7109375" customWidth="1"/>
    <col min="6910" max="6910" width="8.7109375" customWidth="1"/>
    <col min="6911" max="6911" width="15.7109375" customWidth="1"/>
    <col min="6912" max="6912" width="8.7109375" customWidth="1"/>
    <col min="6913" max="6914" width="11.7109375" customWidth="1"/>
    <col min="6915" max="6915" width="9.140625" customWidth="1"/>
    <col min="7159" max="7159" width="7.7109375" customWidth="1"/>
    <col min="7160" max="7160" width="10.7109375" customWidth="1"/>
    <col min="7161" max="7161" width="18.7109375" customWidth="1"/>
    <col min="7162" max="7162" width="10.28515625" customWidth="1"/>
    <col min="7163" max="7163" width="8.5703125" customWidth="1"/>
    <col min="7164" max="7164" width="8.7109375" customWidth="1"/>
    <col min="7165" max="7165" width="10.7109375" customWidth="1"/>
    <col min="7166" max="7166" width="8.7109375" customWidth="1"/>
    <col min="7167" max="7167" width="15.7109375" customWidth="1"/>
    <col min="7168" max="7168" width="8.7109375" customWidth="1"/>
    <col min="7169" max="7170" width="11.7109375" customWidth="1"/>
    <col min="7171" max="7171" width="9.140625" customWidth="1"/>
    <col min="7415" max="7415" width="7.7109375" customWidth="1"/>
    <col min="7416" max="7416" width="10.7109375" customWidth="1"/>
    <col min="7417" max="7417" width="18.7109375" customWidth="1"/>
    <col min="7418" max="7418" width="10.28515625" customWidth="1"/>
    <col min="7419" max="7419" width="8.5703125" customWidth="1"/>
    <col min="7420" max="7420" width="8.7109375" customWidth="1"/>
    <col min="7421" max="7421" width="10.7109375" customWidth="1"/>
    <col min="7422" max="7422" width="8.7109375" customWidth="1"/>
    <col min="7423" max="7423" width="15.7109375" customWidth="1"/>
    <col min="7424" max="7424" width="8.7109375" customWidth="1"/>
    <col min="7425" max="7426" width="11.7109375" customWidth="1"/>
    <col min="7427" max="7427" width="9.140625" customWidth="1"/>
    <col min="7671" max="7671" width="7.7109375" customWidth="1"/>
    <col min="7672" max="7672" width="10.7109375" customWidth="1"/>
    <col min="7673" max="7673" width="18.7109375" customWidth="1"/>
    <col min="7674" max="7674" width="10.28515625" customWidth="1"/>
    <col min="7675" max="7675" width="8.5703125" customWidth="1"/>
    <col min="7676" max="7676" width="8.7109375" customWidth="1"/>
    <col min="7677" max="7677" width="10.7109375" customWidth="1"/>
    <col min="7678" max="7678" width="8.7109375" customWidth="1"/>
    <col min="7679" max="7679" width="15.7109375" customWidth="1"/>
    <col min="7680" max="7680" width="8.7109375" customWidth="1"/>
    <col min="7681" max="7682" width="11.7109375" customWidth="1"/>
    <col min="7683" max="7683" width="9.140625" customWidth="1"/>
    <col min="7927" max="7927" width="7.7109375" customWidth="1"/>
    <col min="7928" max="7928" width="10.7109375" customWidth="1"/>
    <col min="7929" max="7929" width="18.7109375" customWidth="1"/>
    <col min="7930" max="7930" width="10.28515625" customWidth="1"/>
    <col min="7931" max="7931" width="8.5703125" customWidth="1"/>
    <col min="7932" max="7932" width="8.7109375" customWidth="1"/>
    <col min="7933" max="7933" width="10.7109375" customWidth="1"/>
    <col min="7934" max="7934" width="8.7109375" customWidth="1"/>
    <col min="7935" max="7935" width="15.7109375" customWidth="1"/>
    <col min="7936" max="7936" width="8.7109375" customWidth="1"/>
    <col min="7937" max="7938" width="11.7109375" customWidth="1"/>
    <col min="7939" max="7939" width="9.140625" customWidth="1"/>
    <col min="8183" max="8183" width="7.7109375" customWidth="1"/>
    <col min="8184" max="8184" width="10.7109375" customWidth="1"/>
    <col min="8185" max="8185" width="18.7109375" customWidth="1"/>
    <col min="8186" max="8186" width="10.28515625" customWidth="1"/>
    <col min="8187" max="8187" width="8.5703125" customWidth="1"/>
    <col min="8188" max="8188" width="8.7109375" customWidth="1"/>
    <col min="8189" max="8189" width="10.7109375" customWidth="1"/>
    <col min="8190" max="8190" width="8.7109375" customWidth="1"/>
    <col min="8191" max="8191" width="15.7109375" customWidth="1"/>
    <col min="8192" max="8192" width="8.7109375" customWidth="1"/>
    <col min="8193" max="8194" width="11.7109375" customWidth="1"/>
    <col min="8195" max="8195" width="9.140625" customWidth="1"/>
    <col min="8439" max="8439" width="7.7109375" customWidth="1"/>
    <col min="8440" max="8440" width="10.7109375" customWidth="1"/>
    <col min="8441" max="8441" width="18.7109375" customWidth="1"/>
    <col min="8442" max="8442" width="10.28515625" customWidth="1"/>
    <col min="8443" max="8443" width="8.5703125" customWidth="1"/>
    <col min="8444" max="8444" width="8.7109375" customWidth="1"/>
    <col min="8445" max="8445" width="10.7109375" customWidth="1"/>
    <col min="8446" max="8446" width="8.7109375" customWidth="1"/>
    <col min="8447" max="8447" width="15.7109375" customWidth="1"/>
    <col min="8448" max="8448" width="8.7109375" customWidth="1"/>
    <col min="8449" max="8450" width="11.7109375" customWidth="1"/>
    <col min="8451" max="8451" width="9.140625" customWidth="1"/>
    <col min="8695" max="8695" width="7.7109375" customWidth="1"/>
    <col min="8696" max="8696" width="10.7109375" customWidth="1"/>
    <col min="8697" max="8697" width="18.7109375" customWidth="1"/>
    <col min="8698" max="8698" width="10.28515625" customWidth="1"/>
    <col min="8699" max="8699" width="8.5703125" customWidth="1"/>
    <col min="8700" max="8700" width="8.7109375" customWidth="1"/>
    <col min="8701" max="8701" width="10.7109375" customWidth="1"/>
    <col min="8702" max="8702" width="8.7109375" customWidth="1"/>
    <col min="8703" max="8703" width="15.7109375" customWidth="1"/>
    <col min="8704" max="8704" width="8.7109375" customWidth="1"/>
    <col min="8705" max="8706" width="11.7109375" customWidth="1"/>
    <col min="8707" max="8707" width="9.140625" customWidth="1"/>
    <col min="8951" max="8951" width="7.7109375" customWidth="1"/>
    <col min="8952" max="8952" width="10.7109375" customWidth="1"/>
    <col min="8953" max="8953" width="18.7109375" customWidth="1"/>
    <col min="8954" max="8954" width="10.28515625" customWidth="1"/>
    <col min="8955" max="8955" width="8.5703125" customWidth="1"/>
    <col min="8956" max="8956" width="8.7109375" customWidth="1"/>
    <col min="8957" max="8957" width="10.7109375" customWidth="1"/>
    <col min="8958" max="8958" width="8.7109375" customWidth="1"/>
    <col min="8959" max="8959" width="15.7109375" customWidth="1"/>
    <col min="8960" max="8960" width="8.7109375" customWidth="1"/>
    <col min="8961" max="8962" width="11.7109375" customWidth="1"/>
    <col min="8963" max="8963" width="9.140625" customWidth="1"/>
    <col min="9207" max="9207" width="7.7109375" customWidth="1"/>
    <col min="9208" max="9208" width="10.7109375" customWidth="1"/>
    <col min="9209" max="9209" width="18.7109375" customWidth="1"/>
    <col min="9210" max="9210" width="10.28515625" customWidth="1"/>
    <col min="9211" max="9211" width="8.5703125" customWidth="1"/>
    <col min="9212" max="9212" width="8.7109375" customWidth="1"/>
    <col min="9213" max="9213" width="10.7109375" customWidth="1"/>
    <col min="9214" max="9214" width="8.7109375" customWidth="1"/>
    <col min="9215" max="9215" width="15.7109375" customWidth="1"/>
    <col min="9216" max="9216" width="8.7109375" customWidth="1"/>
    <col min="9217" max="9218" width="11.7109375" customWidth="1"/>
    <col min="9219" max="9219" width="9.140625" customWidth="1"/>
    <col min="9463" max="9463" width="7.7109375" customWidth="1"/>
    <col min="9464" max="9464" width="10.7109375" customWidth="1"/>
    <col min="9465" max="9465" width="18.7109375" customWidth="1"/>
    <col min="9466" max="9466" width="10.28515625" customWidth="1"/>
    <col min="9467" max="9467" width="8.5703125" customWidth="1"/>
    <col min="9468" max="9468" width="8.7109375" customWidth="1"/>
    <col min="9469" max="9469" width="10.7109375" customWidth="1"/>
    <col min="9470" max="9470" width="8.7109375" customWidth="1"/>
    <col min="9471" max="9471" width="15.7109375" customWidth="1"/>
    <col min="9472" max="9472" width="8.7109375" customWidth="1"/>
    <col min="9473" max="9474" width="11.7109375" customWidth="1"/>
    <col min="9475" max="9475" width="9.140625" customWidth="1"/>
    <col min="9719" max="9719" width="7.7109375" customWidth="1"/>
    <col min="9720" max="9720" width="10.7109375" customWidth="1"/>
    <col min="9721" max="9721" width="18.7109375" customWidth="1"/>
    <col min="9722" max="9722" width="10.28515625" customWidth="1"/>
    <col min="9723" max="9723" width="8.5703125" customWidth="1"/>
    <col min="9724" max="9724" width="8.7109375" customWidth="1"/>
    <col min="9725" max="9725" width="10.7109375" customWidth="1"/>
    <col min="9726" max="9726" width="8.7109375" customWidth="1"/>
    <col min="9727" max="9727" width="15.7109375" customWidth="1"/>
    <col min="9728" max="9728" width="8.7109375" customWidth="1"/>
    <col min="9729" max="9730" width="11.7109375" customWidth="1"/>
    <col min="9731" max="9731" width="9.140625" customWidth="1"/>
    <col min="9975" max="9975" width="7.7109375" customWidth="1"/>
    <col min="9976" max="9976" width="10.7109375" customWidth="1"/>
    <col min="9977" max="9977" width="18.7109375" customWidth="1"/>
    <col min="9978" max="9978" width="10.28515625" customWidth="1"/>
    <col min="9979" max="9979" width="8.5703125" customWidth="1"/>
    <col min="9980" max="9980" width="8.7109375" customWidth="1"/>
    <col min="9981" max="9981" width="10.7109375" customWidth="1"/>
    <col min="9982" max="9982" width="8.7109375" customWidth="1"/>
    <col min="9983" max="9983" width="15.7109375" customWidth="1"/>
    <col min="9984" max="9984" width="8.7109375" customWidth="1"/>
    <col min="9985" max="9986" width="11.7109375" customWidth="1"/>
    <col min="9987" max="9987" width="9.140625" customWidth="1"/>
    <col min="10231" max="10231" width="7.7109375" customWidth="1"/>
    <col min="10232" max="10232" width="10.7109375" customWidth="1"/>
    <col min="10233" max="10233" width="18.7109375" customWidth="1"/>
    <col min="10234" max="10234" width="10.28515625" customWidth="1"/>
    <col min="10235" max="10235" width="8.5703125" customWidth="1"/>
    <col min="10236" max="10236" width="8.7109375" customWidth="1"/>
    <col min="10237" max="10237" width="10.7109375" customWidth="1"/>
    <col min="10238" max="10238" width="8.7109375" customWidth="1"/>
    <col min="10239" max="10239" width="15.7109375" customWidth="1"/>
    <col min="10240" max="10240" width="8.7109375" customWidth="1"/>
    <col min="10241" max="10242" width="11.7109375" customWidth="1"/>
    <col min="10243" max="10243" width="9.140625" customWidth="1"/>
    <col min="10487" max="10487" width="7.7109375" customWidth="1"/>
    <col min="10488" max="10488" width="10.7109375" customWidth="1"/>
    <col min="10489" max="10489" width="18.7109375" customWidth="1"/>
    <col min="10490" max="10490" width="10.28515625" customWidth="1"/>
    <col min="10491" max="10491" width="8.5703125" customWidth="1"/>
    <col min="10492" max="10492" width="8.7109375" customWidth="1"/>
    <col min="10493" max="10493" width="10.7109375" customWidth="1"/>
    <col min="10494" max="10494" width="8.7109375" customWidth="1"/>
    <col min="10495" max="10495" width="15.7109375" customWidth="1"/>
    <col min="10496" max="10496" width="8.7109375" customWidth="1"/>
    <col min="10497" max="10498" width="11.7109375" customWidth="1"/>
    <col min="10499" max="10499" width="9.140625" customWidth="1"/>
    <col min="10743" max="10743" width="7.7109375" customWidth="1"/>
    <col min="10744" max="10744" width="10.7109375" customWidth="1"/>
    <col min="10745" max="10745" width="18.7109375" customWidth="1"/>
    <col min="10746" max="10746" width="10.28515625" customWidth="1"/>
    <col min="10747" max="10747" width="8.5703125" customWidth="1"/>
    <col min="10748" max="10748" width="8.7109375" customWidth="1"/>
    <col min="10749" max="10749" width="10.7109375" customWidth="1"/>
    <col min="10750" max="10750" width="8.7109375" customWidth="1"/>
    <col min="10751" max="10751" width="15.7109375" customWidth="1"/>
    <col min="10752" max="10752" width="8.7109375" customWidth="1"/>
    <col min="10753" max="10754" width="11.7109375" customWidth="1"/>
    <col min="10755" max="10755" width="9.140625" customWidth="1"/>
    <col min="10999" max="10999" width="7.7109375" customWidth="1"/>
    <col min="11000" max="11000" width="10.7109375" customWidth="1"/>
    <col min="11001" max="11001" width="18.7109375" customWidth="1"/>
    <col min="11002" max="11002" width="10.28515625" customWidth="1"/>
    <col min="11003" max="11003" width="8.5703125" customWidth="1"/>
    <col min="11004" max="11004" width="8.7109375" customWidth="1"/>
    <col min="11005" max="11005" width="10.7109375" customWidth="1"/>
    <col min="11006" max="11006" width="8.7109375" customWidth="1"/>
    <col min="11007" max="11007" width="15.7109375" customWidth="1"/>
    <col min="11008" max="11008" width="8.7109375" customWidth="1"/>
    <col min="11009" max="11010" width="11.7109375" customWidth="1"/>
    <col min="11011" max="11011" width="9.140625" customWidth="1"/>
    <col min="11255" max="11255" width="7.7109375" customWidth="1"/>
    <col min="11256" max="11256" width="10.7109375" customWidth="1"/>
    <col min="11257" max="11257" width="18.7109375" customWidth="1"/>
    <col min="11258" max="11258" width="10.28515625" customWidth="1"/>
    <col min="11259" max="11259" width="8.5703125" customWidth="1"/>
    <col min="11260" max="11260" width="8.7109375" customWidth="1"/>
    <col min="11261" max="11261" width="10.7109375" customWidth="1"/>
    <col min="11262" max="11262" width="8.7109375" customWidth="1"/>
    <col min="11263" max="11263" width="15.7109375" customWidth="1"/>
    <col min="11264" max="11264" width="8.7109375" customWidth="1"/>
    <col min="11265" max="11266" width="11.7109375" customWidth="1"/>
    <col min="11267" max="11267" width="9.140625" customWidth="1"/>
    <col min="11511" max="11511" width="7.7109375" customWidth="1"/>
    <col min="11512" max="11512" width="10.7109375" customWidth="1"/>
    <col min="11513" max="11513" width="18.7109375" customWidth="1"/>
    <col min="11514" max="11514" width="10.28515625" customWidth="1"/>
    <col min="11515" max="11515" width="8.5703125" customWidth="1"/>
    <col min="11516" max="11516" width="8.7109375" customWidth="1"/>
    <col min="11517" max="11517" width="10.7109375" customWidth="1"/>
    <col min="11518" max="11518" width="8.7109375" customWidth="1"/>
    <col min="11519" max="11519" width="15.7109375" customWidth="1"/>
    <col min="11520" max="11520" width="8.7109375" customWidth="1"/>
    <col min="11521" max="11522" width="11.7109375" customWidth="1"/>
    <col min="11523" max="11523" width="9.140625" customWidth="1"/>
    <col min="11767" max="11767" width="7.7109375" customWidth="1"/>
    <col min="11768" max="11768" width="10.7109375" customWidth="1"/>
    <col min="11769" max="11769" width="18.7109375" customWidth="1"/>
    <col min="11770" max="11770" width="10.28515625" customWidth="1"/>
    <col min="11771" max="11771" width="8.5703125" customWidth="1"/>
    <col min="11772" max="11772" width="8.7109375" customWidth="1"/>
    <col min="11773" max="11773" width="10.7109375" customWidth="1"/>
    <col min="11774" max="11774" width="8.7109375" customWidth="1"/>
    <col min="11775" max="11775" width="15.7109375" customWidth="1"/>
    <col min="11776" max="11776" width="8.7109375" customWidth="1"/>
    <col min="11777" max="11778" width="11.7109375" customWidth="1"/>
    <col min="11779" max="11779" width="9.140625" customWidth="1"/>
    <col min="12023" max="12023" width="7.7109375" customWidth="1"/>
    <col min="12024" max="12024" width="10.7109375" customWidth="1"/>
    <col min="12025" max="12025" width="18.7109375" customWidth="1"/>
    <col min="12026" max="12026" width="10.28515625" customWidth="1"/>
    <col min="12027" max="12027" width="8.5703125" customWidth="1"/>
    <col min="12028" max="12028" width="8.7109375" customWidth="1"/>
    <col min="12029" max="12029" width="10.7109375" customWidth="1"/>
    <col min="12030" max="12030" width="8.7109375" customWidth="1"/>
    <col min="12031" max="12031" width="15.7109375" customWidth="1"/>
    <col min="12032" max="12032" width="8.7109375" customWidth="1"/>
    <col min="12033" max="12034" width="11.7109375" customWidth="1"/>
    <col min="12035" max="12035" width="9.140625" customWidth="1"/>
    <col min="12279" max="12279" width="7.7109375" customWidth="1"/>
    <col min="12280" max="12280" width="10.7109375" customWidth="1"/>
    <col min="12281" max="12281" width="18.7109375" customWidth="1"/>
    <col min="12282" max="12282" width="10.28515625" customWidth="1"/>
    <col min="12283" max="12283" width="8.5703125" customWidth="1"/>
    <col min="12284" max="12284" width="8.7109375" customWidth="1"/>
    <col min="12285" max="12285" width="10.7109375" customWidth="1"/>
    <col min="12286" max="12286" width="8.7109375" customWidth="1"/>
    <col min="12287" max="12287" width="15.7109375" customWidth="1"/>
    <col min="12288" max="12288" width="8.7109375" customWidth="1"/>
    <col min="12289" max="12290" width="11.7109375" customWidth="1"/>
    <col min="12291" max="12291" width="9.140625" customWidth="1"/>
    <col min="12535" max="12535" width="7.7109375" customWidth="1"/>
    <col min="12536" max="12536" width="10.7109375" customWidth="1"/>
    <col min="12537" max="12537" width="18.7109375" customWidth="1"/>
    <col min="12538" max="12538" width="10.28515625" customWidth="1"/>
    <col min="12539" max="12539" width="8.5703125" customWidth="1"/>
    <col min="12540" max="12540" width="8.7109375" customWidth="1"/>
    <col min="12541" max="12541" width="10.7109375" customWidth="1"/>
    <col min="12542" max="12542" width="8.7109375" customWidth="1"/>
    <col min="12543" max="12543" width="15.7109375" customWidth="1"/>
    <col min="12544" max="12544" width="8.7109375" customWidth="1"/>
    <col min="12545" max="12546" width="11.7109375" customWidth="1"/>
    <col min="12547" max="12547" width="9.140625" customWidth="1"/>
    <col min="12791" max="12791" width="7.7109375" customWidth="1"/>
    <col min="12792" max="12792" width="10.7109375" customWidth="1"/>
    <col min="12793" max="12793" width="18.7109375" customWidth="1"/>
    <col min="12794" max="12794" width="10.28515625" customWidth="1"/>
    <col min="12795" max="12795" width="8.5703125" customWidth="1"/>
    <col min="12796" max="12796" width="8.7109375" customWidth="1"/>
    <col min="12797" max="12797" width="10.7109375" customWidth="1"/>
    <col min="12798" max="12798" width="8.7109375" customWidth="1"/>
    <col min="12799" max="12799" width="15.7109375" customWidth="1"/>
    <col min="12800" max="12800" width="8.7109375" customWidth="1"/>
    <col min="12801" max="12802" width="11.7109375" customWidth="1"/>
    <col min="12803" max="12803" width="9.140625" customWidth="1"/>
    <col min="13047" max="13047" width="7.7109375" customWidth="1"/>
    <col min="13048" max="13048" width="10.7109375" customWidth="1"/>
    <col min="13049" max="13049" width="18.7109375" customWidth="1"/>
    <col min="13050" max="13050" width="10.28515625" customWidth="1"/>
    <col min="13051" max="13051" width="8.5703125" customWidth="1"/>
    <col min="13052" max="13052" width="8.7109375" customWidth="1"/>
    <col min="13053" max="13053" width="10.7109375" customWidth="1"/>
    <col min="13054" max="13054" width="8.7109375" customWidth="1"/>
    <col min="13055" max="13055" width="15.7109375" customWidth="1"/>
    <col min="13056" max="13056" width="8.7109375" customWidth="1"/>
    <col min="13057" max="13058" width="11.7109375" customWidth="1"/>
    <col min="13059" max="13059" width="9.140625" customWidth="1"/>
    <col min="13303" max="13303" width="7.7109375" customWidth="1"/>
    <col min="13304" max="13304" width="10.7109375" customWidth="1"/>
    <col min="13305" max="13305" width="18.7109375" customWidth="1"/>
    <col min="13306" max="13306" width="10.28515625" customWidth="1"/>
    <col min="13307" max="13307" width="8.5703125" customWidth="1"/>
    <col min="13308" max="13308" width="8.7109375" customWidth="1"/>
    <col min="13309" max="13309" width="10.7109375" customWidth="1"/>
    <col min="13310" max="13310" width="8.7109375" customWidth="1"/>
    <col min="13311" max="13311" width="15.7109375" customWidth="1"/>
    <col min="13312" max="13312" width="8.7109375" customWidth="1"/>
    <col min="13313" max="13314" width="11.7109375" customWidth="1"/>
    <col min="13315" max="13315" width="9.140625" customWidth="1"/>
    <col min="13559" max="13559" width="7.7109375" customWidth="1"/>
    <col min="13560" max="13560" width="10.7109375" customWidth="1"/>
    <col min="13561" max="13561" width="18.7109375" customWidth="1"/>
    <col min="13562" max="13562" width="10.28515625" customWidth="1"/>
    <col min="13563" max="13563" width="8.5703125" customWidth="1"/>
    <col min="13564" max="13564" width="8.7109375" customWidth="1"/>
    <col min="13565" max="13565" width="10.7109375" customWidth="1"/>
    <col min="13566" max="13566" width="8.7109375" customWidth="1"/>
    <col min="13567" max="13567" width="15.7109375" customWidth="1"/>
    <col min="13568" max="13568" width="8.7109375" customWidth="1"/>
    <col min="13569" max="13570" width="11.7109375" customWidth="1"/>
    <col min="13571" max="13571" width="9.140625" customWidth="1"/>
    <col min="13815" max="13815" width="7.7109375" customWidth="1"/>
    <col min="13816" max="13816" width="10.7109375" customWidth="1"/>
    <col min="13817" max="13817" width="18.7109375" customWidth="1"/>
    <col min="13818" max="13818" width="10.28515625" customWidth="1"/>
    <col min="13819" max="13819" width="8.5703125" customWidth="1"/>
    <col min="13820" max="13820" width="8.7109375" customWidth="1"/>
    <col min="13821" max="13821" width="10.7109375" customWidth="1"/>
    <col min="13822" max="13822" width="8.7109375" customWidth="1"/>
    <col min="13823" max="13823" width="15.7109375" customWidth="1"/>
    <col min="13824" max="13824" width="8.7109375" customWidth="1"/>
    <col min="13825" max="13826" width="11.7109375" customWidth="1"/>
    <col min="13827" max="13827" width="9.140625" customWidth="1"/>
    <col min="14071" max="14071" width="7.7109375" customWidth="1"/>
    <col min="14072" max="14072" width="10.7109375" customWidth="1"/>
    <col min="14073" max="14073" width="18.7109375" customWidth="1"/>
    <col min="14074" max="14074" width="10.28515625" customWidth="1"/>
    <col min="14075" max="14075" width="8.5703125" customWidth="1"/>
    <col min="14076" max="14076" width="8.7109375" customWidth="1"/>
    <col min="14077" max="14077" width="10.7109375" customWidth="1"/>
    <col min="14078" max="14078" width="8.7109375" customWidth="1"/>
    <col min="14079" max="14079" width="15.7109375" customWidth="1"/>
    <col min="14080" max="14080" width="8.7109375" customWidth="1"/>
    <col min="14081" max="14082" width="11.7109375" customWidth="1"/>
    <col min="14083" max="14083" width="9.140625" customWidth="1"/>
    <col min="14327" max="14327" width="7.7109375" customWidth="1"/>
    <col min="14328" max="14328" width="10.7109375" customWidth="1"/>
    <col min="14329" max="14329" width="18.7109375" customWidth="1"/>
    <col min="14330" max="14330" width="10.28515625" customWidth="1"/>
    <col min="14331" max="14331" width="8.5703125" customWidth="1"/>
    <col min="14332" max="14332" width="8.7109375" customWidth="1"/>
    <col min="14333" max="14333" width="10.7109375" customWidth="1"/>
    <col min="14334" max="14334" width="8.7109375" customWidth="1"/>
    <col min="14335" max="14335" width="15.7109375" customWidth="1"/>
    <col min="14336" max="14336" width="8.7109375" customWidth="1"/>
    <col min="14337" max="14338" width="11.7109375" customWidth="1"/>
    <col min="14339" max="14339" width="9.140625" customWidth="1"/>
    <col min="14583" max="14583" width="7.7109375" customWidth="1"/>
    <col min="14584" max="14584" width="10.7109375" customWidth="1"/>
    <col min="14585" max="14585" width="18.7109375" customWidth="1"/>
    <col min="14586" max="14586" width="10.28515625" customWidth="1"/>
    <col min="14587" max="14587" width="8.5703125" customWidth="1"/>
    <col min="14588" max="14588" width="8.7109375" customWidth="1"/>
    <col min="14589" max="14589" width="10.7109375" customWidth="1"/>
    <col min="14590" max="14590" width="8.7109375" customWidth="1"/>
    <col min="14591" max="14591" width="15.7109375" customWidth="1"/>
    <col min="14592" max="14592" width="8.7109375" customWidth="1"/>
    <col min="14593" max="14594" width="11.7109375" customWidth="1"/>
    <col min="14595" max="14595" width="9.140625" customWidth="1"/>
    <col min="14839" max="14839" width="7.7109375" customWidth="1"/>
    <col min="14840" max="14840" width="10.7109375" customWidth="1"/>
    <col min="14841" max="14841" width="18.7109375" customWidth="1"/>
    <col min="14842" max="14842" width="10.28515625" customWidth="1"/>
    <col min="14843" max="14843" width="8.5703125" customWidth="1"/>
    <col min="14844" max="14844" width="8.7109375" customWidth="1"/>
    <col min="14845" max="14845" width="10.7109375" customWidth="1"/>
    <col min="14846" max="14846" width="8.7109375" customWidth="1"/>
    <col min="14847" max="14847" width="15.7109375" customWidth="1"/>
    <col min="14848" max="14848" width="8.7109375" customWidth="1"/>
    <col min="14849" max="14850" width="11.7109375" customWidth="1"/>
    <col min="14851" max="14851" width="9.140625" customWidth="1"/>
    <col min="15095" max="15095" width="7.7109375" customWidth="1"/>
    <col min="15096" max="15096" width="10.7109375" customWidth="1"/>
    <col min="15097" max="15097" width="18.7109375" customWidth="1"/>
    <col min="15098" max="15098" width="10.28515625" customWidth="1"/>
    <col min="15099" max="15099" width="8.5703125" customWidth="1"/>
    <col min="15100" max="15100" width="8.7109375" customWidth="1"/>
    <col min="15101" max="15101" width="10.7109375" customWidth="1"/>
    <col min="15102" max="15102" width="8.7109375" customWidth="1"/>
    <col min="15103" max="15103" width="15.7109375" customWidth="1"/>
    <col min="15104" max="15104" width="8.7109375" customWidth="1"/>
    <col min="15105" max="15106" width="11.7109375" customWidth="1"/>
    <col min="15107" max="15107" width="9.140625" customWidth="1"/>
    <col min="15351" max="15351" width="7.7109375" customWidth="1"/>
    <col min="15352" max="15352" width="10.7109375" customWidth="1"/>
    <col min="15353" max="15353" width="18.7109375" customWidth="1"/>
    <col min="15354" max="15354" width="10.28515625" customWidth="1"/>
    <col min="15355" max="15355" width="8.5703125" customWidth="1"/>
    <col min="15356" max="15356" width="8.7109375" customWidth="1"/>
    <col min="15357" max="15357" width="10.7109375" customWidth="1"/>
    <col min="15358" max="15358" width="8.7109375" customWidth="1"/>
    <col min="15359" max="15359" width="15.7109375" customWidth="1"/>
    <col min="15360" max="15360" width="8.7109375" customWidth="1"/>
    <col min="15361" max="15362" width="11.7109375" customWidth="1"/>
    <col min="15363" max="15363" width="9.140625" customWidth="1"/>
    <col min="15607" max="15607" width="7.7109375" customWidth="1"/>
    <col min="15608" max="15608" width="10.7109375" customWidth="1"/>
    <col min="15609" max="15609" width="18.7109375" customWidth="1"/>
    <col min="15610" max="15610" width="10.28515625" customWidth="1"/>
    <col min="15611" max="15611" width="8.5703125" customWidth="1"/>
    <col min="15612" max="15612" width="8.7109375" customWidth="1"/>
    <col min="15613" max="15613" width="10.7109375" customWidth="1"/>
    <col min="15614" max="15614" width="8.7109375" customWidth="1"/>
    <col min="15615" max="15615" width="15.7109375" customWidth="1"/>
    <col min="15616" max="15616" width="8.7109375" customWidth="1"/>
    <col min="15617" max="15618" width="11.7109375" customWidth="1"/>
    <col min="15619" max="15619" width="9.140625" customWidth="1"/>
    <col min="15863" max="15863" width="7.7109375" customWidth="1"/>
    <col min="15864" max="15864" width="10.7109375" customWidth="1"/>
    <col min="15865" max="15865" width="18.7109375" customWidth="1"/>
    <col min="15866" max="15866" width="10.28515625" customWidth="1"/>
    <col min="15867" max="15867" width="8.5703125" customWidth="1"/>
    <col min="15868" max="15868" width="8.7109375" customWidth="1"/>
    <col min="15869" max="15869" width="10.7109375" customWidth="1"/>
    <col min="15870" max="15870" width="8.7109375" customWidth="1"/>
    <col min="15871" max="15871" width="15.7109375" customWidth="1"/>
    <col min="15872" max="15872" width="8.7109375" customWidth="1"/>
    <col min="15873" max="15874" width="11.7109375" customWidth="1"/>
    <col min="15875" max="15875" width="9.140625" customWidth="1"/>
    <col min="16119" max="16119" width="7.7109375" customWidth="1"/>
    <col min="16120" max="16120" width="10.7109375" customWidth="1"/>
    <col min="16121" max="16121" width="18.7109375" customWidth="1"/>
    <col min="16122" max="16122" width="10.28515625" customWidth="1"/>
    <col min="16123" max="16123" width="8.5703125" customWidth="1"/>
    <col min="16124" max="16124" width="8.7109375" customWidth="1"/>
    <col min="16125" max="16125" width="10.7109375" customWidth="1"/>
    <col min="16126" max="16126" width="8.7109375" customWidth="1"/>
    <col min="16127" max="16127" width="15.7109375" customWidth="1"/>
    <col min="16128" max="16128" width="8.7109375" customWidth="1"/>
    <col min="16129" max="16130" width="11.7109375" customWidth="1"/>
    <col min="16131" max="16131" width="9.140625" customWidth="1"/>
  </cols>
  <sheetData>
    <row r="1" spans="1:10" ht="15.75" thickBot="1" x14ac:dyDescent="0.3"/>
    <row r="2" spans="1:10" ht="26.25" x14ac:dyDescent="0.25">
      <c r="A2" s="93" t="s">
        <v>0</v>
      </c>
      <c r="B2" s="94"/>
      <c r="C2" s="94"/>
      <c r="D2" s="94"/>
      <c r="E2" s="94"/>
    </row>
    <row r="3" spans="1:10" ht="21" x14ac:dyDescent="0.25">
      <c r="A3" s="96" t="s">
        <v>1</v>
      </c>
      <c r="B3" s="97"/>
      <c r="C3" s="97"/>
      <c r="D3" s="97"/>
      <c r="E3" s="97"/>
    </row>
    <row r="4" spans="1:10" x14ac:dyDescent="0.25">
      <c r="A4" s="4"/>
      <c r="B4" s="6"/>
      <c r="C4" s="6"/>
      <c r="D4" s="6"/>
      <c r="E4" s="6"/>
    </row>
    <row r="5" spans="1:10" ht="21.75" thickBot="1" x14ac:dyDescent="0.3">
      <c r="A5" s="98" t="s">
        <v>412</v>
      </c>
      <c r="B5" s="99"/>
      <c r="C5" s="99"/>
      <c r="D5" s="99"/>
      <c r="E5" s="99"/>
    </row>
    <row r="6" spans="1:10" ht="60" x14ac:dyDescent="0.25">
      <c r="A6" s="142" t="s">
        <v>3</v>
      </c>
      <c r="B6" s="143" t="s">
        <v>5</v>
      </c>
      <c r="C6" s="143" t="s">
        <v>7</v>
      </c>
      <c r="D6" s="144" t="s">
        <v>423</v>
      </c>
      <c r="E6" s="144" t="s">
        <v>11</v>
      </c>
    </row>
    <row r="7" spans="1:10" x14ac:dyDescent="0.25">
      <c r="A7" s="145">
        <v>1</v>
      </c>
      <c r="B7" s="146">
        <v>101</v>
      </c>
      <c r="C7" s="146" t="s">
        <v>28</v>
      </c>
      <c r="D7" s="146">
        <v>1225</v>
      </c>
      <c r="E7" s="146">
        <v>672</v>
      </c>
      <c r="H7" s="151" t="s">
        <v>427</v>
      </c>
      <c r="I7" t="s">
        <v>430</v>
      </c>
      <c r="J7" t="s">
        <v>433</v>
      </c>
    </row>
    <row r="8" spans="1:10" x14ac:dyDescent="0.25">
      <c r="A8" s="145">
        <v>2</v>
      </c>
      <c r="B8" s="146">
        <v>102</v>
      </c>
      <c r="C8" s="146" t="s">
        <v>22</v>
      </c>
      <c r="D8" s="146">
        <v>1750</v>
      </c>
      <c r="E8" s="146">
        <v>924</v>
      </c>
      <c r="H8" s="152" t="s">
        <v>28</v>
      </c>
      <c r="I8" s="154">
        <v>54</v>
      </c>
      <c r="J8" s="154">
        <v>66150</v>
      </c>
    </row>
    <row r="9" spans="1:10" x14ac:dyDescent="0.25">
      <c r="A9" s="145">
        <v>3</v>
      </c>
      <c r="B9" s="146">
        <v>103</v>
      </c>
      <c r="C9" s="146" t="s">
        <v>22</v>
      </c>
      <c r="D9" s="146">
        <v>1750</v>
      </c>
      <c r="E9" s="146">
        <v>924</v>
      </c>
      <c r="H9" s="153">
        <v>1225</v>
      </c>
      <c r="I9" s="154">
        <v>54</v>
      </c>
      <c r="J9" s="154">
        <v>66150</v>
      </c>
    </row>
    <row r="10" spans="1:10" x14ac:dyDescent="0.25">
      <c r="A10" s="145">
        <v>4</v>
      </c>
      <c r="B10" s="146">
        <v>106</v>
      </c>
      <c r="C10" s="146" t="s">
        <v>25</v>
      </c>
      <c r="D10" s="146">
        <v>1225</v>
      </c>
      <c r="E10" s="146">
        <v>657</v>
      </c>
      <c r="H10" s="152" t="s">
        <v>25</v>
      </c>
      <c r="I10" s="154">
        <v>28</v>
      </c>
      <c r="J10" s="154">
        <v>34300</v>
      </c>
    </row>
    <row r="11" spans="1:10" x14ac:dyDescent="0.25">
      <c r="A11" s="145">
        <v>5</v>
      </c>
      <c r="B11" s="146">
        <v>107</v>
      </c>
      <c r="C11" s="146" t="s">
        <v>25</v>
      </c>
      <c r="D11" s="146">
        <v>1225</v>
      </c>
      <c r="E11" s="146">
        <v>657</v>
      </c>
      <c r="H11" s="153">
        <v>1225</v>
      </c>
      <c r="I11" s="154">
        <v>28</v>
      </c>
      <c r="J11" s="154">
        <v>34300</v>
      </c>
    </row>
    <row r="12" spans="1:10" x14ac:dyDescent="0.25">
      <c r="A12" s="145">
        <v>6</v>
      </c>
      <c r="B12" s="146">
        <v>108</v>
      </c>
      <c r="C12" s="146" t="s">
        <v>28</v>
      </c>
      <c r="D12" s="146">
        <v>1225</v>
      </c>
      <c r="E12" s="146">
        <v>672</v>
      </c>
      <c r="H12" s="152" t="s">
        <v>22</v>
      </c>
      <c r="I12" s="154">
        <v>28</v>
      </c>
      <c r="J12" s="154">
        <v>49000</v>
      </c>
    </row>
    <row r="13" spans="1:10" x14ac:dyDescent="0.25">
      <c r="A13" s="145">
        <v>7</v>
      </c>
      <c r="B13" s="146">
        <v>201</v>
      </c>
      <c r="C13" s="146" t="s">
        <v>28</v>
      </c>
      <c r="D13" s="146">
        <v>1225</v>
      </c>
      <c r="E13" s="146">
        <v>672</v>
      </c>
      <c r="H13" s="153">
        <v>1750</v>
      </c>
      <c r="I13" s="154">
        <v>28</v>
      </c>
      <c r="J13" s="154">
        <v>49000</v>
      </c>
    </row>
    <row r="14" spans="1:10" x14ac:dyDescent="0.25">
      <c r="A14" s="145">
        <v>8</v>
      </c>
      <c r="B14" s="146">
        <v>202</v>
      </c>
      <c r="C14" s="146" t="s">
        <v>22</v>
      </c>
      <c r="D14" s="146">
        <v>1750</v>
      </c>
      <c r="E14" s="146">
        <v>924</v>
      </c>
      <c r="H14" s="152" t="s">
        <v>432</v>
      </c>
      <c r="I14" s="154"/>
      <c r="J14" s="154"/>
    </row>
    <row r="15" spans="1:10" x14ac:dyDescent="0.25">
      <c r="A15" s="145">
        <v>9</v>
      </c>
      <c r="B15" s="146">
        <v>203</v>
      </c>
      <c r="C15" s="146" t="s">
        <v>22</v>
      </c>
      <c r="D15" s="146">
        <v>1750</v>
      </c>
      <c r="E15" s="146">
        <v>924</v>
      </c>
      <c r="H15" s="153" t="s">
        <v>432</v>
      </c>
      <c r="I15" s="154"/>
      <c r="J15" s="154"/>
    </row>
    <row r="16" spans="1:10" x14ac:dyDescent="0.25">
      <c r="A16" s="145">
        <v>10</v>
      </c>
      <c r="B16" s="146">
        <v>204</v>
      </c>
      <c r="C16" s="146" t="s">
        <v>28</v>
      </c>
      <c r="D16" s="146">
        <v>1225</v>
      </c>
      <c r="E16" s="146">
        <v>672</v>
      </c>
      <c r="H16" s="152" t="s">
        <v>428</v>
      </c>
      <c r="I16" s="154">
        <v>110</v>
      </c>
      <c r="J16" s="154">
        <v>149450</v>
      </c>
    </row>
    <row r="17" spans="1:5" x14ac:dyDescent="0.25">
      <c r="A17" s="145">
        <v>11</v>
      </c>
      <c r="B17" s="146">
        <v>205</v>
      </c>
      <c r="C17" s="146" t="s">
        <v>28</v>
      </c>
      <c r="D17" s="146">
        <v>1225</v>
      </c>
      <c r="E17" s="146">
        <v>672</v>
      </c>
    </row>
    <row r="18" spans="1:5" x14ac:dyDescent="0.25">
      <c r="A18" s="145">
        <v>12</v>
      </c>
      <c r="B18" s="146">
        <v>206</v>
      </c>
      <c r="C18" s="146" t="s">
        <v>25</v>
      </c>
      <c r="D18" s="146">
        <v>1225</v>
      </c>
      <c r="E18" s="146">
        <v>657</v>
      </c>
    </row>
    <row r="19" spans="1:5" x14ac:dyDescent="0.25">
      <c r="A19" s="145">
        <v>13</v>
      </c>
      <c r="B19" s="146">
        <v>207</v>
      </c>
      <c r="C19" s="146" t="s">
        <v>25</v>
      </c>
      <c r="D19" s="146">
        <v>1225</v>
      </c>
      <c r="E19" s="146">
        <v>657</v>
      </c>
    </row>
    <row r="20" spans="1:5" x14ac:dyDescent="0.25">
      <c r="A20" s="145">
        <v>14</v>
      </c>
      <c r="B20" s="146">
        <v>208</v>
      </c>
      <c r="C20" s="146" t="s">
        <v>28</v>
      </c>
      <c r="D20" s="146">
        <v>1225</v>
      </c>
      <c r="E20" s="146">
        <v>672</v>
      </c>
    </row>
    <row r="21" spans="1:5" x14ac:dyDescent="0.25">
      <c r="A21" s="145">
        <v>15</v>
      </c>
      <c r="B21" s="146">
        <v>301</v>
      </c>
      <c r="C21" s="146" t="s">
        <v>28</v>
      </c>
      <c r="D21" s="146">
        <v>1225</v>
      </c>
      <c r="E21" s="146">
        <v>672</v>
      </c>
    </row>
    <row r="22" spans="1:5" x14ac:dyDescent="0.25">
      <c r="A22" s="145">
        <v>16</v>
      </c>
      <c r="B22" s="146">
        <v>302</v>
      </c>
      <c r="C22" s="146" t="s">
        <v>22</v>
      </c>
      <c r="D22" s="146">
        <v>1750</v>
      </c>
      <c r="E22" s="146">
        <v>924</v>
      </c>
    </row>
    <row r="23" spans="1:5" x14ac:dyDescent="0.25">
      <c r="A23" s="145">
        <v>17</v>
      </c>
      <c r="B23" s="146">
        <v>303</v>
      </c>
      <c r="C23" s="146" t="s">
        <v>22</v>
      </c>
      <c r="D23" s="146">
        <v>1750</v>
      </c>
      <c r="E23" s="146">
        <v>924</v>
      </c>
    </row>
    <row r="24" spans="1:5" x14ac:dyDescent="0.25">
      <c r="A24" s="145">
        <v>18</v>
      </c>
      <c r="B24" s="146">
        <v>304</v>
      </c>
      <c r="C24" s="146" t="s">
        <v>28</v>
      </c>
      <c r="D24" s="146">
        <v>1225</v>
      </c>
      <c r="E24" s="146">
        <v>672</v>
      </c>
    </row>
    <row r="25" spans="1:5" x14ac:dyDescent="0.25">
      <c r="A25" s="145">
        <v>19</v>
      </c>
      <c r="B25" s="146">
        <v>305</v>
      </c>
      <c r="C25" s="146" t="s">
        <v>28</v>
      </c>
      <c r="D25" s="146">
        <v>1225</v>
      </c>
      <c r="E25" s="146">
        <v>672</v>
      </c>
    </row>
    <row r="26" spans="1:5" x14ac:dyDescent="0.25">
      <c r="A26" s="145">
        <v>20</v>
      </c>
      <c r="B26" s="146">
        <v>306</v>
      </c>
      <c r="C26" s="146" t="s">
        <v>25</v>
      </c>
      <c r="D26" s="146">
        <v>1225</v>
      </c>
      <c r="E26" s="146">
        <v>657</v>
      </c>
    </row>
    <row r="27" spans="1:5" x14ac:dyDescent="0.25">
      <c r="A27" s="145">
        <v>21</v>
      </c>
      <c r="B27" s="146">
        <v>307</v>
      </c>
      <c r="C27" s="146" t="s">
        <v>25</v>
      </c>
      <c r="D27" s="146">
        <v>1225</v>
      </c>
      <c r="E27" s="146">
        <v>657</v>
      </c>
    </row>
    <row r="28" spans="1:5" x14ac:dyDescent="0.25">
      <c r="A28" s="145">
        <v>22</v>
      </c>
      <c r="B28" s="146">
        <v>308</v>
      </c>
      <c r="C28" s="146" t="s">
        <v>28</v>
      </c>
      <c r="D28" s="146">
        <v>1225</v>
      </c>
      <c r="E28" s="146">
        <v>672</v>
      </c>
    </row>
    <row r="29" spans="1:5" x14ac:dyDescent="0.25">
      <c r="A29" s="145">
        <v>23</v>
      </c>
      <c r="B29" s="146">
        <v>401</v>
      </c>
      <c r="C29" s="146" t="s">
        <v>28</v>
      </c>
      <c r="D29" s="146">
        <v>1225</v>
      </c>
      <c r="E29" s="146">
        <v>672</v>
      </c>
    </row>
    <row r="30" spans="1:5" x14ac:dyDescent="0.25">
      <c r="A30" s="145">
        <v>24</v>
      </c>
      <c r="B30" s="146">
        <v>402</v>
      </c>
      <c r="C30" s="146" t="s">
        <v>22</v>
      </c>
      <c r="D30" s="146">
        <v>1750</v>
      </c>
      <c r="E30" s="146">
        <v>924</v>
      </c>
    </row>
    <row r="31" spans="1:5" x14ac:dyDescent="0.25">
      <c r="A31" s="145">
        <v>25</v>
      </c>
      <c r="B31" s="146">
        <v>403</v>
      </c>
      <c r="C31" s="146" t="s">
        <v>22</v>
      </c>
      <c r="D31" s="146">
        <v>1750</v>
      </c>
      <c r="E31" s="146">
        <v>924</v>
      </c>
    </row>
    <row r="32" spans="1:5" x14ac:dyDescent="0.25">
      <c r="A32" s="145">
        <v>26</v>
      </c>
      <c r="B32" s="146">
        <v>404</v>
      </c>
      <c r="C32" s="146" t="s">
        <v>28</v>
      </c>
      <c r="D32" s="146">
        <v>1225</v>
      </c>
      <c r="E32" s="146">
        <v>672</v>
      </c>
    </row>
    <row r="33" spans="1:5" x14ac:dyDescent="0.25">
      <c r="A33" s="145">
        <v>27</v>
      </c>
      <c r="B33" s="146">
        <v>405</v>
      </c>
      <c r="C33" s="146" t="s">
        <v>28</v>
      </c>
      <c r="D33" s="146">
        <v>1225</v>
      </c>
      <c r="E33" s="146">
        <v>672</v>
      </c>
    </row>
    <row r="34" spans="1:5" x14ac:dyDescent="0.25">
      <c r="A34" s="145">
        <v>28</v>
      </c>
      <c r="B34" s="146">
        <v>406</v>
      </c>
      <c r="C34" s="146" t="s">
        <v>25</v>
      </c>
      <c r="D34" s="146">
        <v>1225</v>
      </c>
      <c r="E34" s="146">
        <v>657</v>
      </c>
    </row>
    <row r="35" spans="1:5" x14ac:dyDescent="0.25">
      <c r="A35" s="145">
        <v>29</v>
      </c>
      <c r="B35" s="146">
        <v>407</v>
      </c>
      <c r="C35" s="146" t="s">
        <v>25</v>
      </c>
      <c r="D35" s="146">
        <v>1225</v>
      </c>
      <c r="E35" s="146">
        <v>657</v>
      </c>
    </row>
    <row r="36" spans="1:5" x14ac:dyDescent="0.25">
      <c r="A36" s="145">
        <v>30</v>
      </c>
      <c r="B36" s="146">
        <v>408</v>
      </c>
      <c r="C36" s="146" t="s">
        <v>28</v>
      </c>
      <c r="D36" s="146">
        <v>1225</v>
      </c>
      <c r="E36" s="146">
        <v>672</v>
      </c>
    </row>
    <row r="37" spans="1:5" x14ac:dyDescent="0.25">
      <c r="A37" s="145">
        <v>31</v>
      </c>
      <c r="B37" s="146">
        <v>501</v>
      </c>
      <c r="C37" s="146" t="s">
        <v>28</v>
      </c>
      <c r="D37" s="146">
        <v>1225</v>
      </c>
      <c r="E37" s="146">
        <v>672</v>
      </c>
    </row>
    <row r="38" spans="1:5" x14ac:dyDescent="0.25">
      <c r="A38" s="145">
        <v>32</v>
      </c>
      <c r="B38" s="146">
        <v>502</v>
      </c>
      <c r="C38" s="146" t="s">
        <v>22</v>
      </c>
      <c r="D38" s="146">
        <v>1750</v>
      </c>
      <c r="E38" s="146">
        <v>924</v>
      </c>
    </row>
    <row r="39" spans="1:5" x14ac:dyDescent="0.25">
      <c r="A39" s="145">
        <v>33</v>
      </c>
      <c r="B39" s="146">
        <v>503</v>
      </c>
      <c r="C39" s="146" t="s">
        <v>22</v>
      </c>
      <c r="D39" s="146">
        <v>1750</v>
      </c>
      <c r="E39" s="146">
        <v>924</v>
      </c>
    </row>
    <row r="40" spans="1:5" x14ac:dyDescent="0.25">
      <c r="A40" s="145">
        <v>34</v>
      </c>
      <c r="B40" s="146">
        <v>504</v>
      </c>
      <c r="C40" s="146" t="s">
        <v>28</v>
      </c>
      <c r="D40" s="146">
        <v>1225</v>
      </c>
      <c r="E40" s="146">
        <v>672</v>
      </c>
    </row>
    <row r="41" spans="1:5" x14ac:dyDescent="0.25">
      <c r="A41" s="145">
        <v>35</v>
      </c>
      <c r="B41" s="146">
        <v>505</v>
      </c>
      <c r="C41" s="146" t="s">
        <v>28</v>
      </c>
      <c r="D41" s="146">
        <v>1225</v>
      </c>
      <c r="E41" s="146">
        <v>672</v>
      </c>
    </row>
    <row r="42" spans="1:5" x14ac:dyDescent="0.25">
      <c r="A42" s="145">
        <v>36</v>
      </c>
      <c r="B42" s="146">
        <v>506</v>
      </c>
      <c r="C42" s="146" t="s">
        <v>25</v>
      </c>
      <c r="D42" s="146">
        <v>1225</v>
      </c>
      <c r="E42" s="146">
        <v>657</v>
      </c>
    </row>
    <row r="43" spans="1:5" x14ac:dyDescent="0.25">
      <c r="A43" s="145">
        <v>37</v>
      </c>
      <c r="B43" s="146">
        <v>507</v>
      </c>
      <c r="C43" s="146" t="s">
        <v>25</v>
      </c>
      <c r="D43" s="146">
        <v>1225</v>
      </c>
      <c r="E43" s="146">
        <v>657</v>
      </c>
    </row>
    <row r="44" spans="1:5" x14ac:dyDescent="0.25">
      <c r="A44" s="145">
        <v>38</v>
      </c>
      <c r="B44" s="146">
        <v>508</v>
      </c>
      <c r="C44" s="146" t="s">
        <v>28</v>
      </c>
      <c r="D44" s="146">
        <v>1225</v>
      </c>
      <c r="E44" s="146">
        <v>672</v>
      </c>
    </row>
    <row r="45" spans="1:5" x14ac:dyDescent="0.25">
      <c r="A45" s="145">
        <v>39</v>
      </c>
      <c r="B45" s="146">
        <v>601</v>
      </c>
      <c r="C45" s="146" t="s">
        <v>28</v>
      </c>
      <c r="D45" s="146">
        <v>1225</v>
      </c>
      <c r="E45" s="146">
        <v>672</v>
      </c>
    </row>
    <row r="46" spans="1:5" x14ac:dyDescent="0.25">
      <c r="A46" s="145">
        <v>40</v>
      </c>
      <c r="B46" s="146">
        <v>602</v>
      </c>
      <c r="C46" s="146" t="s">
        <v>22</v>
      </c>
      <c r="D46" s="146">
        <v>1750</v>
      </c>
      <c r="E46" s="146">
        <v>924</v>
      </c>
    </row>
    <row r="47" spans="1:5" x14ac:dyDescent="0.25">
      <c r="A47" s="145">
        <v>41</v>
      </c>
      <c r="B47" s="146">
        <v>603</v>
      </c>
      <c r="C47" s="146" t="s">
        <v>22</v>
      </c>
      <c r="D47" s="146">
        <v>1750</v>
      </c>
      <c r="E47" s="146">
        <v>924</v>
      </c>
    </row>
    <row r="48" spans="1:5" x14ac:dyDescent="0.25">
      <c r="A48" s="145">
        <v>42</v>
      </c>
      <c r="B48" s="146">
        <v>604</v>
      </c>
      <c r="C48" s="146" t="s">
        <v>28</v>
      </c>
      <c r="D48" s="146">
        <v>1225</v>
      </c>
      <c r="E48" s="146">
        <v>672</v>
      </c>
    </row>
    <row r="49" spans="1:5" x14ac:dyDescent="0.25">
      <c r="A49" s="145">
        <v>43</v>
      </c>
      <c r="B49" s="146">
        <v>605</v>
      </c>
      <c r="C49" s="146" t="s">
        <v>28</v>
      </c>
      <c r="D49" s="146">
        <v>1225</v>
      </c>
      <c r="E49" s="146">
        <v>672</v>
      </c>
    </row>
    <row r="50" spans="1:5" x14ac:dyDescent="0.25">
      <c r="A50" s="145">
        <v>44</v>
      </c>
      <c r="B50" s="146">
        <v>606</v>
      </c>
      <c r="C50" s="146" t="s">
        <v>25</v>
      </c>
      <c r="D50" s="146">
        <v>1225</v>
      </c>
      <c r="E50" s="146">
        <v>657</v>
      </c>
    </row>
    <row r="51" spans="1:5" x14ac:dyDescent="0.25">
      <c r="A51" s="145">
        <v>45</v>
      </c>
      <c r="B51" s="146">
        <v>607</v>
      </c>
      <c r="C51" s="146" t="s">
        <v>25</v>
      </c>
      <c r="D51" s="146">
        <v>1225</v>
      </c>
      <c r="E51" s="146">
        <v>657</v>
      </c>
    </row>
    <row r="52" spans="1:5" x14ac:dyDescent="0.25">
      <c r="A52" s="145">
        <v>46</v>
      </c>
      <c r="B52" s="146">
        <v>608</v>
      </c>
      <c r="C52" s="146" t="s">
        <v>28</v>
      </c>
      <c r="D52" s="146">
        <v>1225</v>
      </c>
      <c r="E52" s="146">
        <v>672</v>
      </c>
    </row>
    <row r="53" spans="1:5" x14ac:dyDescent="0.25">
      <c r="A53" s="145">
        <v>47</v>
      </c>
      <c r="B53" s="146">
        <v>701</v>
      </c>
      <c r="C53" s="146" t="s">
        <v>28</v>
      </c>
      <c r="D53" s="146">
        <v>1225</v>
      </c>
      <c r="E53" s="146">
        <v>672</v>
      </c>
    </row>
    <row r="54" spans="1:5" x14ac:dyDescent="0.25">
      <c r="A54" s="145">
        <v>48</v>
      </c>
      <c r="B54" s="146">
        <v>702</v>
      </c>
      <c r="C54" s="146" t="s">
        <v>22</v>
      </c>
      <c r="D54" s="146">
        <v>1750</v>
      </c>
      <c r="E54" s="146">
        <v>924</v>
      </c>
    </row>
    <row r="55" spans="1:5" x14ac:dyDescent="0.25">
      <c r="A55" s="145">
        <v>49</v>
      </c>
      <c r="B55" s="146">
        <v>703</v>
      </c>
      <c r="C55" s="146" t="s">
        <v>22</v>
      </c>
      <c r="D55" s="146">
        <v>1750</v>
      </c>
      <c r="E55" s="146">
        <v>924</v>
      </c>
    </row>
    <row r="56" spans="1:5" x14ac:dyDescent="0.25">
      <c r="A56" s="145">
        <v>50</v>
      </c>
      <c r="B56" s="146">
        <v>704</v>
      </c>
      <c r="C56" s="146" t="s">
        <v>28</v>
      </c>
      <c r="D56" s="146">
        <v>1225</v>
      </c>
      <c r="E56" s="146">
        <v>672</v>
      </c>
    </row>
    <row r="57" spans="1:5" x14ac:dyDescent="0.25">
      <c r="A57" s="145">
        <v>51</v>
      </c>
      <c r="B57" s="146">
        <v>705</v>
      </c>
      <c r="C57" s="146" t="s">
        <v>28</v>
      </c>
      <c r="D57" s="146">
        <v>1225</v>
      </c>
      <c r="E57" s="146">
        <v>672</v>
      </c>
    </row>
    <row r="58" spans="1:5" x14ac:dyDescent="0.25">
      <c r="A58" s="145">
        <v>52</v>
      </c>
      <c r="B58" s="146">
        <v>706</v>
      </c>
      <c r="C58" s="146" t="s">
        <v>25</v>
      </c>
      <c r="D58" s="146">
        <v>1225</v>
      </c>
      <c r="E58" s="146">
        <v>657</v>
      </c>
    </row>
    <row r="59" spans="1:5" x14ac:dyDescent="0.25">
      <c r="A59" s="145">
        <v>53</v>
      </c>
      <c r="B59" s="146">
        <v>707</v>
      </c>
      <c r="C59" s="146" t="s">
        <v>25</v>
      </c>
      <c r="D59" s="146">
        <v>1225</v>
      </c>
      <c r="E59" s="146">
        <v>657</v>
      </c>
    </row>
    <row r="60" spans="1:5" x14ac:dyDescent="0.25">
      <c r="A60" s="145">
        <v>54</v>
      </c>
      <c r="B60" s="146">
        <v>708</v>
      </c>
      <c r="C60" s="146" t="s">
        <v>28</v>
      </c>
      <c r="D60" s="146">
        <v>1225</v>
      </c>
      <c r="E60" s="146">
        <v>672</v>
      </c>
    </row>
    <row r="61" spans="1:5" x14ac:dyDescent="0.25">
      <c r="A61" s="145">
        <v>55</v>
      </c>
      <c r="B61" s="146">
        <v>801</v>
      </c>
      <c r="C61" s="146" t="s">
        <v>28</v>
      </c>
      <c r="D61" s="146">
        <v>1225</v>
      </c>
      <c r="E61" s="146">
        <v>672</v>
      </c>
    </row>
    <row r="62" spans="1:5" x14ac:dyDescent="0.25">
      <c r="A62" s="145">
        <v>56</v>
      </c>
      <c r="B62" s="146">
        <v>802</v>
      </c>
      <c r="C62" s="146" t="s">
        <v>22</v>
      </c>
      <c r="D62" s="146">
        <v>1750</v>
      </c>
      <c r="E62" s="146">
        <v>924</v>
      </c>
    </row>
    <row r="63" spans="1:5" x14ac:dyDescent="0.25">
      <c r="A63" s="145">
        <v>57</v>
      </c>
      <c r="B63" s="146">
        <v>803</v>
      </c>
      <c r="C63" s="146" t="s">
        <v>22</v>
      </c>
      <c r="D63" s="146">
        <v>1750</v>
      </c>
      <c r="E63" s="146">
        <v>924</v>
      </c>
    </row>
    <row r="64" spans="1:5" x14ac:dyDescent="0.25">
      <c r="A64" s="145">
        <v>58</v>
      </c>
      <c r="B64" s="146">
        <v>804</v>
      </c>
      <c r="C64" s="146" t="s">
        <v>28</v>
      </c>
      <c r="D64" s="146">
        <v>1225</v>
      </c>
      <c r="E64" s="146">
        <v>672</v>
      </c>
    </row>
    <row r="65" spans="1:5" x14ac:dyDescent="0.25">
      <c r="A65" s="145">
        <v>59</v>
      </c>
      <c r="B65" s="146">
        <v>805</v>
      </c>
      <c r="C65" s="146" t="s">
        <v>28</v>
      </c>
      <c r="D65" s="146">
        <v>1225</v>
      </c>
      <c r="E65" s="146">
        <v>672</v>
      </c>
    </row>
    <row r="66" spans="1:5" x14ac:dyDescent="0.25">
      <c r="A66" s="145">
        <v>60</v>
      </c>
      <c r="B66" s="146">
        <v>806</v>
      </c>
      <c r="C66" s="146" t="s">
        <v>25</v>
      </c>
      <c r="D66" s="146">
        <v>1225</v>
      </c>
      <c r="E66" s="146">
        <v>657</v>
      </c>
    </row>
    <row r="67" spans="1:5" x14ac:dyDescent="0.25">
      <c r="A67" s="145">
        <v>61</v>
      </c>
      <c r="B67" s="146">
        <v>807</v>
      </c>
      <c r="C67" s="146" t="s">
        <v>25</v>
      </c>
      <c r="D67" s="146">
        <v>1225</v>
      </c>
      <c r="E67" s="146">
        <v>657</v>
      </c>
    </row>
    <row r="68" spans="1:5" x14ac:dyDescent="0.25">
      <c r="A68" s="145">
        <v>62</v>
      </c>
      <c r="B68" s="146">
        <v>808</v>
      </c>
      <c r="C68" s="146" t="s">
        <v>28</v>
      </c>
      <c r="D68" s="146">
        <v>1225</v>
      </c>
      <c r="E68" s="146">
        <v>672</v>
      </c>
    </row>
    <row r="69" spans="1:5" x14ac:dyDescent="0.25">
      <c r="A69" s="145">
        <v>63</v>
      </c>
      <c r="B69" s="146">
        <v>901</v>
      </c>
      <c r="C69" s="146" t="s">
        <v>28</v>
      </c>
      <c r="D69" s="146">
        <v>1225</v>
      </c>
      <c r="E69" s="146">
        <v>672</v>
      </c>
    </row>
    <row r="70" spans="1:5" x14ac:dyDescent="0.25">
      <c r="A70" s="145">
        <v>64</v>
      </c>
      <c r="B70" s="146">
        <v>902</v>
      </c>
      <c r="C70" s="146" t="s">
        <v>22</v>
      </c>
      <c r="D70" s="146">
        <v>1750</v>
      </c>
      <c r="E70" s="146">
        <v>924</v>
      </c>
    </row>
    <row r="71" spans="1:5" x14ac:dyDescent="0.25">
      <c r="A71" s="145">
        <v>65</v>
      </c>
      <c r="B71" s="146">
        <v>903</v>
      </c>
      <c r="C71" s="146" t="s">
        <v>22</v>
      </c>
      <c r="D71" s="146">
        <v>1750</v>
      </c>
      <c r="E71" s="146">
        <v>924</v>
      </c>
    </row>
    <row r="72" spans="1:5" x14ac:dyDescent="0.25">
      <c r="A72" s="145">
        <v>66</v>
      </c>
      <c r="B72" s="146">
        <v>904</v>
      </c>
      <c r="C72" s="146" t="s">
        <v>28</v>
      </c>
      <c r="D72" s="146">
        <v>1225</v>
      </c>
      <c r="E72" s="146">
        <v>672</v>
      </c>
    </row>
    <row r="73" spans="1:5" x14ac:dyDescent="0.25">
      <c r="A73" s="145">
        <v>67</v>
      </c>
      <c r="B73" s="146">
        <v>905</v>
      </c>
      <c r="C73" s="146" t="s">
        <v>28</v>
      </c>
      <c r="D73" s="146">
        <v>1225</v>
      </c>
      <c r="E73" s="146">
        <v>672</v>
      </c>
    </row>
    <row r="74" spans="1:5" x14ac:dyDescent="0.25">
      <c r="A74" s="145">
        <v>68</v>
      </c>
      <c r="B74" s="146">
        <v>906</v>
      </c>
      <c r="C74" s="146" t="s">
        <v>25</v>
      </c>
      <c r="D74" s="146">
        <v>1225</v>
      </c>
      <c r="E74" s="146">
        <v>657</v>
      </c>
    </row>
    <row r="75" spans="1:5" x14ac:dyDescent="0.25">
      <c r="A75" s="145">
        <v>69</v>
      </c>
      <c r="B75" s="146">
        <v>907</v>
      </c>
      <c r="C75" s="146" t="s">
        <v>25</v>
      </c>
      <c r="D75" s="146">
        <v>1225</v>
      </c>
      <c r="E75" s="146">
        <v>657</v>
      </c>
    </row>
    <row r="76" spans="1:5" x14ac:dyDescent="0.25">
      <c r="A76" s="145">
        <v>70</v>
      </c>
      <c r="B76" s="146">
        <v>908</v>
      </c>
      <c r="C76" s="146" t="s">
        <v>28</v>
      </c>
      <c r="D76" s="146">
        <v>1225</v>
      </c>
      <c r="E76" s="146">
        <v>672</v>
      </c>
    </row>
    <row r="77" spans="1:5" x14ac:dyDescent="0.25">
      <c r="A77" s="145">
        <v>71</v>
      </c>
      <c r="B77" s="146">
        <v>1001</v>
      </c>
      <c r="C77" s="146" t="s">
        <v>28</v>
      </c>
      <c r="D77" s="146">
        <v>1225</v>
      </c>
      <c r="E77" s="146">
        <v>672</v>
      </c>
    </row>
    <row r="78" spans="1:5" x14ac:dyDescent="0.25">
      <c r="A78" s="145">
        <v>72</v>
      </c>
      <c r="B78" s="146">
        <v>1002</v>
      </c>
      <c r="C78" s="146" t="s">
        <v>22</v>
      </c>
      <c r="D78" s="146">
        <v>1750</v>
      </c>
      <c r="E78" s="146">
        <v>924</v>
      </c>
    </row>
    <row r="79" spans="1:5" x14ac:dyDescent="0.25">
      <c r="A79" s="145">
        <v>73</v>
      </c>
      <c r="B79" s="146">
        <v>1003</v>
      </c>
      <c r="C79" s="146" t="s">
        <v>22</v>
      </c>
      <c r="D79" s="146">
        <v>1750</v>
      </c>
      <c r="E79" s="146">
        <v>924</v>
      </c>
    </row>
    <row r="80" spans="1:5" x14ac:dyDescent="0.25">
      <c r="A80" s="145">
        <v>74</v>
      </c>
      <c r="B80" s="146">
        <v>1004</v>
      </c>
      <c r="C80" s="146" t="s">
        <v>28</v>
      </c>
      <c r="D80" s="146">
        <v>1225</v>
      </c>
      <c r="E80" s="146">
        <v>672</v>
      </c>
    </row>
    <row r="81" spans="1:5" x14ac:dyDescent="0.25">
      <c r="A81" s="145">
        <v>75</v>
      </c>
      <c r="B81" s="146">
        <v>1005</v>
      </c>
      <c r="C81" s="146" t="s">
        <v>28</v>
      </c>
      <c r="D81" s="146">
        <v>1225</v>
      </c>
      <c r="E81" s="146">
        <v>672</v>
      </c>
    </row>
    <row r="82" spans="1:5" x14ac:dyDescent="0.25">
      <c r="A82" s="145">
        <v>76</v>
      </c>
      <c r="B82" s="146">
        <v>1006</v>
      </c>
      <c r="C82" s="146" t="s">
        <v>25</v>
      </c>
      <c r="D82" s="146">
        <v>1225</v>
      </c>
      <c r="E82" s="146">
        <v>657</v>
      </c>
    </row>
    <row r="83" spans="1:5" x14ac:dyDescent="0.25">
      <c r="A83" s="145">
        <v>77</v>
      </c>
      <c r="B83" s="146">
        <v>1007</v>
      </c>
      <c r="C83" s="146" t="s">
        <v>25</v>
      </c>
      <c r="D83" s="146">
        <v>1225</v>
      </c>
      <c r="E83" s="146">
        <v>657</v>
      </c>
    </row>
    <row r="84" spans="1:5" x14ac:dyDescent="0.25">
      <c r="A84" s="145">
        <v>78</v>
      </c>
      <c r="B84" s="146">
        <v>1008</v>
      </c>
      <c r="C84" s="146" t="s">
        <v>28</v>
      </c>
      <c r="D84" s="146">
        <v>1225</v>
      </c>
      <c r="E84" s="146">
        <v>672</v>
      </c>
    </row>
    <row r="85" spans="1:5" x14ac:dyDescent="0.25">
      <c r="A85" s="145">
        <v>79</v>
      </c>
      <c r="B85" s="146">
        <v>1101</v>
      </c>
      <c r="C85" s="146" t="s">
        <v>28</v>
      </c>
      <c r="D85" s="146">
        <v>1225</v>
      </c>
      <c r="E85" s="146">
        <v>672</v>
      </c>
    </row>
    <row r="86" spans="1:5" x14ac:dyDescent="0.25">
      <c r="A86" s="145">
        <v>80</v>
      </c>
      <c r="B86" s="146">
        <v>1102</v>
      </c>
      <c r="C86" s="146" t="s">
        <v>22</v>
      </c>
      <c r="D86" s="146">
        <v>1750</v>
      </c>
      <c r="E86" s="146">
        <v>924</v>
      </c>
    </row>
    <row r="87" spans="1:5" x14ac:dyDescent="0.25">
      <c r="A87" s="145">
        <v>81</v>
      </c>
      <c r="B87" s="146">
        <v>1103</v>
      </c>
      <c r="C87" s="146" t="s">
        <v>22</v>
      </c>
      <c r="D87" s="146">
        <v>1750</v>
      </c>
      <c r="E87" s="146">
        <v>924</v>
      </c>
    </row>
    <row r="88" spans="1:5" x14ac:dyDescent="0.25">
      <c r="A88" s="145">
        <v>82</v>
      </c>
      <c r="B88" s="146">
        <v>1104</v>
      </c>
      <c r="C88" s="146" t="s">
        <v>28</v>
      </c>
      <c r="D88" s="146">
        <v>1225</v>
      </c>
      <c r="E88" s="146">
        <v>672</v>
      </c>
    </row>
    <row r="89" spans="1:5" x14ac:dyDescent="0.25">
      <c r="A89" s="145">
        <v>83</v>
      </c>
      <c r="B89" s="146">
        <v>1105</v>
      </c>
      <c r="C89" s="146" t="s">
        <v>28</v>
      </c>
      <c r="D89" s="146">
        <v>1225</v>
      </c>
      <c r="E89" s="146">
        <v>672</v>
      </c>
    </row>
    <row r="90" spans="1:5" x14ac:dyDescent="0.25">
      <c r="A90" s="145">
        <v>84</v>
      </c>
      <c r="B90" s="146">
        <v>1106</v>
      </c>
      <c r="C90" s="146" t="s">
        <v>25</v>
      </c>
      <c r="D90" s="146">
        <v>1225</v>
      </c>
      <c r="E90" s="146">
        <v>657</v>
      </c>
    </row>
    <row r="91" spans="1:5" x14ac:dyDescent="0.25">
      <c r="A91" s="145">
        <v>85</v>
      </c>
      <c r="B91" s="146">
        <v>1107</v>
      </c>
      <c r="C91" s="146" t="s">
        <v>25</v>
      </c>
      <c r="D91" s="146">
        <v>1225</v>
      </c>
      <c r="E91" s="146">
        <v>657</v>
      </c>
    </row>
    <row r="92" spans="1:5" x14ac:dyDescent="0.25">
      <c r="A92" s="145">
        <v>86</v>
      </c>
      <c r="B92" s="146">
        <v>1108</v>
      </c>
      <c r="C92" s="146" t="s">
        <v>28</v>
      </c>
      <c r="D92" s="146">
        <v>1225</v>
      </c>
      <c r="E92" s="146">
        <v>672</v>
      </c>
    </row>
    <row r="93" spans="1:5" x14ac:dyDescent="0.25">
      <c r="A93" s="145">
        <v>87</v>
      </c>
      <c r="B93" s="146">
        <v>1201</v>
      </c>
      <c r="C93" s="146" t="s">
        <v>28</v>
      </c>
      <c r="D93" s="146">
        <v>1225</v>
      </c>
      <c r="E93" s="146">
        <v>672</v>
      </c>
    </row>
    <row r="94" spans="1:5" x14ac:dyDescent="0.25">
      <c r="A94" s="145">
        <v>88</v>
      </c>
      <c r="B94" s="146">
        <v>1202</v>
      </c>
      <c r="C94" s="146" t="s">
        <v>22</v>
      </c>
      <c r="D94" s="146">
        <v>1750</v>
      </c>
      <c r="E94" s="146">
        <v>924</v>
      </c>
    </row>
    <row r="95" spans="1:5" x14ac:dyDescent="0.25">
      <c r="A95" s="145">
        <v>89</v>
      </c>
      <c r="B95" s="146">
        <v>1203</v>
      </c>
      <c r="C95" s="146" t="s">
        <v>22</v>
      </c>
      <c r="D95" s="146">
        <v>1750</v>
      </c>
      <c r="E95" s="146">
        <v>924</v>
      </c>
    </row>
    <row r="96" spans="1:5" x14ac:dyDescent="0.25">
      <c r="A96" s="145">
        <v>90</v>
      </c>
      <c r="B96" s="146">
        <v>1204</v>
      </c>
      <c r="C96" s="146" t="s">
        <v>28</v>
      </c>
      <c r="D96" s="146">
        <v>1225</v>
      </c>
      <c r="E96" s="146">
        <v>672</v>
      </c>
    </row>
    <row r="97" spans="1:5" x14ac:dyDescent="0.25">
      <c r="A97" s="145">
        <v>91</v>
      </c>
      <c r="B97" s="146">
        <v>1205</v>
      </c>
      <c r="C97" s="146" t="s">
        <v>28</v>
      </c>
      <c r="D97" s="146">
        <v>1225</v>
      </c>
      <c r="E97" s="146">
        <v>672</v>
      </c>
    </row>
    <row r="98" spans="1:5" x14ac:dyDescent="0.25">
      <c r="A98" s="145">
        <v>92</v>
      </c>
      <c r="B98" s="146">
        <v>1206</v>
      </c>
      <c r="C98" s="146" t="s">
        <v>25</v>
      </c>
      <c r="D98" s="146">
        <v>1225</v>
      </c>
      <c r="E98" s="146">
        <v>657</v>
      </c>
    </row>
    <row r="99" spans="1:5" x14ac:dyDescent="0.25">
      <c r="A99" s="145">
        <v>93</v>
      </c>
      <c r="B99" s="146">
        <v>1207</v>
      </c>
      <c r="C99" s="146" t="s">
        <v>25</v>
      </c>
      <c r="D99" s="146">
        <v>1225</v>
      </c>
      <c r="E99" s="146">
        <v>657</v>
      </c>
    </row>
    <row r="100" spans="1:5" x14ac:dyDescent="0.25">
      <c r="A100" s="145">
        <v>94</v>
      </c>
      <c r="B100" s="146">
        <v>1208</v>
      </c>
      <c r="C100" s="146" t="s">
        <v>28</v>
      </c>
      <c r="D100" s="146">
        <v>1225</v>
      </c>
      <c r="E100" s="146">
        <v>672</v>
      </c>
    </row>
    <row r="101" spans="1:5" x14ac:dyDescent="0.25">
      <c r="A101" s="145">
        <v>95</v>
      </c>
      <c r="B101" s="146">
        <v>1401</v>
      </c>
      <c r="C101" s="146" t="s">
        <v>28</v>
      </c>
      <c r="D101" s="146">
        <v>1225</v>
      </c>
      <c r="E101" s="146">
        <v>672</v>
      </c>
    </row>
    <row r="102" spans="1:5" x14ac:dyDescent="0.25">
      <c r="A102" s="145">
        <v>96</v>
      </c>
      <c r="B102" s="146">
        <v>1402</v>
      </c>
      <c r="C102" s="146" t="s">
        <v>22</v>
      </c>
      <c r="D102" s="146">
        <v>1750</v>
      </c>
      <c r="E102" s="146">
        <v>924</v>
      </c>
    </row>
    <row r="103" spans="1:5" x14ac:dyDescent="0.25">
      <c r="A103" s="145">
        <v>97</v>
      </c>
      <c r="B103" s="146">
        <v>1403</v>
      </c>
      <c r="C103" s="146" t="s">
        <v>22</v>
      </c>
      <c r="D103" s="146">
        <v>1750</v>
      </c>
      <c r="E103" s="146">
        <v>924</v>
      </c>
    </row>
    <row r="104" spans="1:5" x14ac:dyDescent="0.25">
      <c r="A104" s="145">
        <v>98</v>
      </c>
      <c r="B104" s="146">
        <v>1404</v>
      </c>
      <c r="C104" s="146" t="s">
        <v>28</v>
      </c>
      <c r="D104" s="146">
        <v>1225</v>
      </c>
      <c r="E104" s="146">
        <v>672</v>
      </c>
    </row>
    <row r="105" spans="1:5" x14ac:dyDescent="0.25">
      <c r="A105" s="145">
        <v>99</v>
      </c>
      <c r="B105" s="146">
        <v>1405</v>
      </c>
      <c r="C105" s="146" t="s">
        <v>28</v>
      </c>
      <c r="D105" s="146">
        <v>1225</v>
      </c>
      <c r="E105" s="146">
        <v>672</v>
      </c>
    </row>
    <row r="106" spans="1:5" x14ac:dyDescent="0.25">
      <c r="A106" s="145">
        <v>100</v>
      </c>
      <c r="B106" s="146">
        <v>1406</v>
      </c>
      <c r="C106" s="146" t="s">
        <v>25</v>
      </c>
      <c r="D106" s="146">
        <v>1225</v>
      </c>
      <c r="E106" s="146">
        <v>657</v>
      </c>
    </row>
    <row r="107" spans="1:5" x14ac:dyDescent="0.25">
      <c r="A107" s="145">
        <v>101</v>
      </c>
      <c r="B107" s="146">
        <v>1407</v>
      </c>
      <c r="C107" s="146" t="s">
        <v>25</v>
      </c>
      <c r="D107" s="146">
        <v>1225</v>
      </c>
      <c r="E107" s="146">
        <v>657</v>
      </c>
    </row>
    <row r="108" spans="1:5" x14ac:dyDescent="0.25">
      <c r="A108" s="145">
        <v>102</v>
      </c>
      <c r="B108" s="146">
        <v>1408</v>
      </c>
      <c r="C108" s="146" t="s">
        <v>28</v>
      </c>
      <c r="D108" s="146">
        <v>1225</v>
      </c>
      <c r="E108" s="146">
        <v>672</v>
      </c>
    </row>
    <row r="109" spans="1:5" x14ac:dyDescent="0.25">
      <c r="A109" s="145">
        <v>103</v>
      </c>
      <c r="B109" s="146">
        <v>1501</v>
      </c>
      <c r="C109" s="146" t="s">
        <v>28</v>
      </c>
      <c r="D109" s="146">
        <v>1225</v>
      </c>
      <c r="E109" s="146">
        <v>672</v>
      </c>
    </row>
    <row r="110" spans="1:5" x14ac:dyDescent="0.25">
      <c r="A110" s="145">
        <v>104</v>
      </c>
      <c r="B110" s="146">
        <v>1502</v>
      </c>
      <c r="C110" s="146" t="s">
        <v>22</v>
      </c>
      <c r="D110" s="146">
        <v>1750</v>
      </c>
      <c r="E110" s="146">
        <v>924</v>
      </c>
    </row>
    <row r="111" spans="1:5" x14ac:dyDescent="0.25">
      <c r="A111" s="145">
        <v>105</v>
      </c>
      <c r="B111" s="146">
        <v>1503</v>
      </c>
      <c r="C111" s="146" t="s">
        <v>22</v>
      </c>
      <c r="D111" s="146">
        <v>1750</v>
      </c>
      <c r="E111" s="146">
        <v>924</v>
      </c>
    </row>
    <row r="112" spans="1:5" x14ac:dyDescent="0.25">
      <c r="A112" s="145">
        <v>106</v>
      </c>
      <c r="B112" s="146">
        <v>1504</v>
      </c>
      <c r="C112" s="146" t="s">
        <v>28</v>
      </c>
      <c r="D112" s="146">
        <v>1225</v>
      </c>
      <c r="E112" s="146">
        <v>672</v>
      </c>
    </row>
    <row r="113" spans="1:5" x14ac:dyDescent="0.25">
      <c r="A113" s="145">
        <v>107</v>
      </c>
      <c r="B113" s="146">
        <v>1505</v>
      </c>
      <c r="C113" s="146" t="s">
        <v>28</v>
      </c>
      <c r="D113" s="146">
        <v>1225</v>
      </c>
      <c r="E113" s="146">
        <v>672</v>
      </c>
    </row>
    <row r="114" spans="1:5" x14ac:dyDescent="0.25">
      <c r="A114" s="145">
        <v>108</v>
      </c>
      <c r="B114" s="146">
        <v>1506</v>
      </c>
      <c r="C114" s="146" t="s">
        <v>25</v>
      </c>
      <c r="D114" s="146">
        <v>1225</v>
      </c>
      <c r="E114" s="146">
        <v>657</v>
      </c>
    </row>
    <row r="115" spans="1:5" x14ac:dyDescent="0.25">
      <c r="A115" s="145">
        <v>109</v>
      </c>
      <c r="B115" s="146">
        <v>1507</v>
      </c>
      <c r="C115" s="146" t="s">
        <v>25</v>
      </c>
      <c r="D115" s="146">
        <v>1225</v>
      </c>
      <c r="E115" s="146">
        <v>657</v>
      </c>
    </row>
    <row r="116" spans="1:5" x14ac:dyDescent="0.25">
      <c r="A116" s="145">
        <v>110</v>
      </c>
      <c r="B116" s="146">
        <v>1508</v>
      </c>
      <c r="C116" s="146" t="s">
        <v>28</v>
      </c>
      <c r="D116" s="146">
        <v>1225</v>
      </c>
      <c r="E116" s="146">
        <v>672</v>
      </c>
    </row>
    <row r="117" spans="1:5" x14ac:dyDescent="0.25">
      <c r="A117" s="145"/>
      <c r="B117" s="146"/>
      <c r="C117" s="146"/>
      <c r="D117" s="146"/>
      <c r="E117" s="146"/>
    </row>
    <row r="118" spans="1:5" ht="16.5" thickBot="1" x14ac:dyDescent="0.3">
      <c r="A118" s="23"/>
      <c r="B118" s="25"/>
      <c r="C118" s="27" t="s">
        <v>33</v>
      </c>
      <c r="D118" s="28">
        <v>149450</v>
      </c>
      <c r="E118" s="28">
        <v>80556</v>
      </c>
    </row>
  </sheetData>
  <mergeCells count="3">
    <mergeCell ref="A2:E2"/>
    <mergeCell ref="A3:E3"/>
    <mergeCell ref="A5:E5"/>
  </mergeCells>
  <pageMargins left="0.55000000000000004" right="0.23622047244094491" top="0.51" bottom="0.42" header="0.31496062992125984" footer="0.31496062992125984"/>
  <pageSetup scale="82" fitToHeight="2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zoomScaleSheetLayoutView="90" workbookViewId="0">
      <selection sqref="A1:XFD1048576"/>
    </sheetView>
  </sheetViews>
  <sheetFormatPr defaultRowHeight="15" x14ac:dyDescent="0.25"/>
  <cols>
    <col min="1" max="1" width="7.7109375" style="1" customWidth="1"/>
    <col min="2" max="3" width="10.7109375" style="1" customWidth="1"/>
    <col min="4" max="4" width="18.7109375" style="1" customWidth="1"/>
    <col min="5" max="5" width="11.85546875" style="1" customWidth="1"/>
    <col min="6" max="6" width="10.85546875" style="1" customWidth="1"/>
    <col min="7" max="7" width="8.7109375" style="1" customWidth="1"/>
    <col min="8" max="8" width="10.7109375" style="1" customWidth="1"/>
    <col min="9" max="9" width="8.7109375" style="1" hidden="1" customWidth="1"/>
    <col min="10" max="10" width="11.28515625" style="1" customWidth="1"/>
    <col min="11" max="11" width="8.7109375" style="2" customWidth="1"/>
    <col min="12" max="12" width="11.7109375" style="2" customWidth="1"/>
    <col min="13" max="13" width="11.7109375" style="1" hidden="1" customWidth="1"/>
    <col min="14" max="14" width="9.140625" style="1" customWidth="1"/>
    <col min="258" max="258" width="7.7109375" customWidth="1"/>
    <col min="259" max="259" width="10.7109375" customWidth="1"/>
    <col min="260" max="260" width="18.7109375" customWidth="1"/>
    <col min="261" max="261" width="11.85546875" customWidth="1"/>
    <col min="262" max="262" width="10.85546875" customWidth="1"/>
    <col min="263" max="263" width="8.7109375" customWidth="1"/>
    <col min="264" max="264" width="10.7109375" customWidth="1"/>
    <col min="265" max="265" width="8.7109375" customWidth="1"/>
    <col min="266" max="266" width="11.28515625" customWidth="1"/>
    <col min="267" max="267" width="8.7109375" customWidth="1"/>
    <col min="268" max="269" width="11.7109375" customWidth="1"/>
    <col min="270" max="270" width="9.140625" customWidth="1"/>
    <col min="514" max="514" width="7.7109375" customWidth="1"/>
    <col min="515" max="515" width="10.7109375" customWidth="1"/>
    <col min="516" max="516" width="18.7109375" customWidth="1"/>
    <col min="517" max="517" width="11.85546875" customWidth="1"/>
    <col min="518" max="518" width="10.85546875" customWidth="1"/>
    <col min="519" max="519" width="8.7109375" customWidth="1"/>
    <col min="520" max="520" width="10.7109375" customWidth="1"/>
    <col min="521" max="521" width="8.7109375" customWidth="1"/>
    <col min="522" max="522" width="11.28515625" customWidth="1"/>
    <col min="523" max="523" width="8.7109375" customWidth="1"/>
    <col min="524" max="525" width="11.7109375" customWidth="1"/>
    <col min="526" max="526" width="9.140625" customWidth="1"/>
    <col min="770" max="770" width="7.7109375" customWidth="1"/>
    <col min="771" max="771" width="10.7109375" customWidth="1"/>
    <col min="772" max="772" width="18.7109375" customWidth="1"/>
    <col min="773" max="773" width="11.85546875" customWidth="1"/>
    <col min="774" max="774" width="10.85546875" customWidth="1"/>
    <col min="775" max="775" width="8.7109375" customWidth="1"/>
    <col min="776" max="776" width="10.7109375" customWidth="1"/>
    <col min="777" max="777" width="8.7109375" customWidth="1"/>
    <col min="778" max="778" width="11.28515625" customWidth="1"/>
    <col min="779" max="779" width="8.7109375" customWidth="1"/>
    <col min="780" max="781" width="11.7109375" customWidth="1"/>
    <col min="782" max="782" width="9.140625" customWidth="1"/>
    <col min="1026" max="1026" width="7.7109375" customWidth="1"/>
    <col min="1027" max="1027" width="10.7109375" customWidth="1"/>
    <col min="1028" max="1028" width="18.7109375" customWidth="1"/>
    <col min="1029" max="1029" width="11.85546875" customWidth="1"/>
    <col min="1030" max="1030" width="10.85546875" customWidth="1"/>
    <col min="1031" max="1031" width="8.7109375" customWidth="1"/>
    <col min="1032" max="1032" width="10.7109375" customWidth="1"/>
    <col min="1033" max="1033" width="8.7109375" customWidth="1"/>
    <col min="1034" max="1034" width="11.28515625" customWidth="1"/>
    <col min="1035" max="1035" width="8.7109375" customWidth="1"/>
    <col min="1036" max="1037" width="11.7109375" customWidth="1"/>
    <col min="1038" max="1038" width="9.140625" customWidth="1"/>
    <col min="1282" max="1282" width="7.7109375" customWidth="1"/>
    <col min="1283" max="1283" width="10.7109375" customWidth="1"/>
    <col min="1284" max="1284" width="18.7109375" customWidth="1"/>
    <col min="1285" max="1285" width="11.85546875" customWidth="1"/>
    <col min="1286" max="1286" width="10.85546875" customWidth="1"/>
    <col min="1287" max="1287" width="8.7109375" customWidth="1"/>
    <col min="1288" max="1288" width="10.7109375" customWidth="1"/>
    <col min="1289" max="1289" width="8.7109375" customWidth="1"/>
    <col min="1290" max="1290" width="11.28515625" customWidth="1"/>
    <col min="1291" max="1291" width="8.7109375" customWidth="1"/>
    <col min="1292" max="1293" width="11.7109375" customWidth="1"/>
    <col min="1294" max="1294" width="9.140625" customWidth="1"/>
    <col min="1538" max="1538" width="7.7109375" customWidth="1"/>
    <col min="1539" max="1539" width="10.7109375" customWidth="1"/>
    <col min="1540" max="1540" width="18.7109375" customWidth="1"/>
    <col min="1541" max="1541" width="11.85546875" customWidth="1"/>
    <col min="1542" max="1542" width="10.85546875" customWidth="1"/>
    <col min="1543" max="1543" width="8.7109375" customWidth="1"/>
    <col min="1544" max="1544" width="10.7109375" customWidth="1"/>
    <col min="1545" max="1545" width="8.7109375" customWidth="1"/>
    <col min="1546" max="1546" width="11.28515625" customWidth="1"/>
    <col min="1547" max="1547" width="8.7109375" customWidth="1"/>
    <col min="1548" max="1549" width="11.7109375" customWidth="1"/>
    <col min="1550" max="1550" width="9.140625" customWidth="1"/>
    <col min="1794" max="1794" width="7.7109375" customWidth="1"/>
    <col min="1795" max="1795" width="10.7109375" customWidth="1"/>
    <col min="1796" max="1796" width="18.7109375" customWidth="1"/>
    <col min="1797" max="1797" width="11.85546875" customWidth="1"/>
    <col min="1798" max="1798" width="10.85546875" customWidth="1"/>
    <col min="1799" max="1799" width="8.7109375" customWidth="1"/>
    <col min="1800" max="1800" width="10.7109375" customWidth="1"/>
    <col min="1801" max="1801" width="8.7109375" customWidth="1"/>
    <col min="1802" max="1802" width="11.28515625" customWidth="1"/>
    <col min="1803" max="1803" width="8.7109375" customWidth="1"/>
    <col min="1804" max="1805" width="11.7109375" customWidth="1"/>
    <col min="1806" max="1806" width="9.140625" customWidth="1"/>
    <col min="2050" max="2050" width="7.7109375" customWidth="1"/>
    <col min="2051" max="2051" width="10.7109375" customWidth="1"/>
    <col min="2052" max="2052" width="18.7109375" customWidth="1"/>
    <col min="2053" max="2053" width="11.85546875" customWidth="1"/>
    <col min="2054" max="2054" width="10.85546875" customWidth="1"/>
    <col min="2055" max="2055" width="8.7109375" customWidth="1"/>
    <col min="2056" max="2056" width="10.7109375" customWidth="1"/>
    <col min="2057" max="2057" width="8.7109375" customWidth="1"/>
    <col min="2058" max="2058" width="11.28515625" customWidth="1"/>
    <col min="2059" max="2059" width="8.7109375" customWidth="1"/>
    <col min="2060" max="2061" width="11.7109375" customWidth="1"/>
    <col min="2062" max="2062" width="9.140625" customWidth="1"/>
    <col min="2306" max="2306" width="7.7109375" customWidth="1"/>
    <col min="2307" max="2307" width="10.7109375" customWidth="1"/>
    <col min="2308" max="2308" width="18.7109375" customWidth="1"/>
    <col min="2309" max="2309" width="11.85546875" customWidth="1"/>
    <col min="2310" max="2310" width="10.85546875" customWidth="1"/>
    <col min="2311" max="2311" width="8.7109375" customWidth="1"/>
    <col min="2312" max="2312" width="10.7109375" customWidth="1"/>
    <col min="2313" max="2313" width="8.7109375" customWidth="1"/>
    <col min="2314" max="2314" width="11.28515625" customWidth="1"/>
    <col min="2315" max="2315" width="8.7109375" customWidth="1"/>
    <col min="2316" max="2317" width="11.7109375" customWidth="1"/>
    <col min="2318" max="2318" width="9.140625" customWidth="1"/>
    <col min="2562" max="2562" width="7.7109375" customWidth="1"/>
    <col min="2563" max="2563" width="10.7109375" customWidth="1"/>
    <col min="2564" max="2564" width="18.7109375" customWidth="1"/>
    <col min="2565" max="2565" width="11.85546875" customWidth="1"/>
    <col min="2566" max="2566" width="10.85546875" customWidth="1"/>
    <col min="2567" max="2567" width="8.7109375" customWidth="1"/>
    <col min="2568" max="2568" width="10.7109375" customWidth="1"/>
    <col min="2569" max="2569" width="8.7109375" customWidth="1"/>
    <col min="2570" max="2570" width="11.28515625" customWidth="1"/>
    <col min="2571" max="2571" width="8.7109375" customWidth="1"/>
    <col min="2572" max="2573" width="11.7109375" customWidth="1"/>
    <col min="2574" max="2574" width="9.140625" customWidth="1"/>
    <col min="2818" max="2818" width="7.7109375" customWidth="1"/>
    <col min="2819" max="2819" width="10.7109375" customWidth="1"/>
    <col min="2820" max="2820" width="18.7109375" customWidth="1"/>
    <col min="2821" max="2821" width="11.85546875" customWidth="1"/>
    <col min="2822" max="2822" width="10.85546875" customWidth="1"/>
    <col min="2823" max="2823" width="8.7109375" customWidth="1"/>
    <col min="2824" max="2824" width="10.7109375" customWidth="1"/>
    <col min="2825" max="2825" width="8.7109375" customWidth="1"/>
    <col min="2826" max="2826" width="11.28515625" customWidth="1"/>
    <col min="2827" max="2827" width="8.7109375" customWidth="1"/>
    <col min="2828" max="2829" width="11.7109375" customWidth="1"/>
    <col min="2830" max="2830" width="9.140625" customWidth="1"/>
    <col min="3074" max="3074" width="7.7109375" customWidth="1"/>
    <col min="3075" max="3075" width="10.7109375" customWidth="1"/>
    <col min="3076" max="3076" width="18.7109375" customWidth="1"/>
    <col min="3077" max="3077" width="11.85546875" customWidth="1"/>
    <col min="3078" max="3078" width="10.85546875" customWidth="1"/>
    <col min="3079" max="3079" width="8.7109375" customWidth="1"/>
    <col min="3080" max="3080" width="10.7109375" customWidth="1"/>
    <col min="3081" max="3081" width="8.7109375" customWidth="1"/>
    <col min="3082" max="3082" width="11.28515625" customWidth="1"/>
    <col min="3083" max="3083" width="8.7109375" customWidth="1"/>
    <col min="3084" max="3085" width="11.7109375" customWidth="1"/>
    <col min="3086" max="3086" width="9.140625" customWidth="1"/>
    <col min="3330" max="3330" width="7.7109375" customWidth="1"/>
    <col min="3331" max="3331" width="10.7109375" customWidth="1"/>
    <col min="3332" max="3332" width="18.7109375" customWidth="1"/>
    <col min="3333" max="3333" width="11.85546875" customWidth="1"/>
    <col min="3334" max="3334" width="10.85546875" customWidth="1"/>
    <col min="3335" max="3335" width="8.7109375" customWidth="1"/>
    <col min="3336" max="3336" width="10.7109375" customWidth="1"/>
    <col min="3337" max="3337" width="8.7109375" customWidth="1"/>
    <col min="3338" max="3338" width="11.28515625" customWidth="1"/>
    <col min="3339" max="3339" width="8.7109375" customWidth="1"/>
    <col min="3340" max="3341" width="11.7109375" customWidth="1"/>
    <col min="3342" max="3342" width="9.140625" customWidth="1"/>
    <col min="3586" max="3586" width="7.7109375" customWidth="1"/>
    <col min="3587" max="3587" width="10.7109375" customWidth="1"/>
    <col min="3588" max="3588" width="18.7109375" customWidth="1"/>
    <col min="3589" max="3589" width="11.85546875" customWidth="1"/>
    <col min="3590" max="3590" width="10.85546875" customWidth="1"/>
    <col min="3591" max="3591" width="8.7109375" customWidth="1"/>
    <col min="3592" max="3592" width="10.7109375" customWidth="1"/>
    <col min="3593" max="3593" width="8.7109375" customWidth="1"/>
    <col min="3594" max="3594" width="11.28515625" customWidth="1"/>
    <col min="3595" max="3595" width="8.7109375" customWidth="1"/>
    <col min="3596" max="3597" width="11.7109375" customWidth="1"/>
    <col min="3598" max="3598" width="9.140625" customWidth="1"/>
    <col min="3842" max="3842" width="7.7109375" customWidth="1"/>
    <col min="3843" max="3843" width="10.7109375" customWidth="1"/>
    <col min="3844" max="3844" width="18.7109375" customWidth="1"/>
    <col min="3845" max="3845" width="11.85546875" customWidth="1"/>
    <col min="3846" max="3846" width="10.85546875" customWidth="1"/>
    <col min="3847" max="3847" width="8.7109375" customWidth="1"/>
    <col min="3848" max="3848" width="10.7109375" customWidth="1"/>
    <col min="3849" max="3849" width="8.7109375" customWidth="1"/>
    <col min="3850" max="3850" width="11.28515625" customWidth="1"/>
    <col min="3851" max="3851" width="8.7109375" customWidth="1"/>
    <col min="3852" max="3853" width="11.7109375" customWidth="1"/>
    <col min="3854" max="3854" width="9.140625" customWidth="1"/>
    <col min="4098" max="4098" width="7.7109375" customWidth="1"/>
    <col min="4099" max="4099" width="10.7109375" customWidth="1"/>
    <col min="4100" max="4100" width="18.7109375" customWidth="1"/>
    <col min="4101" max="4101" width="11.85546875" customWidth="1"/>
    <col min="4102" max="4102" width="10.85546875" customWidth="1"/>
    <col min="4103" max="4103" width="8.7109375" customWidth="1"/>
    <col min="4104" max="4104" width="10.7109375" customWidth="1"/>
    <col min="4105" max="4105" width="8.7109375" customWidth="1"/>
    <col min="4106" max="4106" width="11.28515625" customWidth="1"/>
    <col min="4107" max="4107" width="8.7109375" customWidth="1"/>
    <col min="4108" max="4109" width="11.7109375" customWidth="1"/>
    <col min="4110" max="4110" width="9.140625" customWidth="1"/>
    <col min="4354" max="4354" width="7.7109375" customWidth="1"/>
    <col min="4355" max="4355" width="10.7109375" customWidth="1"/>
    <col min="4356" max="4356" width="18.7109375" customWidth="1"/>
    <col min="4357" max="4357" width="11.85546875" customWidth="1"/>
    <col min="4358" max="4358" width="10.85546875" customWidth="1"/>
    <col min="4359" max="4359" width="8.7109375" customWidth="1"/>
    <col min="4360" max="4360" width="10.7109375" customWidth="1"/>
    <col min="4361" max="4361" width="8.7109375" customWidth="1"/>
    <col min="4362" max="4362" width="11.28515625" customWidth="1"/>
    <col min="4363" max="4363" width="8.7109375" customWidth="1"/>
    <col min="4364" max="4365" width="11.7109375" customWidth="1"/>
    <col min="4366" max="4366" width="9.140625" customWidth="1"/>
    <col min="4610" max="4610" width="7.7109375" customWidth="1"/>
    <col min="4611" max="4611" width="10.7109375" customWidth="1"/>
    <col min="4612" max="4612" width="18.7109375" customWidth="1"/>
    <col min="4613" max="4613" width="11.85546875" customWidth="1"/>
    <col min="4614" max="4614" width="10.85546875" customWidth="1"/>
    <col min="4615" max="4615" width="8.7109375" customWidth="1"/>
    <col min="4616" max="4616" width="10.7109375" customWidth="1"/>
    <col min="4617" max="4617" width="8.7109375" customWidth="1"/>
    <col min="4618" max="4618" width="11.28515625" customWidth="1"/>
    <col min="4619" max="4619" width="8.7109375" customWidth="1"/>
    <col min="4620" max="4621" width="11.7109375" customWidth="1"/>
    <col min="4622" max="4622" width="9.140625" customWidth="1"/>
    <col min="4866" max="4866" width="7.7109375" customWidth="1"/>
    <col min="4867" max="4867" width="10.7109375" customWidth="1"/>
    <col min="4868" max="4868" width="18.7109375" customWidth="1"/>
    <col min="4869" max="4869" width="11.85546875" customWidth="1"/>
    <col min="4870" max="4870" width="10.85546875" customWidth="1"/>
    <col min="4871" max="4871" width="8.7109375" customWidth="1"/>
    <col min="4872" max="4872" width="10.7109375" customWidth="1"/>
    <col min="4873" max="4873" width="8.7109375" customWidth="1"/>
    <col min="4874" max="4874" width="11.28515625" customWidth="1"/>
    <col min="4875" max="4875" width="8.7109375" customWidth="1"/>
    <col min="4876" max="4877" width="11.7109375" customWidth="1"/>
    <col min="4878" max="4878" width="9.140625" customWidth="1"/>
    <col min="5122" max="5122" width="7.7109375" customWidth="1"/>
    <col min="5123" max="5123" width="10.7109375" customWidth="1"/>
    <col min="5124" max="5124" width="18.7109375" customWidth="1"/>
    <col min="5125" max="5125" width="11.85546875" customWidth="1"/>
    <col min="5126" max="5126" width="10.85546875" customWidth="1"/>
    <col min="5127" max="5127" width="8.7109375" customWidth="1"/>
    <col min="5128" max="5128" width="10.7109375" customWidth="1"/>
    <col min="5129" max="5129" width="8.7109375" customWidth="1"/>
    <col min="5130" max="5130" width="11.28515625" customWidth="1"/>
    <col min="5131" max="5131" width="8.7109375" customWidth="1"/>
    <col min="5132" max="5133" width="11.7109375" customWidth="1"/>
    <col min="5134" max="5134" width="9.140625" customWidth="1"/>
    <col min="5378" max="5378" width="7.7109375" customWidth="1"/>
    <col min="5379" max="5379" width="10.7109375" customWidth="1"/>
    <col min="5380" max="5380" width="18.7109375" customWidth="1"/>
    <col min="5381" max="5381" width="11.85546875" customWidth="1"/>
    <col min="5382" max="5382" width="10.85546875" customWidth="1"/>
    <col min="5383" max="5383" width="8.7109375" customWidth="1"/>
    <col min="5384" max="5384" width="10.7109375" customWidth="1"/>
    <col min="5385" max="5385" width="8.7109375" customWidth="1"/>
    <col min="5386" max="5386" width="11.28515625" customWidth="1"/>
    <col min="5387" max="5387" width="8.7109375" customWidth="1"/>
    <col min="5388" max="5389" width="11.7109375" customWidth="1"/>
    <col min="5390" max="5390" width="9.140625" customWidth="1"/>
    <col min="5634" max="5634" width="7.7109375" customWidth="1"/>
    <col min="5635" max="5635" width="10.7109375" customWidth="1"/>
    <col min="5636" max="5636" width="18.7109375" customWidth="1"/>
    <col min="5637" max="5637" width="11.85546875" customWidth="1"/>
    <col min="5638" max="5638" width="10.85546875" customWidth="1"/>
    <col min="5639" max="5639" width="8.7109375" customWidth="1"/>
    <col min="5640" max="5640" width="10.7109375" customWidth="1"/>
    <col min="5641" max="5641" width="8.7109375" customWidth="1"/>
    <col min="5642" max="5642" width="11.28515625" customWidth="1"/>
    <col min="5643" max="5643" width="8.7109375" customWidth="1"/>
    <col min="5644" max="5645" width="11.7109375" customWidth="1"/>
    <col min="5646" max="5646" width="9.140625" customWidth="1"/>
    <col min="5890" max="5890" width="7.7109375" customWidth="1"/>
    <col min="5891" max="5891" width="10.7109375" customWidth="1"/>
    <col min="5892" max="5892" width="18.7109375" customWidth="1"/>
    <col min="5893" max="5893" width="11.85546875" customWidth="1"/>
    <col min="5894" max="5894" width="10.85546875" customWidth="1"/>
    <col min="5895" max="5895" width="8.7109375" customWidth="1"/>
    <col min="5896" max="5896" width="10.7109375" customWidth="1"/>
    <col min="5897" max="5897" width="8.7109375" customWidth="1"/>
    <col min="5898" max="5898" width="11.28515625" customWidth="1"/>
    <col min="5899" max="5899" width="8.7109375" customWidth="1"/>
    <col min="5900" max="5901" width="11.7109375" customWidth="1"/>
    <col min="5902" max="5902" width="9.140625" customWidth="1"/>
    <col min="6146" max="6146" width="7.7109375" customWidth="1"/>
    <col min="6147" max="6147" width="10.7109375" customWidth="1"/>
    <col min="6148" max="6148" width="18.7109375" customWidth="1"/>
    <col min="6149" max="6149" width="11.85546875" customWidth="1"/>
    <col min="6150" max="6150" width="10.85546875" customWidth="1"/>
    <col min="6151" max="6151" width="8.7109375" customWidth="1"/>
    <col min="6152" max="6152" width="10.7109375" customWidth="1"/>
    <col min="6153" max="6153" width="8.7109375" customWidth="1"/>
    <col min="6154" max="6154" width="11.28515625" customWidth="1"/>
    <col min="6155" max="6155" width="8.7109375" customWidth="1"/>
    <col min="6156" max="6157" width="11.7109375" customWidth="1"/>
    <col min="6158" max="6158" width="9.140625" customWidth="1"/>
    <col min="6402" max="6402" width="7.7109375" customWidth="1"/>
    <col min="6403" max="6403" width="10.7109375" customWidth="1"/>
    <col min="6404" max="6404" width="18.7109375" customWidth="1"/>
    <col min="6405" max="6405" width="11.85546875" customWidth="1"/>
    <col min="6406" max="6406" width="10.85546875" customWidth="1"/>
    <col min="6407" max="6407" width="8.7109375" customWidth="1"/>
    <col min="6408" max="6408" width="10.7109375" customWidth="1"/>
    <col min="6409" max="6409" width="8.7109375" customWidth="1"/>
    <col min="6410" max="6410" width="11.28515625" customWidth="1"/>
    <col min="6411" max="6411" width="8.7109375" customWidth="1"/>
    <col min="6412" max="6413" width="11.7109375" customWidth="1"/>
    <col min="6414" max="6414" width="9.140625" customWidth="1"/>
    <col min="6658" max="6658" width="7.7109375" customWidth="1"/>
    <col min="6659" max="6659" width="10.7109375" customWidth="1"/>
    <col min="6660" max="6660" width="18.7109375" customWidth="1"/>
    <col min="6661" max="6661" width="11.85546875" customWidth="1"/>
    <col min="6662" max="6662" width="10.85546875" customWidth="1"/>
    <col min="6663" max="6663" width="8.7109375" customWidth="1"/>
    <col min="6664" max="6664" width="10.7109375" customWidth="1"/>
    <col min="6665" max="6665" width="8.7109375" customWidth="1"/>
    <col min="6666" max="6666" width="11.28515625" customWidth="1"/>
    <col min="6667" max="6667" width="8.7109375" customWidth="1"/>
    <col min="6668" max="6669" width="11.7109375" customWidth="1"/>
    <col min="6670" max="6670" width="9.140625" customWidth="1"/>
    <col min="6914" max="6914" width="7.7109375" customWidth="1"/>
    <col min="6915" max="6915" width="10.7109375" customWidth="1"/>
    <col min="6916" max="6916" width="18.7109375" customWidth="1"/>
    <col min="6917" max="6917" width="11.85546875" customWidth="1"/>
    <col min="6918" max="6918" width="10.85546875" customWidth="1"/>
    <col min="6919" max="6919" width="8.7109375" customWidth="1"/>
    <col min="6920" max="6920" width="10.7109375" customWidth="1"/>
    <col min="6921" max="6921" width="8.7109375" customWidth="1"/>
    <col min="6922" max="6922" width="11.28515625" customWidth="1"/>
    <col min="6923" max="6923" width="8.7109375" customWidth="1"/>
    <col min="6924" max="6925" width="11.7109375" customWidth="1"/>
    <col min="6926" max="6926" width="9.140625" customWidth="1"/>
    <col min="7170" max="7170" width="7.7109375" customWidth="1"/>
    <col min="7171" max="7171" width="10.7109375" customWidth="1"/>
    <col min="7172" max="7172" width="18.7109375" customWidth="1"/>
    <col min="7173" max="7173" width="11.85546875" customWidth="1"/>
    <col min="7174" max="7174" width="10.85546875" customWidth="1"/>
    <col min="7175" max="7175" width="8.7109375" customWidth="1"/>
    <col min="7176" max="7176" width="10.7109375" customWidth="1"/>
    <col min="7177" max="7177" width="8.7109375" customWidth="1"/>
    <col min="7178" max="7178" width="11.28515625" customWidth="1"/>
    <col min="7179" max="7179" width="8.7109375" customWidth="1"/>
    <col min="7180" max="7181" width="11.7109375" customWidth="1"/>
    <col min="7182" max="7182" width="9.140625" customWidth="1"/>
    <col min="7426" max="7426" width="7.7109375" customWidth="1"/>
    <col min="7427" max="7427" width="10.7109375" customWidth="1"/>
    <col min="7428" max="7428" width="18.7109375" customWidth="1"/>
    <col min="7429" max="7429" width="11.85546875" customWidth="1"/>
    <col min="7430" max="7430" width="10.85546875" customWidth="1"/>
    <col min="7431" max="7431" width="8.7109375" customWidth="1"/>
    <col min="7432" max="7432" width="10.7109375" customWidth="1"/>
    <col min="7433" max="7433" width="8.7109375" customWidth="1"/>
    <col min="7434" max="7434" width="11.28515625" customWidth="1"/>
    <col min="7435" max="7435" width="8.7109375" customWidth="1"/>
    <col min="7436" max="7437" width="11.7109375" customWidth="1"/>
    <col min="7438" max="7438" width="9.140625" customWidth="1"/>
    <col min="7682" max="7682" width="7.7109375" customWidth="1"/>
    <col min="7683" max="7683" width="10.7109375" customWidth="1"/>
    <col min="7684" max="7684" width="18.7109375" customWidth="1"/>
    <col min="7685" max="7685" width="11.85546875" customWidth="1"/>
    <col min="7686" max="7686" width="10.85546875" customWidth="1"/>
    <col min="7687" max="7687" width="8.7109375" customWidth="1"/>
    <col min="7688" max="7688" width="10.7109375" customWidth="1"/>
    <col min="7689" max="7689" width="8.7109375" customWidth="1"/>
    <col min="7690" max="7690" width="11.28515625" customWidth="1"/>
    <col min="7691" max="7691" width="8.7109375" customWidth="1"/>
    <col min="7692" max="7693" width="11.7109375" customWidth="1"/>
    <col min="7694" max="7694" width="9.140625" customWidth="1"/>
    <col min="7938" max="7938" width="7.7109375" customWidth="1"/>
    <col min="7939" max="7939" width="10.7109375" customWidth="1"/>
    <col min="7940" max="7940" width="18.7109375" customWidth="1"/>
    <col min="7941" max="7941" width="11.85546875" customWidth="1"/>
    <col min="7942" max="7942" width="10.85546875" customWidth="1"/>
    <col min="7943" max="7943" width="8.7109375" customWidth="1"/>
    <col min="7944" max="7944" width="10.7109375" customWidth="1"/>
    <col min="7945" max="7945" width="8.7109375" customWidth="1"/>
    <col min="7946" max="7946" width="11.28515625" customWidth="1"/>
    <col min="7947" max="7947" width="8.7109375" customWidth="1"/>
    <col min="7948" max="7949" width="11.7109375" customWidth="1"/>
    <col min="7950" max="7950" width="9.140625" customWidth="1"/>
    <col min="8194" max="8194" width="7.7109375" customWidth="1"/>
    <col min="8195" max="8195" width="10.7109375" customWidth="1"/>
    <col min="8196" max="8196" width="18.7109375" customWidth="1"/>
    <col min="8197" max="8197" width="11.85546875" customWidth="1"/>
    <col min="8198" max="8198" width="10.85546875" customWidth="1"/>
    <col min="8199" max="8199" width="8.7109375" customWidth="1"/>
    <col min="8200" max="8200" width="10.7109375" customWidth="1"/>
    <col min="8201" max="8201" width="8.7109375" customWidth="1"/>
    <col min="8202" max="8202" width="11.28515625" customWidth="1"/>
    <col min="8203" max="8203" width="8.7109375" customWidth="1"/>
    <col min="8204" max="8205" width="11.7109375" customWidth="1"/>
    <col min="8206" max="8206" width="9.140625" customWidth="1"/>
    <col min="8450" max="8450" width="7.7109375" customWidth="1"/>
    <col min="8451" max="8451" width="10.7109375" customWidth="1"/>
    <col min="8452" max="8452" width="18.7109375" customWidth="1"/>
    <col min="8453" max="8453" width="11.85546875" customWidth="1"/>
    <col min="8454" max="8454" width="10.85546875" customWidth="1"/>
    <col min="8455" max="8455" width="8.7109375" customWidth="1"/>
    <col min="8456" max="8456" width="10.7109375" customWidth="1"/>
    <col min="8457" max="8457" width="8.7109375" customWidth="1"/>
    <col min="8458" max="8458" width="11.28515625" customWidth="1"/>
    <col min="8459" max="8459" width="8.7109375" customWidth="1"/>
    <col min="8460" max="8461" width="11.7109375" customWidth="1"/>
    <col min="8462" max="8462" width="9.140625" customWidth="1"/>
    <col min="8706" max="8706" width="7.7109375" customWidth="1"/>
    <col min="8707" max="8707" width="10.7109375" customWidth="1"/>
    <col min="8708" max="8708" width="18.7109375" customWidth="1"/>
    <col min="8709" max="8709" width="11.85546875" customWidth="1"/>
    <col min="8710" max="8710" width="10.85546875" customWidth="1"/>
    <col min="8711" max="8711" width="8.7109375" customWidth="1"/>
    <col min="8712" max="8712" width="10.7109375" customWidth="1"/>
    <col min="8713" max="8713" width="8.7109375" customWidth="1"/>
    <col min="8714" max="8714" width="11.28515625" customWidth="1"/>
    <col min="8715" max="8715" width="8.7109375" customWidth="1"/>
    <col min="8716" max="8717" width="11.7109375" customWidth="1"/>
    <col min="8718" max="8718" width="9.140625" customWidth="1"/>
    <col min="8962" max="8962" width="7.7109375" customWidth="1"/>
    <col min="8963" max="8963" width="10.7109375" customWidth="1"/>
    <col min="8964" max="8964" width="18.7109375" customWidth="1"/>
    <col min="8965" max="8965" width="11.85546875" customWidth="1"/>
    <col min="8966" max="8966" width="10.85546875" customWidth="1"/>
    <col min="8967" max="8967" width="8.7109375" customWidth="1"/>
    <col min="8968" max="8968" width="10.7109375" customWidth="1"/>
    <col min="8969" max="8969" width="8.7109375" customWidth="1"/>
    <col min="8970" max="8970" width="11.28515625" customWidth="1"/>
    <col min="8971" max="8971" width="8.7109375" customWidth="1"/>
    <col min="8972" max="8973" width="11.7109375" customWidth="1"/>
    <col min="8974" max="8974" width="9.140625" customWidth="1"/>
    <col min="9218" max="9218" width="7.7109375" customWidth="1"/>
    <col min="9219" max="9219" width="10.7109375" customWidth="1"/>
    <col min="9220" max="9220" width="18.7109375" customWidth="1"/>
    <col min="9221" max="9221" width="11.85546875" customWidth="1"/>
    <col min="9222" max="9222" width="10.85546875" customWidth="1"/>
    <col min="9223" max="9223" width="8.7109375" customWidth="1"/>
    <col min="9224" max="9224" width="10.7109375" customWidth="1"/>
    <col min="9225" max="9225" width="8.7109375" customWidth="1"/>
    <col min="9226" max="9226" width="11.28515625" customWidth="1"/>
    <col min="9227" max="9227" width="8.7109375" customWidth="1"/>
    <col min="9228" max="9229" width="11.7109375" customWidth="1"/>
    <col min="9230" max="9230" width="9.140625" customWidth="1"/>
    <col min="9474" max="9474" width="7.7109375" customWidth="1"/>
    <col min="9475" max="9475" width="10.7109375" customWidth="1"/>
    <col min="9476" max="9476" width="18.7109375" customWidth="1"/>
    <col min="9477" max="9477" width="11.85546875" customWidth="1"/>
    <col min="9478" max="9478" width="10.85546875" customWidth="1"/>
    <col min="9479" max="9479" width="8.7109375" customWidth="1"/>
    <col min="9480" max="9480" width="10.7109375" customWidth="1"/>
    <col min="9481" max="9481" width="8.7109375" customWidth="1"/>
    <col min="9482" max="9482" width="11.28515625" customWidth="1"/>
    <col min="9483" max="9483" width="8.7109375" customWidth="1"/>
    <col min="9484" max="9485" width="11.7109375" customWidth="1"/>
    <col min="9486" max="9486" width="9.140625" customWidth="1"/>
    <col min="9730" max="9730" width="7.7109375" customWidth="1"/>
    <col min="9731" max="9731" width="10.7109375" customWidth="1"/>
    <col min="9732" max="9732" width="18.7109375" customWidth="1"/>
    <col min="9733" max="9733" width="11.85546875" customWidth="1"/>
    <col min="9734" max="9734" width="10.85546875" customWidth="1"/>
    <col min="9735" max="9735" width="8.7109375" customWidth="1"/>
    <col min="9736" max="9736" width="10.7109375" customWidth="1"/>
    <col min="9737" max="9737" width="8.7109375" customWidth="1"/>
    <col min="9738" max="9738" width="11.28515625" customWidth="1"/>
    <col min="9739" max="9739" width="8.7109375" customWidth="1"/>
    <col min="9740" max="9741" width="11.7109375" customWidth="1"/>
    <col min="9742" max="9742" width="9.140625" customWidth="1"/>
    <col min="9986" max="9986" width="7.7109375" customWidth="1"/>
    <col min="9987" max="9987" width="10.7109375" customWidth="1"/>
    <col min="9988" max="9988" width="18.7109375" customWidth="1"/>
    <col min="9989" max="9989" width="11.85546875" customWidth="1"/>
    <col min="9990" max="9990" width="10.85546875" customWidth="1"/>
    <col min="9991" max="9991" width="8.7109375" customWidth="1"/>
    <col min="9992" max="9992" width="10.7109375" customWidth="1"/>
    <col min="9993" max="9993" width="8.7109375" customWidth="1"/>
    <col min="9994" max="9994" width="11.28515625" customWidth="1"/>
    <col min="9995" max="9995" width="8.7109375" customWidth="1"/>
    <col min="9996" max="9997" width="11.7109375" customWidth="1"/>
    <col min="9998" max="9998" width="9.140625" customWidth="1"/>
    <col min="10242" max="10242" width="7.7109375" customWidth="1"/>
    <col min="10243" max="10243" width="10.7109375" customWidth="1"/>
    <col min="10244" max="10244" width="18.7109375" customWidth="1"/>
    <col min="10245" max="10245" width="11.85546875" customWidth="1"/>
    <col min="10246" max="10246" width="10.85546875" customWidth="1"/>
    <col min="10247" max="10247" width="8.7109375" customWidth="1"/>
    <col min="10248" max="10248" width="10.7109375" customWidth="1"/>
    <col min="10249" max="10249" width="8.7109375" customWidth="1"/>
    <col min="10250" max="10250" width="11.28515625" customWidth="1"/>
    <col min="10251" max="10251" width="8.7109375" customWidth="1"/>
    <col min="10252" max="10253" width="11.7109375" customWidth="1"/>
    <col min="10254" max="10254" width="9.140625" customWidth="1"/>
    <col min="10498" max="10498" width="7.7109375" customWidth="1"/>
    <col min="10499" max="10499" width="10.7109375" customWidth="1"/>
    <col min="10500" max="10500" width="18.7109375" customWidth="1"/>
    <col min="10501" max="10501" width="11.85546875" customWidth="1"/>
    <col min="10502" max="10502" width="10.85546875" customWidth="1"/>
    <col min="10503" max="10503" width="8.7109375" customWidth="1"/>
    <col min="10504" max="10504" width="10.7109375" customWidth="1"/>
    <col min="10505" max="10505" width="8.7109375" customWidth="1"/>
    <col min="10506" max="10506" width="11.28515625" customWidth="1"/>
    <col min="10507" max="10507" width="8.7109375" customWidth="1"/>
    <col min="10508" max="10509" width="11.7109375" customWidth="1"/>
    <col min="10510" max="10510" width="9.140625" customWidth="1"/>
    <col min="10754" max="10754" width="7.7109375" customWidth="1"/>
    <col min="10755" max="10755" width="10.7109375" customWidth="1"/>
    <col min="10756" max="10756" width="18.7109375" customWidth="1"/>
    <col min="10757" max="10757" width="11.85546875" customWidth="1"/>
    <col min="10758" max="10758" width="10.85546875" customWidth="1"/>
    <col min="10759" max="10759" width="8.7109375" customWidth="1"/>
    <col min="10760" max="10760" width="10.7109375" customWidth="1"/>
    <col min="10761" max="10761" width="8.7109375" customWidth="1"/>
    <col min="10762" max="10762" width="11.28515625" customWidth="1"/>
    <col min="10763" max="10763" width="8.7109375" customWidth="1"/>
    <col min="10764" max="10765" width="11.7109375" customWidth="1"/>
    <col min="10766" max="10766" width="9.140625" customWidth="1"/>
    <col min="11010" max="11010" width="7.7109375" customWidth="1"/>
    <col min="11011" max="11011" width="10.7109375" customWidth="1"/>
    <col min="11012" max="11012" width="18.7109375" customWidth="1"/>
    <col min="11013" max="11013" width="11.85546875" customWidth="1"/>
    <col min="11014" max="11014" width="10.85546875" customWidth="1"/>
    <col min="11015" max="11015" width="8.7109375" customWidth="1"/>
    <col min="11016" max="11016" width="10.7109375" customWidth="1"/>
    <col min="11017" max="11017" width="8.7109375" customWidth="1"/>
    <col min="11018" max="11018" width="11.28515625" customWidth="1"/>
    <col min="11019" max="11019" width="8.7109375" customWidth="1"/>
    <col min="11020" max="11021" width="11.7109375" customWidth="1"/>
    <col min="11022" max="11022" width="9.140625" customWidth="1"/>
    <col min="11266" max="11266" width="7.7109375" customWidth="1"/>
    <col min="11267" max="11267" width="10.7109375" customWidth="1"/>
    <col min="11268" max="11268" width="18.7109375" customWidth="1"/>
    <col min="11269" max="11269" width="11.85546875" customWidth="1"/>
    <col min="11270" max="11270" width="10.85546875" customWidth="1"/>
    <col min="11271" max="11271" width="8.7109375" customWidth="1"/>
    <col min="11272" max="11272" width="10.7109375" customWidth="1"/>
    <col min="11273" max="11273" width="8.7109375" customWidth="1"/>
    <col min="11274" max="11274" width="11.28515625" customWidth="1"/>
    <col min="11275" max="11275" width="8.7109375" customWidth="1"/>
    <col min="11276" max="11277" width="11.7109375" customWidth="1"/>
    <col min="11278" max="11278" width="9.140625" customWidth="1"/>
    <col min="11522" max="11522" width="7.7109375" customWidth="1"/>
    <col min="11523" max="11523" width="10.7109375" customWidth="1"/>
    <col min="11524" max="11524" width="18.7109375" customWidth="1"/>
    <col min="11525" max="11525" width="11.85546875" customWidth="1"/>
    <col min="11526" max="11526" width="10.85546875" customWidth="1"/>
    <col min="11527" max="11527" width="8.7109375" customWidth="1"/>
    <col min="11528" max="11528" width="10.7109375" customWidth="1"/>
    <col min="11529" max="11529" width="8.7109375" customWidth="1"/>
    <col min="11530" max="11530" width="11.28515625" customWidth="1"/>
    <col min="11531" max="11531" width="8.7109375" customWidth="1"/>
    <col min="11532" max="11533" width="11.7109375" customWidth="1"/>
    <col min="11534" max="11534" width="9.140625" customWidth="1"/>
    <col min="11778" max="11778" width="7.7109375" customWidth="1"/>
    <col min="11779" max="11779" width="10.7109375" customWidth="1"/>
    <col min="11780" max="11780" width="18.7109375" customWidth="1"/>
    <col min="11781" max="11781" width="11.85546875" customWidth="1"/>
    <col min="11782" max="11782" width="10.85546875" customWidth="1"/>
    <col min="11783" max="11783" width="8.7109375" customWidth="1"/>
    <col min="11784" max="11784" width="10.7109375" customWidth="1"/>
    <col min="11785" max="11785" width="8.7109375" customWidth="1"/>
    <col min="11786" max="11786" width="11.28515625" customWidth="1"/>
    <col min="11787" max="11787" width="8.7109375" customWidth="1"/>
    <col min="11788" max="11789" width="11.7109375" customWidth="1"/>
    <col min="11790" max="11790" width="9.140625" customWidth="1"/>
    <col min="12034" max="12034" width="7.7109375" customWidth="1"/>
    <col min="12035" max="12035" width="10.7109375" customWidth="1"/>
    <col min="12036" max="12036" width="18.7109375" customWidth="1"/>
    <col min="12037" max="12037" width="11.85546875" customWidth="1"/>
    <col min="12038" max="12038" width="10.85546875" customWidth="1"/>
    <col min="12039" max="12039" width="8.7109375" customWidth="1"/>
    <col min="12040" max="12040" width="10.7109375" customWidth="1"/>
    <col min="12041" max="12041" width="8.7109375" customWidth="1"/>
    <col min="12042" max="12042" width="11.28515625" customWidth="1"/>
    <col min="12043" max="12043" width="8.7109375" customWidth="1"/>
    <col min="12044" max="12045" width="11.7109375" customWidth="1"/>
    <col min="12046" max="12046" width="9.140625" customWidth="1"/>
    <col min="12290" max="12290" width="7.7109375" customWidth="1"/>
    <col min="12291" max="12291" width="10.7109375" customWidth="1"/>
    <col min="12292" max="12292" width="18.7109375" customWidth="1"/>
    <col min="12293" max="12293" width="11.85546875" customWidth="1"/>
    <col min="12294" max="12294" width="10.85546875" customWidth="1"/>
    <col min="12295" max="12295" width="8.7109375" customWidth="1"/>
    <col min="12296" max="12296" width="10.7109375" customWidth="1"/>
    <col min="12297" max="12297" width="8.7109375" customWidth="1"/>
    <col min="12298" max="12298" width="11.28515625" customWidth="1"/>
    <col min="12299" max="12299" width="8.7109375" customWidth="1"/>
    <col min="12300" max="12301" width="11.7109375" customWidth="1"/>
    <col min="12302" max="12302" width="9.140625" customWidth="1"/>
    <col min="12546" max="12546" width="7.7109375" customWidth="1"/>
    <col min="12547" max="12547" width="10.7109375" customWidth="1"/>
    <col min="12548" max="12548" width="18.7109375" customWidth="1"/>
    <col min="12549" max="12549" width="11.85546875" customWidth="1"/>
    <col min="12550" max="12550" width="10.85546875" customWidth="1"/>
    <col min="12551" max="12551" width="8.7109375" customWidth="1"/>
    <col min="12552" max="12552" width="10.7109375" customWidth="1"/>
    <col min="12553" max="12553" width="8.7109375" customWidth="1"/>
    <col min="12554" max="12554" width="11.28515625" customWidth="1"/>
    <col min="12555" max="12555" width="8.7109375" customWidth="1"/>
    <col min="12556" max="12557" width="11.7109375" customWidth="1"/>
    <col min="12558" max="12558" width="9.140625" customWidth="1"/>
    <col min="12802" max="12802" width="7.7109375" customWidth="1"/>
    <col min="12803" max="12803" width="10.7109375" customWidth="1"/>
    <col min="12804" max="12804" width="18.7109375" customWidth="1"/>
    <col min="12805" max="12805" width="11.85546875" customWidth="1"/>
    <col min="12806" max="12806" width="10.85546875" customWidth="1"/>
    <col min="12807" max="12807" width="8.7109375" customWidth="1"/>
    <col min="12808" max="12808" width="10.7109375" customWidth="1"/>
    <col min="12809" max="12809" width="8.7109375" customWidth="1"/>
    <col min="12810" max="12810" width="11.28515625" customWidth="1"/>
    <col min="12811" max="12811" width="8.7109375" customWidth="1"/>
    <col min="12812" max="12813" width="11.7109375" customWidth="1"/>
    <col min="12814" max="12814" width="9.140625" customWidth="1"/>
    <col min="13058" max="13058" width="7.7109375" customWidth="1"/>
    <col min="13059" max="13059" width="10.7109375" customWidth="1"/>
    <col min="13060" max="13060" width="18.7109375" customWidth="1"/>
    <col min="13061" max="13061" width="11.85546875" customWidth="1"/>
    <col min="13062" max="13062" width="10.85546875" customWidth="1"/>
    <col min="13063" max="13063" width="8.7109375" customWidth="1"/>
    <col min="13064" max="13064" width="10.7109375" customWidth="1"/>
    <col min="13065" max="13065" width="8.7109375" customWidth="1"/>
    <col min="13066" max="13066" width="11.28515625" customWidth="1"/>
    <col min="13067" max="13067" width="8.7109375" customWidth="1"/>
    <col min="13068" max="13069" width="11.7109375" customWidth="1"/>
    <col min="13070" max="13070" width="9.140625" customWidth="1"/>
    <col min="13314" max="13314" width="7.7109375" customWidth="1"/>
    <col min="13315" max="13315" width="10.7109375" customWidth="1"/>
    <col min="13316" max="13316" width="18.7109375" customWidth="1"/>
    <col min="13317" max="13317" width="11.85546875" customWidth="1"/>
    <col min="13318" max="13318" width="10.85546875" customWidth="1"/>
    <col min="13319" max="13319" width="8.7109375" customWidth="1"/>
    <col min="13320" max="13320" width="10.7109375" customWidth="1"/>
    <col min="13321" max="13321" width="8.7109375" customWidth="1"/>
    <col min="13322" max="13322" width="11.28515625" customWidth="1"/>
    <col min="13323" max="13323" width="8.7109375" customWidth="1"/>
    <col min="13324" max="13325" width="11.7109375" customWidth="1"/>
    <col min="13326" max="13326" width="9.140625" customWidth="1"/>
    <col min="13570" max="13570" width="7.7109375" customWidth="1"/>
    <col min="13571" max="13571" width="10.7109375" customWidth="1"/>
    <col min="13572" max="13572" width="18.7109375" customWidth="1"/>
    <col min="13573" max="13573" width="11.85546875" customWidth="1"/>
    <col min="13574" max="13574" width="10.85546875" customWidth="1"/>
    <col min="13575" max="13575" width="8.7109375" customWidth="1"/>
    <col min="13576" max="13576" width="10.7109375" customWidth="1"/>
    <col min="13577" max="13577" width="8.7109375" customWidth="1"/>
    <col min="13578" max="13578" width="11.28515625" customWidth="1"/>
    <col min="13579" max="13579" width="8.7109375" customWidth="1"/>
    <col min="13580" max="13581" width="11.7109375" customWidth="1"/>
    <col min="13582" max="13582" width="9.140625" customWidth="1"/>
    <col min="13826" max="13826" width="7.7109375" customWidth="1"/>
    <col min="13827" max="13827" width="10.7109375" customWidth="1"/>
    <col min="13828" max="13828" width="18.7109375" customWidth="1"/>
    <col min="13829" max="13829" width="11.85546875" customWidth="1"/>
    <col min="13830" max="13830" width="10.85546875" customWidth="1"/>
    <col min="13831" max="13831" width="8.7109375" customWidth="1"/>
    <col min="13832" max="13832" width="10.7109375" customWidth="1"/>
    <col min="13833" max="13833" width="8.7109375" customWidth="1"/>
    <col min="13834" max="13834" width="11.28515625" customWidth="1"/>
    <col min="13835" max="13835" width="8.7109375" customWidth="1"/>
    <col min="13836" max="13837" width="11.7109375" customWidth="1"/>
    <col min="13838" max="13838" width="9.140625" customWidth="1"/>
    <col min="14082" max="14082" width="7.7109375" customWidth="1"/>
    <col min="14083" max="14083" width="10.7109375" customWidth="1"/>
    <col min="14084" max="14084" width="18.7109375" customWidth="1"/>
    <col min="14085" max="14085" width="11.85546875" customWidth="1"/>
    <col min="14086" max="14086" width="10.85546875" customWidth="1"/>
    <col min="14087" max="14087" width="8.7109375" customWidth="1"/>
    <col min="14088" max="14088" width="10.7109375" customWidth="1"/>
    <col min="14089" max="14089" width="8.7109375" customWidth="1"/>
    <col min="14090" max="14090" width="11.28515625" customWidth="1"/>
    <col min="14091" max="14091" width="8.7109375" customWidth="1"/>
    <col min="14092" max="14093" width="11.7109375" customWidth="1"/>
    <col min="14094" max="14094" width="9.140625" customWidth="1"/>
    <col min="14338" max="14338" width="7.7109375" customWidth="1"/>
    <col min="14339" max="14339" width="10.7109375" customWidth="1"/>
    <col min="14340" max="14340" width="18.7109375" customWidth="1"/>
    <col min="14341" max="14341" width="11.85546875" customWidth="1"/>
    <col min="14342" max="14342" width="10.85546875" customWidth="1"/>
    <col min="14343" max="14343" width="8.7109375" customWidth="1"/>
    <col min="14344" max="14344" width="10.7109375" customWidth="1"/>
    <col min="14345" max="14345" width="8.7109375" customWidth="1"/>
    <col min="14346" max="14346" width="11.28515625" customWidth="1"/>
    <col min="14347" max="14347" width="8.7109375" customWidth="1"/>
    <col min="14348" max="14349" width="11.7109375" customWidth="1"/>
    <col min="14350" max="14350" width="9.140625" customWidth="1"/>
    <col min="14594" max="14594" width="7.7109375" customWidth="1"/>
    <col min="14595" max="14595" width="10.7109375" customWidth="1"/>
    <col min="14596" max="14596" width="18.7109375" customWidth="1"/>
    <col min="14597" max="14597" width="11.85546875" customWidth="1"/>
    <col min="14598" max="14598" width="10.85546875" customWidth="1"/>
    <col min="14599" max="14599" width="8.7109375" customWidth="1"/>
    <col min="14600" max="14600" width="10.7109375" customWidth="1"/>
    <col min="14601" max="14601" width="8.7109375" customWidth="1"/>
    <col min="14602" max="14602" width="11.28515625" customWidth="1"/>
    <col min="14603" max="14603" width="8.7109375" customWidth="1"/>
    <col min="14604" max="14605" width="11.7109375" customWidth="1"/>
    <col min="14606" max="14606" width="9.140625" customWidth="1"/>
    <col min="14850" max="14850" width="7.7109375" customWidth="1"/>
    <col min="14851" max="14851" width="10.7109375" customWidth="1"/>
    <col min="14852" max="14852" width="18.7109375" customWidth="1"/>
    <col min="14853" max="14853" width="11.85546875" customWidth="1"/>
    <col min="14854" max="14854" width="10.85546875" customWidth="1"/>
    <col min="14855" max="14855" width="8.7109375" customWidth="1"/>
    <col min="14856" max="14856" width="10.7109375" customWidth="1"/>
    <col min="14857" max="14857" width="8.7109375" customWidth="1"/>
    <col min="14858" max="14858" width="11.28515625" customWidth="1"/>
    <col min="14859" max="14859" width="8.7109375" customWidth="1"/>
    <col min="14860" max="14861" width="11.7109375" customWidth="1"/>
    <col min="14862" max="14862" width="9.140625" customWidth="1"/>
    <col min="15106" max="15106" width="7.7109375" customWidth="1"/>
    <col min="15107" max="15107" width="10.7109375" customWidth="1"/>
    <col min="15108" max="15108" width="18.7109375" customWidth="1"/>
    <col min="15109" max="15109" width="11.85546875" customWidth="1"/>
    <col min="15110" max="15110" width="10.85546875" customWidth="1"/>
    <col min="15111" max="15111" width="8.7109375" customWidth="1"/>
    <col min="15112" max="15112" width="10.7109375" customWidth="1"/>
    <col min="15113" max="15113" width="8.7109375" customWidth="1"/>
    <col min="15114" max="15114" width="11.28515625" customWidth="1"/>
    <col min="15115" max="15115" width="8.7109375" customWidth="1"/>
    <col min="15116" max="15117" width="11.7109375" customWidth="1"/>
    <col min="15118" max="15118" width="9.140625" customWidth="1"/>
    <col min="15362" max="15362" width="7.7109375" customWidth="1"/>
    <col min="15363" max="15363" width="10.7109375" customWidth="1"/>
    <col min="15364" max="15364" width="18.7109375" customWidth="1"/>
    <col min="15365" max="15365" width="11.85546875" customWidth="1"/>
    <col min="15366" max="15366" width="10.85546875" customWidth="1"/>
    <col min="15367" max="15367" width="8.7109375" customWidth="1"/>
    <col min="15368" max="15368" width="10.7109375" customWidth="1"/>
    <col min="15369" max="15369" width="8.7109375" customWidth="1"/>
    <col min="15370" max="15370" width="11.28515625" customWidth="1"/>
    <col min="15371" max="15371" width="8.7109375" customWidth="1"/>
    <col min="15372" max="15373" width="11.7109375" customWidth="1"/>
    <col min="15374" max="15374" width="9.140625" customWidth="1"/>
    <col min="15618" max="15618" width="7.7109375" customWidth="1"/>
    <col min="15619" max="15619" width="10.7109375" customWidth="1"/>
    <col min="15620" max="15620" width="18.7109375" customWidth="1"/>
    <col min="15621" max="15621" width="11.85546875" customWidth="1"/>
    <col min="15622" max="15622" width="10.85546875" customWidth="1"/>
    <col min="15623" max="15623" width="8.7109375" customWidth="1"/>
    <col min="15624" max="15624" width="10.7109375" customWidth="1"/>
    <col min="15625" max="15625" width="8.7109375" customWidth="1"/>
    <col min="15626" max="15626" width="11.28515625" customWidth="1"/>
    <col min="15627" max="15627" width="8.7109375" customWidth="1"/>
    <col min="15628" max="15629" width="11.7109375" customWidth="1"/>
    <col min="15630" max="15630" width="9.140625" customWidth="1"/>
    <col min="15874" max="15874" width="7.7109375" customWidth="1"/>
    <col min="15875" max="15875" width="10.7109375" customWidth="1"/>
    <col min="15876" max="15876" width="18.7109375" customWidth="1"/>
    <col min="15877" max="15877" width="11.85546875" customWidth="1"/>
    <col min="15878" max="15878" width="10.85546875" customWidth="1"/>
    <col min="15879" max="15879" width="8.7109375" customWidth="1"/>
    <col min="15880" max="15880" width="10.7109375" customWidth="1"/>
    <col min="15881" max="15881" width="8.7109375" customWidth="1"/>
    <col min="15882" max="15882" width="11.28515625" customWidth="1"/>
    <col min="15883" max="15883" width="8.7109375" customWidth="1"/>
    <col min="15884" max="15885" width="11.7109375" customWidth="1"/>
    <col min="15886" max="15886" width="9.140625" customWidth="1"/>
    <col min="16130" max="16130" width="7.7109375" customWidth="1"/>
    <col min="16131" max="16131" width="10.7109375" customWidth="1"/>
    <col min="16132" max="16132" width="18.7109375" customWidth="1"/>
    <col min="16133" max="16133" width="11.85546875" customWidth="1"/>
    <col min="16134" max="16134" width="10.85546875" customWidth="1"/>
    <col min="16135" max="16135" width="8.7109375" customWidth="1"/>
    <col min="16136" max="16136" width="10.7109375" customWidth="1"/>
    <col min="16137" max="16137" width="8.7109375" customWidth="1"/>
    <col min="16138" max="16138" width="11.28515625" customWidth="1"/>
    <col min="16139" max="16139" width="8.7109375" customWidth="1"/>
    <col min="16140" max="16141" width="11.7109375" customWidth="1"/>
    <col min="16142" max="16142" width="9.140625" customWidth="1"/>
  </cols>
  <sheetData>
    <row r="1" spans="1:15" ht="15.75" thickBot="1" x14ac:dyDescent="0.3"/>
    <row r="2" spans="1:15" ht="25.5" customHeight="1" x14ac:dyDescent="0.25">
      <c r="A2" s="85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>
        <v>44207</v>
      </c>
    </row>
    <row r="3" spans="1:15" ht="24" customHeight="1" x14ac:dyDescent="0.25">
      <c r="A3" s="78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8"/>
    </row>
    <row r="4" spans="1:15" ht="4.9000000000000004" hidden="1" customHeight="1" x14ac:dyDescent="0.25">
      <c r="A4" s="4"/>
      <c r="B4" s="6"/>
      <c r="C4" s="6"/>
      <c r="D4" s="6"/>
      <c r="E4" s="6"/>
      <c r="F4" s="6"/>
      <c r="G4" s="6"/>
      <c r="H4" s="6"/>
      <c r="I4" s="6"/>
      <c r="J4" s="6"/>
      <c r="K4" s="8"/>
      <c r="L4" s="8"/>
      <c r="M4" s="7"/>
    </row>
    <row r="5" spans="1:15" ht="24.95" customHeight="1" thickBot="1" x14ac:dyDescent="0.3">
      <c r="A5" s="81" t="s">
        <v>417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9"/>
    </row>
    <row r="6" spans="1:15" ht="45" x14ac:dyDescent="0.25">
      <c r="A6" s="9" t="s">
        <v>3</v>
      </c>
      <c r="B6" s="11" t="s">
        <v>5</v>
      </c>
      <c r="C6" s="14" t="s">
        <v>411</v>
      </c>
      <c r="D6" s="11" t="s">
        <v>7</v>
      </c>
      <c r="E6" s="11" t="s">
        <v>8</v>
      </c>
      <c r="F6" s="11" t="s">
        <v>413</v>
      </c>
      <c r="G6" s="13" t="s">
        <v>11</v>
      </c>
      <c r="H6" s="13" t="s">
        <v>12</v>
      </c>
      <c r="I6" s="13" t="s">
        <v>13</v>
      </c>
      <c r="J6" s="13" t="s">
        <v>14</v>
      </c>
      <c r="K6" s="13" t="s">
        <v>15</v>
      </c>
      <c r="L6" s="13" t="s">
        <v>16</v>
      </c>
      <c r="M6" s="12" t="s">
        <v>17</v>
      </c>
    </row>
    <row r="7" spans="1:15" x14ac:dyDescent="0.25">
      <c r="A7" s="16">
        <v>1</v>
      </c>
      <c r="B7" s="18">
        <v>101</v>
      </c>
      <c r="C7" s="18">
        <f>F7</f>
        <v>1225</v>
      </c>
      <c r="D7" s="18" t="s">
        <v>28</v>
      </c>
      <c r="E7" s="18" t="s">
        <v>31</v>
      </c>
      <c r="F7" s="18">
        <v>1225</v>
      </c>
      <c r="G7" s="18">
        <v>672</v>
      </c>
      <c r="H7" s="18">
        <v>160</v>
      </c>
      <c r="I7" s="18"/>
      <c r="J7" s="20">
        <v>88</v>
      </c>
      <c r="K7" s="21">
        <v>1</v>
      </c>
      <c r="L7" s="21">
        <f t="shared" ref="L7:L70" si="0">(G7+H7+I7+J7)*K7</f>
        <v>920</v>
      </c>
      <c r="M7" s="19"/>
    </row>
    <row r="8" spans="1:15" x14ac:dyDescent="0.25">
      <c r="A8" s="16">
        <v>2</v>
      </c>
      <c r="B8" s="18">
        <v>102</v>
      </c>
      <c r="C8" s="18">
        <f t="shared" ref="C8:C71" si="1">F8</f>
        <v>1750</v>
      </c>
      <c r="D8" s="18" t="s">
        <v>22</v>
      </c>
      <c r="E8" s="18" t="s">
        <v>23</v>
      </c>
      <c r="F8" s="18">
        <v>1750</v>
      </c>
      <c r="G8" s="18">
        <v>924</v>
      </c>
      <c r="H8" s="18">
        <v>292</v>
      </c>
      <c r="I8" s="18"/>
      <c r="J8" s="20">
        <v>104</v>
      </c>
      <c r="K8" s="21">
        <v>1</v>
      </c>
      <c r="L8" s="21">
        <f t="shared" si="0"/>
        <v>1320</v>
      </c>
      <c r="M8" s="19"/>
    </row>
    <row r="9" spans="1:15" x14ac:dyDescent="0.25">
      <c r="A9" s="16">
        <v>3</v>
      </c>
      <c r="B9" s="18">
        <v>103</v>
      </c>
      <c r="C9" s="18">
        <f t="shared" si="1"/>
        <v>1750</v>
      </c>
      <c r="D9" s="18" t="s">
        <v>22</v>
      </c>
      <c r="E9" s="18" t="s">
        <v>414</v>
      </c>
      <c r="F9" s="18">
        <v>1750</v>
      </c>
      <c r="G9" s="18">
        <v>924</v>
      </c>
      <c r="H9" s="18">
        <v>292</v>
      </c>
      <c r="I9" s="18"/>
      <c r="J9" s="20">
        <v>104</v>
      </c>
      <c r="K9" s="21">
        <v>1</v>
      </c>
      <c r="L9" s="21">
        <f t="shared" si="0"/>
        <v>1320</v>
      </c>
      <c r="M9" s="19"/>
      <c r="O9" t="s">
        <v>26</v>
      </c>
    </row>
    <row r="10" spans="1:15" x14ac:dyDescent="0.25">
      <c r="A10" s="16">
        <v>4</v>
      </c>
      <c r="B10" s="18">
        <v>106</v>
      </c>
      <c r="C10" s="18">
        <f t="shared" si="1"/>
        <v>1225</v>
      </c>
      <c r="D10" s="18" t="s">
        <v>25</v>
      </c>
      <c r="E10" s="18" t="s">
        <v>415</v>
      </c>
      <c r="F10" s="18">
        <v>1225</v>
      </c>
      <c r="G10" s="18">
        <v>657</v>
      </c>
      <c r="H10" s="18">
        <v>168</v>
      </c>
      <c r="I10" s="18"/>
      <c r="J10" s="20">
        <v>98</v>
      </c>
      <c r="K10" s="21">
        <v>1</v>
      </c>
      <c r="L10" s="21">
        <f t="shared" si="0"/>
        <v>923</v>
      </c>
      <c r="M10" s="19"/>
    </row>
    <row r="11" spans="1:15" x14ac:dyDescent="0.25">
      <c r="A11" s="16">
        <v>5</v>
      </c>
      <c r="B11" s="18">
        <v>107</v>
      </c>
      <c r="C11" s="18">
        <f t="shared" si="1"/>
        <v>1225</v>
      </c>
      <c r="D11" s="18" t="s">
        <v>25</v>
      </c>
      <c r="E11" s="18" t="s">
        <v>29</v>
      </c>
      <c r="F11" s="18">
        <v>1225</v>
      </c>
      <c r="G11" s="18">
        <v>657</v>
      </c>
      <c r="H11" s="18">
        <v>168</v>
      </c>
      <c r="I11" s="18"/>
      <c r="J11" s="20">
        <v>98</v>
      </c>
      <c r="K11" s="21">
        <v>1</v>
      </c>
      <c r="L11" s="21">
        <f t="shared" si="0"/>
        <v>923</v>
      </c>
      <c r="M11" s="19"/>
    </row>
    <row r="12" spans="1:15" x14ac:dyDescent="0.25">
      <c r="A12" s="16">
        <v>6</v>
      </c>
      <c r="B12" s="18">
        <v>108</v>
      </c>
      <c r="C12" s="18">
        <f t="shared" si="1"/>
        <v>1225</v>
      </c>
      <c r="D12" s="18" t="s">
        <v>28</v>
      </c>
      <c r="E12" s="18" t="s">
        <v>29</v>
      </c>
      <c r="F12" s="18">
        <v>1225</v>
      </c>
      <c r="G12" s="18">
        <v>672</v>
      </c>
      <c r="H12" s="18">
        <v>160</v>
      </c>
      <c r="I12" s="18"/>
      <c r="J12" s="20">
        <v>88</v>
      </c>
      <c r="K12" s="21">
        <v>1</v>
      </c>
      <c r="L12" s="21">
        <f t="shared" si="0"/>
        <v>920</v>
      </c>
      <c r="M12" s="19"/>
    </row>
    <row r="13" spans="1:15" x14ac:dyDescent="0.25">
      <c r="A13" s="16">
        <v>7</v>
      </c>
      <c r="B13" s="18">
        <v>201</v>
      </c>
      <c r="C13" s="18">
        <f t="shared" si="1"/>
        <v>1225</v>
      </c>
      <c r="D13" s="18" t="s">
        <v>28</v>
      </c>
      <c r="E13" s="18" t="str">
        <f>E7</f>
        <v>FL+PL+PK</v>
      </c>
      <c r="F13" s="18">
        <v>1225</v>
      </c>
      <c r="G13" s="18">
        <v>672</v>
      </c>
      <c r="H13" s="18">
        <v>160</v>
      </c>
      <c r="I13" s="18"/>
      <c r="J13" s="20">
        <v>88</v>
      </c>
      <c r="K13" s="21">
        <v>1</v>
      </c>
      <c r="L13" s="21">
        <f t="shared" si="0"/>
        <v>920</v>
      </c>
      <c r="M13" s="19"/>
    </row>
    <row r="14" spans="1:15" x14ac:dyDescent="0.25">
      <c r="A14" s="16">
        <v>8</v>
      </c>
      <c r="B14" s="18">
        <v>202</v>
      </c>
      <c r="C14" s="18">
        <f t="shared" si="1"/>
        <v>1750</v>
      </c>
      <c r="D14" s="18" t="s">
        <v>22</v>
      </c>
      <c r="E14" s="18" t="str">
        <f>E8</f>
        <v>FL+PL+PK+C</v>
      </c>
      <c r="F14" s="18">
        <v>1750</v>
      </c>
      <c r="G14" s="18">
        <v>924</v>
      </c>
      <c r="H14" s="18">
        <v>292</v>
      </c>
      <c r="I14" s="18"/>
      <c r="J14" s="20">
        <v>104</v>
      </c>
      <c r="K14" s="21">
        <v>1</v>
      </c>
      <c r="L14" s="21">
        <f t="shared" si="0"/>
        <v>1320</v>
      </c>
      <c r="M14" s="19"/>
    </row>
    <row r="15" spans="1:15" x14ac:dyDescent="0.25">
      <c r="A15" s="16">
        <v>9</v>
      </c>
      <c r="B15" s="18">
        <v>203</v>
      </c>
      <c r="C15" s="18">
        <f t="shared" si="1"/>
        <v>1750</v>
      </c>
      <c r="D15" s="18" t="s">
        <v>22</v>
      </c>
      <c r="E15" s="18" t="str">
        <f>E9</f>
        <v>FL+C+SR</v>
      </c>
      <c r="F15" s="18">
        <v>1750</v>
      </c>
      <c r="G15" s="18">
        <v>924</v>
      </c>
      <c r="H15" s="18">
        <v>292</v>
      </c>
      <c r="I15" s="18"/>
      <c r="J15" s="20">
        <v>104</v>
      </c>
      <c r="K15" s="21">
        <v>1</v>
      </c>
      <c r="L15" s="21">
        <f t="shared" si="0"/>
        <v>1320</v>
      </c>
      <c r="M15" s="19"/>
    </row>
    <row r="16" spans="1:15" x14ac:dyDescent="0.25">
      <c r="A16" s="16">
        <v>10</v>
      </c>
      <c r="B16" s="18">
        <v>204</v>
      </c>
      <c r="C16" s="18">
        <f t="shared" si="1"/>
        <v>1225</v>
      </c>
      <c r="D16" s="18" t="s">
        <v>28</v>
      </c>
      <c r="E16" s="18" t="s">
        <v>416</v>
      </c>
      <c r="F16" s="18">
        <v>1225</v>
      </c>
      <c r="G16" s="18">
        <v>672</v>
      </c>
      <c r="H16" s="18">
        <v>160</v>
      </c>
      <c r="I16" s="18"/>
      <c r="J16" s="20">
        <v>88</v>
      </c>
      <c r="K16" s="21">
        <v>1</v>
      </c>
      <c r="L16" s="21">
        <f t="shared" si="0"/>
        <v>920</v>
      </c>
      <c r="M16" s="19"/>
    </row>
    <row r="17" spans="1:13" x14ac:dyDescent="0.25">
      <c r="A17" s="16">
        <v>11</v>
      </c>
      <c r="B17" s="18">
        <v>205</v>
      </c>
      <c r="C17" s="18">
        <f t="shared" si="1"/>
        <v>1225</v>
      </c>
      <c r="D17" s="18" t="s">
        <v>28</v>
      </c>
      <c r="E17" s="18" t="s">
        <v>415</v>
      </c>
      <c r="F17" s="18">
        <v>1225</v>
      </c>
      <c r="G17" s="18">
        <v>672</v>
      </c>
      <c r="H17" s="18">
        <v>160</v>
      </c>
      <c r="I17" s="18"/>
      <c r="J17" s="20">
        <v>88</v>
      </c>
      <c r="K17" s="21">
        <v>1</v>
      </c>
      <c r="L17" s="21">
        <f t="shared" si="0"/>
        <v>920</v>
      </c>
      <c r="M17" s="19"/>
    </row>
    <row r="18" spans="1:13" x14ac:dyDescent="0.25">
      <c r="A18" s="16">
        <v>12</v>
      </c>
      <c r="B18" s="18">
        <v>206</v>
      </c>
      <c r="C18" s="18">
        <f t="shared" si="1"/>
        <v>1225</v>
      </c>
      <c r="D18" s="18" t="s">
        <v>25</v>
      </c>
      <c r="E18" s="18" t="str">
        <f>E17</f>
        <v>SR</v>
      </c>
      <c r="F18" s="18">
        <v>1225</v>
      </c>
      <c r="G18" s="18">
        <v>657</v>
      </c>
      <c r="H18" s="18">
        <v>168</v>
      </c>
      <c r="I18" s="18"/>
      <c r="J18" s="20">
        <v>98</v>
      </c>
      <c r="K18" s="21">
        <v>1</v>
      </c>
      <c r="L18" s="21">
        <f t="shared" si="0"/>
        <v>923</v>
      </c>
      <c r="M18" s="19"/>
    </row>
    <row r="19" spans="1:13" x14ac:dyDescent="0.25">
      <c r="A19" s="16">
        <v>13</v>
      </c>
      <c r="B19" s="18">
        <v>207</v>
      </c>
      <c r="C19" s="18">
        <f t="shared" si="1"/>
        <v>1225</v>
      </c>
      <c r="D19" s="18" t="s">
        <v>25</v>
      </c>
      <c r="E19" s="18" t="s">
        <v>29</v>
      </c>
      <c r="F19" s="18">
        <v>1225</v>
      </c>
      <c r="G19" s="18">
        <v>657</v>
      </c>
      <c r="H19" s="18">
        <v>168</v>
      </c>
      <c r="I19" s="18"/>
      <c r="J19" s="20">
        <v>98</v>
      </c>
      <c r="K19" s="21">
        <v>1</v>
      </c>
      <c r="L19" s="21">
        <f t="shared" si="0"/>
        <v>923</v>
      </c>
      <c r="M19" s="19"/>
    </row>
    <row r="20" spans="1:13" x14ac:dyDescent="0.25">
      <c r="A20" s="16">
        <v>14</v>
      </c>
      <c r="B20" s="18">
        <v>208</v>
      </c>
      <c r="C20" s="18">
        <f t="shared" si="1"/>
        <v>1225</v>
      </c>
      <c r="D20" s="18" t="s">
        <v>28</v>
      </c>
      <c r="E20" s="18" t="s">
        <v>29</v>
      </c>
      <c r="F20" s="18">
        <v>1225</v>
      </c>
      <c r="G20" s="18">
        <v>672</v>
      </c>
      <c r="H20" s="18">
        <v>160</v>
      </c>
      <c r="I20" s="18"/>
      <c r="J20" s="20">
        <v>88</v>
      </c>
      <c r="K20" s="21">
        <v>1</v>
      </c>
      <c r="L20" s="21">
        <f t="shared" si="0"/>
        <v>920</v>
      </c>
      <c r="M20" s="19"/>
    </row>
    <row r="21" spans="1:13" x14ac:dyDescent="0.25">
      <c r="A21" s="16">
        <v>15</v>
      </c>
      <c r="B21" s="18">
        <v>301</v>
      </c>
      <c r="C21" s="18">
        <f t="shared" si="1"/>
        <v>1225</v>
      </c>
      <c r="D21" s="18" t="s">
        <v>28</v>
      </c>
      <c r="E21" s="18" t="str">
        <f>E13</f>
        <v>FL+PL+PK</v>
      </c>
      <c r="F21" s="18">
        <v>1225</v>
      </c>
      <c r="G21" s="18">
        <v>672</v>
      </c>
      <c r="H21" s="18">
        <v>160</v>
      </c>
      <c r="I21" s="18"/>
      <c r="J21" s="20">
        <v>88</v>
      </c>
      <c r="K21" s="21">
        <v>1</v>
      </c>
      <c r="L21" s="21">
        <f t="shared" si="0"/>
        <v>920</v>
      </c>
      <c r="M21" s="19"/>
    </row>
    <row r="22" spans="1:13" x14ac:dyDescent="0.25">
      <c r="A22" s="16">
        <v>16</v>
      </c>
      <c r="B22" s="18">
        <v>302</v>
      </c>
      <c r="C22" s="18">
        <f t="shared" si="1"/>
        <v>1750</v>
      </c>
      <c r="D22" s="18" t="s">
        <v>22</v>
      </c>
      <c r="E22" s="18" t="str">
        <f>E14</f>
        <v>FL+PL+PK+C</v>
      </c>
      <c r="F22" s="18">
        <v>1750</v>
      </c>
      <c r="G22" s="18">
        <v>924</v>
      </c>
      <c r="H22" s="18">
        <v>292</v>
      </c>
      <c r="I22" s="18"/>
      <c r="J22" s="20">
        <v>104</v>
      </c>
      <c r="K22" s="21">
        <v>1</v>
      </c>
      <c r="L22" s="21">
        <f t="shared" si="0"/>
        <v>1320</v>
      </c>
      <c r="M22" s="19"/>
    </row>
    <row r="23" spans="1:13" x14ac:dyDescent="0.25">
      <c r="A23" s="16">
        <v>17</v>
      </c>
      <c r="B23" s="18">
        <v>303</v>
      </c>
      <c r="C23" s="18">
        <f t="shared" si="1"/>
        <v>1750</v>
      </c>
      <c r="D23" s="18" t="s">
        <v>22</v>
      </c>
      <c r="E23" s="18" t="str">
        <f>E15</f>
        <v>FL+C+SR</v>
      </c>
      <c r="F23" s="18">
        <v>1750</v>
      </c>
      <c r="G23" s="18">
        <v>924</v>
      </c>
      <c r="H23" s="18">
        <v>292</v>
      </c>
      <c r="I23" s="18"/>
      <c r="J23" s="20">
        <v>104</v>
      </c>
      <c r="K23" s="21">
        <v>1</v>
      </c>
      <c r="L23" s="21">
        <f t="shared" si="0"/>
        <v>1320</v>
      </c>
      <c r="M23" s="19"/>
    </row>
    <row r="24" spans="1:13" x14ac:dyDescent="0.25">
      <c r="A24" s="16">
        <v>18</v>
      </c>
      <c r="B24" s="18">
        <v>304</v>
      </c>
      <c r="C24" s="18">
        <f t="shared" si="1"/>
        <v>1225</v>
      </c>
      <c r="D24" s="18" t="s">
        <v>28</v>
      </c>
      <c r="E24" s="18" t="str">
        <f>E16</f>
        <v>FL+SR</v>
      </c>
      <c r="F24" s="18">
        <v>1225</v>
      </c>
      <c r="G24" s="18">
        <v>672</v>
      </c>
      <c r="H24" s="18">
        <v>160</v>
      </c>
      <c r="I24" s="18"/>
      <c r="J24" s="20">
        <v>88</v>
      </c>
      <c r="K24" s="21">
        <v>1</v>
      </c>
      <c r="L24" s="21">
        <f t="shared" si="0"/>
        <v>920</v>
      </c>
      <c r="M24" s="19"/>
    </row>
    <row r="25" spans="1:13" x14ac:dyDescent="0.25">
      <c r="A25" s="16">
        <v>19</v>
      </c>
      <c r="B25" s="18">
        <v>305</v>
      </c>
      <c r="C25" s="18">
        <f t="shared" si="1"/>
        <v>1225</v>
      </c>
      <c r="D25" s="18" t="s">
        <v>28</v>
      </c>
      <c r="E25" s="18" t="s">
        <v>415</v>
      </c>
      <c r="F25" s="18">
        <v>1225</v>
      </c>
      <c r="G25" s="18">
        <v>672</v>
      </c>
      <c r="H25" s="18">
        <v>160</v>
      </c>
      <c r="I25" s="18"/>
      <c r="J25" s="20">
        <v>88</v>
      </c>
      <c r="K25" s="21">
        <v>1</v>
      </c>
      <c r="L25" s="21">
        <f t="shared" si="0"/>
        <v>920</v>
      </c>
      <c r="M25" s="19"/>
    </row>
    <row r="26" spans="1:13" x14ac:dyDescent="0.25">
      <c r="A26" s="16">
        <v>20</v>
      </c>
      <c r="B26" s="18">
        <v>306</v>
      </c>
      <c r="C26" s="18">
        <f t="shared" si="1"/>
        <v>1225</v>
      </c>
      <c r="D26" s="18" t="s">
        <v>25</v>
      </c>
      <c r="E26" s="18" t="str">
        <f>E25</f>
        <v>SR</v>
      </c>
      <c r="F26" s="18">
        <v>1225</v>
      </c>
      <c r="G26" s="18">
        <v>657</v>
      </c>
      <c r="H26" s="18">
        <v>168</v>
      </c>
      <c r="I26" s="18"/>
      <c r="J26" s="20">
        <v>98</v>
      </c>
      <c r="K26" s="21">
        <v>1</v>
      </c>
      <c r="L26" s="21">
        <f t="shared" si="0"/>
        <v>923</v>
      </c>
      <c r="M26" s="19"/>
    </row>
    <row r="27" spans="1:13" x14ac:dyDescent="0.25">
      <c r="A27" s="16">
        <v>21</v>
      </c>
      <c r="B27" s="18">
        <v>307</v>
      </c>
      <c r="C27" s="18">
        <f t="shared" si="1"/>
        <v>1225</v>
      </c>
      <c r="D27" s="18" t="s">
        <v>25</v>
      </c>
      <c r="E27" s="18" t="s">
        <v>29</v>
      </c>
      <c r="F27" s="18">
        <v>1225</v>
      </c>
      <c r="G27" s="18">
        <v>657</v>
      </c>
      <c r="H27" s="18">
        <v>168</v>
      </c>
      <c r="I27" s="18"/>
      <c r="J27" s="20">
        <v>98</v>
      </c>
      <c r="K27" s="21">
        <v>1</v>
      </c>
      <c r="L27" s="21">
        <f t="shared" si="0"/>
        <v>923</v>
      </c>
      <c r="M27" s="19"/>
    </row>
    <row r="28" spans="1:13" x14ac:dyDescent="0.25">
      <c r="A28" s="16">
        <v>22</v>
      </c>
      <c r="B28" s="18">
        <v>308</v>
      </c>
      <c r="C28" s="18">
        <f t="shared" si="1"/>
        <v>1225</v>
      </c>
      <c r="D28" s="18" t="s">
        <v>28</v>
      </c>
      <c r="E28" s="18" t="s">
        <v>29</v>
      </c>
      <c r="F28" s="18">
        <v>1225</v>
      </c>
      <c r="G28" s="18">
        <v>672</v>
      </c>
      <c r="H28" s="18">
        <v>160</v>
      </c>
      <c r="I28" s="18"/>
      <c r="J28" s="20">
        <v>88</v>
      </c>
      <c r="K28" s="21">
        <v>1</v>
      </c>
      <c r="L28" s="21">
        <f t="shared" si="0"/>
        <v>920</v>
      </c>
      <c r="M28" s="19"/>
    </row>
    <row r="29" spans="1:13" x14ac:dyDescent="0.25">
      <c r="A29" s="16">
        <v>23</v>
      </c>
      <c r="B29" s="18">
        <v>401</v>
      </c>
      <c r="C29" s="18">
        <f t="shared" si="1"/>
        <v>1225</v>
      </c>
      <c r="D29" s="18" t="s">
        <v>28</v>
      </c>
      <c r="E29" s="18" t="str">
        <f>E21</f>
        <v>FL+PL+PK</v>
      </c>
      <c r="F29" s="18">
        <v>1225</v>
      </c>
      <c r="G29" s="18">
        <v>672</v>
      </c>
      <c r="H29" s="18">
        <v>164</v>
      </c>
      <c r="I29" s="18"/>
      <c r="J29" s="20">
        <v>88</v>
      </c>
      <c r="K29" s="21">
        <v>1</v>
      </c>
      <c r="L29" s="21">
        <f t="shared" si="0"/>
        <v>924</v>
      </c>
      <c r="M29" s="19"/>
    </row>
    <row r="30" spans="1:13" x14ac:dyDescent="0.25">
      <c r="A30" s="16">
        <v>24</v>
      </c>
      <c r="B30" s="18">
        <v>402</v>
      </c>
      <c r="C30" s="18">
        <f t="shared" si="1"/>
        <v>1750</v>
      </c>
      <c r="D30" s="18" t="s">
        <v>22</v>
      </c>
      <c r="E30" s="18" t="str">
        <f>E22</f>
        <v>FL+PL+PK+C</v>
      </c>
      <c r="F30" s="18">
        <v>1750</v>
      </c>
      <c r="G30" s="18">
        <v>924</v>
      </c>
      <c r="H30" s="18">
        <v>292</v>
      </c>
      <c r="I30" s="18"/>
      <c r="J30" s="20">
        <v>104</v>
      </c>
      <c r="K30" s="21">
        <v>1</v>
      </c>
      <c r="L30" s="21">
        <f t="shared" si="0"/>
        <v>1320</v>
      </c>
      <c r="M30" s="19"/>
    </row>
    <row r="31" spans="1:13" x14ac:dyDescent="0.25">
      <c r="A31" s="16">
        <v>25</v>
      </c>
      <c r="B31" s="18">
        <v>403</v>
      </c>
      <c r="C31" s="18">
        <f t="shared" si="1"/>
        <v>1750</v>
      </c>
      <c r="D31" s="18" t="s">
        <v>22</v>
      </c>
      <c r="E31" s="18" t="str">
        <f>E23</f>
        <v>FL+C+SR</v>
      </c>
      <c r="F31" s="18">
        <v>1750</v>
      </c>
      <c r="G31" s="18">
        <v>924</v>
      </c>
      <c r="H31" s="18">
        <v>292</v>
      </c>
      <c r="I31" s="18"/>
      <c r="J31" s="20">
        <v>104</v>
      </c>
      <c r="K31" s="21">
        <v>1</v>
      </c>
      <c r="L31" s="21">
        <f t="shared" si="0"/>
        <v>1320</v>
      </c>
      <c r="M31" s="19"/>
    </row>
    <row r="32" spans="1:13" x14ac:dyDescent="0.25">
      <c r="A32" s="16">
        <v>26</v>
      </c>
      <c r="B32" s="18">
        <v>404</v>
      </c>
      <c r="C32" s="18">
        <f t="shared" si="1"/>
        <v>1225</v>
      </c>
      <c r="D32" s="18" t="s">
        <v>28</v>
      </c>
      <c r="E32" s="18" t="str">
        <f>E24</f>
        <v>FL+SR</v>
      </c>
      <c r="F32" s="18">
        <v>1225</v>
      </c>
      <c r="G32" s="18">
        <v>672</v>
      </c>
      <c r="H32" s="18">
        <v>164</v>
      </c>
      <c r="I32" s="18"/>
      <c r="J32" s="20">
        <v>88</v>
      </c>
      <c r="K32" s="21">
        <v>1</v>
      </c>
      <c r="L32" s="21">
        <f t="shared" si="0"/>
        <v>924</v>
      </c>
      <c r="M32" s="19"/>
    </row>
    <row r="33" spans="1:13" x14ac:dyDescent="0.25">
      <c r="A33" s="16">
        <v>27</v>
      </c>
      <c r="B33" s="18">
        <v>405</v>
      </c>
      <c r="C33" s="18">
        <f t="shared" si="1"/>
        <v>1225</v>
      </c>
      <c r="D33" s="18" t="s">
        <v>28</v>
      </c>
      <c r="E33" s="18" t="s">
        <v>415</v>
      </c>
      <c r="F33" s="18">
        <v>1225</v>
      </c>
      <c r="G33" s="18">
        <v>672</v>
      </c>
      <c r="H33" s="18">
        <v>164</v>
      </c>
      <c r="I33" s="18"/>
      <c r="J33" s="20">
        <v>88</v>
      </c>
      <c r="K33" s="21">
        <v>1</v>
      </c>
      <c r="L33" s="21">
        <f t="shared" si="0"/>
        <v>924</v>
      </c>
      <c r="M33" s="19"/>
    </row>
    <row r="34" spans="1:13" x14ac:dyDescent="0.25">
      <c r="A34" s="16">
        <v>28</v>
      </c>
      <c r="B34" s="18">
        <v>406</v>
      </c>
      <c r="C34" s="18">
        <f t="shared" si="1"/>
        <v>1225</v>
      </c>
      <c r="D34" s="18" t="s">
        <v>25</v>
      </c>
      <c r="E34" s="18" t="str">
        <f>E33</f>
        <v>SR</v>
      </c>
      <c r="F34" s="18">
        <v>1225</v>
      </c>
      <c r="G34" s="18">
        <v>657</v>
      </c>
      <c r="H34" s="18">
        <v>168</v>
      </c>
      <c r="I34" s="18"/>
      <c r="J34" s="20">
        <v>98</v>
      </c>
      <c r="K34" s="21">
        <v>1</v>
      </c>
      <c r="L34" s="21">
        <f t="shared" si="0"/>
        <v>923</v>
      </c>
      <c r="M34" s="19"/>
    </row>
    <row r="35" spans="1:13" x14ac:dyDescent="0.25">
      <c r="A35" s="16">
        <v>29</v>
      </c>
      <c r="B35" s="18">
        <v>407</v>
      </c>
      <c r="C35" s="18">
        <f t="shared" si="1"/>
        <v>1225</v>
      </c>
      <c r="D35" s="18" t="s">
        <v>25</v>
      </c>
      <c r="E35" s="18" t="s">
        <v>29</v>
      </c>
      <c r="F35" s="18">
        <v>1225</v>
      </c>
      <c r="G35" s="18">
        <v>657</v>
      </c>
      <c r="H35" s="18">
        <v>168</v>
      </c>
      <c r="I35" s="18"/>
      <c r="J35" s="20">
        <v>98</v>
      </c>
      <c r="K35" s="21">
        <v>1</v>
      </c>
      <c r="L35" s="21">
        <f t="shared" si="0"/>
        <v>923</v>
      </c>
      <c r="M35" s="19"/>
    </row>
    <row r="36" spans="1:13" x14ac:dyDescent="0.25">
      <c r="A36" s="16">
        <v>30</v>
      </c>
      <c r="B36" s="18">
        <v>408</v>
      </c>
      <c r="C36" s="18">
        <f t="shared" si="1"/>
        <v>1225</v>
      </c>
      <c r="D36" s="18" t="s">
        <v>28</v>
      </c>
      <c r="E36" s="18" t="s">
        <v>29</v>
      </c>
      <c r="F36" s="18">
        <v>1225</v>
      </c>
      <c r="G36" s="18">
        <v>672</v>
      </c>
      <c r="H36" s="18">
        <v>164</v>
      </c>
      <c r="I36" s="18"/>
      <c r="J36" s="20">
        <v>88</v>
      </c>
      <c r="K36" s="21">
        <v>1</v>
      </c>
      <c r="L36" s="21">
        <f t="shared" si="0"/>
        <v>924</v>
      </c>
      <c r="M36" s="19"/>
    </row>
    <row r="37" spans="1:13" x14ac:dyDescent="0.25">
      <c r="A37" s="16">
        <v>31</v>
      </c>
      <c r="B37" s="18">
        <v>501</v>
      </c>
      <c r="C37" s="18">
        <f t="shared" si="1"/>
        <v>1225</v>
      </c>
      <c r="D37" s="18" t="s">
        <v>28</v>
      </c>
      <c r="E37" s="18" t="str">
        <f>E29</f>
        <v>FL+PL+PK</v>
      </c>
      <c r="F37" s="18">
        <v>1225</v>
      </c>
      <c r="G37" s="18">
        <v>672</v>
      </c>
      <c r="H37" s="18">
        <v>164</v>
      </c>
      <c r="I37" s="18"/>
      <c r="J37" s="20">
        <v>88</v>
      </c>
      <c r="K37" s="21">
        <v>1</v>
      </c>
      <c r="L37" s="21">
        <f t="shared" si="0"/>
        <v>924</v>
      </c>
      <c r="M37" s="19"/>
    </row>
    <row r="38" spans="1:13" x14ac:dyDescent="0.25">
      <c r="A38" s="16">
        <v>32</v>
      </c>
      <c r="B38" s="18">
        <v>502</v>
      </c>
      <c r="C38" s="18">
        <f t="shared" si="1"/>
        <v>1750</v>
      </c>
      <c r="D38" s="18" t="s">
        <v>22</v>
      </c>
      <c r="E38" s="18" t="str">
        <f>E30</f>
        <v>FL+PL+PK+C</v>
      </c>
      <c r="F38" s="18">
        <v>1750</v>
      </c>
      <c r="G38" s="18">
        <v>924</v>
      </c>
      <c r="H38" s="18">
        <v>278</v>
      </c>
      <c r="I38" s="18"/>
      <c r="J38" s="20">
        <v>104</v>
      </c>
      <c r="K38" s="21">
        <v>1</v>
      </c>
      <c r="L38" s="21">
        <f t="shared" si="0"/>
        <v>1306</v>
      </c>
      <c r="M38" s="19"/>
    </row>
    <row r="39" spans="1:13" x14ac:dyDescent="0.25">
      <c r="A39" s="16">
        <v>33</v>
      </c>
      <c r="B39" s="18">
        <v>503</v>
      </c>
      <c r="C39" s="18">
        <f t="shared" si="1"/>
        <v>1750</v>
      </c>
      <c r="D39" s="18" t="s">
        <v>22</v>
      </c>
      <c r="E39" s="18" t="str">
        <f>E31</f>
        <v>FL+C+SR</v>
      </c>
      <c r="F39" s="18">
        <v>1750</v>
      </c>
      <c r="G39" s="18">
        <v>924</v>
      </c>
      <c r="H39" s="18">
        <v>278</v>
      </c>
      <c r="I39" s="18"/>
      <c r="J39" s="20">
        <v>104</v>
      </c>
      <c r="K39" s="21">
        <v>1</v>
      </c>
      <c r="L39" s="21">
        <f t="shared" si="0"/>
        <v>1306</v>
      </c>
      <c r="M39" s="19"/>
    </row>
    <row r="40" spans="1:13" x14ac:dyDescent="0.25">
      <c r="A40" s="16">
        <v>34</v>
      </c>
      <c r="B40" s="18">
        <v>504</v>
      </c>
      <c r="C40" s="18">
        <f t="shared" si="1"/>
        <v>1225</v>
      </c>
      <c r="D40" s="18" t="s">
        <v>28</v>
      </c>
      <c r="E40" s="18" t="str">
        <f>E32</f>
        <v>FL+SR</v>
      </c>
      <c r="F40" s="18">
        <v>1225</v>
      </c>
      <c r="G40" s="18">
        <v>672</v>
      </c>
      <c r="H40" s="18">
        <v>164</v>
      </c>
      <c r="I40" s="18"/>
      <c r="J40" s="20">
        <v>88</v>
      </c>
      <c r="K40" s="21">
        <v>1</v>
      </c>
      <c r="L40" s="21">
        <f t="shared" si="0"/>
        <v>924</v>
      </c>
      <c r="M40" s="19"/>
    </row>
    <row r="41" spans="1:13" x14ac:dyDescent="0.25">
      <c r="A41" s="16">
        <v>35</v>
      </c>
      <c r="B41" s="18">
        <v>505</v>
      </c>
      <c r="C41" s="18">
        <f t="shared" si="1"/>
        <v>1225</v>
      </c>
      <c r="D41" s="18" t="s">
        <v>28</v>
      </c>
      <c r="E41" s="18" t="s">
        <v>415</v>
      </c>
      <c r="F41" s="18">
        <v>1225</v>
      </c>
      <c r="G41" s="18">
        <v>672</v>
      </c>
      <c r="H41" s="18">
        <v>164</v>
      </c>
      <c r="I41" s="18"/>
      <c r="J41" s="20">
        <v>88</v>
      </c>
      <c r="K41" s="21">
        <v>1</v>
      </c>
      <c r="L41" s="21">
        <f t="shared" si="0"/>
        <v>924</v>
      </c>
      <c r="M41" s="19"/>
    </row>
    <row r="42" spans="1:13" x14ac:dyDescent="0.25">
      <c r="A42" s="16">
        <v>36</v>
      </c>
      <c r="B42" s="18">
        <v>506</v>
      </c>
      <c r="C42" s="18">
        <f t="shared" si="1"/>
        <v>1225</v>
      </c>
      <c r="D42" s="18" t="s">
        <v>25</v>
      </c>
      <c r="E42" s="18" t="str">
        <f>E41</f>
        <v>SR</v>
      </c>
      <c r="F42" s="18">
        <v>1225</v>
      </c>
      <c r="G42" s="18">
        <v>657</v>
      </c>
      <c r="H42" s="18">
        <v>164</v>
      </c>
      <c r="I42" s="18"/>
      <c r="J42" s="20">
        <v>98</v>
      </c>
      <c r="K42" s="21">
        <v>1</v>
      </c>
      <c r="L42" s="21">
        <f t="shared" si="0"/>
        <v>919</v>
      </c>
      <c r="M42" s="19"/>
    </row>
    <row r="43" spans="1:13" x14ac:dyDescent="0.25">
      <c r="A43" s="16">
        <v>37</v>
      </c>
      <c r="B43" s="18">
        <v>507</v>
      </c>
      <c r="C43" s="18">
        <f t="shared" si="1"/>
        <v>1225</v>
      </c>
      <c r="D43" s="18" t="s">
        <v>25</v>
      </c>
      <c r="E43" s="18" t="s">
        <v>29</v>
      </c>
      <c r="F43" s="18">
        <v>1225</v>
      </c>
      <c r="G43" s="18">
        <v>657</v>
      </c>
      <c r="H43" s="18">
        <v>164</v>
      </c>
      <c r="I43" s="18"/>
      <c r="J43" s="20">
        <v>98</v>
      </c>
      <c r="K43" s="21">
        <v>1</v>
      </c>
      <c r="L43" s="21">
        <f t="shared" si="0"/>
        <v>919</v>
      </c>
      <c r="M43" s="19"/>
    </row>
    <row r="44" spans="1:13" x14ac:dyDescent="0.25">
      <c r="A44" s="16">
        <v>38</v>
      </c>
      <c r="B44" s="18">
        <v>508</v>
      </c>
      <c r="C44" s="18">
        <f t="shared" si="1"/>
        <v>1225</v>
      </c>
      <c r="D44" s="18" t="s">
        <v>28</v>
      </c>
      <c r="E44" s="18" t="s">
        <v>29</v>
      </c>
      <c r="F44" s="18">
        <v>1225</v>
      </c>
      <c r="G44" s="18">
        <v>672</v>
      </c>
      <c r="H44" s="18">
        <v>164</v>
      </c>
      <c r="I44" s="18"/>
      <c r="J44" s="20">
        <v>88</v>
      </c>
      <c r="K44" s="21">
        <v>1</v>
      </c>
      <c r="L44" s="21">
        <f t="shared" si="0"/>
        <v>924</v>
      </c>
      <c r="M44" s="19"/>
    </row>
    <row r="45" spans="1:13" x14ac:dyDescent="0.25">
      <c r="A45" s="16">
        <v>39</v>
      </c>
      <c r="B45" s="18">
        <v>601</v>
      </c>
      <c r="C45" s="18">
        <f t="shared" si="1"/>
        <v>1225</v>
      </c>
      <c r="D45" s="18" t="s">
        <v>28</v>
      </c>
      <c r="E45" s="18" t="str">
        <f>E37</f>
        <v>FL+PL+PK</v>
      </c>
      <c r="F45" s="18">
        <v>1225</v>
      </c>
      <c r="G45" s="18">
        <v>672</v>
      </c>
      <c r="H45" s="18">
        <v>164</v>
      </c>
      <c r="I45" s="18"/>
      <c r="J45" s="20">
        <v>88</v>
      </c>
      <c r="K45" s="21">
        <v>1</v>
      </c>
      <c r="L45" s="21">
        <f t="shared" si="0"/>
        <v>924</v>
      </c>
      <c r="M45" s="19"/>
    </row>
    <row r="46" spans="1:13" x14ac:dyDescent="0.25">
      <c r="A46" s="16">
        <v>40</v>
      </c>
      <c r="B46" s="18">
        <v>602</v>
      </c>
      <c r="C46" s="18">
        <f t="shared" si="1"/>
        <v>1750</v>
      </c>
      <c r="D46" s="18" t="s">
        <v>22</v>
      </c>
      <c r="E46" s="18" t="str">
        <f>E38</f>
        <v>FL+PL+PK+C</v>
      </c>
      <c r="F46" s="18">
        <v>1750</v>
      </c>
      <c r="G46" s="18">
        <v>924</v>
      </c>
      <c r="H46" s="18">
        <v>292</v>
      </c>
      <c r="I46" s="18"/>
      <c r="J46" s="20">
        <v>104</v>
      </c>
      <c r="K46" s="21">
        <v>1</v>
      </c>
      <c r="L46" s="21">
        <f t="shared" si="0"/>
        <v>1320</v>
      </c>
      <c r="M46" s="19"/>
    </row>
    <row r="47" spans="1:13" x14ac:dyDescent="0.25">
      <c r="A47" s="16">
        <v>41</v>
      </c>
      <c r="B47" s="18">
        <v>603</v>
      </c>
      <c r="C47" s="18">
        <f t="shared" si="1"/>
        <v>1750</v>
      </c>
      <c r="D47" s="18" t="s">
        <v>22</v>
      </c>
      <c r="E47" s="18" t="str">
        <f>E39</f>
        <v>FL+C+SR</v>
      </c>
      <c r="F47" s="18">
        <v>1750</v>
      </c>
      <c r="G47" s="18">
        <v>924</v>
      </c>
      <c r="H47" s="18">
        <v>292</v>
      </c>
      <c r="I47" s="18"/>
      <c r="J47" s="20">
        <v>104</v>
      </c>
      <c r="K47" s="21">
        <v>1</v>
      </c>
      <c r="L47" s="21">
        <f t="shared" si="0"/>
        <v>1320</v>
      </c>
      <c r="M47" s="19"/>
    </row>
    <row r="48" spans="1:13" x14ac:dyDescent="0.25">
      <c r="A48" s="16">
        <v>42</v>
      </c>
      <c r="B48" s="18">
        <v>604</v>
      </c>
      <c r="C48" s="18">
        <f t="shared" si="1"/>
        <v>1225</v>
      </c>
      <c r="D48" s="18" t="s">
        <v>28</v>
      </c>
      <c r="E48" s="18" t="str">
        <f>E40</f>
        <v>FL+SR</v>
      </c>
      <c r="F48" s="18">
        <v>1225</v>
      </c>
      <c r="G48" s="18">
        <v>672</v>
      </c>
      <c r="H48" s="18">
        <v>164</v>
      </c>
      <c r="I48" s="18"/>
      <c r="J48" s="20">
        <v>88</v>
      </c>
      <c r="K48" s="21">
        <v>1</v>
      </c>
      <c r="L48" s="21">
        <f t="shared" si="0"/>
        <v>924</v>
      </c>
      <c r="M48" s="19"/>
    </row>
    <row r="49" spans="1:13" x14ac:dyDescent="0.25">
      <c r="A49" s="16">
        <v>43</v>
      </c>
      <c r="B49" s="18">
        <v>605</v>
      </c>
      <c r="C49" s="18">
        <f t="shared" si="1"/>
        <v>1225</v>
      </c>
      <c r="D49" s="18" t="s">
        <v>28</v>
      </c>
      <c r="E49" s="18" t="s">
        <v>415</v>
      </c>
      <c r="F49" s="18">
        <v>1225</v>
      </c>
      <c r="G49" s="18">
        <v>672</v>
      </c>
      <c r="H49" s="18">
        <v>164</v>
      </c>
      <c r="I49" s="18"/>
      <c r="J49" s="20">
        <v>88</v>
      </c>
      <c r="K49" s="21">
        <v>1</v>
      </c>
      <c r="L49" s="21">
        <f t="shared" si="0"/>
        <v>924</v>
      </c>
      <c r="M49" s="19"/>
    </row>
    <row r="50" spans="1:13" x14ac:dyDescent="0.25">
      <c r="A50" s="16">
        <v>44</v>
      </c>
      <c r="B50" s="18">
        <v>606</v>
      </c>
      <c r="C50" s="18">
        <f t="shared" si="1"/>
        <v>1225</v>
      </c>
      <c r="D50" s="18" t="s">
        <v>25</v>
      </c>
      <c r="E50" s="18" t="str">
        <f>E49</f>
        <v>SR</v>
      </c>
      <c r="F50" s="18">
        <v>1225</v>
      </c>
      <c r="G50" s="18">
        <v>657</v>
      </c>
      <c r="H50" s="18">
        <v>168</v>
      </c>
      <c r="I50" s="18"/>
      <c r="J50" s="20">
        <v>98</v>
      </c>
      <c r="K50" s="21">
        <v>1</v>
      </c>
      <c r="L50" s="21">
        <f t="shared" si="0"/>
        <v>923</v>
      </c>
      <c r="M50" s="19"/>
    </row>
    <row r="51" spans="1:13" x14ac:dyDescent="0.25">
      <c r="A51" s="16">
        <v>45</v>
      </c>
      <c r="B51" s="18">
        <v>607</v>
      </c>
      <c r="C51" s="18">
        <f t="shared" si="1"/>
        <v>1225</v>
      </c>
      <c r="D51" s="18" t="s">
        <v>25</v>
      </c>
      <c r="E51" s="18" t="s">
        <v>29</v>
      </c>
      <c r="F51" s="18">
        <v>1225</v>
      </c>
      <c r="G51" s="18">
        <v>657</v>
      </c>
      <c r="H51" s="18">
        <v>168</v>
      </c>
      <c r="I51" s="18"/>
      <c r="J51" s="20">
        <v>98</v>
      </c>
      <c r="K51" s="21">
        <v>1</v>
      </c>
      <c r="L51" s="21">
        <f t="shared" si="0"/>
        <v>923</v>
      </c>
      <c r="M51" s="19"/>
    </row>
    <row r="52" spans="1:13" x14ac:dyDescent="0.25">
      <c r="A52" s="16">
        <v>46</v>
      </c>
      <c r="B52" s="18">
        <v>608</v>
      </c>
      <c r="C52" s="18">
        <f t="shared" si="1"/>
        <v>1225</v>
      </c>
      <c r="D52" s="18" t="s">
        <v>28</v>
      </c>
      <c r="E52" s="18" t="s">
        <v>29</v>
      </c>
      <c r="F52" s="18">
        <v>1225</v>
      </c>
      <c r="G52" s="18">
        <v>672</v>
      </c>
      <c r="H52" s="18">
        <v>164</v>
      </c>
      <c r="I52" s="18"/>
      <c r="J52" s="20">
        <v>88</v>
      </c>
      <c r="K52" s="21">
        <v>1</v>
      </c>
      <c r="L52" s="21">
        <f t="shared" si="0"/>
        <v>924</v>
      </c>
      <c r="M52" s="19"/>
    </row>
    <row r="53" spans="1:13" x14ac:dyDescent="0.25">
      <c r="A53" s="16">
        <v>47</v>
      </c>
      <c r="B53" s="18">
        <v>701</v>
      </c>
      <c r="C53" s="18">
        <f t="shared" si="1"/>
        <v>1225</v>
      </c>
      <c r="D53" s="18" t="s">
        <v>28</v>
      </c>
      <c r="E53" s="18" t="str">
        <f>E45</f>
        <v>FL+PL+PK</v>
      </c>
      <c r="F53" s="18">
        <v>1225</v>
      </c>
      <c r="G53" s="18">
        <v>672</v>
      </c>
      <c r="H53" s="18">
        <v>160</v>
      </c>
      <c r="I53" s="18"/>
      <c r="J53" s="20">
        <v>88</v>
      </c>
      <c r="K53" s="21">
        <v>1</v>
      </c>
      <c r="L53" s="21">
        <f t="shared" si="0"/>
        <v>920</v>
      </c>
      <c r="M53" s="19"/>
    </row>
    <row r="54" spans="1:13" x14ac:dyDescent="0.25">
      <c r="A54" s="16">
        <v>48</v>
      </c>
      <c r="B54" s="18">
        <v>702</v>
      </c>
      <c r="C54" s="18">
        <f t="shared" si="1"/>
        <v>1750</v>
      </c>
      <c r="D54" s="18" t="s">
        <v>22</v>
      </c>
      <c r="E54" s="18" t="str">
        <f>E46</f>
        <v>FL+PL+PK+C</v>
      </c>
      <c r="F54" s="18">
        <v>1750</v>
      </c>
      <c r="G54" s="18">
        <v>924</v>
      </c>
      <c r="H54" s="18">
        <v>292</v>
      </c>
      <c r="I54" s="18"/>
      <c r="J54" s="20">
        <v>104</v>
      </c>
      <c r="K54" s="21">
        <v>1</v>
      </c>
      <c r="L54" s="21">
        <f t="shared" si="0"/>
        <v>1320</v>
      </c>
      <c r="M54" s="19"/>
    </row>
    <row r="55" spans="1:13" x14ac:dyDescent="0.25">
      <c r="A55" s="16">
        <v>49</v>
      </c>
      <c r="B55" s="18">
        <v>703</v>
      </c>
      <c r="C55" s="18">
        <f t="shared" si="1"/>
        <v>1750</v>
      </c>
      <c r="D55" s="18" t="s">
        <v>22</v>
      </c>
      <c r="E55" s="18" t="str">
        <f>E47</f>
        <v>FL+C+SR</v>
      </c>
      <c r="F55" s="18">
        <v>1750</v>
      </c>
      <c r="G55" s="18">
        <v>924</v>
      </c>
      <c r="H55" s="18">
        <v>292</v>
      </c>
      <c r="I55" s="18"/>
      <c r="J55" s="20">
        <v>104</v>
      </c>
      <c r="K55" s="21">
        <v>1</v>
      </c>
      <c r="L55" s="21">
        <f t="shared" si="0"/>
        <v>1320</v>
      </c>
      <c r="M55" s="19"/>
    </row>
    <row r="56" spans="1:13" x14ac:dyDescent="0.25">
      <c r="A56" s="16">
        <v>50</v>
      </c>
      <c r="B56" s="18">
        <v>704</v>
      </c>
      <c r="C56" s="18">
        <f t="shared" si="1"/>
        <v>1225</v>
      </c>
      <c r="D56" s="18" t="s">
        <v>28</v>
      </c>
      <c r="E56" s="18" t="str">
        <f>E48</f>
        <v>FL+SR</v>
      </c>
      <c r="F56" s="18">
        <v>1225</v>
      </c>
      <c r="G56" s="18">
        <v>672</v>
      </c>
      <c r="H56" s="18">
        <v>160</v>
      </c>
      <c r="I56" s="18"/>
      <c r="J56" s="20">
        <v>88</v>
      </c>
      <c r="K56" s="21">
        <v>1</v>
      </c>
      <c r="L56" s="21">
        <f t="shared" si="0"/>
        <v>920</v>
      </c>
      <c r="M56" s="19"/>
    </row>
    <row r="57" spans="1:13" x14ac:dyDescent="0.25">
      <c r="A57" s="16">
        <v>51</v>
      </c>
      <c r="B57" s="18">
        <v>705</v>
      </c>
      <c r="C57" s="18">
        <f t="shared" si="1"/>
        <v>1225</v>
      </c>
      <c r="D57" s="18" t="s">
        <v>28</v>
      </c>
      <c r="E57" s="18" t="s">
        <v>415</v>
      </c>
      <c r="F57" s="18">
        <v>1225</v>
      </c>
      <c r="G57" s="18">
        <v>672</v>
      </c>
      <c r="H57" s="18">
        <v>160</v>
      </c>
      <c r="I57" s="18"/>
      <c r="J57" s="20">
        <v>88</v>
      </c>
      <c r="K57" s="21">
        <v>1</v>
      </c>
      <c r="L57" s="21">
        <f t="shared" si="0"/>
        <v>920</v>
      </c>
      <c r="M57" s="19"/>
    </row>
    <row r="58" spans="1:13" x14ac:dyDescent="0.25">
      <c r="A58" s="16">
        <v>52</v>
      </c>
      <c r="B58" s="18">
        <v>706</v>
      </c>
      <c r="C58" s="18">
        <f t="shared" si="1"/>
        <v>1225</v>
      </c>
      <c r="D58" s="18" t="s">
        <v>25</v>
      </c>
      <c r="E58" s="18" t="str">
        <f>E57</f>
        <v>SR</v>
      </c>
      <c r="F58" s="18">
        <v>1225</v>
      </c>
      <c r="G58" s="18">
        <v>657</v>
      </c>
      <c r="H58" s="18">
        <v>168</v>
      </c>
      <c r="I58" s="18"/>
      <c r="J58" s="20">
        <v>98</v>
      </c>
      <c r="K58" s="21">
        <v>1</v>
      </c>
      <c r="L58" s="21">
        <f t="shared" si="0"/>
        <v>923</v>
      </c>
      <c r="M58" s="19"/>
    </row>
    <row r="59" spans="1:13" x14ac:dyDescent="0.25">
      <c r="A59" s="16">
        <v>53</v>
      </c>
      <c r="B59" s="18">
        <v>707</v>
      </c>
      <c r="C59" s="18">
        <f t="shared" si="1"/>
        <v>1225</v>
      </c>
      <c r="D59" s="18" t="s">
        <v>25</v>
      </c>
      <c r="E59" s="18" t="s">
        <v>29</v>
      </c>
      <c r="F59" s="18">
        <v>1225</v>
      </c>
      <c r="G59" s="18">
        <v>657</v>
      </c>
      <c r="H59" s="18">
        <v>168</v>
      </c>
      <c r="I59" s="18"/>
      <c r="J59" s="20">
        <v>98</v>
      </c>
      <c r="K59" s="21">
        <v>1</v>
      </c>
      <c r="L59" s="21">
        <f t="shared" si="0"/>
        <v>923</v>
      </c>
      <c r="M59" s="19"/>
    </row>
    <row r="60" spans="1:13" x14ac:dyDescent="0.25">
      <c r="A60" s="16">
        <v>54</v>
      </c>
      <c r="B60" s="18">
        <v>708</v>
      </c>
      <c r="C60" s="18">
        <f t="shared" si="1"/>
        <v>1225</v>
      </c>
      <c r="D60" s="18" t="s">
        <v>28</v>
      </c>
      <c r="E60" s="18" t="s">
        <v>29</v>
      </c>
      <c r="F60" s="18">
        <v>1225</v>
      </c>
      <c r="G60" s="18">
        <v>672</v>
      </c>
      <c r="H60" s="18">
        <v>160</v>
      </c>
      <c r="I60" s="18"/>
      <c r="J60" s="20">
        <v>88</v>
      </c>
      <c r="K60" s="21">
        <v>1</v>
      </c>
      <c r="L60" s="21">
        <f t="shared" si="0"/>
        <v>920</v>
      </c>
      <c r="M60" s="19"/>
    </row>
    <row r="61" spans="1:13" x14ac:dyDescent="0.25">
      <c r="A61" s="16">
        <v>55</v>
      </c>
      <c r="B61" s="18">
        <v>801</v>
      </c>
      <c r="C61" s="18">
        <f t="shared" si="1"/>
        <v>1225</v>
      </c>
      <c r="D61" s="18" t="s">
        <v>28</v>
      </c>
      <c r="E61" s="18" t="str">
        <f>E53</f>
        <v>FL+PL+PK</v>
      </c>
      <c r="F61" s="18">
        <v>1225</v>
      </c>
      <c r="G61" s="18">
        <v>672</v>
      </c>
      <c r="H61" s="18">
        <v>164</v>
      </c>
      <c r="I61" s="18"/>
      <c r="J61" s="20">
        <v>88</v>
      </c>
      <c r="K61" s="21">
        <v>1</v>
      </c>
      <c r="L61" s="21">
        <f t="shared" si="0"/>
        <v>924</v>
      </c>
      <c r="M61" s="19"/>
    </row>
    <row r="62" spans="1:13" x14ac:dyDescent="0.25">
      <c r="A62" s="16">
        <v>56</v>
      </c>
      <c r="B62" s="18">
        <v>802</v>
      </c>
      <c r="C62" s="18">
        <f t="shared" si="1"/>
        <v>1750</v>
      </c>
      <c r="D62" s="18" t="s">
        <v>22</v>
      </c>
      <c r="E62" s="18" t="str">
        <f>E54</f>
        <v>FL+PL+PK+C</v>
      </c>
      <c r="F62" s="18">
        <v>1750</v>
      </c>
      <c r="G62" s="18">
        <v>924</v>
      </c>
      <c r="H62" s="18">
        <v>292</v>
      </c>
      <c r="I62" s="18"/>
      <c r="J62" s="20">
        <v>104</v>
      </c>
      <c r="K62" s="21">
        <v>1</v>
      </c>
      <c r="L62" s="21">
        <f t="shared" si="0"/>
        <v>1320</v>
      </c>
      <c r="M62" s="19"/>
    </row>
    <row r="63" spans="1:13" x14ac:dyDescent="0.25">
      <c r="A63" s="16">
        <v>57</v>
      </c>
      <c r="B63" s="18">
        <v>803</v>
      </c>
      <c r="C63" s="18">
        <f t="shared" si="1"/>
        <v>1750</v>
      </c>
      <c r="D63" s="18" t="s">
        <v>22</v>
      </c>
      <c r="E63" s="18" t="str">
        <f>E55</f>
        <v>FL+C+SR</v>
      </c>
      <c r="F63" s="18">
        <v>1750</v>
      </c>
      <c r="G63" s="18">
        <v>924</v>
      </c>
      <c r="H63" s="18">
        <v>292</v>
      </c>
      <c r="I63" s="18"/>
      <c r="J63" s="20">
        <v>104</v>
      </c>
      <c r="K63" s="21">
        <v>1</v>
      </c>
      <c r="L63" s="21">
        <f t="shared" si="0"/>
        <v>1320</v>
      </c>
      <c r="M63" s="19"/>
    </row>
    <row r="64" spans="1:13" x14ac:dyDescent="0.25">
      <c r="A64" s="16">
        <v>58</v>
      </c>
      <c r="B64" s="18">
        <v>804</v>
      </c>
      <c r="C64" s="18">
        <f t="shared" si="1"/>
        <v>1225</v>
      </c>
      <c r="D64" s="18" t="s">
        <v>28</v>
      </c>
      <c r="E64" s="18" t="str">
        <f>E56</f>
        <v>FL+SR</v>
      </c>
      <c r="F64" s="18">
        <v>1225</v>
      </c>
      <c r="G64" s="18">
        <v>672</v>
      </c>
      <c r="H64" s="18">
        <v>164</v>
      </c>
      <c r="I64" s="18"/>
      <c r="J64" s="20">
        <v>88</v>
      </c>
      <c r="K64" s="21">
        <v>1</v>
      </c>
      <c r="L64" s="21">
        <f t="shared" si="0"/>
        <v>924</v>
      </c>
      <c r="M64" s="19"/>
    </row>
    <row r="65" spans="1:13" x14ac:dyDescent="0.25">
      <c r="A65" s="16">
        <v>59</v>
      </c>
      <c r="B65" s="18">
        <v>805</v>
      </c>
      <c r="C65" s="18">
        <f t="shared" si="1"/>
        <v>1225</v>
      </c>
      <c r="D65" s="18" t="s">
        <v>28</v>
      </c>
      <c r="E65" s="18" t="s">
        <v>415</v>
      </c>
      <c r="F65" s="18">
        <v>1225</v>
      </c>
      <c r="G65" s="18">
        <v>672</v>
      </c>
      <c r="H65" s="18">
        <v>164</v>
      </c>
      <c r="I65" s="18"/>
      <c r="J65" s="20">
        <v>88</v>
      </c>
      <c r="K65" s="21">
        <v>1</v>
      </c>
      <c r="L65" s="21">
        <f t="shared" si="0"/>
        <v>924</v>
      </c>
      <c r="M65" s="19"/>
    </row>
    <row r="66" spans="1:13" x14ac:dyDescent="0.25">
      <c r="A66" s="16">
        <v>60</v>
      </c>
      <c r="B66" s="18">
        <v>806</v>
      </c>
      <c r="C66" s="18">
        <f t="shared" si="1"/>
        <v>1225</v>
      </c>
      <c r="D66" s="18" t="s">
        <v>25</v>
      </c>
      <c r="E66" s="18" t="str">
        <f>E65</f>
        <v>SR</v>
      </c>
      <c r="F66" s="18">
        <v>1225</v>
      </c>
      <c r="G66" s="18">
        <v>657</v>
      </c>
      <c r="H66" s="18">
        <v>168</v>
      </c>
      <c r="I66" s="18"/>
      <c r="J66" s="20">
        <v>98</v>
      </c>
      <c r="K66" s="21">
        <v>1</v>
      </c>
      <c r="L66" s="21">
        <f t="shared" si="0"/>
        <v>923</v>
      </c>
      <c r="M66" s="19"/>
    </row>
    <row r="67" spans="1:13" x14ac:dyDescent="0.25">
      <c r="A67" s="16">
        <v>61</v>
      </c>
      <c r="B67" s="18">
        <v>807</v>
      </c>
      <c r="C67" s="18">
        <f t="shared" si="1"/>
        <v>1225</v>
      </c>
      <c r="D67" s="18" t="s">
        <v>25</v>
      </c>
      <c r="E67" s="18" t="s">
        <v>29</v>
      </c>
      <c r="F67" s="18">
        <v>1225</v>
      </c>
      <c r="G67" s="18">
        <v>657</v>
      </c>
      <c r="H67" s="18">
        <v>168</v>
      </c>
      <c r="I67" s="18"/>
      <c r="J67" s="20">
        <v>98</v>
      </c>
      <c r="K67" s="21">
        <v>1</v>
      </c>
      <c r="L67" s="21">
        <f t="shared" si="0"/>
        <v>923</v>
      </c>
      <c r="M67" s="19"/>
    </row>
    <row r="68" spans="1:13" x14ac:dyDescent="0.25">
      <c r="A68" s="16">
        <v>62</v>
      </c>
      <c r="B68" s="18">
        <v>808</v>
      </c>
      <c r="C68" s="18">
        <f t="shared" si="1"/>
        <v>1225</v>
      </c>
      <c r="D68" s="18" t="s">
        <v>28</v>
      </c>
      <c r="E68" s="18" t="s">
        <v>29</v>
      </c>
      <c r="F68" s="18">
        <v>1225</v>
      </c>
      <c r="G68" s="18">
        <v>672</v>
      </c>
      <c r="H68" s="18">
        <v>164</v>
      </c>
      <c r="I68" s="18"/>
      <c r="J68" s="20">
        <v>88</v>
      </c>
      <c r="K68" s="21">
        <v>1</v>
      </c>
      <c r="L68" s="21">
        <f t="shared" si="0"/>
        <v>924</v>
      </c>
      <c r="M68" s="19"/>
    </row>
    <row r="69" spans="1:13" x14ac:dyDescent="0.25">
      <c r="A69" s="16">
        <v>63</v>
      </c>
      <c r="B69" s="18">
        <v>901</v>
      </c>
      <c r="C69" s="18">
        <f t="shared" si="1"/>
        <v>1225</v>
      </c>
      <c r="D69" s="18" t="s">
        <v>28</v>
      </c>
      <c r="E69" s="18" t="str">
        <f>E61</f>
        <v>FL+PL+PK</v>
      </c>
      <c r="F69" s="18">
        <v>1225</v>
      </c>
      <c r="G69" s="18">
        <v>672</v>
      </c>
      <c r="H69" s="18">
        <v>164</v>
      </c>
      <c r="I69" s="18"/>
      <c r="J69" s="20">
        <v>88</v>
      </c>
      <c r="K69" s="21">
        <v>1</v>
      </c>
      <c r="L69" s="21">
        <f t="shared" si="0"/>
        <v>924</v>
      </c>
      <c r="M69" s="19"/>
    </row>
    <row r="70" spans="1:13" x14ac:dyDescent="0.25">
      <c r="A70" s="16">
        <v>64</v>
      </c>
      <c r="B70" s="18">
        <v>902</v>
      </c>
      <c r="C70" s="18">
        <f t="shared" si="1"/>
        <v>1750</v>
      </c>
      <c r="D70" s="18" t="s">
        <v>22</v>
      </c>
      <c r="E70" s="18" t="str">
        <f>E62</f>
        <v>FL+PL+PK+C</v>
      </c>
      <c r="F70" s="18">
        <v>1750</v>
      </c>
      <c r="G70" s="18">
        <v>924</v>
      </c>
      <c r="H70" s="18">
        <v>292</v>
      </c>
      <c r="I70" s="18"/>
      <c r="J70" s="20">
        <v>104</v>
      </c>
      <c r="K70" s="21">
        <v>1</v>
      </c>
      <c r="L70" s="21">
        <f t="shared" si="0"/>
        <v>1320</v>
      </c>
      <c r="M70" s="19"/>
    </row>
    <row r="71" spans="1:13" x14ac:dyDescent="0.25">
      <c r="A71" s="16">
        <v>65</v>
      </c>
      <c r="B71" s="18">
        <v>903</v>
      </c>
      <c r="C71" s="18">
        <f t="shared" si="1"/>
        <v>1750</v>
      </c>
      <c r="D71" s="18" t="s">
        <v>22</v>
      </c>
      <c r="E71" s="18" t="str">
        <f>E63</f>
        <v>FL+C+SR</v>
      </c>
      <c r="F71" s="18">
        <v>1750</v>
      </c>
      <c r="G71" s="18">
        <v>924</v>
      </c>
      <c r="H71" s="18">
        <v>292</v>
      </c>
      <c r="I71" s="18"/>
      <c r="J71" s="20">
        <v>104</v>
      </c>
      <c r="K71" s="21">
        <v>1</v>
      </c>
      <c r="L71" s="21">
        <f t="shared" ref="L71:L116" si="2">(G71+H71+I71+J71)*K71</f>
        <v>1320</v>
      </c>
      <c r="M71" s="19"/>
    </row>
    <row r="72" spans="1:13" x14ac:dyDescent="0.25">
      <c r="A72" s="16">
        <v>66</v>
      </c>
      <c r="B72" s="18">
        <v>904</v>
      </c>
      <c r="C72" s="18">
        <f t="shared" ref="C72:C116" si="3">F72</f>
        <v>1225</v>
      </c>
      <c r="D72" s="18" t="s">
        <v>28</v>
      </c>
      <c r="E72" s="18" t="str">
        <f>E64</f>
        <v>FL+SR</v>
      </c>
      <c r="F72" s="18">
        <v>1225</v>
      </c>
      <c r="G72" s="18">
        <v>672</v>
      </c>
      <c r="H72" s="18">
        <v>164</v>
      </c>
      <c r="I72" s="18"/>
      <c r="J72" s="20">
        <v>88</v>
      </c>
      <c r="K72" s="21">
        <v>1</v>
      </c>
      <c r="L72" s="21">
        <f t="shared" si="2"/>
        <v>924</v>
      </c>
      <c r="M72" s="19"/>
    </row>
    <row r="73" spans="1:13" x14ac:dyDescent="0.25">
      <c r="A73" s="16">
        <v>67</v>
      </c>
      <c r="B73" s="18">
        <v>905</v>
      </c>
      <c r="C73" s="18">
        <f t="shared" si="3"/>
        <v>1225</v>
      </c>
      <c r="D73" s="18" t="s">
        <v>28</v>
      </c>
      <c r="E73" s="18" t="s">
        <v>415</v>
      </c>
      <c r="F73" s="18">
        <v>1225</v>
      </c>
      <c r="G73" s="18">
        <v>672</v>
      </c>
      <c r="H73" s="18">
        <v>164</v>
      </c>
      <c r="I73" s="18"/>
      <c r="J73" s="20">
        <v>88</v>
      </c>
      <c r="K73" s="21">
        <v>1</v>
      </c>
      <c r="L73" s="21">
        <f t="shared" si="2"/>
        <v>924</v>
      </c>
      <c r="M73" s="19"/>
    </row>
    <row r="74" spans="1:13" x14ac:dyDescent="0.25">
      <c r="A74" s="16">
        <v>68</v>
      </c>
      <c r="B74" s="18">
        <v>906</v>
      </c>
      <c r="C74" s="18">
        <f t="shared" si="3"/>
        <v>1225</v>
      </c>
      <c r="D74" s="18" t="s">
        <v>25</v>
      </c>
      <c r="E74" s="18" t="str">
        <f>E73</f>
        <v>SR</v>
      </c>
      <c r="F74" s="18">
        <v>1225</v>
      </c>
      <c r="G74" s="18">
        <v>657</v>
      </c>
      <c r="H74" s="18">
        <v>164</v>
      </c>
      <c r="I74" s="18"/>
      <c r="J74" s="20">
        <v>98</v>
      </c>
      <c r="K74" s="21">
        <v>1</v>
      </c>
      <c r="L74" s="21">
        <f t="shared" si="2"/>
        <v>919</v>
      </c>
      <c r="M74" s="19"/>
    </row>
    <row r="75" spans="1:13" x14ac:dyDescent="0.25">
      <c r="A75" s="16">
        <v>69</v>
      </c>
      <c r="B75" s="18">
        <v>907</v>
      </c>
      <c r="C75" s="18">
        <f t="shared" si="3"/>
        <v>1225</v>
      </c>
      <c r="D75" s="18" t="s">
        <v>25</v>
      </c>
      <c r="E75" s="18" t="s">
        <v>29</v>
      </c>
      <c r="F75" s="18">
        <v>1225</v>
      </c>
      <c r="G75" s="18">
        <v>657</v>
      </c>
      <c r="H75" s="18">
        <v>164</v>
      </c>
      <c r="I75" s="18"/>
      <c r="J75" s="20">
        <v>98</v>
      </c>
      <c r="K75" s="21">
        <v>1</v>
      </c>
      <c r="L75" s="21">
        <f t="shared" si="2"/>
        <v>919</v>
      </c>
      <c r="M75" s="19"/>
    </row>
    <row r="76" spans="1:13" x14ac:dyDescent="0.25">
      <c r="A76" s="16">
        <v>70</v>
      </c>
      <c r="B76" s="18">
        <v>908</v>
      </c>
      <c r="C76" s="18">
        <f t="shared" si="3"/>
        <v>1225</v>
      </c>
      <c r="D76" s="18" t="s">
        <v>28</v>
      </c>
      <c r="E76" s="18" t="s">
        <v>29</v>
      </c>
      <c r="F76" s="18">
        <v>1225</v>
      </c>
      <c r="G76" s="18">
        <v>672</v>
      </c>
      <c r="H76" s="18">
        <v>164</v>
      </c>
      <c r="I76" s="18"/>
      <c r="J76" s="20">
        <v>88</v>
      </c>
      <c r="K76" s="21">
        <v>1</v>
      </c>
      <c r="L76" s="21">
        <f t="shared" si="2"/>
        <v>924</v>
      </c>
      <c r="M76" s="19"/>
    </row>
    <row r="77" spans="1:13" x14ac:dyDescent="0.25">
      <c r="A77" s="16">
        <v>71</v>
      </c>
      <c r="B77" s="18">
        <v>1001</v>
      </c>
      <c r="C77" s="18">
        <f t="shared" si="3"/>
        <v>1225</v>
      </c>
      <c r="D77" s="18" t="s">
        <v>28</v>
      </c>
      <c r="E77" s="18" t="str">
        <f>E69</f>
        <v>FL+PL+PK</v>
      </c>
      <c r="F77" s="18">
        <v>1225</v>
      </c>
      <c r="G77" s="18">
        <v>672</v>
      </c>
      <c r="H77" s="18">
        <v>164</v>
      </c>
      <c r="I77" s="18"/>
      <c r="J77" s="20">
        <v>88</v>
      </c>
      <c r="K77" s="21">
        <v>1</v>
      </c>
      <c r="L77" s="21">
        <f t="shared" si="2"/>
        <v>924</v>
      </c>
      <c r="M77" s="19"/>
    </row>
    <row r="78" spans="1:13" x14ac:dyDescent="0.25">
      <c r="A78" s="16">
        <v>72</v>
      </c>
      <c r="B78" s="18">
        <v>1002</v>
      </c>
      <c r="C78" s="18">
        <f t="shared" si="3"/>
        <v>1750</v>
      </c>
      <c r="D78" s="18" t="s">
        <v>22</v>
      </c>
      <c r="E78" s="18" t="str">
        <f>E70</f>
        <v>FL+PL+PK+C</v>
      </c>
      <c r="F78" s="18">
        <v>1750</v>
      </c>
      <c r="G78" s="18">
        <v>924</v>
      </c>
      <c r="H78" s="18">
        <v>278</v>
      </c>
      <c r="I78" s="18"/>
      <c r="J78" s="20">
        <v>104</v>
      </c>
      <c r="K78" s="21">
        <v>1</v>
      </c>
      <c r="L78" s="21">
        <f t="shared" si="2"/>
        <v>1306</v>
      </c>
      <c r="M78" s="19"/>
    </row>
    <row r="79" spans="1:13" x14ac:dyDescent="0.25">
      <c r="A79" s="16">
        <v>73</v>
      </c>
      <c r="B79" s="18">
        <v>1003</v>
      </c>
      <c r="C79" s="18">
        <f t="shared" si="3"/>
        <v>1750</v>
      </c>
      <c r="D79" s="18" t="s">
        <v>22</v>
      </c>
      <c r="E79" s="18" t="str">
        <f>E71</f>
        <v>FL+C+SR</v>
      </c>
      <c r="F79" s="18">
        <v>1750</v>
      </c>
      <c r="G79" s="18">
        <v>924</v>
      </c>
      <c r="H79" s="18">
        <v>278</v>
      </c>
      <c r="I79" s="18"/>
      <c r="J79" s="20">
        <v>104</v>
      </c>
      <c r="K79" s="21">
        <v>1</v>
      </c>
      <c r="L79" s="21">
        <f t="shared" si="2"/>
        <v>1306</v>
      </c>
      <c r="M79" s="19"/>
    </row>
    <row r="80" spans="1:13" x14ac:dyDescent="0.25">
      <c r="A80" s="16">
        <v>74</v>
      </c>
      <c r="B80" s="18">
        <v>1004</v>
      </c>
      <c r="C80" s="18">
        <f t="shared" si="3"/>
        <v>1225</v>
      </c>
      <c r="D80" s="18" t="s">
        <v>28</v>
      </c>
      <c r="E80" s="18" t="str">
        <f>E72</f>
        <v>FL+SR</v>
      </c>
      <c r="F80" s="18">
        <v>1225</v>
      </c>
      <c r="G80" s="18">
        <v>672</v>
      </c>
      <c r="H80" s="18">
        <v>164</v>
      </c>
      <c r="I80" s="18"/>
      <c r="J80" s="20">
        <v>88</v>
      </c>
      <c r="K80" s="21">
        <v>1</v>
      </c>
      <c r="L80" s="21">
        <f t="shared" si="2"/>
        <v>924</v>
      </c>
      <c r="M80" s="19"/>
    </row>
    <row r="81" spans="1:13" x14ac:dyDescent="0.25">
      <c r="A81" s="16">
        <v>75</v>
      </c>
      <c r="B81" s="18">
        <v>1005</v>
      </c>
      <c r="C81" s="18">
        <f t="shared" si="3"/>
        <v>1225</v>
      </c>
      <c r="D81" s="18" t="s">
        <v>28</v>
      </c>
      <c r="E81" s="18" t="s">
        <v>415</v>
      </c>
      <c r="F81" s="18">
        <v>1225</v>
      </c>
      <c r="G81" s="18">
        <v>672</v>
      </c>
      <c r="H81" s="18">
        <v>164</v>
      </c>
      <c r="I81" s="18"/>
      <c r="J81" s="20">
        <v>88</v>
      </c>
      <c r="K81" s="21">
        <v>1</v>
      </c>
      <c r="L81" s="21">
        <f t="shared" si="2"/>
        <v>924</v>
      </c>
      <c r="M81" s="19"/>
    </row>
    <row r="82" spans="1:13" x14ac:dyDescent="0.25">
      <c r="A82" s="16">
        <v>76</v>
      </c>
      <c r="B82" s="18">
        <v>1006</v>
      </c>
      <c r="C82" s="18">
        <f t="shared" si="3"/>
        <v>1225</v>
      </c>
      <c r="D82" s="18" t="s">
        <v>25</v>
      </c>
      <c r="E82" s="18" t="str">
        <f>E81</f>
        <v>SR</v>
      </c>
      <c r="F82" s="18">
        <v>1225</v>
      </c>
      <c r="G82" s="18">
        <v>657</v>
      </c>
      <c r="H82" s="18">
        <v>168</v>
      </c>
      <c r="I82" s="18"/>
      <c r="J82" s="20">
        <v>98</v>
      </c>
      <c r="K82" s="21">
        <v>1</v>
      </c>
      <c r="L82" s="21">
        <f t="shared" si="2"/>
        <v>923</v>
      </c>
      <c r="M82" s="19"/>
    </row>
    <row r="83" spans="1:13" x14ac:dyDescent="0.25">
      <c r="A83" s="16">
        <v>77</v>
      </c>
      <c r="B83" s="18">
        <v>1007</v>
      </c>
      <c r="C83" s="18">
        <f t="shared" si="3"/>
        <v>1225</v>
      </c>
      <c r="D83" s="18" t="s">
        <v>25</v>
      </c>
      <c r="E83" s="18" t="s">
        <v>29</v>
      </c>
      <c r="F83" s="18">
        <v>1225</v>
      </c>
      <c r="G83" s="18">
        <v>657</v>
      </c>
      <c r="H83" s="18">
        <v>168</v>
      </c>
      <c r="I83" s="18"/>
      <c r="J83" s="20">
        <v>98</v>
      </c>
      <c r="K83" s="21">
        <v>1</v>
      </c>
      <c r="L83" s="21">
        <f t="shared" si="2"/>
        <v>923</v>
      </c>
      <c r="M83" s="19"/>
    </row>
    <row r="84" spans="1:13" x14ac:dyDescent="0.25">
      <c r="A84" s="16">
        <v>78</v>
      </c>
      <c r="B84" s="18">
        <v>1008</v>
      </c>
      <c r="C84" s="18">
        <f t="shared" si="3"/>
        <v>1225</v>
      </c>
      <c r="D84" s="18" t="s">
        <v>28</v>
      </c>
      <c r="E84" s="18" t="s">
        <v>29</v>
      </c>
      <c r="F84" s="18">
        <v>1225</v>
      </c>
      <c r="G84" s="18">
        <v>672</v>
      </c>
      <c r="H84" s="18">
        <v>164</v>
      </c>
      <c r="I84" s="18"/>
      <c r="J84" s="20">
        <v>88</v>
      </c>
      <c r="K84" s="21">
        <v>1</v>
      </c>
      <c r="L84" s="21">
        <f t="shared" si="2"/>
        <v>924</v>
      </c>
      <c r="M84" s="19"/>
    </row>
    <row r="85" spans="1:13" x14ac:dyDescent="0.25">
      <c r="A85" s="16">
        <v>79</v>
      </c>
      <c r="B85" s="18">
        <v>1101</v>
      </c>
      <c r="C85" s="18">
        <f t="shared" si="3"/>
        <v>1225</v>
      </c>
      <c r="D85" s="18" t="s">
        <v>28</v>
      </c>
      <c r="E85" s="18" t="str">
        <f>E77</f>
        <v>FL+PL+PK</v>
      </c>
      <c r="F85" s="18">
        <v>1225</v>
      </c>
      <c r="G85" s="18">
        <v>672</v>
      </c>
      <c r="H85" s="18">
        <v>160</v>
      </c>
      <c r="I85" s="18"/>
      <c r="J85" s="20">
        <v>88</v>
      </c>
      <c r="K85" s="21">
        <v>1</v>
      </c>
      <c r="L85" s="21">
        <f t="shared" si="2"/>
        <v>920</v>
      </c>
      <c r="M85" s="19"/>
    </row>
    <row r="86" spans="1:13" x14ac:dyDescent="0.25">
      <c r="A86" s="16">
        <v>80</v>
      </c>
      <c r="B86" s="18">
        <v>1102</v>
      </c>
      <c r="C86" s="18">
        <f t="shared" si="3"/>
        <v>1750</v>
      </c>
      <c r="D86" s="18" t="s">
        <v>22</v>
      </c>
      <c r="E86" s="18" t="str">
        <f>E78</f>
        <v>FL+PL+PK+C</v>
      </c>
      <c r="F86" s="18">
        <v>1750</v>
      </c>
      <c r="G86" s="18">
        <v>924</v>
      </c>
      <c r="H86" s="18">
        <v>292</v>
      </c>
      <c r="I86" s="18"/>
      <c r="J86" s="20">
        <v>104</v>
      </c>
      <c r="K86" s="21">
        <v>1</v>
      </c>
      <c r="L86" s="21">
        <f t="shared" si="2"/>
        <v>1320</v>
      </c>
      <c r="M86" s="19"/>
    </row>
    <row r="87" spans="1:13" x14ac:dyDescent="0.25">
      <c r="A87" s="16">
        <v>81</v>
      </c>
      <c r="B87" s="18">
        <v>1103</v>
      </c>
      <c r="C87" s="18">
        <f t="shared" si="3"/>
        <v>1750</v>
      </c>
      <c r="D87" s="18" t="s">
        <v>22</v>
      </c>
      <c r="E87" s="18" t="str">
        <f>E79</f>
        <v>FL+C+SR</v>
      </c>
      <c r="F87" s="18">
        <v>1750</v>
      </c>
      <c r="G87" s="18">
        <v>924</v>
      </c>
      <c r="H87" s="18">
        <v>292</v>
      </c>
      <c r="I87" s="18"/>
      <c r="J87" s="20">
        <v>104</v>
      </c>
      <c r="K87" s="21">
        <v>1</v>
      </c>
      <c r="L87" s="21">
        <f t="shared" si="2"/>
        <v>1320</v>
      </c>
      <c r="M87" s="19"/>
    </row>
    <row r="88" spans="1:13" x14ac:dyDescent="0.25">
      <c r="A88" s="16">
        <v>82</v>
      </c>
      <c r="B88" s="18">
        <v>1104</v>
      </c>
      <c r="C88" s="18">
        <f t="shared" si="3"/>
        <v>1225</v>
      </c>
      <c r="D88" s="18" t="s">
        <v>28</v>
      </c>
      <c r="E88" s="18" t="str">
        <f>E80</f>
        <v>FL+SR</v>
      </c>
      <c r="F88" s="18">
        <v>1225</v>
      </c>
      <c r="G88" s="18">
        <v>672</v>
      </c>
      <c r="H88" s="18">
        <v>160</v>
      </c>
      <c r="I88" s="18"/>
      <c r="J88" s="20">
        <v>88</v>
      </c>
      <c r="K88" s="21">
        <v>1</v>
      </c>
      <c r="L88" s="21">
        <f t="shared" si="2"/>
        <v>920</v>
      </c>
      <c r="M88" s="19"/>
    </row>
    <row r="89" spans="1:13" x14ac:dyDescent="0.25">
      <c r="A89" s="16">
        <v>83</v>
      </c>
      <c r="B89" s="18">
        <v>1105</v>
      </c>
      <c r="C89" s="18">
        <f t="shared" si="3"/>
        <v>1225</v>
      </c>
      <c r="D89" s="18" t="s">
        <v>28</v>
      </c>
      <c r="E89" s="18" t="s">
        <v>415</v>
      </c>
      <c r="F89" s="18">
        <v>1225</v>
      </c>
      <c r="G89" s="18">
        <v>672</v>
      </c>
      <c r="H89" s="18">
        <v>160</v>
      </c>
      <c r="I89" s="18"/>
      <c r="J89" s="20">
        <v>88</v>
      </c>
      <c r="K89" s="21">
        <v>1</v>
      </c>
      <c r="L89" s="21">
        <f t="shared" si="2"/>
        <v>920</v>
      </c>
      <c r="M89" s="19"/>
    </row>
    <row r="90" spans="1:13" x14ac:dyDescent="0.25">
      <c r="A90" s="16">
        <v>84</v>
      </c>
      <c r="B90" s="18">
        <v>1106</v>
      </c>
      <c r="C90" s="18">
        <f t="shared" si="3"/>
        <v>1225</v>
      </c>
      <c r="D90" s="18" t="s">
        <v>25</v>
      </c>
      <c r="E90" s="18" t="str">
        <f>E89</f>
        <v>SR</v>
      </c>
      <c r="F90" s="18">
        <v>1225</v>
      </c>
      <c r="G90" s="18">
        <v>657</v>
      </c>
      <c r="H90" s="18">
        <v>168</v>
      </c>
      <c r="I90" s="18"/>
      <c r="J90" s="20">
        <v>98</v>
      </c>
      <c r="K90" s="21">
        <v>1</v>
      </c>
      <c r="L90" s="21">
        <f t="shared" si="2"/>
        <v>923</v>
      </c>
      <c r="M90" s="19"/>
    </row>
    <row r="91" spans="1:13" x14ac:dyDescent="0.25">
      <c r="A91" s="16">
        <v>85</v>
      </c>
      <c r="B91" s="18">
        <v>1107</v>
      </c>
      <c r="C91" s="18">
        <f t="shared" si="3"/>
        <v>1225</v>
      </c>
      <c r="D91" s="18" t="s">
        <v>25</v>
      </c>
      <c r="E91" s="18" t="s">
        <v>29</v>
      </c>
      <c r="F91" s="18">
        <v>1225</v>
      </c>
      <c r="G91" s="18">
        <v>657</v>
      </c>
      <c r="H91" s="18">
        <v>168</v>
      </c>
      <c r="I91" s="18"/>
      <c r="J91" s="20">
        <v>98</v>
      </c>
      <c r="K91" s="21">
        <v>1</v>
      </c>
      <c r="L91" s="21">
        <f t="shared" si="2"/>
        <v>923</v>
      </c>
      <c r="M91" s="19"/>
    </row>
    <row r="92" spans="1:13" x14ac:dyDescent="0.25">
      <c r="A92" s="16">
        <v>86</v>
      </c>
      <c r="B92" s="18">
        <v>1108</v>
      </c>
      <c r="C92" s="18">
        <f t="shared" si="3"/>
        <v>1225</v>
      </c>
      <c r="D92" s="18" t="s">
        <v>28</v>
      </c>
      <c r="E92" s="18" t="s">
        <v>29</v>
      </c>
      <c r="F92" s="18">
        <v>1225</v>
      </c>
      <c r="G92" s="18">
        <v>672</v>
      </c>
      <c r="H92" s="18">
        <v>160</v>
      </c>
      <c r="I92" s="18"/>
      <c r="J92" s="20">
        <v>88</v>
      </c>
      <c r="K92" s="21">
        <v>1</v>
      </c>
      <c r="L92" s="21">
        <f t="shared" si="2"/>
        <v>920</v>
      </c>
      <c r="M92" s="19"/>
    </row>
    <row r="93" spans="1:13" x14ac:dyDescent="0.25">
      <c r="A93" s="16">
        <v>87</v>
      </c>
      <c r="B93" s="18">
        <v>1201</v>
      </c>
      <c r="C93" s="18">
        <f t="shared" si="3"/>
        <v>1225</v>
      </c>
      <c r="D93" s="18" t="s">
        <v>28</v>
      </c>
      <c r="E93" s="18" t="str">
        <f>E85</f>
        <v>FL+PL+PK</v>
      </c>
      <c r="F93" s="18">
        <v>1225</v>
      </c>
      <c r="G93" s="18">
        <v>672</v>
      </c>
      <c r="H93" s="18">
        <v>164</v>
      </c>
      <c r="I93" s="18"/>
      <c r="J93" s="20">
        <v>88</v>
      </c>
      <c r="K93" s="21">
        <v>1</v>
      </c>
      <c r="L93" s="21">
        <f t="shared" si="2"/>
        <v>924</v>
      </c>
      <c r="M93" s="19"/>
    </row>
    <row r="94" spans="1:13" x14ac:dyDescent="0.25">
      <c r="A94" s="16">
        <v>88</v>
      </c>
      <c r="B94" s="18">
        <v>1202</v>
      </c>
      <c r="C94" s="18">
        <f t="shared" si="3"/>
        <v>1750</v>
      </c>
      <c r="D94" s="18" t="s">
        <v>22</v>
      </c>
      <c r="E94" s="18" t="str">
        <f>E86</f>
        <v>FL+PL+PK+C</v>
      </c>
      <c r="F94" s="18">
        <v>1750</v>
      </c>
      <c r="G94" s="18">
        <v>924</v>
      </c>
      <c r="H94" s="18">
        <v>292</v>
      </c>
      <c r="I94" s="18"/>
      <c r="J94" s="20">
        <v>104</v>
      </c>
      <c r="K94" s="21">
        <v>1</v>
      </c>
      <c r="L94" s="21">
        <f t="shared" si="2"/>
        <v>1320</v>
      </c>
      <c r="M94" s="19"/>
    </row>
    <row r="95" spans="1:13" x14ac:dyDescent="0.25">
      <c r="A95" s="16">
        <v>89</v>
      </c>
      <c r="B95" s="18">
        <v>1203</v>
      </c>
      <c r="C95" s="18">
        <f t="shared" si="3"/>
        <v>1750</v>
      </c>
      <c r="D95" s="18" t="s">
        <v>22</v>
      </c>
      <c r="E95" s="18" t="str">
        <f>E87</f>
        <v>FL+C+SR</v>
      </c>
      <c r="F95" s="18">
        <v>1750</v>
      </c>
      <c r="G95" s="18">
        <v>924</v>
      </c>
      <c r="H95" s="18">
        <v>292</v>
      </c>
      <c r="I95" s="18"/>
      <c r="J95" s="20">
        <v>104</v>
      </c>
      <c r="K95" s="21">
        <v>1</v>
      </c>
      <c r="L95" s="21">
        <f t="shared" si="2"/>
        <v>1320</v>
      </c>
      <c r="M95" s="19"/>
    </row>
    <row r="96" spans="1:13" x14ac:dyDescent="0.25">
      <c r="A96" s="16">
        <v>90</v>
      </c>
      <c r="B96" s="18">
        <v>1204</v>
      </c>
      <c r="C96" s="18">
        <f t="shared" si="3"/>
        <v>1225</v>
      </c>
      <c r="D96" s="18" t="s">
        <v>28</v>
      </c>
      <c r="E96" s="18" t="str">
        <f>E88</f>
        <v>FL+SR</v>
      </c>
      <c r="F96" s="18">
        <v>1225</v>
      </c>
      <c r="G96" s="18">
        <v>672</v>
      </c>
      <c r="H96" s="18">
        <v>164</v>
      </c>
      <c r="I96" s="18"/>
      <c r="J96" s="20">
        <v>88</v>
      </c>
      <c r="K96" s="21">
        <v>1</v>
      </c>
      <c r="L96" s="21">
        <f t="shared" si="2"/>
        <v>924</v>
      </c>
      <c r="M96" s="19"/>
    </row>
    <row r="97" spans="1:13" x14ac:dyDescent="0.25">
      <c r="A97" s="16">
        <v>91</v>
      </c>
      <c r="B97" s="18">
        <v>1205</v>
      </c>
      <c r="C97" s="18">
        <f t="shared" si="3"/>
        <v>1225</v>
      </c>
      <c r="D97" s="18" t="s">
        <v>28</v>
      </c>
      <c r="E97" s="18" t="s">
        <v>415</v>
      </c>
      <c r="F97" s="18">
        <v>1225</v>
      </c>
      <c r="G97" s="18">
        <v>672</v>
      </c>
      <c r="H97" s="18">
        <v>164</v>
      </c>
      <c r="I97" s="18"/>
      <c r="J97" s="20">
        <v>88</v>
      </c>
      <c r="K97" s="21">
        <v>1</v>
      </c>
      <c r="L97" s="21">
        <f t="shared" si="2"/>
        <v>924</v>
      </c>
      <c r="M97" s="19"/>
    </row>
    <row r="98" spans="1:13" x14ac:dyDescent="0.25">
      <c r="A98" s="16">
        <v>92</v>
      </c>
      <c r="B98" s="18">
        <v>1206</v>
      </c>
      <c r="C98" s="18">
        <f t="shared" si="3"/>
        <v>1225</v>
      </c>
      <c r="D98" s="18" t="s">
        <v>25</v>
      </c>
      <c r="E98" s="18" t="str">
        <f>E97</f>
        <v>SR</v>
      </c>
      <c r="F98" s="18">
        <v>1225</v>
      </c>
      <c r="G98" s="18">
        <v>657</v>
      </c>
      <c r="H98" s="18">
        <v>168</v>
      </c>
      <c r="I98" s="18"/>
      <c r="J98" s="20">
        <v>98</v>
      </c>
      <c r="K98" s="21">
        <v>1</v>
      </c>
      <c r="L98" s="21">
        <f t="shared" si="2"/>
        <v>923</v>
      </c>
      <c r="M98" s="19"/>
    </row>
    <row r="99" spans="1:13" x14ac:dyDescent="0.25">
      <c r="A99" s="16">
        <v>93</v>
      </c>
      <c r="B99" s="18">
        <v>1207</v>
      </c>
      <c r="C99" s="18">
        <f t="shared" si="3"/>
        <v>1225</v>
      </c>
      <c r="D99" s="18" t="s">
        <v>25</v>
      </c>
      <c r="E99" s="18" t="s">
        <v>29</v>
      </c>
      <c r="F99" s="18">
        <v>1225</v>
      </c>
      <c r="G99" s="18">
        <v>657</v>
      </c>
      <c r="H99" s="18">
        <v>168</v>
      </c>
      <c r="I99" s="18"/>
      <c r="J99" s="20">
        <v>98</v>
      </c>
      <c r="K99" s="21">
        <v>1</v>
      </c>
      <c r="L99" s="21">
        <f t="shared" si="2"/>
        <v>923</v>
      </c>
      <c r="M99" s="19"/>
    </row>
    <row r="100" spans="1:13" x14ac:dyDescent="0.25">
      <c r="A100" s="16">
        <v>94</v>
      </c>
      <c r="B100" s="18">
        <v>1208</v>
      </c>
      <c r="C100" s="18">
        <f t="shared" si="3"/>
        <v>1225</v>
      </c>
      <c r="D100" s="18" t="s">
        <v>28</v>
      </c>
      <c r="E100" s="18" t="s">
        <v>29</v>
      </c>
      <c r="F100" s="18">
        <v>1225</v>
      </c>
      <c r="G100" s="18">
        <v>672</v>
      </c>
      <c r="H100" s="18">
        <v>164</v>
      </c>
      <c r="I100" s="18"/>
      <c r="J100" s="20">
        <v>88</v>
      </c>
      <c r="K100" s="21">
        <v>1</v>
      </c>
      <c r="L100" s="21">
        <f t="shared" si="2"/>
        <v>924</v>
      </c>
      <c r="M100" s="19"/>
    </row>
    <row r="101" spans="1:13" x14ac:dyDescent="0.25">
      <c r="A101" s="16">
        <v>95</v>
      </c>
      <c r="B101" s="18">
        <v>1401</v>
      </c>
      <c r="C101" s="18">
        <f t="shared" si="3"/>
        <v>1225</v>
      </c>
      <c r="D101" s="18" t="s">
        <v>28</v>
      </c>
      <c r="E101" s="18" t="str">
        <f>E93</f>
        <v>FL+PL+PK</v>
      </c>
      <c r="F101" s="18">
        <v>1225</v>
      </c>
      <c r="G101" s="18">
        <v>672</v>
      </c>
      <c r="H101" s="18">
        <v>164</v>
      </c>
      <c r="I101" s="18"/>
      <c r="J101" s="20">
        <v>88</v>
      </c>
      <c r="K101" s="21">
        <v>1</v>
      </c>
      <c r="L101" s="21">
        <f t="shared" si="2"/>
        <v>924</v>
      </c>
      <c r="M101" s="19"/>
    </row>
    <row r="102" spans="1:13" x14ac:dyDescent="0.25">
      <c r="A102" s="16">
        <v>96</v>
      </c>
      <c r="B102" s="18">
        <v>1402</v>
      </c>
      <c r="C102" s="18">
        <f t="shared" si="3"/>
        <v>1750</v>
      </c>
      <c r="D102" s="18" t="s">
        <v>22</v>
      </c>
      <c r="E102" s="18" t="str">
        <f>E94</f>
        <v>FL+PL+PK+C</v>
      </c>
      <c r="F102" s="18">
        <v>1750</v>
      </c>
      <c r="G102" s="18">
        <v>924</v>
      </c>
      <c r="H102" s="18">
        <v>292</v>
      </c>
      <c r="I102" s="18"/>
      <c r="J102" s="20">
        <v>104</v>
      </c>
      <c r="K102" s="21">
        <v>1</v>
      </c>
      <c r="L102" s="21">
        <f t="shared" si="2"/>
        <v>1320</v>
      </c>
      <c r="M102" s="19"/>
    </row>
    <row r="103" spans="1:13" x14ac:dyDescent="0.25">
      <c r="A103" s="16">
        <v>97</v>
      </c>
      <c r="B103" s="18">
        <v>1403</v>
      </c>
      <c r="C103" s="18">
        <f t="shared" si="3"/>
        <v>1750</v>
      </c>
      <c r="D103" s="18" t="s">
        <v>22</v>
      </c>
      <c r="E103" s="18" t="str">
        <f>E95</f>
        <v>FL+C+SR</v>
      </c>
      <c r="F103" s="18">
        <v>1750</v>
      </c>
      <c r="G103" s="18">
        <v>924</v>
      </c>
      <c r="H103" s="18">
        <v>292</v>
      </c>
      <c r="I103" s="18"/>
      <c r="J103" s="20">
        <v>104</v>
      </c>
      <c r="K103" s="21">
        <v>1</v>
      </c>
      <c r="L103" s="21">
        <f t="shared" si="2"/>
        <v>1320</v>
      </c>
      <c r="M103" s="19"/>
    </row>
    <row r="104" spans="1:13" x14ac:dyDescent="0.25">
      <c r="A104" s="16">
        <v>98</v>
      </c>
      <c r="B104" s="18">
        <v>1404</v>
      </c>
      <c r="C104" s="18">
        <f t="shared" si="3"/>
        <v>1225</v>
      </c>
      <c r="D104" s="18" t="s">
        <v>28</v>
      </c>
      <c r="E104" s="18" t="str">
        <f>E96</f>
        <v>FL+SR</v>
      </c>
      <c r="F104" s="18">
        <v>1225</v>
      </c>
      <c r="G104" s="18">
        <v>672</v>
      </c>
      <c r="H104" s="18">
        <v>164</v>
      </c>
      <c r="I104" s="18"/>
      <c r="J104" s="20">
        <v>88</v>
      </c>
      <c r="K104" s="21">
        <v>1</v>
      </c>
      <c r="L104" s="21">
        <f t="shared" si="2"/>
        <v>924</v>
      </c>
      <c r="M104" s="19"/>
    </row>
    <row r="105" spans="1:13" x14ac:dyDescent="0.25">
      <c r="A105" s="16">
        <v>99</v>
      </c>
      <c r="B105" s="18">
        <v>1405</v>
      </c>
      <c r="C105" s="18">
        <f t="shared" si="3"/>
        <v>1225</v>
      </c>
      <c r="D105" s="18" t="s">
        <v>28</v>
      </c>
      <c r="E105" s="18" t="s">
        <v>415</v>
      </c>
      <c r="F105" s="18">
        <v>1225</v>
      </c>
      <c r="G105" s="18">
        <v>672</v>
      </c>
      <c r="H105" s="18">
        <v>164</v>
      </c>
      <c r="I105" s="18"/>
      <c r="J105" s="20">
        <v>88</v>
      </c>
      <c r="K105" s="21">
        <v>1</v>
      </c>
      <c r="L105" s="21">
        <f t="shared" si="2"/>
        <v>924</v>
      </c>
      <c r="M105" s="19"/>
    </row>
    <row r="106" spans="1:13" x14ac:dyDescent="0.25">
      <c r="A106" s="16">
        <v>100</v>
      </c>
      <c r="B106" s="18">
        <v>1406</v>
      </c>
      <c r="C106" s="18">
        <f t="shared" si="3"/>
        <v>1225</v>
      </c>
      <c r="D106" s="18" t="s">
        <v>25</v>
      </c>
      <c r="E106" s="18" t="str">
        <f>E105</f>
        <v>SR</v>
      </c>
      <c r="F106" s="18">
        <v>1225</v>
      </c>
      <c r="G106" s="18">
        <v>657</v>
      </c>
      <c r="H106" s="18">
        <v>164</v>
      </c>
      <c r="I106" s="18"/>
      <c r="J106" s="20">
        <v>98</v>
      </c>
      <c r="K106" s="21">
        <v>1</v>
      </c>
      <c r="L106" s="21">
        <f t="shared" si="2"/>
        <v>919</v>
      </c>
      <c r="M106" s="19"/>
    </row>
    <row r="107" spans="1:13" x14ac:dyDescent="0.25">
      <c r="A107" s="16">
        <v>101</v>
      </c>
      <c r="B107" s="18">
        <v>1407</v>
      </c>
      <c r="C107" s="18">
        <f t="shared" si="3"/>
        <v>1225</v>
      </c>
      <c r="D107" s="18" t="s">
        <v>25</v>
      </c>
      <c r="E107" s="18" t="s">
        <v>29</v>
      </c>
      <c r="F107" s="18">
        <v>1225</v>
      </c>
      <c r="G107" s="18">
        <v>657</v>
      </c>
      <c r="H107" s="18">
        <v>164</v>
      </c>
      <c r="I107" s="18"/>
      <c r="J107" s="20">
        <v>98</v>
      </c>
      <c r="K107" s="21">
        <v>1</v>
      </c>
      <c r="L107" s="21">
        <f t="shared" si="2"/>
        <v>919</v>
      </c>
      <c r="M107" s="19"/>
    </row>
    <row r="108" spans="1:13" x14ac:dyDescent="0.25">
      <c r="A108" s="16">
        <v>102</v>
      </c>
      <c r="B108" s="18">
        <v>1408</v>
      </c>
      <c r="C108" s="18">
        <f t="shared" si="3"/>
        <v>1225</v>
      </c>
      <c r="D108" s="18" t="s">
        <v>28</v>
      </c>
      <c r="E108" s="18" t="s">
        <v>29</v>
      </c>
      <c r="F108" s="18">
        <v>1225</v>
      </c>
      <c r="G108" s="18">
        <v>672</v>
      </c>
      <c r="H108" s="18">
        <v>164</v>
      </c>
      <c r="I108" s="18"/>
      <c r="J108" s="20">
        <v>88</v>
      </c>
      <c r="K108" s="21">
        <v>1</v>
      </c>
      <c r="L108" s="21">
        <f t="shared" si="2"/>
        <v>924</v>
      </c>
      <c r="M108" s="19"/>
    </row>
    <row r="109" spans="1:13" x14ac:dyDescent="0.25">
      <c r="A109" s="16">
        <v>103</v>
      </c>
      <c r="B109" s="18">
        <v>1501</v>
      </c>
      <c r="C109" s="18">
        <f t="shared" si="3"/>
        <v>1225</v>
      </c>
      <c r="D109" s="18" t="s">
        <v>28</v>
      </c>
      <c r="E109" s="18" t="str">
        <f>E101</f>
        <v>FL+PL+PK</v>
      </c>
      <c r="F109" s="18">
        <v>1225</v>
      </c>
      <c r="G109" s="18">
        <v>672</v>
      </c>
      <c r="H109" s="18">
        <v>164</v>
      </c>
      <c r="I109" s="18"/>
      <c r="J109" s="20">
        <v>88</v>
      </c>
      <c r="K109" s="21">
        <v>1</v>
      </c>
      <c r="L109" s="21">
        <f t="shared" si="2"/>
        <v>924</v>
      </c>
      <c r="M109" s="19"/>
    </row>
    <row r="110" spans="1:13" x14ac:dyDescent="0.25">
      <c r="A110" s="16">
        <v>104</v>
      </c>
      <c r="B110" s="18">
        <v>1502</v>
      </c>
      <c r="C110" s="18">
        <f t="shared" si="3"/>
        <v>1750</v>
      </c>
      <c r="D110" s="18" t="s">
        <v>22</v>
      </c>
      <c r="E110" s="18" t="str">
        <f>E102</f>
        <v>FL+PL+PK+C</v>
      </c>
      <c r="F110" s="18">
        <v>1750</v>
      </c>
      <c r="G110" s="18">
        <v>924</v>
      </c>
      <c r="H110" s="18">
        <v>292</v>
      </c>
      <c r="I110" s="18"/>
      <c r="J110" s="20">
        <v>104</v>
      </c>
      <c r="K110" s="21">
        <v>1</v>
      </c>
      <c r="L110" s="21">
        <f t="shared" si="2"/>
        <v>1320</v>
      </c>
      <c r="M110" s="19"/>
    </row>
    <row r="111" spans="1:13" x14ac:dyDescent="0.25">
      <c r="A111" s="16">
        <v>105</v>
      </c>
      <c r="B111" s="18">
        <v>1503</v>
      </c>
      <c r="C111" s="18">
        <f t="shared" si="3"/>
        <v>1750</v>
      </c>
      <c r="D111" s="18" t="s">
        <v>22</v>
      </c>
      <c r="E111" s="18" t="str">
        <f>E103</f>
        <v>FL+C+SR</v>
      </c>
      <c r="F111" s="18">
        <v>1750</v>
      </c>
      <c r="G111" s="18">
        <v>924</v>
      </c>
      <c r="H111" s="18">
        <v>292</v>
      </c>
      <c r="I111" s="18"/>
      <c r="J111" s="20">
        <v>104</v>
      </c>
      <c r="K111" s="21">
        <v>1</v>
      </c>
      <c r="L111" s="21">
        <f t="shared" si="2"/>
        <v>1320</v>
      </c>
      <c r="M111" s="19"/>
    </row>
    <row r="112" spans="1:13" x14ac:dyDescent="0.25">
      <c r="A112" s="16">
        <v>106</v>
      </c>
      <c r="B112" s="18">
        <v>1504</v>
      </c>
      <c r="C112" s="18">
        <f t="shared" si="3"/>
        <v>1225</v>
      </c>
      <c r="D112" s="18" t="s">
        <v>28</v>
      </c>
      <c r="E112" s="18" t="str">
        <f>E104</f>
        <v>FL+SR</v>
      </c>
      <c r="F112" s="18">
        <v>1225</v>
      </c>
      <c r="G112" s="18">
        <v>672</v>
      </c>
      <c r="H112" s="18">
        <v>164</v>
      </c>
      <c r="I112" s="18"/>
      <c r="J112" s="20">
        <v>88</v>
      </c>
      <c r="K112" s="21">
        <v>1</v>
      </c>
      <c r="L112" s="21">
        <f t="shared" si="2"/>
        <v>924</v>
      </c>
      <c r="M112" s="19"/>
    </row>
    <row r="113" spans="1:13" x14ac:dyDescent="0.25">
      <c r="A113" s="16">
        <v>107</v>
      </c>
      <c r="B113" s="18">
        <v>1505</v>
      </c>
      <c r="C113" s="18">
        <f t="shared" si="3"/>
        <v>1225</v>
      </c>
      <c r="D113" s="18" t="s">
        <v>28</v>
      </c>
      <c r="E113" s="18" t="s">
        <v>415</v>
      </c>
      <c r="F113" s="18">
        <v>1225</v>
      </c>
      <c r="G113" s="18">
        <v>672</v>
      </c>
      <c r="H113" s="18">
        <v>164</v>
      </c>
      <c r="I113" s="18"/>
      <c r="J113" s="20">
        <v>88</v>
      </c>
      <c r="K113" s="21">
        <v>1</v>
      </c>
      <c r="L113" s="21">
        <f t="shared" si="2"/>
        <v>924</v>
      </c>
      <c r="M113" s="19"/>
    </row>
    <row r="114" spans="1:13" x14ac:dyDescent="0.25">
      <c r="A114" s="16">
        <v>108</v>
      </c>
      <c r="B114" s="18">
        <v>1506</v>
      </c>
      <c r="C114" s="18">
        <f t="shared" si="3"/>
        <v>1225</v>
      </c>
      <c r="D114" s="18" t="s">
        <v>25</v>
      </c>
      <c r="E114" s="18" t="str">
        <f>E113</f>
        <v>SR</v>
      </c>
      <c r="F114" s="18">
        <v>1225</v>
      </c>
      <c r="G114" s="18">
        <v>657</v>
      </c>
      <c r="H114" s="18">
        <v>168</v>
      </c>
      <c r="I114" s="18"/>
      <c r="J114" s="20">
        <v>98</v>
      </c>
      <c r="K114" s="21">
        <v>1</v>
      </c>
      <c r="L114" s="21">
        <f t="shared" si="2"/>
        <v>923</v>
      </c>
      <c r="M114" s="19"/>
    </row>
    <row r="115" spans="1:13" x14ac:dyDescent="0.25">
      <c r="A115" s="16">
        <v>109</v>
      </c>
      <c r="B115" s="18">
        <v>1507</v>
      </c>
      <c r="C115" s="18">
        <f t="shared" si="3"/>
        <v>1225</v>
      </c>
      <c r="D115" s="18" t="s">
        <v>25</v>
      </c>
      <c r="E115" s="18" t="s">
        <v>29</v>
      </c>
      <c r="F115" s="18">
        <v>1225</v>
      </c>
      <c r="G115" s="18">
        <v>657</v>
      </c>
      <c r="H115" s="18">
        <v>168</v>
      </c>
      <c r="I115" s="18"/>
      <c r="J115" s="20">
        <v>98</v>
      </c>
      <c r="K115" s="21">
        <v>1</v>
      </c>
      <c r="L115" s="21">
        <f t="shared" si="2"/>
        <v>923</v>
      </c>
      <c r="M115" s="19"/>
    </row>
    <row r="116" spans="1:13" x14ac:dyDescent="0.25">
      <c r="A116" s="16">
        <v>110</v>
      </c>
      <c r="B116" s="18">
        <v>1508</v>
      </c>
      <c r="C116" s="18">
        <f t="shared" si="3"/>
        <v>1225</v>
      </c>
      <c r="D116" s="18" t="s">
        <v>28</v>
      </c>
      <c r="E116" s="18" t="s">
        <v>29</v>
      </c>
      <c r="F116" s="18">
        <v>1225</v>
      </c>
      <c r="G116" s="18">
        <v>672</v>
      </c>
      <c r="H116" s="18">
        <v>164</v>
      </c>
      <c r="I116" s="18"/>
      <c r="J116" s="20">
        <v>88</v>
      </c>
      <c r="K116" s="21">
        <v>1</v>
      </c>
      <c r="L116" s="21">
        <f t="shared" si="2"/>
        <v>924</v>
      </c>
      <c r="M116" s="19"/>
    </row>
    <row r="117" spans="1:13" x14ac:dyDescent="0.25">
      <c r="A117" s="16"/>
      <c r="B117" s="18"/>
      <c r="C117" s="18"/>
      <c r="D117" s="18"/>
      <c r="E117" s="18"/>
      <c r="F117" s="18"/>
      <c r="G117" s="18"/>
      <c r="H117" s="18"/>
      <c r="I117" s="18"/>
      <c r="J117" s="20"/>
      <c r="K117" s="21"/>
      <c r="L117" s="21"/>
      <c r="M117" s="22"/>
    </row>
    <row r="118" spans="1:13" ht="16.5" thickBot="1" x14ac:dyDescent="0.3">
      <c r="A118" s="23"/>
      <c r="B118" s="25"/>
      <c r="C118" s="28">
        <f>SUM(C7:C117)</f>
        <v>149450</v>
      </c>
      <c r="D118" s="27" t="s">
        <v>33</v>
      </c>
      <c r="E118" s="27"/>
      <c r="F118" s="28">
        <f>SUM(F7:F117)</f>
        <v>149450</v>
      </c>
      <c r="G118" s="28">
        <f>SUM(G7:G117)</f>
        <v>80556</v>
      </c>
      <c r="H118" s="28">
        <f>SUM(H7:H116)</f>
        <v>21584</v>
      </c>
      <c r="I118" s="25"/>
      <c r="J118" s="29">
        <f>SUM(J7:J117)</f>
        <v>10408</v>
      </c>
      <c r="K118" s="27">
        <f>SUM(K7:K117)</f>
        <v>110</v>
      </c>
      <c r="L118" s="27">
        <f>SUM(L7:L116)</f>
        <v>112548</v>
      </c>
      <c r="M118" s="26"/>
    </row>
    <row r="121" spans="1:13" x14ac:dyDescent="0.25">
      <c r="F121" s="1">
        <f>F118+'TOWER C'!F118+'[2]TOWER B'!F118+'[2]TOWER A'!G118</f>
        <v>585775</v>
      </c>
      <c r="G121" s="1" t="s">
        <v>26</v>
      </c>
    </row>
  </sheetData>
  <sheetProtection selectLockedCells="1" selectUnlockedCells="1"/>
  <mergeCells count="3">
    <mergeCell ref="A2:L2"/>
    <mergeCell ref="A3:M3"/>
    <mergeCell ref="A5:M5"/>
  </mergeCells>
  <printOptions horizontalCentered="1" verticalCentered="1"/>
  <pageMargins left="0.11811023622047245" right="0.11811023622047245" top="0.74803149606299213" bottom="0.74803149606299213" header="0.51181102362204722" footer="0.51181102362204722"/>
  <pageSetup paperSize="9" scale="70" firstPageNumber="0" fitToWidth="2" fitToHeight="0" orientation="portrait" horizontalDpi="300" verticalDpi="300" r:id="rId1"/>
  <headerFooter alignWithMargins="0">
    <oddFooter>&amp;LBlock-D</oddFooter>
  </headerFooter>
  <rowBreaks count="1" manualBreakCount="1">
    <brk id="60" max="16383" man="1"/>
  </rowBreaks>
  <colBreaks count="1" manualBreakCount="1">
    <brk id="13" max="1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TOWER A Final</vt:lpstr>
      <vt:lpstr>TOWER B -Final</vt:lpstr>
      <vt:lpstr>Sheet1</vt:lpstr>
      <vt:lpstr>TOWER B</vt:lpstr>
      <vt:lpstr>TOWER B -Madan</vt:lpstr>
      <vt:lpstr>TOWER A Madan</vt:lpstr>
      <vt:lpstr>TOWER C</vt:lpstr>
      <vt:lpstr>Tower C Final</vt:lpstr>
      <vt:lpstr>TOWER D</vt:lpstr>
      <vt:lpstr>Tower D Final</vt:lpstr>
      <vt:lpstr>Tower E</vt:lpstr>
      <vt:lpstr>Tower F</vt:lpstr>
      <vt:lpstr>Tower G</vt:lpstr>
      <vt:lpstr>'TOWER A Final'!Print_Area</vt:lpstr>
      <vt:lpstr>'TOWER A Madan'!Print_Area</vt:lpstr>
      <vt:lpstr>'TOWER B'!Print_Area</vt:lpstr>
      <vt:lpstr>'TOWER B -Final'!Print_Area</vt:lpstr>
      <vt:lpstr>'TOWER B -Madan'!Print_Area</vt:lpstr>
      <vt:lpstr>'TOWER C'!Print_Area</vt:lpstr>
      <vt:lpstr>'TOWER D'!Print_Area</vt:lpstr>
      <vt:lpstr>'TOWER A Final'!Print_Titles</vt:lpstr>
      <vt:lpstr>'TOWER A Madan'!Print_Titles</vt:lpstr>
      <vt:lpstr>'TOWER B'!Print_Titles</vt:lpstr>
      <vt:lpstr>'TOWER B -Final'!Print_Titles</vt:lpstr>
      <vt:lpstr>'TOWER B -Madan'!Print_Titles</vt:lpstr>
      <vt:lpstr>'TOWER C'!Print_Titles</vt:lpstr>
      <vt:lpstr>'TOWER D'!Print_Titles</vt:lpstr>
      <vt:lpstr>'Tower E'!Print_Titles</vt:lpstr>
      <vt:lpstr>'Tower F'!Print_Titles</vt:lpstr>
      <vt:lpstr>'Tower G'!Print_Titles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Arun Tomar</cp:lastModifiedBy>
  <cp:lastPrinted>2022-11-30T06:21:53Z</cp:lastPrinted>
  <dcterms:created xsi:type="dcterms:W3CDTF">2021-06-06T10:12:06Z</dcterms:created>
  <dcterms:modified xsi:type="dcterms:W3CDTF">2023-01-05T09:03:37Z</dcterms:modified>
</cp:coreProperties>
</file>