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Documents\BBM\nidaan group\docs\valuation\reports\"/>
    </mc:Choice>
  </mc:AlternateContent>
  <xr:revisionPtr revIDLastSave="0" documentId="13_ncr:1_{14E11CA5-2AA2-4D14-A2C0-ED80625B9DF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C31" i="1"/>
  <c r="E31" i="1" s="1"/>
  <c r="C30" i="1"/>
  <c r="E30" i="1" s="1"/>
  <c r="C29" i="1"/>
  <c r="E29" i="1" s="1"/>
  <c r="C28" i="1"/>
  <c r="E28" i="1" s="1"/>
  <c r="C22" i="1"/>
  <c r="E22" i="1" s="1"/>
  <c r="C21" i="1"/>
  <c r="E21" i="1" s="1"/>
  <c r="C15" i="1"/>
  <c r="E15" i="1" s="1"/>
  <c r="C14" i="1"/>
  <c r="E14" i="1" s="1"/>
  <c r="C13" i="1"/>
  <c r="E13" i="1" s="1"/>
  <c r="C12" i="1"/>
  <c r="E12" i="1" s="1"/>
  <c r="C11" i="1"/>
  <c r="E11" i="1" s="1"/>
  <c r="C10" i="1"/>
  <c r="E10" i="1" s="1"/>
  <c r="C9" i="1"/>
  <c r="E9" i="1" s="1"/>
  <c r="C8" i="1"/>
  <c r="E8" i="1" s="1"/>
  <c r="F22" i="1" l="1"/>
  <c r="F34" i="1"/>
  <c r="E17" i="1"/>
</calcChain>
</file>

<file path=xl/sharedStrings.xml><?xml version="1.0" encoding="utf-8"?>
<sst xmlns="http://schemas.openxmlformats.org/spreadsheetml/2006/main" count="29" uniqueCount="18">
  <si>
    <t>Nidhaan House, CTS No. 428B/1 of Village Vileparle (East), Tejpal Scheme Road No. 2, Vileparle (E), Mumbai - 400 057</t>
  </si>
  <si>
    <t>Flat No.</t>
  </si>
  <si>
    <t>Type</t>
  </si>
  <si>
    <t>Carpet Area as per RERA (in sq.ft.)</t>
  </si>
  <si>
    <t>Rate</t>
  </si>
  <si>
    <t>Amount</t>
  </si>
  <si>
    <t>2 BHK</t>
  </si>
  <si>
    <t>3 BHK</t>
  </si>
  <si>
    <t>4 BHK</t>
  </si>
  <si>
    <t>Release from Collateral</t>
  </si>
  <si>
    <t>G-1</t>
  </si>
  <si>
    <t>1 RK</t>
  </si>
  <si>
    <t>G-2</t>
  </si>
  <si>
    <t>1 BHK</t>
  </si>
  <si>
    <t>G-3</t>
  </si>
  <si>
    <t>Nidhaan Clover B, CTS No. 96B/1 of Village Deonar, Station Road, Govandi (East), Mumbai - 400 088</t>
  </si>
  <si>
    <t>Premises for Collaterals offered to SBI  (Reports were obtained for these properties from you)</t>
  </si>
  <si>
    <t>New Premises to be offered to SBI (please provide quotation for below properties)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</si>
</sst>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3" fontId="2" fillId="0" borderId="2" xfId="0" applyNumberFormat="1" applyFont="1" applyBorder="1"/>
    <xf numFmtId="3" fontId="2" fillId="0" borderId="0" xfId="0" applyNumberFormat="1" applyFont="1"/>
    <xf numFmtId="0" fontId="3" fillId="0" borderId="0" xfId="0" applyFont="1"/>
    <xf numFmtId="3" fontId="2" fillId="0" borderId="3" xfId="0" applyNumberFormat="1" applyFont="1" applyBorder="1"/>
    <xf numFmtId="3" fontId="2" fillId="0" borderId="4" xfId="0" applyNumberFormat="1" applyFont="1" applyBorder="1"/>
    <xf numFmtId="0" fontId="1" fillId="0" borderId="8" xfId="0" applyFont="1" applyBorder="1"/>
    <xf numFmtId="0" fontId="2" fillId="0" borderId="0" xfId="0" applyFont="1" applyBorder="1"/>
    <xf numFmtId="0" fontId="2" fillId="0" borderId="9" xfId="0" applyFont="1" applyBorder="1"/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3" fontId="2" fillId="0" borderId="9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0" xfId="0" applyFont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35"/>
  <sheetViews>
    <sheetView tabSelected="1" workbookViewId="0">
      <selection activeCell="A26" sqref="A26"/>
    </sheetView>
  </sheetViews>
  <sheetFormatPr defaultRowHeight="17.25" x14ac:dyDescent="0.3"/>
  <cols>
    <col min="1" max="1" width="10.5703125" style="2" customWidth="1"/>
    <col min="2" max="2" width="9" style="2" customWidth="1"/>
    <col min="3" max="3" width="14" style="2" customWidth="1"/>
    <col min="4" max="4" width="11" style="2" customWidth="1"/>
    <col min="5" max="5" width="42.85546875" style="2" customWidth="1"/>
    <col min="6" max="6" width="16.140625" style="2" bestFit="1" customWidth="1"/>
    <col min="7" max="7" width="9.140625" style="2"/>
    <col min="8" max="8" width="17.7109375" style="2" customWidth="1"/>
    <col min="9" max="16384" width="9.140625" style="2"/>
  </cols>
  <sheetData>
    <row r="3" spans="1:8" x14ac:dyDescent="0.3">
      <c r="A3" s="1" t="s">
        <v>16</v>
      </c>
    </row>
    <row r="4" spans="1:8" x14ac:dyDescent="0.3">
      <c r="A4" s="25" t="s">
        <v>0</v>
      </c>
      <c r="B4" s="25"/>
      <c r="C4" s="25"/>
      <c r="D4" s="25"/>
      <c r="E4" s="25"/>
      <c r="F4" s="25"/>
      <c r="G4" s="25"/>
      <c r="H4" s="25"/>
    </row>
    <row r="5" spans="1:8" x14ac:dyDescent="0.3">
      <c r="A5" s="1"/>
    </row>
    <row r="6" spans="1:8" ht="51.75" x14ac:dyDescent="0.3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</row>
    <row r="7" spans="1:8" x14ac:dyDescent="0.3">
      <c r="A7" s="5"/>
      <c r="B7" s="5"/>
      <c r="C7" s="5"/>
      <c r="D7" s="5"/>
      <c r="E7" s="5"/>
    </row>
    <row r="8" spans="1:8" x14ac:dyDescent="0.3">
      <c r="A8" s="3">
        <v>201</v>
      </c>
      <c r="B8" s="3" t="s">
        <v>6</v>
      </c>
      <c r="C8" s="6">
        <f>127*10.764</f>
        <v>1367.028</v>
      </c>
      <c r="D8" s="3">
        <v>40000</v>
      </c>
      <c r="E8" s="7">
        <f t="shared" ref="E8:E15" si="0">C8*D8</f>
        <v>54681120</v>
      </c>
    </row>
    <row r="9" spans="1:8" x14ac:dyDescent="0.3">
      <c r="A9" s="3">
        <v>202</v>
      </c>
      <c r="B9" s="3" t="s">
        <v>7</v>
      </c>
      <c r="C9" s="6">
        <f>135*10.764</f>
        <v>1453.1399999999999</v>
      </c>
      <c r="D9" s="3">
        <v>40000</v>
      </c>
      <c r="E9" s="7">
        <f t="shared" si="0"/>
        <v>58125599.999999993</v>
      </c>
    </row>
    <row r="10" spans="1:8" x14ac:dyDescent="0.3">
      <c r="A10" s="3">
        <v>301</v>
      </c>
      <c r="B10" s="3" t="s">
        <v>6</v>
      </c>
      <c r="C10" s="6">
        <f>127*10.764</f>
        <v>1367.028</v>
      </c>
      <c r="D10" s="3">
        <v>40000</v>
      </c>
      <c r="E10" s="7">
        <f t="shared" si="0"/>
        <v>54681120</v>
      </c>
    </row>
    <row r="11" spans="1:8" x14ac:dyDescent="0.3">
      <c r="A11" s="3">
        <v>302</v>
      </c>
      <c r="B11" s="3" t="s">
        <v>7</v>
      </c>
      <c r="C11" s="6">
        <f>134*10.764</f>
        <v>1442.376</v>
      </c>
      <c r="D11" s="3">
        <v>40000</v>
      </c>
      <c r="E11" s="7">
        <f t="shared" si="0"/>
        <v>57695040</v>
      </c>
    </row>
    <row r="12" spans="1:8" x14ac:dyDescent="0.3">
      <c r="A12" s="3">
        <v>402</v>
      </c>
      <c r="B12" s="3" t="s">
        <v>7</v>
      </c>
      <c r="C12" s="6">
        <f>116*10.764</f>
        <v>1248.624</v>
      </c>
      <c r="D12" s="3">
        <v>40000</v>
      </c>
      <c r="E12" s="7">
        <f t="shared" si="0"/>
        <v>49944960</v>
      </c>
    </row>
    <row r="13" spans="1:8" x14ac:dyDescent="0.3">
      <c r="A13" s="3">
        <v>502</v>
      </c>
      <c r="B13" s="3" t="s">
        <v>7</v>
      </c>
      <c r="C13" s="6">
        <f>135*10.764</f>
        <v>1453.1399999999999</v>
      </c>
      <c r="D13" s="3">
        <v>40000</v>
      </c>
      <c r="E13" s="7">
        <f t="shared" si="0"/>
        <v>58125599.999999993</v>
      </c>
    </row>
    <row r="14" spans="1:8" x14ac:dyDescent="0.3">
      <c r="A14" s="3">
        <v>601</v>
      </c>
      <c r="B14" s="3" t="s">
        <v>6</v>
      </c>
      <c r="C14" s="6">
        <f>127*10.764</f>
        <v>1367.028</v>
      </c>
      <c r="D14" s="3">
        <v>40000</v>
      </c>
      <c r="E14" s="7">
        <f t="shared" si="0"/>
        <v>54681120</v>
      </c>
    </row>
    <row r="15" spans="1:8" x14ac:dyDescent="0.3">
      <c r="A15" s="3">
        <v>602</v>
      </c>
      <c r="B15" s="3" t="s">
        <v>8</v>
      </c>
      <c r="C15" s="6">
        <f>134*10.764</f>
        <v>1442.376</v>
      </c>
      <c r="D15" s="3">
        <v>40000</v>
      </c>
      <c r="E15" s="7">
        <f t="shared" si="0"/>
        <v>57695040</v>
      </c>
    </row>
    <row r="16" spans="1:8" x14ac:dyDescent="0.3">
      <c r="A16" s="5"/>
      <c r="B16" s="5"/>
      <c r="C16" s="5"/>
      <c r="D16" s="5"/>
      <c r="E16" s="5"/>
    </row>
    <row r="17" spans="1:6" ht="18" thickBot="1" x14ac:dyDescent="0.35">
      <c r="A17" s="8"/>
      <c r="B17" s="8"/>
      <c r="C17" s="9"/>
      <c r="D17" s="8"/>
      <c r="E17" s="10">
        <f>SUM(E8:E16)</f>
        <v>445629600</v>
      </c>
    </row>
    <row r="18" spans="1:6" ht="18" thickTop="1" x14ac:dyDescent="0.3">
      <c r="A18" s="8"/>
      <c r="B18" s="8"/>
      <c r="C18" s="9"/>
      <c r="D18" s="8"/>
      <c r="E18" s="11"/>
    </row>
    <row r="19" spans="1:6" x14ac:dyDescent="0.3">
      <c r="A19" s="8"/>
      <c r="B19" s="8"/>
      <c r="C19" s="9"/>
      <c r="D19" s="8"/>
      <c r="E19" s="11"/>
    </row>
    <row r="20" spans="1:6" x14ac:dyDescent="0.3">
      <c r="A20" s="12" t="s">
        <v>9</v>
      </c>
    </row>
    <row r="21" spans="1:6" x14ac:dyDescent="0.3">
      <c r="A21" s="3">
        <v>601</v>
      </c>
      <c r="B21" s="3" t="s">
        <v>6</v>
      </c>
      <c r="C21" s="6">
        <f>127*10.764</f>
        <v>1367.028</v>
      </c>
      <c r="D21" s="3">
        <v>40000</v>
      </c>
      <c r="E21" s="7">
        <f t="shared" ref="E21:E22" si="1">C21*D21</f>
        <v>54681120</v>
      </c>
    </row>
    <row r="22" spans="1:6" ht="18" thickBot="1" x14ac:dyDescent="0.35">
      <c r="A22" s="3">
        <v>602</v>
      </c>
      <c r="B22" s="3" t="s">
        <v>8</v>
      </c>
      <c r="C22" s="6">
        <f>134*10.764</f>
        <v>1442.376</v>
      </c>
      <c r="D22" s="3">
        <v>40000</v>
      </c>
      <c r="E22" s="13">
        <f t="shared" si="1"/>
        <v>57695040</v>
      </c>
      <c r="F22" s="14">
        <f>SUM(E21:E22)</f>
        <v>112376160</v>
      </c>
    </row>
    <row r="23" spans="1:6" ht="18" thickTop="1" x14ac:dyDescent="0.3"/>
    <row r="24" spans="1:6" ht="18" thickBot="1" x14ac:dyDescent="0.35"/>
    <row r="25" spans="1:6" x14ac:dyDescent="0.3">
      <c r="A25" s="29" t="s">
        <v>17</v>
      </c>
      <c r="B25" s="30"/>
      <c r="C25" s="30"/>
      <c r="D25" s="30"/>
      <c r="E25" s="31"/>
    </row>
    <row r="26" spans="1:6" x14ac:dyDescent="0.3">
      <c r="A26" s="15"/>
      <c r="B26" s="16"/>
      <c r="C26" s="16"/>
      <c r="D26" s="16"/>
      <c r="E26" s="17"/>
    </row>
    <row r="27" spans="1:6" x14ac:dyDescent="0.3">
      <c r="A27" s="26" t="s">
        <v>0</v>
      </c>
      <c r="B27" s="27"/>
      <c r="C27" s="27"/>
      <c r="D27" s="27"/>
      <c r="E27" s="28"/>
    </row>
    <row r="28" spans="1:6" x14ac:dyDescent="0.3">
      <c r="A28" s="18" t="s">
        <v>10</v>
      </c>
      <c r="B28" s="19" t="s">
        <v>11</v>
      </c>
      <c r="C28" s="20">
        <f>ROUND((64.34*10.764),0)</f>
        <v>693</v>
      </c>
      <c r="D28" s="16">
        <v>40000</v>
      </c>
      <c r="E28" s="21">
        <f t="shared" ref="E28:E31" si="2">C28*D28</f>
        <v>27720000</v>
      </c>
    </row>
    <row r="29" spans="1:6" x14ac:dyDescent="0.3">
      <c r="A29" s="18" t="s">
        <v>12</v>
      </c>
      <c r="B29" s="19" t="s">
        <v>13</v>
      </c>
      <c r="C29" s="20">
        <f>ROUND((57.64*10.764),0)</f>
        <v>620</v>
      </c>
      <c r="D29" s="16">
        <v>40000</v>
      </c>
      <c r="E29" s="21">
        <f t="shared" si="2"/>
        <v>24800000</v>
      </c>
    </row>
    <row r="30" spans="1:6" x14ac:dyDescent="0.3">
      <c r="A30" s="18" t="s">
        <v>14</v>
      </c>
      <c r="B30" s="19" t="s">
        <v>6</v>
      </c>
      <c r="C30" s="20">
        <f>ROUND((44.07*10.764),0)</f>
        <v>474</v>
      </c>
      <c r="D30" s="16">
        <v>40000</v>
      </c>
      <c r="E30" s="21">
        <f t="shared" si="2"/>
        <v>18960000</v>
      </c>
    </row>
    <row r="31" spans="1:6" x14ac:dyDescent="0.3">
      <c r="A31" s="18">
        <v>103</v>
      </c>
      <c r="B31" s="19" t="s">
        <v>13</v>
      </c>
      <c r="C31" s="20">
        <f>ROUND((60*10.764),0)</f>
        <v>646</v>
      </c>
      <c r="D31" s="16">
        <v>40000</v>
      </c>
      <c r="E31" s="21">
        <f t="shared" si="2"/>
        <v>25840000</v>
      </c>
    </row>
    <row r="32" spans="1:6" x14ac:dyDescent="0.3">
      <c r="A32" s="18"/>
      <c r="B32" s="19"/>
      <c r="C32" s="20"/>
      <c r="D32" s="16"/>
      <c r="E32" s="21"/>
    </row>
    <row r="33" spans="1:6" x14ac:dyDescent="0.3">
      <c r="A33" s="26" t="s">
        <v>15</v>
      </c>
      <c r="B33" s="27"/>
      <c r="C33" s="27"/>
      <c r="D33" s="27"/>
      <c r="E33" s="28"/>
    </row>
    <row r="34" spans="1:6" ht="18" thickBot="1" x14ac:dyDescent="0.35">
      <c r="A34" s="18">
        <v>2302</v>
      </c>
      <c r="B34" s="19" t="s">
        <v>7</v>
      </c>
      <c r="C34" s="20">
        <v>1150</v>
      </c>
      <c r="D34" s="16">
        <v>28000</v>
      </c>
      <c r="E34" s="21">
        <f>C34*D34</f>
        <v>32200000</v>
      </c>
      <c r="F34" s="14">
        <f>SUM(E28:E34)</f>
        <v>129520000</v>
      </c>
    </row>
    <row r="35" spans="1:6" ht="18.75" thickTop="1" thickBot="1" x14ac:dyDescent="0.35">
      <c r="A35" s="22"/>
      <c r="B35" s="23"/>
      <c r="C35" s="23"/>
      <c r="D35" s="23"/>
      <c r="E35" s="24"/>
    </row>
  </sheetData>
  <mergeCells count="3">
    <mergeCell ref="A4:H4"/>
    <mergeCell ref="A27:E27"/>
    <mergeCell ref="A33:E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Nehal Savla</dc:creator>
  <cp:lastModifiedBy>Admin</cp:lastModifiedBy>
  <dcterms:created xsi:type="dcterms:W3CDTF">2020-12-03T09:03:53Z</dcterms:created>
  <dcterms:modified xsi:type="dcterms:W3CDTF">2020-12-22T08:07:01Z</dcterms:modified>
</cp:coreProperties>
</file>