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VIS(2022-23)-PL501-408-706_printing_1672919421\VIS(2022-23)-PL501-408-706_printing_1672919421\report\"/>
    </mc:Choice>
  </mc:AlternateContent>
  <xr:revisionPtr revIDLastSave="0" documentId="13_ncr:1_{5A749684-8BE7-45C4-9789-0D4AAB7A1F4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/>
  <c r="I3" i="1"/>
  <c r="F3" i="1"/>
  <c r="K3" i="1" s="1"/>
  <c r="B9" i="2" l="1"/>
  <c r="I6" i="1"/>
  <c r="F6" i="1"/>
  <c r="K6" i="1" s="1"/>
  <c r="K7" i="1" l="1"/>
  <c r="I7" i="1"/>
  <c r="I9" i="1" s="1"/>
</calcChain>
</file>

<file path=xl/sharedStrings.xml><?xml version="1.0" encoding="utf-8"?>
<sst xmlns="http://schemas.openxmlformats.org/spreadsheetml/2006/main" count="60" uniqueCount="43">
  <si>
    <t>Sr.No.</t>
  </si>
  <si>
    <t xml:space="preserve">Flat Number </t>
  </si>
  <si>
    <t xml:space="preserve">Floor </t>
  </si>
  <si>
    <t>Total</t>
  </si>
  <si>
    <t xml:space="preserve">Rate Adopted on Carpet Area </t>
  </si>
  <si>
    <t>Indicative &amp; Estimated Prospective Fair Market Value</t>
  </si>
  <si>
    <t>Government Guideline Value</t>
  </si>
  <si>
    <t xml:space="preserve">SL. NO. </t>
  </si>
  <si>
    <t>FLAT NO.</t>
  </si>
  <si>
    <t>ADDRESS</t>
  </si>
  <si>
    <t>FLOOR</t>
  </si>
  <si>
    <t>FLAT TYPE</t>
  </si>
  <si>
    <t>FACING</t>
  </si>
  <si>
    <t>BOUNDARIES</t>
  </si>
  <si>
    <t>NORTH</t>
  </si>
  <si>
    <t>EAST</t>
  </si>
  <si>
    <t>SOUTH</t>
  </si>
  <si>
    <t>WEST</t>
  </si>
  <si>
    <t>Notes-</t>
  </si>
  <si>
    <t>2. All the area of the units have been taken from the Copy of TIR provided to us by the client.</t>
  </si>
  <si>
    <t>“Nidhaan House” Tejpal Scheme Road No 2, Vile Parle (East), Mumbai – 400057</t>
  </si>
  <si>
    <t>1. All the units in the sheet provided are present at the “Nidhaan House” Tejpal Scheme Road No 2, Vile Parle (East), Mumbai – 400057</t>
  </si>
  <si>
    <t xml:space="preserve">Ground </t>
  </si>
  <si>
    <t xml:space="preserve">East </t>
  </si>
  <si>
    <t xml:space="preserve">North </t>
  </si>
  <si>
    <t>2A</t>
  </si>
  <si>
    <t>2B</t>
  </si>
  <si>
    <t>2C</t>
  </si>
  <si>
    <t>Reception/Room No. 01</t>
  </si>
  <si>
    <t xml:space="preserve">Tejpal Scheme Road No.02/ Building Compound </t>
  </si>
  <si>
    <t xml:space="preserve">Room No. 2A &amp; 2B/ Building Compound </t>
  </si>
  <si>
    <t>Room No. 03/Building Compound</t>
  </si>
  <si>
    <t>Room No. 2A/Reception/Room No. 01</t>
  </si>
  <si>
    <t xml:space="preserve">Room No.2C/ Building Compound </t>
  </si>
  <si>
    <t>Room No. 2A &amp; 2B/Reception</t>
  </si>
  <si>
    <t xml:space="preserve">Jeevan Sarita building/ Building Compound </t>
  </si>
  <si>
    <t xml:space="preserve">Under Construction Building/ Building Compound </t>
  </si>
  <si>
    <t xml:space="preserve">Room No. 2A, 2B &amp; 2C/ Building Compound </t>
  </si>
  <si>
    <t>Government Guideline Rate</t>
  </si>
  <si>
    <t>Ground Floor</t>
  </si>
  <si>
    <t xml:space="preserve">Carpet Area (in sq.mtr.) (as per documents) </t>
  </si>
  <si>
    <t xml:space="preserve">Carpet Area (in sq.ft.)(as per documents) </t>
  </si>
  <si>
    <t>Carpet Area (in sq.ft.) (as per Survey)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</si>
</sst>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₹&quot;\ #,##0;&quot;₹&quot;\ \-#,##0"/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[$₹-4009]\ * #,##0_ ;_ [$₹-4009]\ * \-#,##0_ ;_ [$₹-4009]\ * &quot;-&quot;??_ ;_ @_ 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49998474074526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0" fontId="3" fillId="0" borderId="0" xfId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3" fillId="0" borderId="1" xfId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1" applyBorder="1"/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vertical="center"/>
    </xf>
    <xf numFmtId="0" fontId="10" fillId="3" borderId="9" xfId="0" applyFont="1" applyFill="1" applyBorder="1" applyAlignment="1">
      <alignment horizontal="center" vertical="center" wrapText="1"/>
    </xf>
    <xf numFmtId="2" fontId="11" fillId="3" borderId="10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3" applyFont="1"/>
    <xf numFmtId="5" fontId="1" fillId="0" borderId="7" xfId="0" applyNumberFormat="1" applyFont="1" applyBorder="1" applyAlignment="1">
      <alignment horizontal="center" vertical="center" wrapText="1"/>
    </xf>
    <xf numFmtId="5" fontId="1" fillId="0" borderId="8" xfId="4" applyNumberFormat="1" applyFont="1" applyBorder="1" applyAlignment="1">
      <alignment horizontal="center" vertical="center" wrapText="1"/>
    </xf>
    <xf numFmtId="5" fontId="1" fillId="0" borderId="2" xfId="3" applyNumberFormat="1" applyFont="1" applyBorder="1" applyAlignment="1">
      <alignment horizontal="center" vertical="center" wrapText="1"/>
    </xf>
    <xf numFmtId="5" fontId="2" fillId="3" borderId="10" xfId="0" applyNumberFormat="1" applyFont="1" applyFill="1" applyBorder="1" applyAlignment="1">
      <alignment horizontal="center" vertical="center" wrapText="1"/>
    </xf>
    <xf numFmtId="5" fontId="11" fillId="3" borderId="10" xfId="0" applyNumberFormat="1" applyFont="1" applyFill="1" applyBorder="1" applyAlignment="1">
      <alignment horizontal="center" vertical="center" wrapText="1"/>
    </xf>
    <xf numFmtId="5" fontId="2" fillId="3" borderId="11" xfId="0" applyNumberFormat="1" applyFont="1" applyFill="1" applyBorder="1" applyAlignment="1">
      <alignment horizontal="center" vertical="center" wrapText="1"/>
    </xf>
    <xf numFmtId="5" fontId="10" fillId="3" borderId="2" xfId="3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4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/>
    </xf>
    <xf numFmtId="5" fontId="1" fillId="0" borderId="12" xfId="0" applyNumberFormat="1" applyFont="1" applyBorder="1" applyAlignment="1">
      <alignment horizontal="center" vertical="center" wrapText="1"/>
    </xf>
    <xf numFmtId="5" fontId="1" fillId="0" borderId="13" xfId="0" applyNumberFormat="1" applyFont="1" applyBorder="1" applyAlignment="1">
      <alignment horizontal="center" vertical="center" wrapText="1"/>
    </xf>
    <xf numFmtId="5" fontId="1" fillId="0" borderId="14" xfId="0" applyNumberFormat="1" applyFont="1" applyBorder="1" applyAlignment="1">
      <alignment horizontal="center" vertical="center" wrapText="1"/>
    </xf>
    <xf numFmtId="5" fontId="1" fillId="0" borderId="15" xfId="4" applyNumberFormat="1" applyFont="1" applyBorder="1" applyAlignment="1">
      <alignment horizontal="center" vertical="center" wrapText="1"/>
    </xf>
    <xf numFmtId="5" fontId="1" fillId="0" borderId="16" xfId="4" applyNumberFormat="1" applyFont="1" applyBorder="1" applyAlignment="1">
      <alignment horizontal="center" vertical="center" wrapText="1"/>
    </xf>
    <xf numFmtId="5" fontId="1" fillId="0" borderId="17" xfId="4" applyNumberFormat="1" applyFont="1" applyBorder="1" applyAlignment="1">
      <alignment horizontal="center" vertical="center" wrapText="1"/>
    </xf>
    <xf numFmtId="5" fontId="1" fillId="0" borderId="18" xfId="3" applyNumberFormat="1" applyFont="1" applyBorder="1" applyAlignment="1">
      <alignment horizontal="center" vertical="center" wrapText="1"/>
    </xf>
    <xf numFmtId="5" fontId="1" fillId="0" borderId="19" xfId="3" applyNumberFormat="1" applyFont="1" applyBorder="1" applyAlignment="1">
      <alignment horizontal="center" vertical="center" wrapText="1"/>
    </xf>
    <xf numFmtId="5" fontId="1" fillId="0" borderId="20" xfId="3" applyNumberFormat="1" applyFon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</cellXfs>
  <cellStyles count="5">
    <cellStyle name="Comma" xfId="3" builtinId="3"/>
    <cellStyle name="Currency" xfId="4" builtinId="4"/>
    <cellStyle name="Currency 2" xfId="2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9"/>
  <sheetViews>
    <sheetView tabSelected="1" workbookViewId="0">
      <selection activeCell="B2" sqref="B2:G7"/>
    </sheetView>
  </sheetViews>
  <sheetFormatPr defaultRowHeight="14.4" x14ac:dyDescent="0.3"/>
  <cols>
    <col min="2" max="8" width="15.6640625" customWidth="1"/>
    <col min="9" max="9" width="25.6640625" customWidth="1"/>
    <col min="10" max="10" width="15.6640625" customWidth="1"/>
    <col min="11" max="11" width="16.109375" customWidth="1"/>
  </cols>
  <sheetData>
    <row r="2" spans="2:11" ht="40.200000000000003" thickBot="1" x14ac:dyDescent="0.35">
      <c r="B2" s="5" t="s">
        <v>0</v>
      </c>
      <c r="C2" s="6" t="s">
        <v>1</v>
      </c>
      <c r="D2" s="6" t="s">
        <v>2</v>
      </c>
      <c r="E2" s="6" t="s">
        <v>42</v>
      </c>
      <c r="F2" s="6" t="s">
        <v>40</v>
      </c>
      <c r="G2" s="6" t="s">
        <v>41</v>
      </c>
      <c r="H2" s="6" t="s">
        <v>4</v>
      </c>
      <c r="I2" s="6" t="s">
        <v>5</v>
      </c>
      <c r="J2" s="7" t="s">
        <v>38</v>
      </c>
      <c r="K2" s="7" t="s">
        <v>6</v>
      </c>
    </row>
    <row r="3" spans="2:11" ht="15.6" thickTop="1" thickBot="1" x14ac:dyDescent="0.35">
      <c r="B3" s="2">
        <v>1</v>
      </c>
      <c r="C3" s="3" t="s">
        <v>25</v>
      </c>
      <c r="D3" s="3" t="s">
        <v>39</v>
      </c>
      <c r="E3" s="3">
        <v>151.19</v>
      </c>
      <c r="F3" s="40">
        <f t="shared" ref="F3:F5" si="0">G3/10.7639</f>
        <v>57.599940541996865</v>
      </c>
      <c r="G3" s="40">
        <v>620</v>
      </c>
      <c r="H3" s="31">
        <v>40000</v>
      </c>
      <c r="I3" s="31">
        <f t="shared" ref="I3:I5" si="1">H3*G3</f>
        <v>24800000</v>
      </c>
      <c r="J3" s="34">
        <v>215850</v>
      </c>
      <c r="K3" s="37">
        <f t="shared" ref="K3:K5" si="2">J3*F3</f>
        <v>12432947.165990023</v>
      </c>
    </row>
    <row r="4" spans="2:11" ht="15.6" thickTop="1" thickBot="1" x14ac:dyDescent="0.35">
      <c r="B4" s="2">
        <v>2</v>
      </c>
      <c r="C4" s="3" t="s">
        <v>26</v>
      </c>
      <c r="D4" s="3" t="s">
        <v>39</v>
      </c>
      <c r="E4" s="3">
        <v>379.15</v>
      </c>
      <c r="F4" s="41"/>
      <c r="G4" s="41">
        <v>620</v>
      </c>
      <c r="H4" s="32"/>
      <c r="I4" s="32"/>
      <c r="J4" s="35"/>
      <c r="K4" s="38"/>
    </row>
    <row r="5" spans="2:11" ht="15.6" thickTop="1" thickBot="1" x14ac:dyDescent="0.35">
      <c r="B5" s="2">
        <v>3</v>
      </c>
      <c r="C5" s="3" t="s">
        <v>27</v>
      </c>
      <c r="D5" s="3" t="s">
        <v>39</v>
      </c>
      <c r="E5" s="3">
        <v>146.29</v>
      </c>
      <c r="F5" s="42"/>
      <c r="G5" s="42">
        <v>620</v>
      </c>
      <c r="H5" s="33"/>
      <c r="I5" s="33"/>
      <c r="J5" s="36"/>
      <c r="K5" s="39"/>
    </row>
    <row r="6" spans="2:11" ht="15.6" thickTop="1" thickBot="1" x14ac:dyDescent="0.35">
      <c r="B6" s="2">
        <v>4</v>
      </c>
      <c r="C6" s="3">
        <v>3</v>
      </c>
      <c r="D6" s="3" t="s">
        <v>39</v>
      </c>
      <c r="E6" s="3">
        <v>448.96</v>
      </c>
      <c r="F6" s="8">
        <f t="shared" ref="F6" si="3">G6/10.7639</f>
        <v>44.036083575655667</v>
      </c>
      <c r="G6" s="3">
        <v>474</v>
      </c>
      <c r="H6" s="20">
        <v>40000</v>
      </c>
      <c r="I6" s="20">
        <f t="shared" ref="I6" si="4">H6*G6</f>
        <v>18960000</v>
      </c>
      <c r="J6" s="21">
        <v>215850</v>
      </c>
      <c r="K6" s="22">
        <f>J6*F6</f>
        <v>9505188.6398052759</v>
      </c>
    </row>
    <row r="7" spans="2:11" ht="15.6" thickTop="1" thickBot="1" x14ac:dyDescent="0.35">
      <c r="B7" s="16" t="s">
        <v>3</v>
      </c>
      <c r="C7" s="4"/>
      <c r="D7" s="4"/>
      <c r="E7" s="4"/>
      <c r="F7" s="17">
        <f>F6+F3</f>
        <v>101.63602411765254</v>
      </c>
      <c r="G7" s="17">
        <f>G6+G3</f>
        <v>1094</v>
      </c>
      <c r="H7" s="23"/>
      <c r="I7" s="24">
        <f>SUM(I3:I6)</f>
        <v>43760000</v>
      </c>
      <c r="J7" s="25"/>
      <c r="K7" s="26">
        <f>SUM(K3:K6)</f>
        <v>21938135.805795297</v>
      </c>
    </row>
    <row r="8" spans="2:11" x14ac:dyDescent="0.3">
      <c r="G8" s="19"/>
      <c r="I8" s="18">
        <v>1000000</v>
      </c>
    </row>
    <row r="9" spans="2:11" x14ac:dyDescent="0.3">
      <c r="I9" s="18">
        <f>I7-I8</f>
        <v>42760000</v>
      </c>
    </row>
  </sheetData>
  <mergeCells count="6"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12"/>
  <sheetViews>
    <sheetView topLeftCell="C1" workbookViewId="0">
      <selection activeCell="G6" sqref="G6"/>
    </sheetView>
  </sheetViews>
  <sheetFormatPr defaultRowHeight="14.4" x14ac:dyDescent="0.3"/>
  <cols>
    <col min="2" max="2" width="8.109375" bestFit="1" customWidth="1"/>
    <col min="3" max="3" width="9.44140625" bestFit="1" customWidth="1"/>
    <col min="4" max="4" width="9.5546875" hidden="1" customWidth="1"/>
    <col min="5" max="5" width="10.33203125" bestFit="1" customWidth="1"/>
    <col min="6" max="6" width="10.44140625" hidden="1" customWidth="1"/>
    <col min="7" max="7" width="8" bestFit="1" customWidth="1"/>
    <col min="8" max="8" width="48.33203125" bestFit="1" customWidth="1"/>
    <col min="9" max="9" width="47" bestFit="1" customWidth="1"/>
    <col min="10" max="10" width="43.6640625" bestFit="1" customWidth="1"/>
    <col min="11" max="11" width="48.33203125" bestFit="1" customWidth="1"/>
  </cols>
  <sheetData>
    <row r="2" spans="1:22" ht="15" thickBot="1" x14ac:dyDescent="0.35"/>
    <row r="3" spans="1:22" ht="16.2" thickBot="1" x14ac:dyDescent="0.35">
      <c r="B3" s="30" t="s">
        <v>20</v>
      </c>
      <c r="C3" s="30"/>
      <c r="D3" s="30"/>
      <c r="E3" s="30"/>
      <c r="F3" s="30"/>
      <c r="G3" s="30"/>
      <c r="H3" s="30"/>
      <c r="I3" s="30"/>
      <c r="J3" s="30"/>
      <c r="K3" s="30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6.2" thickBot="1" x14ac:dyDescent="0.35">
      <c r="B4" s="29" t="s">
        <v>7</v>
      </c>
      <c r="C4" s="29" t="s">
        <v>8</v>
      </c>
      <c r="D4" s="29" t="s">
        <v>9</v>
      </c>
      <c r="E4" s="29" t="s">
        <v>10</v>
      </c>
      <c r="F4" s="29" t="s">
        <v>11</v>
      </c>
      <c r="G4" s="29" t="s">
        <v>12</v>
      </c>
      <c r="H4" s="29" t="s">
        <v>13</v>
      </c>
      <c r="I4" s="29"/>
      <c r="J4" s="29"/>
      <c r="K4" s="29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6.2" thickBot="1" x14ac:dyDescent="0.35">
      <c r="B5" s="29"/>
      <c r="C5" s="29"/>
      <c r="D5" s="29"/>
      <c r="E5" s="29"/>
      <c r="F5" s="29"/>
      <c r="G5" s="29"/>
      <c r="H5" s="10" t="s">
        <v>14</v>
      </c>
      <c r="I5" s="10" t="s">
        <v>15</v>
      </c>
      <c r="J5" s="10" t="s">
        <v>16</v>
      </c>
      <c r="K5" s="10" t="s">
        <v>17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6.2" thickBot="1" x14ac:dyDescent="0.35">
      <c r="B6" s="11">
        <v>1</v>
      </c>
      <c r="C6" s="12" t="s">
        <v>25</v>
      </c>
      <c r="D6" s="13"/>
      <c r="E6" s="12" t="s">
        <v>22</v>
      </c>
      <c r="F6" s="14"/>
      <c r="G6" s="11" t="s">
        <v>23</v>
      </c>
      <c r="H6" s="14" t="s">
        <v>28</v>
      </c>
      <c r="I6" s="14" t="s">
        <v>29</v>
      </c>
      <c r="J6" s="14" t="s">
        <v>30</v>
      </c>
      <c r="K6" s="14" t="s">
        <v>31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6.2" thickBot="1" x14ac:dyDescent="0.35">
      <c r="B7" s="11">
        <v>2</v>
      </c>
      <c r="C7" s="12" t="s">
        <v>26</v>
      </c>
      <c r="D7" s="13"/>
      <c r="E7" s="12" t="s">
        <v>22</v>
      </c>
      <c r="F7" s="14"/>
      <c r="G7" s="11" t="s">
        <v>23</v>
      </c>
      <c r="H7" s="15" t="s">
        <v>32</v>
      </c>
      <c r="I7" s="14" t="s">
        <v>29</v>
      </c>
      <c r="J7" s="14" t="s">
        <v>33</v>
      </c>
      <c r="K7" s="14" t="s">
        <v>31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s="9" customFormat="1" ht="16.2" thickBot="1" x14ac:dyDescent="0.35">
      <c r="A8"/>
      <c r="B8" s="11">
        <v>3</v>
      </c>
      <c r="C8" s="12" t="s">
        <v>27</v>
      </c>
      <c r="D8" s="13"/>
      <c r="E8" s="12" t="s">
        <v>22</v>
      </c>
      <c r="F8" s="14"/>
      <c r="G8" s="11" t="s">
        <v>23</v>
      </c>
      <c r="H8" s="14" t="s">
        <v>34</v>
      </c>
      <c r="I8" s="14" t="s">
        <v>29</v>
      </c>
      <c r="J8" s="14" t="s">
        <v>35</v>
      </c>
      <c r="K8" s="14" t="s">
        <v>31</v>
      </c>
    </row>
    <row r="9" spans="1:22" s="9" customFormat="1" ht="16.2" thickBot="1" x14ac:dyDescent="0.35">
      <c r="A9"/>
      <c r="B9" s="11">
        <f>B8+1</f>
        <v>4</v>
      </c>
      <c r="C9" s="12">
        <v>3</v>
      </c>
      <c r="D9" s="13"/>
      <c r="E9" s="12" t="s">
        <v>22</v>
      </c>
      <c r="F9" s="14"/>
      <c r="G9" s="11" t="s">
        <v>24</v>
      </c>
      <c r="H9" s="14" t="s">
        <v>36</v>
      </c>
      <c r="I9" s="14" t="s">
        <v>37</v>
      </c>
      <c r="J9" s="14" t="s">
        <v>35</v>
      </c>
      <c r="K9" s="14" t="s">
        <v>36</v>
      </c>
    </row>
    <row r="10" spans="1:22" ht="16.2" thickBot="1" x14ac:dyDescent="0.35">
      <c r="B10" s="27" t="s">
        <v>18</v>
      </c>
      <c r="C10" s="27"/>
      <c r="D10" s="27"/>
      <c r="E10" s="27"/>
      <c r="F10" s="27"/>
      <c r="G10" s="27"/>
      <c r="H10" s="27"/>
      <c r="I10" s="27"/>
      <c r="J10" s="27"/>
      <c r="K10" s="2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6.2" thickBot="1" x14ac:dyDescent="0.35">
      <c r="B11" s="28" t="s">
        <v>21</v>
      </c>
      <c r="C11" s="28"/>
      <c r="D11" s="28"/>
      <c r="E11" s="28"/>
      <c r="F11" s="28"/>
      <c r="G11" s="28"/>
      <c r="H11" s="28"/>
      <c r="I11" s="28"/>
      <c r="J11" s="28"/>
      <c r="K11" s="28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6.2" thickBot="1" x14ac:dyDescent="0.35">
      <c r="B12" s="28" t="s">
        <v>19</v>
      </c>
      <c r="C12" s="28"/>
      <c r="D12" s="28"/>
      <c r="E12" s="28"/>
      <c r="F12" s="28"/>
      <c r="G12" s="28"/>
      <c r="H12" s="28"/>
      <c r="I12" s="28"/>
      <c r="J12" s="28"/>
      <c r="K12" s="2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</sheetData>
  <mergeCells count="11">
    <mergeCell ref="B3:K3"/>
    <mergeCell ref="B4:B5"/>
    <mergeCell ref="C4:C5"/>
    <mergeCell ref="D4:D5"/>
    <mergeCell ref="G4:G5"/>
    <mergeCell ref="H4:K4"/>
    <mergeCell ref="B10:K10"/>
    <mergeCell ref="B11:K11"/>
    <mergeCell ref="B12:K12"/>
    <mergeCell ref="F4:F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2022-12-29T16:09:31Z</dcterms:created>
  <dcterms:modified xsi:type="dcterms:W3CDTF">2023-01-10T03:13:40Z</dcterms:modified>
</cp:coreProperties>
</file>