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7.RKASSO\Desktop\aqualite\New folder\"/>
    </mc:Choice>
  </mc:AlternateContent>
  <bookViews>
    <workbookView xWindow="0" yWindow="0" windowWidth="24000" windowHeight="9735" activeTab="1"/>
  </bookViews>
  <sheets>
    <sheet name="CLU" sheetId="1" r:id="rId1"/>
    <sheet name="Deed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J6" i="1" l="1"/>
  <c r="H23" i="2"/>
  <c r="G24" i="2" s="1"/>
  <c r="G25" i="2" s="1"/>
  <c r="I23" i="2"/>
  <c r="G23" i="2"/>
  <c r="I21" i="2"/>
  <c r="I8" i="1"/>
  <c r="J11" i="1"/>
  <c r="J9" i="1"/>
  <c r="I7" i="1"/>
  <c r="J7" i="1"/>
  <c r="J8" i="1" s="1"/>
</calcChain>
</file>

<file path=xl/sharedStrings.xml><?xml version="1.0" encoding="utf-8"?>
<sst xmlns="http://schemas.openxmlformats.org/spreadsheetml/2006/main" count="17" uniqueCount="17">
  <si>
    <t>S.No.</t>
  </si>
  <si>
    <t>Particular</t>
  </si>
  <si>
    <t>Land area</t>
  </si>
  <si>
    <t xml:space="preserve">Excluded area </t>
  </si>
  <si>
    <t>CLU (Endst. No. JR-992-PA(B)-2016/15/06)</t>
  </si>
  <si>
    <t>Dated</t>
  </si>
  <si>
    <t>Address</t>
  </si>
  <si>
    <t>Killa No.23//19/2min,20min, 21/1, 21/2, 22/1, 22/2,23min,24//16min,25min,25//5,26//1, 7/2min,8/2,9/2 &amp;10/1 in the village Kasar, Tehsil-Bahadurgarh, Dist. Jhajjar</t>
  </si>
  <si>
    <t>CLU (Endst. No. JR-992-C-JE(MK)-2019/3269)</t>
  </si>
  <si>
    <t>Khasra No. 26//10/2 of village Kasar, Sector-34, Tehsil-Bahadurgarh, Dist. Jhajjar</t>
  </si>
  <si>
    <t>CLU (Endst. No. JR-992-B-PA(SS)2018/1332-35)</t>
  </si>
  <si>
    <t>Khasra No. 25//6, 7min,26//2, 9/1 of village Kasar, Sector-34, Tehsil-Bahadurgarh, Dist. Jhajjar</t>
  </si>
  <si>
    <t>CLU DETAILS</t>
  </si>
  <si>
    <t>Kanal</t>
  </si>
  <si>
    <t>Marla</t>
  </si>
  <si>
    <t>Sarsai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</si>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</sst>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1"/>
  <sheetViews>
    <sheetView workbookViewId="0">
      <selection activeCell="J6" sqref="J6"/>
    </sheetView>
  </sheetViews>
  <sheetFormatPr defaultRowHeight="15" x14ac:dyDescent="0.25"/>
  <cols>
    <col min="8" max="8" width="39.85546875" bestFit="1" customWidth="1"/>
    <col min="10" max="10" width="12.7109375" bestFit="1" customWidth="1"/>
    <col min="11" max="11" width="10.28515625" bestFit="1" customWidth="1"/>
    <col min="12" max="12" width="40.7109375" customWidth="1"/>
  </cols>
  <sheetData>
    <row r="1" spans="7:12" ht="15.75" thickBot="1" x14ac:dyDescent="0.3"/>
    <row r="2" spans="7:12" ht="16.5" thickTop="1" thickBot="1" x14ac:dyDescent="0.3">
      <c r="G2" s="7" t="s">
        <v>12</v>
      </c>
      <c r="H2" s="7"/>
      <c r="I2" s="7"/>
      <c r="J2" s="7"/>
      <c r="K2" s="7"/>
      <c r="L2" s="7"/>
    </row>
    <row r="3" spans="7:12" ht="16.5" thickTop="1" thickBot="1" x14ac:dyDescent="0.3">
      <c r="G3" s="1" t="s">
        <v>0</v>
      </c>
      <c r="H3" s="1" t="s">
        <v>1</v>
      </c>
      <c r="I3" s="1" t="s">
        <v>2</v>
      </c>
      <c r="J3" s="1" t="s">
        <v>3</v>
      </c>
      <c r="K3" s="1" t="s">
        <v>5</v>
      </c>
      <c r="L3" s="1" t="s">
        <v>6</v>
      </c>
    </row>
    <row r="4" spans="7:12" ht="76.5" thickTop="1" thickBot="1" x14ac:dyDescent="0.3">
      <c r="G4" s="2">
        <v>1</v>
      </c>
      <c r="H4" s="2" t="s">
        <v>4</v>
      </c>
      <c r="I4" s="2">
        <v>28888.445</v>
      </c>
      <c r="J4" s="2">
        <v>10365.735000000001</v>
      </c>
      <c r="K4" s="3">
        <v>42577</v>
      </c>
      <c r="L4" s="5" t="s">
        <v>7</v>
      </c>
    </row>
    <row r="5" spans="7:12" ht="31.5" thickTop="1" thickBot="1" x14ac:dyDescent="0.3">
      <c r="G5" s="2">
        <v>2</v>
      </c>
      <c r="H5" s="2" t="s">
        <v>8</v>
      </c>
      <c r="I5" s="2">
        <v>1821</v>
      </c>
      <c r="J5" s="2"/>
      <c r="K5" s="4">
        <v>43586</v>
      </c>
      <c r="L5" s="5" t="s">
        <v>9</v>
      </c>
    </row>
    <row r="6" spans="7:12" ht="46.5" thickTop="1" thickBot="1" x14ac:dyDescent="0.3">
      <c r="G6" s="2">
        <v>3</v>
      </c>
      <c r="H6" s="2" t="s">
        <v>10</v>
      </c>
      <c r="I6" s="2">
        <v>9925.1029999999992</v>
      </c>
      <c r="J6" s="2">
        <f>105.799+1602.71</f>
        <v>1708.509</v>
      </c>
      <c r="K6" s="3">
        <v>43221</v>
      </c>
      <c r="L6" s="5" t="s">
        <v>11</v>
      </c>
    </row>
    <row r="7" spans="7:12" ht="15.75" thickTop="1" x14ac:dyDescent="0.25">
      <c r="I7">
        <f t="shared" ref="I7:J7" si="0">SUM(I4:I6)</f>
        <v>40634.547999999995</v>
      </c>
      <c r="J7">
        <f t="shared" si="0"/>
        <v>12074.244000000001</v>
      </c>
    </row>
    <row r="8" spans="7:12" x14ac:dyDescent="0.25">
      <c r="I8">
        <f>I7/4046.85</f>
        <v>10.041031419499115</v>
      </c>
      <c r="J8">
        <f>J7/4046.85</f>
        <v>2.983615404573928</v>
      </c>
      <c r="L8" s="6"/>
    </row>
    <row r="9" spans="7:12" x14ac:dyDescent="0.25">
      <c r="J9">
        <f>52708/4046.85</f>
        <v>13.024451116300332</v>
      </c>
    </row>
    <row r="10" spans="7:12" x14ac:dyDescent="0.25">
      <c r="J10">
        <v>13.66</v>
      </c>
    </row>
    <row r="11" spans="7:12" x14ac:dyDescent="0.25">
      <c r="J11">
        <f>J10-J9</f>
        <v>0.63554888369966811</v>
      </c>
    </row>
  </sheetData>
  <mergeCells count="1">
    <mergeCell ref="G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I25"/>
  <sheetViews>
    <sheetView tabSelected="1" topLeftCell="C8" workbookViewId="0">
      <selection activeCell="N22" sqref="N22:N23"/>
    </sheetView>
  </sheetViews>
  <sheetFormatPr defaultRowHeight="15" x14ac:dyDescent="0.25"/>
  <sheetData>
    <row r="10" spans="7:9" x14ac:dyDescent="0.25">
      <c r="G10" t="s">
        <v>13</v>
      </c>
      <c r="H10" t="s">
        <v>14</v>
      </c>
      <c r="I10" t="s">
        <v>15</v>
      </c>
    </row>
    <row r="11" spans="7:9" x14ac:dyDescent="0.25">
      <c r="G11">
        <v>1</v>
      </c>
      <c r="H11">
        <v>13</v>
      </c>
      <c r="I11">
        <v>7</v>
      </c>
    </row>
    <row r="12" spans="7:9" x14ac:dyDescent="0.25">
      <c r="G12">
        <v>4</v>
      </c>
      <c r="H12">
        <v>14</v>
      </c>
      <c r="I12">
        <v>8</v>
      </c>
    </row>
    <row r="13" spans="7:9" x14ac:dyDescent="0.25">
      <c r="G13">
        <v>5</v>
      </c>
      <c r="H13">
        <v>16</v>
      </c>
    </row>
    <row r="14" spans="7:9" x14ac:dyDescent="0.25">
      <c r="G14">
        <v>7</v>
      </c>
      <c r="H14">
        <v>15.52</v>
      </c>
    </row>
    <row r="15" spans="7:9" x14ac:dyDescent="0.25">
      <c r="G15">
        <v>8</v>
      </c>
      <c r="H15">
        <v>2</v>
      </c>
    </row>
    <row r="16" spans="7:9" x14ac:dyDescent="0.25">
      <c r="G16">
        <v>8</v>
      </c>
      <c r="H16">
        <v>11</v>
      </c>
    </row>
    <row r="17" spans="6:9" x14ac:dyDescent="0.25">
      <c r="G17">
        <v>8</v>
      </c>
      <c r="H17">
        <v>16</v>
      </c>
    </row>
    <row r="18" spans="6:9" x14ac:dyDescent="0.25">
      <c r="G18">
        <v>14</v>
      </c>
      <c r="H18">
        <v>10</v>
      </c>
    </row>
    <row r="19" spans="6:9" x14ac:dyDescent="0.25">
      <c r="G19">
        <v>23</v>
      </c>
      <c r="H19">
        <v>0</v>
      </c>
    </row>
    <row r="20" spans="6:9" x14ac:dyDescent="0.25">
      <c r="G20">
        <v>26</v>
      </c>
      <c r="H20">
        <v>8</v>
      </c>
    </row>
    <row r="21" spans="6:9" x14ac:dyDescent="0.25">
      <c r="F21" t="s">
        <v>16</v>
      </c>
      <c r="G21">
        <v>96</v>
      </c>
      <c r="H21">
        <f>SUM(H11:H20)</f>
        <v>105.52</v>
      </c>
      <c r="I21">
        <f t="shared" ref="I21" si="0">SUM(I11:I19)</f>
        <v>15</v>
      </c>
    </row>
    <row r="22" spans="6:9" x14ac:dyDescent="0.25">
      <c r="G22">
        <v>505.86</v>
      </c>
      <c r="H22">
        <v>25.29</v>
      </c>
      <c r="I22">
        <v>2.81</v>
      </c>
    </row>
    <row r="23" spans="6:9" x14ac:dyDescent="0.25">
      <c r="G23">
        <f>G22*G21</f>
        <v>48562.559999999998</v>
      </c>
      <c r="H23">
        <f t="shared" ref="H23:I23" si="1">H22*H21</f>
        <v>2668.6007999999997</v>
      </c>
      <c r="I23">
        <f t="shared" si="1"/>
        <v>42.15</v>
      </c>
    </row>
    <row r="24" spans="6:9" x14ac:dyDescent="0.25">
      <c r="G24">
        <f>G23+H23+I23</f>
        <v>51273.310799999999</v>
      </c>
    </row>
    <row r="25" spans="6:9" x14ac:dyDescent="0.25">
      <c r="G25">
        <f>G24/4046.85</f>
        <v>12.66993113162089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</vt:lpstr>
      <vt:lpstr>Deeds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Arun Tomar</cp:lastModifiedBy>
  <dcterms:created xsi:type="dcterms:W3CDTF">2022-12-20T02:58:19Z</dcterms:created>
  <dcterms:modified xsi:type="dcterms:W3CDTF">2022-12-20T05:20:06Z</dcterms:modified>
</cp:coreProperties>
</file>