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dil Afaque\uploads\PL569-463-786 - Jyotikiran Energy Mumbai Ltd. Project Pictures\"/>
    </mc:Choice>
  </mc:AlternateContent>
  <bookViews>
    <workbookView xWindow="0" yWindow="0" windowWidth="24000" windowHeight="9615"/>
  </bookViews>
  <sheets>
    <sheet name="Sheet1" sheetId="1" r:id="rId1"/>
    <sheet name="Sheet2" sheetId="2" r:id="rId2"/>
  </sheets>
  <definedNames>
    <definedName name="_xlnm._FilterDatabase" localSheetId="0" hidden="1">Sheet1!$B$1:$N$32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S18" i="1"/>
  <c r="G16" i="2" l="1"/>
  <c r="D31" i="1" l="1"/>
  <c r="D32" i="1" s="1"/>
</calcChain>
</file>

<file path=xl/sharedStrings.xml><?xml version="1.0" encoding="utf-8"?>
<sst xmlns="http://schemas.openxmlformats.org/spreadsheetml/2006/main" count="220" uniqueCount="125">
  <si>
    <t>Sr. No.</t>
  </si>
  <si>
    <t>Off-taker</t>
  </si>
  <si>
    <t>Indian Institute of Science Education and Research (IISER)</t>
  </si>
  <si>
    <t>Damodar Valley Corporation (Koderma Thermal Power Station) KTPS</t>
  </si>
  <si>
    <t>Damodar Valley Corporation (Raghunathpur Thermal Power Station) RTPS</t>
  </si>
  <si>
    <t>Damodar Valley Corporation (Durgapur Steel Thermal Power Station) DSTPS</t>
  </si>
  <si>
    <t>Pandit Bhagwat Dayal Sharma University of Health Sciences</t>
  </si>
  <si>
    <t>ICAR - Central Institute of Agricultural Engineering(CIAE)</t>
  </si>
  <si>
    <t>ICAR - Indian Institute of Millets Research</t>
  </si>
  <si>
    <t>ICAR - Indian Institute of Rice Research</t>
  </si>
  <si>
    <t>ICAR- National Research Centre on Meat, Hyderabad</t>
  </si>
  <si>
    <t>ICAR- Indian Institute of Oilseeds Research, Hyderabad</t>
  </si>
  <si>
    <t>JC Bose University of Science &amp; Technology</t>
  </si>
  <si>
    <t>DVC,Mejia Thermal Power Station</t>
  </si>
  <si>
    <t>DVC, Maithon Project</t>
  </si>
  <si>
    <t>DVC,Durgapur Steel Thermal Power Station</t>
  </si>
  <si>
    <t>ICAR- National Academy of Agricultural Research Management</t>
  </si>
  <si>
    <t>National Institute of Technology, Raipur</t>
  </si>
  <si>
    <t>Biju Patnaik University of Technology</t>
  </si>
  <si>
    <t>ICAR - Indian Institute of soil Science</t>
  </si>
  <si>
    <t>Odisha University of Agriculture and Technology, Bhubaneswar</t>
  </si>
  <si>
    <t>Odisha University of Agriculture and Technology, Bhawanipatna</t>
  </si>
  <si>
    <t>Marelli Motherson Automotive Lighting India Private Limited</t>
  </si>
  <si>
    <t>Samarth Fabalon Private Limited</t>
  </si>
  <si>
    <t>Samarth Ad Protex Private Limited</t>
  </si>
  <si>
    <t>Krishna Ishizaki Auto Limited</t>
  </si>
  <si>
    <t>Schreiber Dynamix Dairies Private Limited</t>
  </si>
  <si>
    <t>Crosslay Remedies Limited</t>
  </si>
  <si>
    <t>Jindal India Limited</t>
  </si>
  <si>
    <t>TOTAL</t>
  </si>
  <si>
    <t>Energisation Date / COD</t>
  </si>
  <si>
    <t>20-Oct-21 (187 KWp)
12-Mar-22 (80 KWp)</t>
  </si>
  <si>
    <t>Project Dropped</t>
  </si>
  <si>
    <t>NA</t>
  </si>
  <si>
    <t>Site Address</t>
  </si>
  <si>
    <t>State</t>
  </si>
  <si>
    <t>Campus Rd. Mohanpur,Kolkata, West Bengal- 741246</t>
  </si>
  <si>
    <t>West Bengal</t>
  </si>
  <si>
    <t>Koderma, Bhanjidih,Jharkhand-825421</t>
  </si>
  <si>
    <t>Jharkhand</t>
  </si>
  <si>
    <t>Raghunathpur, Dist- Purulia, Dumdumi-723133</t>
  </si>
  <si>
    <t>Grand Trunk Rd, Andal, West Bengal 713321</t>
  </si>
  <si>
    <t>UH2, PGIMS Road, Dariyao Nagar, Rohtak, Haryana 124001</t>
  </si>
  <si>
    <t>Haryana</t>
  </si>
  <si>
    <t>Nabi Bagh, Berasia Road, Bhopal – 462038, Madhya Pradesh</t>
  </si>
  <si>
    <t>Madhya Pradesh</t>
  </si>
  <si>
    <t>ICAR –Indian Institute of Millets Research, Rajendranagar, Hyderabad - 500030, Telangana</t>
  </si>
  <si>
    <t>Telangana</t>
  </si>
  <si>
    <t>ICAR –Indian Institute of Rice Research, Rajendranagar, Hyderabad - 500030, Telangana</t>
  </si>
  <si>
    <t>Chengicherla, P.B No.- 19,Boduppal Post, 500092</t>
  </si>
  <si>
    <t>Rajendranagar,near Prof Jayshankar Agricultural University, Rajendra Nagr Mandal,500030</t>
  </si>
  <si>
    <t>NH-2, Sector 6, Mathura Road, Faridabad- 121006</t>
  </si>
  <si>
    <t>Durlabhpur, Bankura, 722183</t>
  </si>
  <si>
    <t>Maithon, DVC</t>
  </si>
  <si>
    <t>Durgapur Steel Thermal Power Station, DVC</t>
  </si>
  <si>
    <t>ICAR, NAARM Rd, Acharya Ng Ranga Agricultural University, Rajendranagar mandal, Hyderabad, Telangana 500030</t>
  </si>
  <si>
    <t>G.E. Road, Raipur - 492010, Chattisgarh</t>
  </si>
  <si>
    <t>Chhattisgarh</t>
  </si>
  <si>
    <t>Chhend Colony, Rourkela, Odisha 769004</t>
  </si>
  <si>
    <t xml:space="preserve">Odisha </t>
  </si>
  <si>
    <t>Berasia Rd, Navi Bagh, Bhopal, Madhya Pradesh 462038</t>
  </si>
  <si>
    <t>Near Post Office, Unit 8, Surya Nagar, Bhubaneswar, Odisha 751003</t>
  </si>
  <si>
    <t>College of Agriculture, Bahadur Bagicha Pada, Bhawanipatna, Odisha 766001</t>
  </si>
  <si>
    <t>Marelli Matherson Automotive Lighting India Private Limited, Unit-2, Oat No. 148-150, Village Ambethan, Taluka Khed, Chakan, Pune - 410501 , Maharashtra, India</t>
  </si>
  <si>
    <t xml:space="preserve">Maharashtra </t>
  </si>
  <si>
    <t>Marelli Motherson Automotive lighting India Pvt. Ltd.  Gate No. 165/1-165/3 Village Ambethan, Taluka Khed, Chakan Pune 410501, Maharashtra, India</t>
  </si>
  <si>
    <t>Samarth Fablon Pvt. Ltd.Puruliya, Near Aims College, Jhalda, Purulia-723202, West Bengal</t>
  </si>
  <si>
    <t>58th KM,NH-8,Delhi-Jaipur-Highway, Village-Binola,Gurgaon,Haryana</t>
  </si>
  <si>
    <t>E-94,MIDC,Bhigwan Road, Baramati, Maharashtra, 413133</t>
  </si>
  <si>
    <t>Maharashtra</t>
  </si>
  <si>
    <t>Pushpanjali Crosslay Hospital,W 3, Sector 1, Vaishali, Ghaziabad, 201012 UP</t>
  </si>
  <si>
    <t>Uttar Pradesh</t>
  </si>
  <si>
    <t>NH-6, Village &amp; Mouza Ranihati, Kulai PO - Biki Hakola, PS - Panchala, District - Howrah, West Bengal - 711322</t>
  </si>
  <si>
    <t>Project Status</t>
  </si>
  <si>
    <t>Fully Implemented &amp; Operational</t>
  </si>
  <si>
    <t>Under Implementation</t>
  </si>
  <si>
    <t>Total excluding not implemented projects</t>
  </si>
  <si>
    <t>Capacity (DC)
KWp</t>
  </si>
  <si>
    <t>GPS Cordinates</t>
  </si>
  <si>
    <t>Date of Virtual Site Visit</t>
  </si>
  <si>
    <t>17°19'13.1"N 78°23'37.7"E</t>
  </si>
  <si>
    <t>17°18'49.4"N 78°24'44.3"E</t>
  </si>
  <si>
    <t>17°19'14.6"N 78°23'45.7"E</t>
  </si>
  <si>
    <t>17°19'15.3"N 78°24'49.1"E</t>
  </si>
  <si>
    <t>Site Visit Sr.  No.</t>
  </si>
  <si>
    <t>17°26'10.1"N 78°36'53.6"E</t>
  </si>
  <si>
    <t>23°18'38.3"N 77°24'09.1"E</t>
  </si>
  <si>
    <t>23°18'28.7"N 77°24'25.8"E</t>
  </si>
  <si>
    <t>Mr. Gourav Goyal
Designation: Assistant Manager</t>
  </si>
  <si>
    <t>Name/ Designation</t>
  </si>
  <si>
    <t>Mobile No.</t>
  </si>
  <si>
    <t>+91-9599198719</t>
  </si>
  <si>
    <t>Mr. Tajuddin Menduk
Designation: Executive</t>
  </si>
  <si>
    <t>+91-9967647262</t>
  </si>
  <si>
    <t>18°46'29.5"N 73°48'55.3"E</t>
  </si>
  <si>
    <t>18°46'19.7"N 73°49'04.2"E</t>
  </si>
  <si>
    <t>28°38'04.2"N 77°19'58.8"E</t>
  </si>
  <si>
    <t>Mr. Abhishek Jain
Designation: Assistant Manager</t>
  </si>
  <si>
    <t>+91-9958277543</t>
  </si>
  <si>
    <t>28°18'31.5"N 76°52'35.0"E</t>
  </si>
  <si>
    <t>Mr. Ajay Bisht
Asset Management Executive</t>
  </si>
  <si>
    <t>+91-8368473577</t>
  </si>
  <si>
    <t>24°23'27.8"N 85°33'31.4"E</t>
  </si>
  <si>
    <t>Mr. Vishal Kumar Bharti 
Designation: Assistant Manager</t>
  </si>
  <si>
    <t>+91-7749995790</t>
  </si>
  <si>
    <t>23°46'42.8"N 86°48'42.0"E</t>
  </si>
  <si>
    <t>23°34'55.3"N 87°12'09.5"E</t>
  </si>
  <si>
    <t>22°57'54.1"N 88°31'29.4"E</t>
  </si>
  <si>
    <t>23°28'00.6"N 87°07'52.0"E</t>
  </si>
  <si>
    <t>15-03-2023 / 16-03-2023</t>
  </si>
  <si>
    <t>15-03-2023 / 16-03-2024</t>
  </si>
  <si>
    <t>23°36'46.9"N 86°39'29.8"E</t>
  </si>
  <si>
    <t>165.49 additional plant</t>
  </si>
  <si>
    <t>23°22'06.1"N 85°59'27.7"E</t>
  </si>
  <si>
    <t>21°15'00.4"N 81°36'31.2"E</t>
  </si>
  <si>
    <t>20°15'54.5"N 85°48'41.0"E</t>
  </si>
  <si>
    <t>28°53'06.9"N 76°36'31.8"E</t>
  </si>
  <si>
    <t>28°22'00.1"N 77°18'59.3"E</t>
  </si>
  <si>
    <t>Email: harshit9125162108@gmail.com</t>
  </si>
  <si>
    <t>+91- 9140808517</t>
  </si>
  <si>
    <t>22°32'57.4"N 88°09'26.7"E</t>
  </si>
  <si>
    <t>Mr. Harshit
Designation: Site Engineer</t>
  </si>
  <si>
    <t>19°55'07.8"N 83°09'30.7"E</t>
  </si>
  <si>
    <t>Commissioning Report</t>
  </si>
  <si>
    <t xml:space="preserve">NOC for 280 kW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</si>
</sst>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164" fontId="4" fillId="0" borderId="4" xfId="1" applyNumberFormat="1" applyFont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1" applyNumberFormat="1" applyFont="1" applyBorder="1" applyAlignment="1">
      <alignment vertical="center" wrapText="1"/>
    </xf>
    <xf numFmtId="164" fontId="2" fillId="0" borderId="8" xfId="1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vertical="center" wrapText="1"/>
    </xf>
    <xf numFmtId="164" fontId="3" fillId="4" borderId="2" xfId="1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15" fontId="3" fillId="0" borderId="11" xfId="0" applyNumberFormat="1" applyFont="1" applyBorder="1" applyAlignment="1">
      <alignment horizontal="center" vertical="center" wrapText="1"/>
    </xf>
    <xf numFmtId="15" fontId="3" fillId="4" borderId="11" xfId="0" applyNumberFormat="1" applyFont="1" applyFill="1" applyBorder="1" applyAlignment="1">
      <alignment horizontal="center" vertical="center" wrapText="1"/>
    </xf>
    <xf numFmtId="15" fontId="3" fillId="0" borderId="12" xfId="0" applyNumberFormat="1" applyFont="1" applyBorder="1" applyAlignment="1">
      <alignment horizontal="center" vertical="center" wrapText="1"/>
    </xf>
    <xf numFmtId="15" fontId="2" fillId="0" borderId="10" xfId="0" applyNumberFormat="1" applyFont="1" applyBorder="1" applyAlignment="1">
      <alignment horizontal="center" vertical="center" wrapText="1"/>
    </xf>
    <xf numFmtId="15" fontId="2" fillId="0" borderId="12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5" fontId="0" fillId="4" borderId="1" xfId="0" applyNumberFormat="1" applyFont="1" applyFill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165" fontId="0" fillId="0" borderId="0" xfId="1" applyNumberFormat="1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164" fontId="3" fillId="4" borderId="2" xfId="1" applyNumberFormat="1" applyFont="1" applyFill="1" applyBorder="1" applyAlignment="1">
      <alignment vertical="center" wrapText="1"/>
    </xf>
    <xf numFmtId="15" fontId="3" fillId="4" borderId="10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vertical="center" wrapText="1"/>
    </xf>
    <xf numFmtId="49" fontId="0" fillId="4" borderId="13" xfId="0" applyNumberForma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5" fontId="3" fillId="0" borderId="15" xfId="0" applyNumberFormat="1" applyFont="1" applyBorder="1" applyAlignment="1">
      <alignment horizontal="center" vertical="center" wrapText="1"/>
    </xf>
    <xf numFmtId="15" fontId="2" fillId="0" borderId="15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Normal="100" workbookViewId="0">
      <pane ySplit="1" topLeftCell="A26" activePane="bottomLeft" state="frozen"/>
      <selection pane="bottomLeft" activeCell="I1" sqref="I1"/>
    </sheetView>
  </sheetViews>
  <sheetFormatPr defaultRowHeight="15" x14ac:dyDescent="0.25"/>
  <cols>
    <col min="1" max="1" width="2.85546875" style="5" customWidth="1"/>
    <col min="2" max="2" width="9.28515625" style="5" customWidth="1"/>
    <col min="3" max="3" width="42.85546875" style="5" customWidth="1"/>
    <col min="4" max="4" width="11.42578125" style="22" bestFit="1" customWidth="1"/>
    <col min="5" max="5" width="48.7109375" style="22" customWidth="1"/>
    <col min="6" max="6" width="11.42578125" style="22" customWidth="1"/>
    <col min="7" max="7" width="28.5703125" style="22" bestFit="1" customWidth="1"/>
    <col min="8" max="9" width="16.28515625" style="24" customWidth="1"/>
    <col min="10" max="10" width="16.28515625" style="41" customWidth="1"/>
    <col min="11" max="11" width="17.5703125" style="40" customWidth="1"/>
    <col min="12" max="12" width="9.140625" style="47"/>
    <col min="13" max="13" width="32.5703125" style="30" customWidth="1"/>
    <col min="14" max="14" width="14.85546875" style="51" bestFit="1" customWidth="1"/>
    <col min="15" max="15" width="23.28515625" style="30" customWidth="1"/>
    <col min="16" max="17" width="9.140625" style="30"/>
    <col min="18" max="18" width="10.42578125" style="30" bestFit="1" customWidth="1"/>
    <col min="19" max="16384" width="9.140625" style="30"/>
  </cols>
  <sheetData>
    <row r="1" spans="1:18" ht="30.75" thickBot="1" x14ac:dyDescent="0.3">
      <c r="B1" s="3" t="s">
        <v>0</v>
      </c>
      <c r="C1" s="4" t="s">
        <v>1</v>
      </c>
      <c r="D1" s="1" t="s">
        <v>77</v>
      </c>
      <c r="E1" s="1" t="s">
        <v>34</v>
      </c>
      <c r="F1" s="1" t="s">
        <v>35</v>
      </c>
      <c r="G1" s="2" t="s">
        <v>73</v>
      </c>
      <c r="H1" s="31" t="s">
        <v>30</v>
      </c>
      <c r="I1" s="68" t="s">
        <v>123</v>
      </c>
      <c r="J1" s="37" t="s">
        <v>79</v>
      </c>
      <c r="K1" s="37" t="s">
        <v>78</v>
      </c>
      <c r="L1" s="37" t="s">
        <v>84</v>
      </c>
      <c r="M1" s="37" t="s">
        <v>89</v>
      </c>
      <c r="N1" s="50" t="s">
        <v>90</v>
      </c>
    </row>
    <row r="2" spans="1:18" ht="30" x14ac:dyDescent="0.25">
      <c r="A2" s="29"/>
      <c r="B2" s="55">
        <v>16</v>
      </c>
      <c r="C2" s="56" t="s">
        <v>16</v>
      </c>
      <c r="D2" s="57">
        <v>235</v>
      </c>
      <c r="E2" s="57" t="s">
        <v>55</v>
      </c>
      <c r="F2" s="57" t="s">
        <v>47</v>
      </c>
      <c r="G2" s="28" t="s">
        <v>74</v>
      </c>
      <c r="H2" s="58">
        <v>44489</v>
      </c>
      <c r="I2" s="58"/>
      <c r="J2" s="43">
        <v>44949</v>
      </c>
      <c r="K2" s="39" t="s">
        <v>81</v>
      </c>
      <c r="L2" s="46">
        <v>1</v>
      </c>
      <c r="M2" s="52" t="s">
        <v>92</v>
      </c>
      <c r="N2" s="53" t="s">
        <v>93</v>
      </c>
    </row>
    <row r="3" spans="1:18" ht="30" x14ac:dyDescent="0.25">
      <c r="A3" s="29"/>
      <c r="B3" s="25">
        <v>8</v>
      </c>
      <c r="C3" s="26" t="s">
        <v>9</v>
      </c>
      <c r="D3" s="27">
        <v>91.1</v>
      </c>
      <c r="E3" s="27" t="s">
        <v>48</v>
      </c>
      <c r="F3" s="27" t="s">
        <v>47</v>
      </c>
      <c r="G3" s="28" t="s">
        <v>74</v>
      </c>
      <c r="H3" s="33">
        <v>44489</v>
      </c>
      <c r="I3" s="33">
        <v>44489</v>
      </c>
      <c r="J3" s="43">
        <v>44950</v>
      </c>
      <c r="K3" s="39" t="s">
        <v>80</v>
      </c>
      <c r="L3" s="46">
        <v>2</v>
      </c>
      <c r="M3" s="52" t="s">
        <v>92</v>
      </c>
      <c r="N3" s="53" t="s">
        <v>93</v>
      </c>
    </row>
    <row r="4" spans="1:18" ht="30" x14ac:dyDescent="0.25">
      <c r="A4" s="29"/>
      <c r="B4" s="25">
        <v>7</v>
      </c>
      <c r="C4" s="26" t="s">
        <v>8</v>
      </c>
      <c r="D4" s="27">
        <v>235</v>
      </c>
      <c r="E4" s="27" t="s">
        <v>46</v>
      </c>
      <c r="F4" s="27" t="s">
        <v>47</v>
      </c>
      <c r="G4" s="28" t="s">
        <v>74</v>
      </c>
      <c r="H4" s="33">
        <v>44489</v>
      </c>
      <c r="I4" s="33"/>
      <c r="J4" s="43">
        <v>44950</v>
      </c>
      <c r="K4" s="39" t="s">
        <v>82</v>
      </c>
      <c r="L4" s="46">
        <v>3</v>
      </c>
      <c r="M4" s="52" t="s">
        <v>92</v>
      </c>
      <c r="N4" s="53" t="s">
        <v>93</v>
      </c>
      <c r="O4" s="30" t="s">
        <v>112</v>
      </c>
    </row>
    <row r="5" spans="1:18" ht="30" x14ac:dyDescent="0.25">
      <c r="B5" s="25">
        <v>10</v>
      </c>
      <c r="C5" s="26" t="s">
        <v>11</v>
      </c>
      <c r="D5" s="27">
        <v>131</v>
      </c>
      <c r="E5" s="27" t="s">
        <v>50</v>
      </c>
      <c r="F5" s="27" t="s">
        <v>47</v>
      </c>
      <c r="G5" s="28" t="s">
        <v>74</v>
      </c>
      <c r="H5" s="33">
        <v>44489</v>
      </c>
      <c r="I5" s="33"/>
      <c r="J5" s="43">
        <v>44950</v>
      </c>
      <c r="K5" s="39" t="s">
        <v>83</v>
      </c>
      <c r="L5" s="46">
        <v>4</v>
      </c>
      <c r="M5" s="61" t="s">
        <v>92</v>
      </c>
      <c r="N5" s="53" t="s">
        <v>93</v>
      </c>
    </row>
    <row r="6" spans="1:18" ht="30" x14ac:dyDescent="0.25">
      <c r="A6" s="29"/>
      <c r="B6" s="25">
        <v>9</v>
      </c>
      <c r="C6" s="26" t="s">
        <v>10</v>
      </c>
      <c r="D6" s="27">
        <v>117.89999999999999</v>
      </c>
      <c r="E6" s="27" t="s">
        <v>49</v>
      </c>
      <c r="F6" s="27" t="s">
        <v>47</v>
      </c>
      <c r="G6" s="28" t="s">
        <v>74</v>
      </c>
      <c r="H6" s="33">
        <v>44489</v>
      </c>
      <c r="I6" s="33"/>
      <c r="J6" s="43">
        <v>44951</v>
      </c>
      <c r="K6" s="39" t="s">
        <v>85</v>
      </c>
      <c r="L6" s="46">
        <v>5</v>
      </c>
      <c r="M6" s="52" t="s">
        <v>92</v>
      </c>
      <c r="N6" s="63" t="s">
        <v>93</v>
      </c>
    </row>
    <row r="7" spans="1:18" ht="30" x14ac:dyDescent="0.25">
      <c r="A7" s="29"/>
      <c r="B7" s="25">
        <v>6</v>
      </c>
      <c r="C7" s="26" t="s">
        <v>7</v>
      </c>
      <c r="D7" s="27">
        <v>382</v>
      </c>
      <c r="E7" s="27" t="s">
        <v>44</v>
      </c>
      <c r="F7" s="27" t="s">
        <v>45</v>
      </c>
      <c r="G7" s="28" t="s">
        <v>74</v>
      </c>
      <c r="H7" s="33">
        <v>44489</v>
      </c>
      <c r="I7" s="33"/>
      <c r="J7" s="43">
        <v>44956</v>
      </c>
      <c r="K7" s="39" t="s">
        <v>86</v>
      </c>
      <c r="L7" s="46">
        <v>6</v>
      </c>
      <c r="M7" s="52" t="s">
        <v>88</v>
      </c>
      <c r="N7" s="53" t="s">
        <v>91</v>
      </c>
    </row>
    <row r="8" spans="1:18" ht="30" x14ac:dyDescent="0.25">
      <c r="A8" s="29"/>
      <c r="B8" s="25">
        <v>19</v>
      </c>
      <c r="C8" s="26" t="s">
        <v>19</v>
      </c>
      <c r="D8" s="27">
        <v>95.5</v>
      </c>
      <c r="E8" s="27" t="s">
        <v>60</v>
      </c>
      <c r="F8" s="27" t="s">
        <v>45</v>
      </c>
      <c r="G8" s="28" t="s">
        <v>74</v>
      </c>
      <c r="H8" s="33">
        <v>44489</v>
      </c>
      <c r="I8" s="33"/>
      <c r="J8" s="43">
        <v>44956</v>
      </c>
      <c r="K8" s="39" t="s">
        <v>87</v>
      </c>
      <c r="L8" s="46">
        <v>7</v>
      </c>
      <c r="M8" s="52" t="s">
        <v>88</v>
      </c>
      <c r="N8" s="53" t="s">
        <v>91</v>
      </c>
    </row>
    <row r="9" spans="1:18" ht="36" x14ac:dyDescent="0.25">
      <c r="A9" s="29"/>
      <c r="B9" s="25">
        <v>23</v>
      </c>
      <c r="C9" s="26" t="s">
        <v>22</v>
      </c>
      <c r="D9" s="27">
        <v>598</v>
      </c>
      <c r="E9" s="27" t="s">
        <v>65</v>
      </c>
      <c r="F9" s="27" t="s">
        <v>64</v>
      </c>
      <c r="G9" s="28" t="s">
        <v>74</v>
      </c>
      <c r="H9" s="33">
        <v>44460</v>
      </c>
      <c r="I9" s="33">
        <v>44460</v>
      </c>
      <c r="J9" s="43">
        <v>44958</v>
      </c>
      <c r="K9" s="39" t="s">
        <v>94</v>
      </c>
      <c r="L9" s="46">
        <v>8</v>
      </c>
      <c r="M9" s="52" t="s">
        <v>92</v>
      </c>
      <c r="N9" s="53" t="s">
        <v>93</v>
      </c>
    </row>
    <row r="10" spans="1:18" ht="36" x14ac:dyDescent="0.25">
      <c r="A10" s="29"/>
      <c r="B10" s="25">
        <v>22</v>
      </c>
      <c r="C10" s="26" t="s">
        <v>22</v>
      </c>
      <c r="D10" s="27">
        <v>80.099999999999994</v>
      </c>
      <c r="E10" s="27" t="s">
        <v>63</v>
      </c>
      <c r="F10" s="27" t="s">
        <v>64</v>
      </c>
      <c r="G10" s="28" t="s">
        <v>74</v>
      </c>
      <c r="H10" s="33">
        <v>44472</v>
      </c>
      <c r="I10" s="33">
        <v>44472</v>
      </c>
      <c r="J10" s="43">
        <v>44958</v>
      </c>
      <c r="K10" s="39" t="s">
        <v>95</v>
      </c>
      <c r="L10" s="46">
        <v>9</v>
      </c>
      <c r="M10" s="52" t="s">
        <v>92</v>
      </c>
      <c r="N10" s="53" t="s">
        <v>93</v>
      </c>
    </row>
    <row r="11" spans="1:18" ht="30" x14ac:dyDescent="0.25">
      <c r="A11" s="29"/>
      <c r="B11" s="25">
        <v>28</v>
      </c>
      <c r="C11" s="26" t="s">
        <v>27</v>
      </c>
      <c r="D11" s="27">
        <v>392.4</v>
      </c>
      <c r="E11" s="27" t="s">
        <v>70</v>
      </c>
      <c r="F11" s="27" t="s">
        <v>71</v>
      </c>
      <c r="G11" s="28" t="s">
        <v>74</v>
      </c>
      <c r="H11" s="33">
        <v>44738</v>
      </c>
      <c r="I11" s="33">
        <v>44738</v>
      </c>
      <c r="J11" s="43">
        <v>44965</v>
      </c>
      <c r="K11" s="39" t="s">
        <v>96</v>
      </c>
      <c r="L11" s="46">
        <v>10</v>
      </c>
      <c r="M11" s="52" t="s">
        <v>97</v>
      </c>
      <c r="N11" s="53" t="s">
        <v>98</v>
      </c>
      <c r="O11" s="30" t="s">
        <v>124</v>
      </c>
    </row>
    <row r="12" spans="1:18" ht="30" x14ac:dyDescent="0.25">
      <c r="A12" s="29"/>
      <c r="B12" s="25">
        <v>26</v>
      </c>
      <c r="C12" s="26" t="s">
        <v>25</v>
      </c>
      <c r="D12" s="27">
        <v>515</v>
      </c>
      <c r="E12" s="27" t="s">
        <v>67</v>
      </c>
      <c r="F12" s="27" t="s">
        <v>43</v>
      </c>
      <c r="G12" s="28" t="s">
        <v>74</v>
      </c>
      <c r="H12" s="33">
        <v>44635</v>
      </c>
      <c r="I12" s="33">
        <v>44642</v>
      </c>
      <c r="J12" s="43">
        <v>44972</v>
      </c>
      <c r="K12" s="39" t="s">
        <v>99</v>
      </c>
      <c r="L12" s="46">
        <v>11</v>
      </c>
      <c r="M12" s="52" t="s">
        <v>100</v>
      </c>
      <c r="N12" s="53" t="s">
        <v>101</v>
      </c>
    </row>
    <row r="13" spans="1:18" ht="30" x14ac:dyDescent="0.25">
      <c r="A13" s="29"/>
      <c r="B13" s="25">
        <v>2</v>
      </c>
      <c r="C13" s="26" t="s">
        <v>3</v>
      </c>
      <c r="D13" s="27">
        <v>1137.5</v>
      </c>
      <c r="E13" s="27" t="s">
        <v>38</v>
      </c>
      <c r="F13" s="27" t="s">
        <v>39</v>
      </c>
      <c r="G13" s="28" t="s">
        <v>74</v>
      </c>
      <c r="H13" s="33">
        <v>44489</v>
      </c>
      <c r="I13" s="33"/>
      <c r="J13" s="43">
        <v>44978</v>
      </c>
      <c r="K13" s="39" t="s">
        <v>102</v>
      </c>
      <c r="L13" s="46">
        <v>12</v>
      </c>
      <c r="M13" s="52" t="s">
        <v>103</v>
      </c>
      <c r="N13" s="53" t="s">
        <v>104</v>
      </c>
    </row>
    <row r="14" spans="1:18" ht="30" x14ac:dyDescent="0.25">
      <c r="A14" s="29"/>
      <c r="B14" s="25">
        <v>14</v>
      </c>
      <c r="C14" s="26" t="s">
        <v>14</v>
      </c>
      <c r="D14" s="27">
        <v>267.56</v>
      </c>
      <c r="E14" s="27" t="s">
        <v>53</v>
      </c>
      <c r="F14" s="27" t="s">
        <v>39</v>
      </c>
      <c r="G14" s="28" t="s">
        <v>74</v>
      </c>
      <c r="H14" s="33" t="s">
        <v>31</v>
      </c>
      <c r="I14" s="33"/>
      <c r="J14" s="43">
        <v>44984</v>
      </c>
      <c r="K14" s="39" t="s">
        <v>105</v>
      </c>
      <c r="L14" s="46">
        <v>13</v>
      </c>
      <c r="M14" s="52" t="s">
        <v>103</v>
      </c>
      <c r="N14" s="53" t="s">
        <v>104</v>
      </c>
    </row>
    <row r="15" spans="1:18" ht="30" x14ac:dyDescent="0.25">
      <c r="B15" s="25">
        <v>15</v>
      </c>
      <c r="C15" s="26" t="s">
        <v>15</v>
      </c>
      <c r="D15" s="27">
        <v>181</v>
      </c>
      <c r="E15" s="27" t="s">
        <v>54</v>
      </c>
      <c r="F15" s="27" t="s">
        <v>37</v>
      </c>
      <c r="G15" s="28" t="s">
        <v>74</v>
      </c>
      <c r="H15" s="33">
        <v>44489</v>
      </c>
      <c r="I15" s="33">
        <v>44489</v>
      </c>
      <c r="J15" s="43">
        <v>44985</v>
      </c>
      <c r="K15" s="39" t="s">
        <v>106</v>
      </c>
      <c r="L15" s="46">
        <v>14</v>
      </c>
      <c r="M15" s="52" t="s">
        <v>103</v>
      </c>
      <c r="N15" s="53" t="s">
        <v>104</v>
      </c>
    </row>
    <row r="16" spans="1:18" ht="30" x14ac:dyDescent="0.25">
      <c r="B16" s="25">
        <v>4</v>
      </c>
      <c r="C16" s="26" t="s">
        <v>5</v>
      </c>
      <c r="D16" s="27">
        <v>248</v>
      </c>
      <c r="E16" s="27" t="s">
        <v>41</v>
      </c>
      <c r="F16" s="27" t="s">
        <v>37</v>
      </c>
      <c r="G16" s="28" t="s">
        <v>74</v>
      </c>
      <c r="H16" s="33">
        <v>44489</v>
      </c>
      <c r="I16" s="33">
        <v>44489</v>
      </c>
      <c r="J16" s="43">
        <v>44985</v>
      </c>
      <c r="K16" s="39" t="s">
        <v>106</v>
      </c>
      <c r="L16" s="46">
        <v>15</v>
      </c>
      <c r="M16" s="52" t="s">
        <v>103</v>
      </c>
      <c r="N16" s="53" t="s">
        <v>104</v>
      </c>
      <c r="R16" s="66">
        <v>45023</v>
      </c>
    </row>
    <row r="17" spans="1:19" ht="30" x14ac:dyDescent="0.25">
      <c r="A17" s="29"/>
      <c r="B17" s="25">
        <v>1</v>
      </c>
      <c r="C17" s="26" t="s">
        <v>2</v>
      </c>
      <c r="D17" s="27">
        <v>606</v>
      </c>
      <c r="E17" s="27" t="s">
        <v>36</v>
      </c>
      <c r="F17" s="27" t="s">
        <v>37</v>
      </c>
      <c r="G17" s="28" t="s">
        <v>74</v>
      </c>
      <c r="H17" s="33">
        <v>44489</v>
      </c>
      <c r="I17" s="33">
        <v>44489</v>
      </c>
      <c r="J17" s="43">
        <v>44998</v>
      </c>
      <c r="K17" s="39" t="s">
        <v>107</v>
      </c>
      <c r="L17" s="46">
        <v>16</v>
      </c>
      <c r="M17" s="52" t="s">
        <v>103</v>
      </c>
      <c r="N17" s="53" t="s">
        <v>104</v>
      </c>
      <c r="O17" s="30">
        <v>605.67999999999995</v>
      </c>
      <c r="R17" s="66">
        <v>45061</v>
      </c>
      <c r="S17" s="30">
        <f>R17-$R$16</f>
        <v>38</v>
      </c>
    </row>
    <row r="18" spans="1:19" ht="30" x14ac:dyDescent="0.25">
      <c r="A18" s="29"/>
      <c r="B18" s="25">
        <v>13</v>
      </c>
      <c r="C18" s="26" t="s">
        <v>13</v>
      </c>
      <c r="D18" s="27">
        <v>794.8</v>
      </c>
      <c r="E18" s="27" t="s">
        <v>52</v>
      </c>
      <c r="F18" s="27" t="s">
        <v>37</v>
      </c>
      <c r="G18" s="28" t="s">
        <v>74</v>
      </c>
      <c r="H18" s="33">
        <v>44489</v>
      </c>
      <c r="I18" s="33">
        <v>44489</v>
      </c>
      <c r="J18" s="43" t="s">
        <v>110</v>
      </c>
      <c r="K18" s="39" t="s">
        <v>108</v>
      </c>
      <c r="L18" s="46">
        <v>17</v>
      </c>
      <c r="M18" s="52" t="s">
        <v>103</v>
      </c>
      <c r="N18" s="53" t="s">
        <v>104</v>
      </c>
      <c r="R18" s="66">
        <v>45077</v>
      </c>
      <c r="S18" s="30">
        <f>R18-$R$16</f>
        <v>54</v>
      </c>
    </row>
    <row r="19" spans="1:19" ht="30" x14ac:dyDescent="0.25">
      <c r="B19" s="25">
        <v>12</v>
      </c>
      <c r="C19" s="26" t="s">
        <v>13</v>
      </c>
      <c r="D19" s="27">
        <v>241</v>
      </c>
      <c r="E19" s="27" t="s">
        <v>52</v>
      </c>
      <c r="F19" s="27" t="s">
        <v>37</v>
      </c>
      <c r="G19" s="60" t="s">
        <v>74</v>
      </c>
      <c r="H19" s="33">
        <v>44489</v>
      </c>
      <c r="I19" s="33">
        <v>44489</v>
      </c>
      <c r="J19" s="43" t="s">
        <v>109</v>
      </c>
      <c r="K19" s="39" t="s">
        <v>108</v>
      </c>
      <c r="L19" s="46">
        <v>18</v>
      </c>
      <c r="M19" s="52" t="s">
        <v>103</v>
      </c>
      <c r="N19" s="53" t="s">
        <v>104</v>
      </c>
    </row>
    <row r="20" spans="1:19" ht="30" x14ac:dyDescent="0.25">
      <c r="A20" s="29"/>
      <c r="B20" s="25">
        <v>3</v>
      </c>
      <c r="C20" s="26" t="s">
        <v>4</v>
      </c>
      <c r="D20" s="27">
        <v>951</v>
      </c>
      <c r="E20" s="27" t="s">
        <v>40</v>
      </c>
      <c r="F20" s="27" t="s">
        <v>37</v>
      </c>
      <c r="G20" s="28" t="s">
        <v>74</v>
      </c>
      <c r="H20" s="33">
        <v>44489</v>
      </c>
      <c r="I20" s="33">
        <v>44489</v>
      </c>
      <c r="J20" s="43">
        <v>45002</v>
      </c>
      <c r="K20" s="39" t="s">
        <v>111</v>
      </c>
      <c r="L20" s="46">
        <v>19</v>
      </c>
      <c r="M20" s="52" t="s">
        <v>103</v>
      </c>
      <c r="N20" s="53" t="s">
        <v>104</v>
      </c>
    </row>
    <row r="21" spans="1:19" ht="30" x14ac:dyDescent="0.25">
      <c r="B21" s="25">
        <v>24</v>
      </c>
      <c r="C21" s="26" t="s">
        <v>23</v>
      </c>
      <c r="D21" s="27">
        <v>1499</v>
      </c>
      <c r="E21" s="27" t="s">
        <v>66</v>
      </c>
      <c r="F21" s="27" t="s">
        <v>37</v>
      </c>
      <c r="G21" s="28" t="s">
        <v>74</v>
      </c>
      <c r="H21" s="33">
        <v>44662</v>
      </c>
      <c r="I21" s="33">
        <v>44653</v>
      </c>
      <c r="J21" s="43">
        <v>45007</v>
      </c>
      <c r="K21" s="39" t="s">
        <v>113</v>
      </c>
      <c r="L21" s="46">
        <v>20</v>
      </c>
      <c r="M21" s="52" t="s">
        <v>103</v>
      </c>
      <c r="N21" s="53" t="s">
        <v>104</v>
      </c>
    </row>
    <row r="22" spans="1:19" ht="30" x14ac:dyDescent="0.25">
      <c r="B22" s="25">
        <v>25</v>
      </c>
      <c r="C22" s="26" t="s">
        <v>24</v>
      </c>
      <c r="D22" s="27">
        <v>1485</v>
      </c>
      <c r="E22" s="27" t="s">
        <v>66</v>
      </c>
      <c r="F22" s="27" t="s">
        <v>37</v>
      </c>
      <c r="G22" s="28" t="s">
        <v>74</v>
      </c>
      <c r="H22" s="33">
        <v>44662</v>
      </c>
      <c r="I22" s="33">
        <v>44653</v>
      </c>
      <c r="J22" s="43">
        <v>45007</v>
      </c>
      <c r="K22" s="39" t="s">
        <v>113</v>
      </c>
      <c r="L22" s="46">
        <v>21</v>
      </c>
      <c r="M22" s="52" t="s">
        <v>103</v>
      </c>
      <c r="N22" s="53" t="s">
        <v>104</v>
      </c>
    </row>
    <row r="23" spans="1:19" ht="30" x14ac:dyDescent="0.25">
      <c r="A23" s="29"/>
      <c r="B23" s="25">
        <v>17</v>
      </c>
      <c r="C23" s="26" t="s">
        <v>17</v>
      </c>
      <c r="D23" s="27">
        <v>490</v>
      </c>
      <c r="E23" s="27" t="s">
        <v>56</v>
      </c>
      <c r="F23" s="27" t="s">
        <v>57</v>
      </c>
      <c r="G23" s="28" t="s">
        <v>74</v>
      </c>
      <c r="H23" s="33">
        <v>44489</v>
      </c>
      <c r="I23" s="33">
        <v>44488</v>
      </c>
      <c r="J23" s="43">
        <v>45013</v>
      </c>
      <c r="K23" s="39" t="s">
        <v>114</v>
      </c>
      <c r="L23" s="46">
        <v>22</v>
      </c>
      <c r="M23" s="52" t="s">
        <v>103</v>
      </c>
      <c r="N23" s="53" t="s">
        <v>104</v>
      </c>
    </row>
    <row r="24" spans="1:19" ht="30" x14ac:dyDescent="0.25">
      <c r="A24" s="29"/>
      <c r="B24" s="25">
        <v>20</v>
      </c>
      <c r="C24" s="26" t="s">
        <v>20</v>
      </c>
      <c r="D24" s="27">
        <v>182</v>
      </c>
      <c r="E24" s="27" t="s">
        <v>61</v>
      </c>
      <c r="F24" s="27" t="s">
        <v>59</v>
      </c>
      <c r="G24" s="28" t="s">
        <v>74</v>
      </c>
      <c r="H24" s="33">
        <v>44489</v>
      </c>
      <c r="I24" s="33"/>
      <c r="J24" s="43">
        <v>45014</v>
      </c>
      <c r="K24" s="39" t="s">
        <v>115</v>
      </c>
      <c r="L24" s="46">
        <v>23</v>
      </c>
      <c r="M24" s="52" t="s">
        <v>103</v>
      </c>
      <c r="N24" s="53" t="s">
        <v>104</v>
      </c>
    </row>
    <row r="25" spans="1:19" ht="30" x14ac:dyDescent="0.25">
      <c r="A25" s="29"/>
      <c r="B25" s="25">
        <v>5</v>
      </c>
      <c r="C25" s="26" t="s">
        <v>6</v>
      </c>
      <c r="D25" s="27">
        <v>488.4</v>
      </c>
      <c r="E25" s="27" t="s">
        <v>42</v>
      </c>
      <c r="F25" s="27" t="s">
        <v>43</v>
      </c>
      <c r="G25" s="28" t="s">
        <v>74</v>
      </c>
      <c r="H25" s="33">
        <v>44489</v>
      </c>
      <c r="I25" s="33"/>
      <c r="J25" s="43">
        <v>45012</v>
      </c>
      <c r="K25" s="39" t="s">
        <v>116</v>
      </c>
      <c r="L25" s="46">
        <v>24</v>
      </c>
      <c r="M25" s="59" t="s">
        <v>100</v>
      </c>
      <c r="N25" s="62" t="s">
        <v>101</v>
      </c>
    </row>
    <row r="26" spans="1:19" ht="30" x14ac:dyDescent="0.25">
      <c r="A26" s="29"/>
      <c r="B26" s="25">
        <v>11</v>
      </c>
      <c r="C26" s="26" t="s">
        <v>12</v>
      </c>
      <c r="D26" s="27">
        <v>266</v>
      </c>
      <c r="E26" s="27" t="s">
        <v>51</v>
      </c>
      <c r="F26" s="27" t="s">
        <v>43</v>
      </c>
      <c r="G26" s="28" t="s">
        <v>74</v>
      </c>
      <c r="H26" s="33">
        <v>44489</v>
      </c>
      <c r="I26" s="33"/>
      <c r="J26" s="43">
        <v>45022</v>
      </c>
      <c r="K26" s="39" t="s">
        <v>117</v>
      </c>
      <c r="L26" s="46">
        <v>25</v>
      </c>
      <c r="M26" s="52" t="s">
        <v>97</v>
      </c>
      <c r="N26" s="53" t="s">
        <v>98</v>
      </c>
      <c r="O26" s="48" t="s">
        <v>118</v>
      </c>
    </row>
    <row r="27" spans="1:19" ht="30" x14ac:dyDescent="0.25">
      <c r="A27" s="29"/>
      <c r="B27" s="25">
        <v>29</v>
      </c>
      <c r="C27" s="26" t="s">
        <v>28</v>
      </c>
      <c r="D27" s="27">
        <v>998</v>
      </c>
      <c r="E27" s="27" t="s">
        <v>72</v>
      </c>
      <c r="F27" s="27" t="s">
        <v>37</v>
      </c>
      <c r="G27" s="28" t="s">
        <v>75</v>
      </c>
      <c r="H27" s="33">
        <v>45036</v>
      </c>
      <c r="I27" s="33"/>
      <c r="J27" s="43">
        <v>45023</v>
      </c>
      <c r="K27" s="39" t="s">
        <v>120</v>
      </c>
      <c r="L27" s="46">
        <v>26</v>
      </c>
      <c r="M27" s="52" t="s">
        <v>121</v>
      </c>
      <c r="N27" s="53" t="s">
        <v>119</v>
      </c>
    </row>
    <row r="28" spans="1:19" ht="30" x14ac:dyDescent="0.25">
      <c r="B28" s="25">
        <v>21</v>
      </c>
      <c r="C28" s="26" t="s">
        <v>21</v>
      </c>
      <c r="D28" s="27">
        <v>110</v>
      </c>
      <c r="E28" s="27" t="s">
        <v>62</v>
      </c>
      <c r="F28" s="27" t="s">
        <v>59</v>
      </c>
      <c r="G28" s="60" t="s">
        <v>74</v>
      </c>
      <c r="H28" s="33">
        <v>44489</v>
      </c>
      <c r="I28" s="33"/>
      <c r="J28" s="43">
        <v>45041</v>
      </c>
      <c r="K28" s="39" t="s">
        <v>122</v>
      </c>
      <c r="L28" s="46">
        <v>27</v>
      </c>
      <c r="M28" s="61" t="s">
        <v>103</v>
      </c>
      <c r="N28" s="53" t="s">
        <v>104</v>
      </c>
    </row>
    <row r="29" spans="1:19" x14ac:dyDescent="0.25">
      <c r="A29" s="29"/>
      <c r="B29" s="7">
        <v>18</v>
      </c>
      <c r="C29" s="8" t="s">
        <v>18</v>
      </c>
      <c r="D29" s="9">
        <v>166</v>
      </c>
      <c r="E29" s="9" t="s">
        <v>58</v>
      </c>
      <c r="F29" s="9" t="s">
        <v>59</v>
      </c>
      <c r="G29" s="67" t="s">
        <v>32</v>
      </c>
      <c r="H29" s="32" t="s">
        <v>33</v>
      </c>
      <c r="I29" s="32"/>
      <c r="J29" s="42"/>
      <c r="K29" s="38"/>
      <c r="L29" s="45"/>
      <c r="M29" s="48"/>
      <c r="N29" s="49"/>
    </row>
    <row r="30" spans="1:19" ht="15.75" thickBot="1" x14ac:dyDescent="0.3">
      <c r="B30" s="10">
        <v>27</v>
      </c>
      <c r="C30" s="11" t="s">
        <v>26</v>
      </c>
      <c r="D30" s="64">
        <v>4300</v>
      </c>
      <c r="E30" s="64" t="s">
        <v>68</v>
      </c>
      <c r="F30" s="64" t="s">
        <v>69</v>
      </c>
      <c r="G30" s="65" t="s">
        <v>32</v>
      </c>
      <c r="H30" s="34" t="s">
        <v>33</v>
      </c>
      <c r="I30" s="69"/>
      <c r="J30" s="42"/>
      <c r="K30" s="38"/>
      <c r="L30" s="45"/>
      <c r="M30" s="48"/>
      <c r="N30" s="49"/>
    </row>
    <row r="31" spans="1:19" x14ac:dyDescent="0.25">
      <c r="B31" s="6"/>
      <c r="C31" s="12" t="s">
        <v>29</v>
      </c>
      <c r="D31" s="13">
        <f>SUM(D2:D30)</f>
        <v>17284.260000000002</v>
      </c>
      <c r="E31" s="13"/>
      <c r="F31" s="13"/>
      <c r="G31" s="14"/>
      <c r="H31" s="35"/>
      <c r="I31" s="35"/>
      <c r="J31" s="44"/>
      <c r="K31" s="38"/>
      <c r="L31" s="45"/>
      <c r="M31" s="48"/>
      <c r="N31" s="49"/>
    </row>
    <row r="32" spans="1:19" ht="15.75" thickBot="1" x14ac:dyDescent="0.3">
      <c r="B32" s="10"/>
      <c r="C32" s="15" t="s">
        <v>76</v>
      </c>
      <c r="D32" s="16">
        <f>D31-D28-D19</f>
        <v>16933.260000000002</v>
      </c>
      <c r="E32" s="16"/>
      <c r="F32" s="16"/>
      <c r="G32" s="17"/>
      <c r="H32" s="36"/>
      <c r="I32" s="70"/>
      <c r="J32" s="44"/>
      <c r="K32" s="38"/>
      <c r="L32" s="45"/>
      <c r="M32" s="48"/>
      <c r="N32" s="49"/>
    </row>
    <row r="33" spans="2:9" x14ac:dyDescent="0.25">
      <c r="B33" s="18"/>
      <c r="C33" s="18"/>
      <c r="D33" s="19"/>
      <c r="E33" s="19"/>
      <c r="F33" s="19"/>
      <c r="G33" s="20"/>
      <c r="H33" s="21"/>
      <c r="I33" s="21"/>
    </row>
    <row r="34" spans="2:9" x14ac:dyDescent="0.25">
      <c r="B34" s="18"/>
      <c r="C34" s="18"/>
      <c r="D34" s="19"/>
      <c r="E34" s="19"/>
      <c r="F34" s="19"/>
      <c r="G34" s="20"/>
      <c r="H34" s="21"/>
      <c r="I34" s="21"/>
    </row>
    <row r="35" spans="2:9" x14ac:dyDescent="0.25">
      <c r="G35" s="23"/>
    </row>
  </sheetData>
  <autoFilter ref="B1:N3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4:G16"/>
  <sheetViews>
    <sheetView workbookViewId="0">
      <selection activeCell="G16" sqref="G16"/>
    </sheetView>
  </sheetViews>
  <sheetFormatPr defaultRowHeight="15" x14ac:dyDescent="0.25"/>
  <sheetData>
    <row r="14" spans="7:7" x14ac:dyDescent="0.25">
      <c r="G14">
        <v>100000</v>
      </c>
    </row>
    <row r="15" spans="7:7" x14ac:dyDescent="0.25">
      <c r="G15">
        <v>22.28</v>
      </c>
    </row>
    <row r="16" spans="7:7" x14ac:dyDescent="0.25">
      <c r="G16" s="54">
        <f>G14/G15</f>
        <v>4488.3303411131055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Malhotra</dc:creator>
  <cp:lastModifiedBy>Adil Afaque</cp:lastModifiedBy>
  <dcterms:created xsi:type="dcterms:W3CDTF">2022-11-28T05:08:32Z</dcterms:created>
  <dcterms:modified xsi:type="dcterms:W3CDTF">2023-04-25T07:36:44Z</dcterms:modified>
</cp:coreProperties>
</file>