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 Profile\Desktop\R K VALUATION\fx\"/>
    </mc:Choice>
  </mc:AlternateContent>
  <xr:revisionPtr revIDLastSave="0" documentId="13_ncr:1_{17FD075A-DF71-4BFA-B681-72FAFD8827A4}" xr6:coauthVersionLast="47" xr6:coauthVersionMax="47" xr10:uidLastSave="{00000000-0000-0000-0000-000000000000}"/>
  <bookViews>
    <workbookView xWindow="-120" yWindow="-120" windowWidth="21840" windowHeight="13140" tabRatio="831" xr2:uid="{2EF13C7C-61F9-4CF6-A439-83A351518666}"/>
  </bookViews>
  <sheets>
    <sheet name="GROSS BLOCK" sheetId="1" r:id="rId1"/>
    <sheet name="PLANT &amp; MACHINERY (ROLLS)" sheetId="2" r:id="rId2"/>
    <sheet name="PLANT &amp; MACHINERY (ROLLING MILL" sheetId="3" r:id="rId3"/>
    <sheet name="PLANT &amp; MACHINERY (NSTP)" sheetId="4" r:id="rId4"/>
    <sheet name="PLANT &amp; MACHINERY (FORGING)" sheetId="5" r:id="rId5"/>
    <sheet name="PLANT &amp; MACHINERY" sheetId="6" r:id="rId6"/>
  </sheets>
  <definedNames>
    <definedName name="_xlnm._FilterDatabase" localSheetId="0" hidden="1">'GROSS BLOCK'!$A$5:$G$5</definedName>
    <definedName name="_xlnm._FilterDatabase" localSheetId="3" hidden="1">'PLANT &amp; MACHINERY (NSTP)'!$A$4:$N$71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6" l="1"/>
  <c r="G12" i="6"/>
  <c r="A1" i="6"/>
  <c r="H22" i="5"/>
  <c r="H23" i="5"/>
  <c r="G22" i="5"/>
  <c r="F17" i="5"/>
  <c r="A1" i="5"/>
  <c r="H70" i="4"/>
  <c r="H69" i="4"/>
  <c r="G69" i="4"/>
  <c r="H8" i="3"/>
  <c r="H9" i="3"/>
  <c r="G8" i="3"/>
  <c r="H30" i="2"/>
  <c r="G29" i="2"/>
  <c r="H29" i="2"/>
</calcChain>
</file>

<file path=xl/sharedStrings.xml><?xml version="1.0" encoding="utf-8"?>
<sst xmlns="http://schemas.openxmlformats.org/spreadsheetml/2006/main" count="623" uniqueCount="200">
  <si>
    <t>Particulars</t>
  </si>
  <si>
    <t>Opening</t>
  </si>
  <si>
    <t>Transaction</t>
  </si>
  <si>
    <t>Balance</t>
  </si>
  <si>
    <t>(Dr)</t>
  </si>
  <si>
    <t>(Cr)</t>
  </si>
  <si>
    <t>PLANT &amp; MACHINARY (ROLLS)</t>
  </si>
  <si>
    <t>PLANT &amp; MACHINARY ROLLING MILL 102/3</t>
  </si>
  <si>
    <t>PLANT &amp; MACHINERY ( NSTP )</t>
  </si>
  <si>
    <t>PLANT &amp; MACHINERY (FORGING)</t>
  </si>
  <si>
    <t>PLANT &amp; MACHINERY.</t>
  </si>
  <si>
    <t>Total</t>
  </si>
  <si>
    <t>Document</t>
  </si>
  <si>
    <t>Amount</t>
  </si>
  <si>
    <t>Type</t>
  </si>
  <si>
    <t>Serial</t>
  </si>
  <si>
    <t>Bill Number</t>
  </si>
  <si>
    <t>Date</t>
  </si>
  <si>
    <t>Debit</t>
  </si>
  <si>
    <t>Credit</t>
  </si>
  <si>
    <t>Chq.No.</t>
  </si>
  <si>
    <t xml:space="preserve">Opening Balance : </t>
  </si>
  <si>
    <t>PU1</t>
  </si>
  <si>
    <t>01/04/2017</t>
  </si>
  <si>
    <t>BEHARI LAL ISPAT PVT LTD</t>
  </si>
  <si>
    <t>GJV</t>
  </si>
  <si>
    <t>04/04/2017</t>
  </si>
  <si>
    <t>TRANSPORT CHARGES (INWARDS)</t>
  </si>
  <si>
    <t>12/04/2017</t>
  </si>
  <si>
    <t>13/04/2017</t>
  </si>
  <si>
    <t>27/04/2017</t>
  </si>
  <si>
    <t>DEEM ROLL-TECH PVT.LTD.</t>
  </si>
  <si>
    <t>20/06/2017</t>
  </si>
  <si>
    <t>21/06/2017</t>
  </si>
  <si>
    <t>26/06/2017</t>
  </si>
  <si>
    <t>29/06/2017</t>
  </si>
  <si>
    <t>30/06/2017</t>
  </si>
  <si>
    <t>03/09/2017</t>
  </si>
  <si>
    <t>BLI/435</t>
  </si>
  <si>
    <t>07/09/2017</t>
  </si>
  <si>
    <t>BLI/436</t>
  </si>
  <si>
    <t>28/12/2017</t>
  </si>
  <si>
    <t>BLI/1274</t>
  </si>
  <si>
    <t>31/12/2017</t>
  </si>
  <si>
    <t>31/01/2018</t>
  </si>
  <si>
    <t>GLOBAL METALICS ROLLS</t>
  </si>
  <si>
    <t>27/02/2018</t>
  </si>
  <si>
    <t>27/03/2018</t>
  </si>
  <si>
    <t>BLI/1981</t>
  </si>
  <si>
    <t>31/03/2018</t>
  </si>
  <si>
    <t xml:space="preserve">Total : </t>
  </si>
  <si>
    <t xml:space="preserve">Closing Balance : </t>
  </si>
  <si>
    <t>15/03/2018</t>
  </si>
  <si>
    <t>2017-18/162</t>
  </si>
  <si>
    <t>16/03/2018</t>
  </si>
  <si>
    <t>DEEPAK PLASTO INDUSTRIES</t>
  </si>
  <si>
    <t>CUSTOM DUTY</t>
  </si>
  <si>
    <t>TRANSPORT CHARGES (INWARDS) IMPORT</t>
  </si>
  <si>
    <t>IMP</t>
  </si>
  <si>
    <t>JT02E160425B</t>
  </si>
  <si>
    <t>14/04/2017</t>
  </si>
  <si>
    <t>BEIJING J&amp;E TRADING DEVELOPMENT CO LTD</t>
  </si>
  <si>
    <t>21/04/2017</t>
  </si>
  <si>
    <t>CLEARING &amp; FORWARDING CHARGES (IMPORT)</t>
  </si>
  <si>
    <t>AGENCY CHARGES (IMPORT)</t>
  </si>
  <si>
    <t>12/05/2017</t>
  </si>
  <si>
    <t>SIDDHANT FABRICATORS</t>
  </si>
  <si>
    <t>PMU</t>
  </si>
  <si>
    <t>17/05/2017</t>
  </si>
  <si>
    <t>DINESH ELECTRICAL ENGINEERING</t>
  </si>
  <si>
    <t>JT02E170058-B</t>
  </si>
  <si>
    <t>08/07/2017</t>
  </si>
  <si>
    <t>Input Tax Credi IGST Import</t>
  </si>
  <si>
    <t>13/07/2017</t>
  </si>
  <si>
    <t>31/07/2017</t>
  </si>
  <si>
    <t>JT02E170178A</t>
  </si>
  <si>
    <t>14/09/2017</t>
  </si>
  <si>
    <t>16/09/2017</t>
  </si>
  <si>
    <t>20/09/2017</t>
  </si>
  <si>
    <t>26/09/2017</t>
  </si>
  <si>
    <t>FRIGIDAIRE REFRIGERATION</t>
  </si>
  <si>
    <t>JT08E170178B</t>
  </si>
  <si>
    <t>04/10/2017</t>
  </si>
  <si>
    <t>09/10/2017</t>
  </si>
  <si>
    <t>11/10/2017</t>
  </si>
  <si>
    <t>27/10/2017</t>
  </si>
  <si>
    <t>SCHULER PRESSEN GMBH</t>
  </si>
  <si>
    <t>31/10/2017</t>
  </si>
  <si>
    <t>10/11/2017</t>
  </si>
  <si>
    <t>KB/IN/CS170916</t>
  </si>
  <si>
    <t>11/11/2017</t>
  </si>
  <si>
    <t>NINGBO KINGBONNY MACHINERYIMP &amp; EXP CO LTD.</t>
  </si>
  <si>
    <t>JT02E170135</t>
  </si>
  <si>
    <t>12/11/2017</t>
  </si>
  <si>
    <t>16/11/2017</t>
  </si>
  <si>
    <t>22/11/2017</t>
  </si>
  <si>
    <t>06/12/2017</t>
  </si>
  <si>
    <t>16/12/2017</t>
  </si>
  <si>
    <t>JT02E170292-A</t>
  </si>
  <si>
    <t>17/12/2017</t>
  </si>
  <si>
    <t>S-079</t>
  </si>
  <si>
    <t>21/12/2017</t>
  </si>
  <si>
    <t>MIDAAS TELESOFT PRIVATE LIMITED.</t>
  </si>
  <si>
    <t>01/01/2018</t>
  </si>
  <si>
    <t>02/01/2018</t>
  </si>
  <si>
    <t>JT02E170292-B</t>
  </si>
  <si>
    <t>03/01/2018</t>
  </si>
  <si>
    <t>18/01/2018</t>
  </si>
  <si>
    <t>14/02/2018</t>
  </si>
  <si>
    <t>JT02E170360-A</t>
  </si>
  <si>
    <t>16/02/2018</t>
  </si>
  <si>
    <t>21/02/2018</t>
  </si>
  <si>
    <t>14/03/2018</t>
  </si>
  <si>
    <t>JT02E170360-B</t>
  </si>
  <si>
    <t>17/03/2018</t>
  </si>
  <si>
    <t>CAP/006</t>
  </si>
  <si>
    <t>21/03/2018</t>
  </si>
  <si>
    <t>PRAKASH STEELAGE LTD (SILVASSA)</t>
  </si>
  <si>
    <t>26/03/2018</t>
  </si>
  <si>
    <t>28/03/2018</t>
  </si>
  <si>
    <t>JT02E180037-1</t>
  </si>
  <si>
    <t>10/05/2017</t>
  </si>
  <si>
    <t>ORION MARKETING</t>
  </si>
  <si>
    <t>15/09/2017</t>
  </si>
  <si>
    <t>VISION MECHATRONICS</t>
  </si>
  <si>
    <t>25/10/2017</t>
  </si>
  <si>
    <t>T-195</t>
  </si>
  <si>
    <t>07/11/2017</t>
  </si>
  <si>
    <t>MILLENIUM POWER SYSTEM</t>
  </si>
  <si>
    <t>1649/2017-18</t>
  </si>
  <si>
    <t>20/11/2017</t>
  </si>
  <si>
    <t>PRISAM ENGITECH PVT LTD</t>
  </si>
  <si>
    <t>HBS-NIT-SPR-009/</t>
  </si>
  <si>
    <t>10/12/2017</t>
  </si>
  <si>
    <t>HILLSBORUGH SCIENTIFIC &amp; TECHNICAL EQUIPMENT TRADING FZE</t>
  </si>
  <si>
    <t>HBS-NIT-SPR-010/</t>
  </si>
  <si>
    <t>12/12/2017</t>
  </si>
  <si>
    <t>DD1700027378</t>
  </si>
  <si>
    <t>STEEL STRIPS WHEELS LTD</t>
  </si>
  <si>
    <t>24/01/2018</t>
  </si>
  <si>
    <t>17/02/2018</t>
  </si>
  <si>
    <t>01/03/2018</t>
  </si>
  <si>
    <t>29/04/2017</t>
  </si>
  <si>
    <t>SPARKLINE WELDERS</t>
  </si>
  <si>
    <t>02/05/2017</t>
  </si>
  <si>
    <t>KHUSHI AIR COMPONENTS</t>
  </si>
  <si>
    <t>18/05/2017</t>
  </si>
  <si>
    <t>ADVANCE CARBON &amp; ROTARY COMPONENTS</t>
  </si>
  <si>
    <t>24/05/2017</t>
  </si>
  <si>
    <t>STEELTEK ENGINEERING WORKS</t>
  </si>
  <si>
    <t>26/10/2017</t>
  </si>
  <si>
    <t>ABY TRADING COPRPORATION</t>
  </si>
  <si>
    <t>MADHUSUDAN TRADING CO.</t>
  </si>
  <si>
    <t>ARC WELDING MACHINE 600 AMPS</t>
  </si>
  <si>
    <t>NEW AIR COMP REAL BRAND COMP</t>
  </si>
  <si>
    <t>SHROUD CONTROLLER  FOR EOT CRANE</t>
  </si>
  <si>
    <t>ROLLER GUIDE BOX RG 125,COMPLETE ASSEMBLY FITTED WITH ROLLERS &amp; ENTRY GUIDES</t>
  </si>
  <si>
    <t>WELDING M/C 250AMP</t>
  </si>
  <si>
    <t>GEAR 132TEETH SAPING MACHINE</t>
  </si>
  <si>
    <t>ORION MAKE ELECTRONIC WEIGHING MACHINE</t>
  </si>
  <si>
    <t>MITSUBISHI E-70 CNC CONTROLLER  AND DRIVE SYSTEM WITH 8.4 INCH COLOR LCD  SCREEN</t>
  </si>
  <si>
    <t>CONTROL PANEL</t>
  </si>
  <si>
    <t>PANEL CONTROL &amp; RELAY</t>
  </si>
  <si>
    <t>1600 AMP 3 POLE ACB</t>
  </si>
  <si>
    <t>AIR COOLER</t>
  </si>
  <si>
    <t>ALLOY ANALYZER</t>
  </si>
  <si>
    <t>ANALYZER</t>
  </si>
  <si>
    <t>USED TRIMING PRESS MACHINERY</t>
  </si>
  <si>
    <t>PIRCING MILL PARTS</t>
  </si>
  <si>
    <t>FAN ASSEMBLY WITH BEARING, BEARING COVER,SEAL,HARDWARE,IMPELLER, SHAFT &amp; MOTER</t>
  </si>
  <si>
    <t>MCC PANEL</t>
  </si>
  <si>
    <t>PIERCING MILL PART</t>
  </si>
  <si>
    <t>WATER CHILLER</t>
  </si>
  <si>
    <t>HYDRAURIC MOTOR</t>
  </si>
  <si>
    <t>MACHINES FOR RECEPTION,CONVERSION AND TRANSMISSION OR REGENERATION OF VOICE,IMAGES OR OTHER DATA ,DATA INCLUDING SWITCHING AND ROUTING APPARATUS-RTU UNIT 66KV</t>
  </si>
  <si>
    <t>PICKLING STORAGE TANK</t>
  </si>
  <si>
    <t>METAL ROLL</t>
  </si>
  <si>
    <t>SPHEODIAL GRAPHITE IRON ROLLS</t>
  </si>
  <si>
    <t>CHANDAN STEEL LTD</t>
  </si>
  <si>
    <t>DETAILS OF THE ADDATION PLANT &amp; MACHINARY FOR THE PERIOD OF APRIL-2017 TO MARCH-2018</t>
  </si>
  <si>
    <t>Items Name</t>
  </si>
  <si>
    <t>Qty</t>
  </si>
  <si>
    <t>TRANSPORT CHARGES CAPITALIZED</t>
  </si>
  <si>
    <t>PLANT &amp; MACHINARY WIRE DRAWING 102/3</t>
  </si>
  <si>
    <t>PLANT &amp; MACHINERY ( NEW POWER PLANT 66 KV SUB STATION )</t>
  </si>
  <si>
    <t>PLANT &amp; MACHINERY ( PCE NSTP )</t>
  </si>
  <si>
    <t>PLANT &amp; MACHINERY (CNC MACHINE-34)</t>
  </si>
  <si>
    <t>PLANT &amp; MACHINERY (G.P)</t>
  </si>
  <si>
    <t>PLANT &amp; MACHINERY (NEW GAS PLANT)</t>
  </si>
  <si>
    <t>PLANT &amp; MACHINERY (NEW MELTING 34 )</t>
  </si>
  <si>
    <t>PLANT &amp; MACHINERY (P.C.E)</t>
  </si>
  <si>
    <t>PLANT &amp; MACHINERY (P.C.E.) -FORGING</t>
  </si>
  <si>
    <t>PLANT &amp; MACHINERY (P.P)</t>
  </si>
  <si>
    <t>PLANT &amp; MACHINERY (PCE NEW MELTING)</t>
  </si>
  <si>
    <t>PLANT &amp; MACHINERY (POWER PLANT 66 KV SUB STATION )- FORGING</t>
  </si>
  <si>
    <t>PLANT &amp; MACHINERY (WIND MILL-UNIT-I B74 LAMBA)</t>
  </si>
  <si>
    <t>PLANT &amp; MACHINERY (WIND MILL-UNIT-II V08 VANKU)</t>
  </si>
  <si>
    <t>PLANT &amp; MACHINERY (WIND MILL-UNIT-III M13 KADOLI)</t>
  </si>
  <si>
    <t>PLANT &amp; MACHINERY (WIND MILL-UNIT-IV M167 SUTHARI)</t>
  </si>
  <si>
    <t>CAPITALIZED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</si>
</sst>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rgb="FF0000FF"/>
      <name val="Trebuchet MS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FF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164" fontId="0" fillId="0" borderId="0" xfId="1" applyNumberFormat="1" applyFont="1"/>
    <xf numFmtId="164" fontId="1" fillId="0" borderId="1" xfId="1" applyNumberFormat="1" applyFont="1" applyBorder="1"/>
    <xf numFmtId="0" fontId="4" fillId="0" borderId="0" xfId="0" applyFont="1"/>
    <xf numFmtId="0" fontId="5" fillId="0" borderId="0" xfId="0" applyFont="1"/>
    <xf numFmtId="43" fontId="5" fillId="0" borderId="0" xfId="1" applyFont="1" applyBorder="1"/>
    <xf numFmtId="0" fontId="6" fillId="0" borderId="1" xfId="0" applyFont="1" applyBorder="1"/>
    <xf numFmtId="43" fontId="6" fillId="0" borderId="1" xfId="1" applyFont="1" applyBorder="1"/>
    <xf numFmtId="0" fontId="5" fillId="0" borderId="1" xfId="0" applyFont="1" applyBorder="1"/>
    <xf numFmtId="0" fontId="5" fillId="0" borderId="1" xfId="0" quotePrefix="1" applyFont="1" applyBorder="1"/>
    <xf numFmtId="43" fontId="5" fillId="0" borderId="1" xfId="1" applyFont="1" applyBorder="1"/>
    <xf numFmtId="0" fontId="6" fillId="0" borderId="0" xfId="0" applyFont="1"/>
    <xf numFmtId="43" fontId="6" fillId="0" borderId="0" xfId="1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164" fontId="5" fillId="0" borderId="0" xfId="1" applyNumberFormat="1" applyFont="1" applyBorder="1"/>
    <xf numFmtId="164" fontId="6" fillId="0" borderId="1" xfId="1" applyNumberFormat="1" applyFont="1" applyBorder="1"/>
    <xf numFmtId="164" fontId="5" fillId="0" borderId="1" xfId="1" applyNumberFormat="1" applyFont="1" applyBorder="1"/>
    <xf numFmtId="164" fontId="6" fillId="0" borderId="0" xfId="1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/>
    <xf numFmtId="43" fontId="7" fillId="0" borderId="1" xfId="1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quotePrefix="1" applyFont="1" applyBorder="1"/>
    <xf numFmtId="43" fontId="8" fillId="0" borderId="1" xfId="1" applyFont="1" applyBorder="1"/>
    <xf numFmtId="164" fontId="7" fillId="0" borderId="1" xfId="1" applyNumberFormat="1" applyFont="1" applyBorder="1" applyAlignment="1">
      <alignment wrapText="1"/>
    </xf>
    <xf numFmtId="164" fontId="8" fillId="0" borderId="1" xfId="1" applyNumberFormat="1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4" xfId="1" applyNumberFormat="1" applyFont="1" applyBorder="1"/>
    <xf numFmtId="0" fontId="1" fillId="0" borderId="2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43" fontId="8" fillId="0" borderId="1" xfId="1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/>
    <xf numFmtId="164" fontId="14" fillId="0" borderId="1" xfId="1" applyNumberFormat="1" applyFont="1" applyBorder="1"/>
    <xf numFmtId="0" fontId="13" fillId="0" borderId="1" xfId="0" applyFont="1" applyBorder="1"/>
    <xf numFmtId="164" fontId="13" fillId="0" borderId="1" xfId="1" applyNumberFormat="1" applyFont="1" applyBorder="1"/>
    <xf numFmtId="164" fontId="1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E861-5815-449C-B16D-73E3CED6C827}">
  <sheetPr codeName="Sheet1"/>
  <dimension ref="A1:G27"/>
  <sheetViews>
    <sheetView tabSelected="1" workbookViewId="0">
      <selection activeCell="B8" sqref="B8"/>
    </sheetView>
  </sheetViews>
  <sheetFormatPr defaultColWidth="8.85546875" defaultRowHeight="15" x14ac:dyDescent="0.3"/>
  <cols>
    <col min="1" max="1" width="56.28515625" style="95" customWidth="1"/>
    <col min="2" max="2" width="19.28515625" style="101" bestFit="1" customWidth="1"/>
    <col min="3" max="3" width="11.42578125" style="101" bestFit="1" customWidth="1"/>
    <col min="4" max="4" width="16" style="101" bestFit="1" customWidth="1"/>
    <col min="5" max="5" width="14.7109375" style="101" bestFit="1" customWidth="1"/>
    <col min="6" max="6" width="19.28515625" style="101" bestFit="1" customWidth="1"/>
    <col min="7" max="7" width="10.85546875" style="101" bestFit="1" customWidth="1"/>
    <col min="8" max="16384" width="8.85546875" style="95"/>
  </cols>
  <sheetData>
    <row r="1" spans="1:7" x14ac:dyDescent="0.3">
      <c r="A1" s="94" t="s">
        <v>178</v>
      </c>
      <c r="B1" s="94"/>
      <c r="C1" s="94"/>
      <c r="D1" s="94"/>
      <c r="E1" s="94"/>
      <c r="F1" s="94"/>
      <c r="G1" s="94"/>
    </row>
    <row r="2" spans="1:7" x14ac:dyDescent="0.3">
      <c r="A2" s="96" t="s">
        <v>179</v>
      </c>
      <c r="B2" s="96"/>
      <c r="C2" s="96"/>
      <c r="D2" s="96"/>
      <c r="E2" s="96"/>
      <c r="F2" s="96"/>
      <c r="G2" s="96"/>
    </row>
    <row r="4" spans="1:7" x14ac:dyDescent="0.3">
      <c r="A4" s="97" t="s">
        <v>0</v>
      </c>
      <c r="B4" s="98" t="s">
        <v>1</v>
      </c>
      <c r="C4" s="98" t="s">
        <v>1</v>
      </c>
      <c r="D4" s="98" t="s">
        <v>2</v>
      </c>
      <c r="E4" s="98" t="s">
        <v>2</v>
      </c>
      <c r="F4" s="98" t="s">
        <v>3</v>
      </c>
      <c r="G4" s="98" t="s">
        <v>3</v>
      </c>
    </row>
    <row r="5" spans="1:7" x14ac:dyDescent="0.3">
      <c r="A5" s="97" t="s">
        <v>0</v>
      </c>
      <c r="B5" s="98" t="s">
        <v>4</v>
      </c>
      <c r="C5" s="98" t="s">
        <v>5</v>
      </c>
      <c r="D5" s="98" t="s">
        <v>4</v>
      </c>
      <c r="E5" s="98" t="s">
        <v>5</v>
      </c>
      <c r="F5" s="98" t="s">
        <v>4</v>
      </c>
      <c r="G5" s="98" t="s">
        <v>5</v>
      </c>
    </row>
    <row r="6" spans="1:7" x14ac:dyDescent="0.3">
      <c r="A6" s="99" t="s">
        <v>6</v>
      </c>
      <c r="B6" s="100">
        <v>121324839.15000001</v>
      </c>
      <c r="C6" s="100"/>
      <c r="D6" s="100">
        <v>16960213.399999999</v>
      </c>
      <c r="E6" s="100"/>
      <c r="F6" s="100">
        <v>138285052.55000001</v>
      </c>
      <c r="G6" s="100"/>
    </row>
    <row r="7" spans="1:7" x14ac:dyDescent="0.3">
      <c r="A7" s="99" t="s">
        <v>7</v>
      </c>
      <c r="B7" s="100">
        <v>86997762.939999998</v>
      </c>
      <c r="C7" s="100"/>
      <c r="D7" s="100">
        <v>235020</v>
      </c>
      <c r="E7" s="100"/>
      <c r="F7" s="100">
        <v>87232782.939999998</v>
      </c>
      <c r="G7" s="100"/>
    </row>
    <row r="8" spans="1:7" x14ac:dyDescent="0.3">
      <c r="A8" s="99" t="s">
        <v>183</v>
      </c>
      <c r="B8" s="100">
        <v>24036723.98</v>
      </c>
      <c r="C8" s="100"/>
      <c r="D8" s="100"/>
      <c r="E8" s="100"/>
      <c r="F8" s="100">
        <v>24036723.98</v>
      </c>
      <c r="G8" s="100"/>
    </row>
    <row r="9" spans="1:7" x14ac:dyDescent="0.3">
      <c r="A9" s="99" t="s">
        <v>184</v>
      </c>
      <c r="B9" s="100">
        <v>27888097.25</v>
      </c>
      <c r="C9" s="100"/>
      <c r="D9" s="100"/>
      <c r="E9" s="100"/>
      <c r="F9" s="100">
        <v>27888097.25</v>
      </c>
      <c r="G9" s="100"/>
    </row>
    <row r="10" spans="1:7" x14ac:dyDescent="0.3">
      <c r="A10" s="99" t="s">
        <v>8</v>
      </c>
      <c r="B10" s="100">
        <v>364163026.79000002</v>
      </c>
      <c r="C10" s="100"/>
      <c r="D10" s="100">
        <v>11632331</v>
      </c>
      <c r="E10" s="100"/>
      <c r="F10" s="100">
        <v>375795357.79000002</v>
      </c>
      <c r="G10" s="100"/>
    </row>
    <row r="11" spans="1:7" x14ac:dyDescent="0.3">
      <c r="A11" s="99" t="s">
        <v>185</v>
      </c>
      <c r="B11" s="100">
        <v>11810594.6</v>
      </c>
      <c r="C11" s="100"/>
      <c r="D11" s="100"/>
      <c r="E11" s="100"/>
      <c r="F11" s="100">
        <v>11810594.6</v>
      </c>
      <c r="G11" s="100"/>
    </row>
    <row r="12" spans="1:7" x14ac:dyDescent="0.3">
      <c r="A12" s="99" t="s">
        <v>186</v>
      </c>
      <c r="B12" s="100">
        <v>4361235.18</v>
      </c>
      <c r="C12" s="100"/>
      <c r="D12" s="100"/>
      <c r="E12" s="100"/>
      <c r="F12" s="100">
        <v>4361235.18</v>
      </c>
      <c r="G12" s="100"/>
    </row>
    <row r="13" spans="1:7" x14ac:dyDescent="0.3">
      <c r="A13" s="99" t="s">
        <v>9</v>
      </c>
      <c r="B13" s="100">
        <v>661889204.79999995</v>
      </c>
      <c r="C13" s="100"/>
      <c r="D13" s="100">
        <v>8971340.5</v>
      </c>
      <c r="E13" s="100"/>
      <c r="F13" s="100">
        <v>670860545.29999995</v>
      </c>
      <c r="G13" s="100"/>
    </row>
    <row r="14" spans="1:7" x14ac:dyDescent="0.3">
      <c r="A14" s="99" t="s">
        <v>187</v>
      </c>
      <c r="B14" s="100">
        <v>12308743.949999999</v>
      </c>
      <c r="C14" s="100"/>
      <c r="D14" s="100"/>
      <c r="E14" s="100"/>
      <c r="F14" s="100">
        <v>12308743.949999999</v>
      </c>
      <c r="G14" s="100"/>
    </row>
    <row r="15" spans="1:7" x14ac:dyDescent="0.3">
      <c r="A15" s="99" t="s">
        <v>188</v>
      </c>
      <c r="B15" s="100">
        <v>28163849.760000002</v>
      </c>
      <c r="C15" s="100"/>
      <c r="D15" s="100"/>
      <c r="E15" s="100"/>
      <c r="F15" s="100">
        <v>28163849.760000002</v>
      </c>
      <c r="G15" s="100"/>
    </row>
    <row r="16" spans="1:7" x14ac:dyDescent="0.3">
      <c r="A16" s="99" t="s">
        <v>189</v>
      </c>
      <c r="B16" s="100">
        <v>97527700.980000004</v>
      </c>
      <c r="C16" s="100"/>
      <c r="D16" s="100"/>
      <c r="E16" s="100"/>
      <c r="F16" s="100">
        <v>97527700.980000004</v>
      </c>
      <c r="G16" s="100"/>
    </row>
    <row r="17" spans="1:7" x14ac:dyDescent="0.3">
      <c r="A17" s="99" t="s">
        <v>190</v>
      </c>
      <c r="B17" s="100">
        <v>33486217.329999998</v>
      </c>
      <c r="C17" s="100"/>
      <c r="D17" s="100"/>
      <c r="E17" s="100"/>
      <c r="F17" s="100">
        <v>33486217.329999998</v>
      </c>
      <c r="G17" s="100"/>
    </row>
    <row r="18" spans="1:7" x14ac:dyDescent="0.3">
      <c r="A18" s="99" t="s">
        <v>191</v>
      </c>
      <c r="B18" s="100">
        <v>2989923.06</v>
      </c>
      <c r="C18" s="100"/>
      <c r="D18" s="100"/>
      <c r="E18" s="100"/>
      <c r="F18" s="100">
        <v>2989923.06</v>
      </c>
      <c r="G18" s="100"/>
    </row>
    <row r="19" spans="1:7" x14ac:dyDescent="0.3">
      <c r="A19" s="99" t="s">
        <v>192</v>
      </c>
      <c r="B19" s="100">
        <v>64990362.659999996</v>
      </c>
      <c r="C19" s="100"/>
      <c r="D19" s="100"/>
      <c r="E19" s="100"/>
      <c r="F19" s="100">
        <v>64990362.659999996</v>
      </c>
      <c r="G19" s="100"/>
    </row>
    <row r="20" spans="1:7" x14ac:dyDescent="0.3">
      <c r="A20" s="99" t="s">
        <v>193</v>
      </c>
      <c r="B20" s="100">
        <v>18352005.940000001</v>
      </c>
      <c r="C20" s="100"/>
      <c r="D20" s="100"/>
      <c r="E20" s="100"/>
      <c r="F20" s="100">
        <v>18352005.940000001</v>
      </c>
      <c r="G20" s="100"/>
    </row>
    <row r="21" spans="1:7" x14ac:dyDescent="0.3">
      <c r="A21" s="99" t="s">
        <v>194</v>
      </c>
      <c r="B21" s="100">
        <v>39049569.890000001</v>
      </c>
      <c r="C21" s="100"/>
      <c r="D21" s="100"/>
      <c r="E21" s="100"/>
      <c r="F21" s="100">
        <v>39049569.890000001</v>
      </c>
      <c r="G21" s="100"/>
    </row>
    <row r="22" spans="1:7" x14ac:dyDescent="0.3">
      <c r="A22" s="99" t="s">
        <v>195</v>
      </c>
      <c r="B22" s="100">
        <v>55101565</v>
      </c>
      <c r="C22" s="100"/>
      <c r="D22" s="100"/>
      <c r="E22" s="100"/>
      <c r="F22" s="100">
        <v>55101565</v>
      </c>
      <c r="G22" s="100"/>
    </row>
    <row r="23" spans="1:7" x14ac:dyDescent="0.3">
      <c r="A23" s="99" t="s">
        <v>196</v>
      </c>
      <c r="B23" s="100">
        <v>55400000</v>
      </c>
      <c r="C23" s="100"/>
      <c r="D23" s="100"/>
      <c r="E23" s="100"/>
      <c r="F23" s="100">
        <v>55400000</v>
      </c>
      <c r="G23" s="100"/>
    </row>
    <row r="24" spans="1:7" x14ac:dyDescent="0.3">
      <c r="A24" s="99" t="s">
        <v>197</v>
      </c>
      <c r="B24" s="100">
        <v>56858180</v>
      </c>
      <c r="C24" s="100"/>
      <c r="D24" s="100"/>
      <c r="E24" s="100"/>
      <c r="F24" s="100">
        <v>56858180</v>
      </c>
      <c r="G24" s="100"/>
    </row>
    <row r="25" spans="1:7" x14ac:dyDescent="0.3">
      <c r="A25" s="99" t="s">
        <v>198</v>
      </c>
      <c r="B25" s="100">
        <v>85492750</v>
      </c>
      <c r="C25" s="100"/>
      <c r="D25" s="100"/>
      <c r="E25" s="100"/>
      <c r="F25" s="100">
        <v>85492750</v>
      </c>
      <c r="G25" s="100"/>
    </row>
    <row r="26" spans="1:7" x14ac:dyDescent="0.3">
      <c r="A26" s="99" t="s">
        <v>10</v>
      </c>
      <c r="B26" s="100">
        <v>270206981.94</v>
      </c>
      <c r="C26" s="100"/>
      <c r="D26" s="100">
        <v>427498</v>
      </c>
      <c r="E26" s="100"/>
      <c r="F26" s="100">
        <v>270634479.94</v>
      </c>
      <c r="G26" s="100"/>
    </row>
    <row r="27" spans="1:7" x14ac:dyDescent="0.3">
      <c r="A27" s="97" t="s">
        <v>11</v>
      </c>
      <c r="B27" s="98">
        <v>2122399335.2</v>
      </c>
      <c r="C27" s="98">
        <v>0</v>
      </c>
      <c r="D27" s="98">
        <v>38226402.899999999</v>
      </c>
      <c r="E27" s="98">
        <v>0</v>
      </c>
      <c r="F27" s="98">
        <v>2160625738.0999999</v>
      </c>
      <c r="G27" s="98">
        <v>0</v>
      </c>
    </row>
  </sheetData>
  <autoFilter ref="A5:G5" xr:uid="{2855E861-5815-449C-B16D-73E3CED6C827}"/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FEDA-EB57-4AE7-9A5A-884795ED5C9E}">
  <sheetPr codeName="Sheet2"/>
  <dimension ref="A1:K30"/>
  <sheetViews>
    <sheetView workbookViewId="0">
      <selection activeCell="E10" sqref="E10"/>
    </sheetView>
  </sheetViews>
  <sheetFormatPr defaultRowHeight="15" x14ac:dyDescent="0.35"/>
  <cols>
    <col min="1" max="1" width="10.42578125" style="5" customWidth="1"/>
    <col min="2" max="2" width="10.140625" style="5" bestFit="1" customWidth="1"/>
    <col min="3" max="3" width="11.5703125" style="14" bestFit="1" customWidth="1"/>
    <col min="4" max="4" width="10.7109375" style="5" bestFit="1" customWidth="1"/>
    <col min="5" max="5" width="27" style="5" bestFit="1" customWidth="1"/>
    <col min="6" max="6" width="31" style="5" bestFit="1" customWidth="1"/>
    <col min="7" max="7" width="9.140625" style="6" bestFit="1" customWidth="1"/>
    <col min="8" max="8" width="17.85546875" style="19" bestFit="1" customWidth="1"/>
    <col min="9" max="9" width="8.140625" style="5" bestFit="1" customWidth="1"/>
    <col min="10" max="10" width="12" style="5" bestFit="1" customWidth="1"/>
    <col min="11" max="11" width="8.140625" style="5" bestFit="1" customWidth="1"/>
    <col min="12" max="16384" width="9.140625" style="5"/>
  </cols>
  <sheetData>
    <row r="1" spans="1:11" x14ac:dyDescent="0.35">
      <c r="A1" s="4" t="s">
        <v>6</v>
      </c>
    </row>
    <row r="3" spans="1:11" x14ac:dyDescent="0.35">
      <c r="A3" s="7" t="s">
        <v>12</v>
      </c>
      <c r="B3" s="7" t="s">
        <v>12</v>
      </c>
      <c r="C3" s="15" t="s">
        <v>12</v>
      </c>
      <c r="D3" s="7" t="s">
        <v>12</v>
      </c>
      <c r="E3" s="7" t="s">
        <v>12</v>
      </c>
      <c r="F3" s="7" t="s">
        <v>12</v>
      </c>
      <c r="G3" s="7" t="s">
        <v>12</v>
      </c>
      <c r="H3" s="20" t="s">
        <v>13</v>
      </c>
      <c r="I3" s="7" t="s">
        <v>13</v>
      </c>
      <c r="J3" s="7" t="s">
        <v>13</v>
      </c>
      <c r="K3" s="7" t="s">
        <v>20</v>
      </c>
    </row>
    <row r="4" spans="1:11" x14ac:dyDescent="0.35">
      <c r="A4" s="7" t="s">
        <v>14</v>
      </c>
      <c r="B4" s="7" t="s">
        <v>15</v>
      </c>
      <c r="C4" s="15" t="s">
        <v>16</v>
      </c>
      <c r="D4" s="7" t="s">
        <v>17</v>
      </c>
      <c r="E4" s="7" t="s">
        <v>0</v>
      </c>
      <c r="F4" s="7" t="s">
        <v>180</v>
      </c>
      <c r="G4" s="8" t="s">
        <v>181</v>
      </c>
      <c r="H4" s="20" t="s">
        <v>18</v>
      </c>
      <c r="I4" s="7" t="s">
        <v>19</v>
      </c>
      <c r="J4" s="7" t="s">
        <v>3</v>
      </c>
      <c r="K4" s="7"/>
    </row>
    <row r="5" spans="1:11" x14ac:dyDescent="0.35">
      <c r="A5" s="7"/>
      <c r="B5" s="7"/>
      <c r="C5" s="15"/>
      <c r="D5" s="7"/>
      <c r="E5" s="7" t="s">
        <v>21</v>
      </c>
      <c r="F5" s="9"/>
      <c r="G5" s="9"/>
      <c r="H5" s="20">
        <v>121324839.15000001</v>
      </c>
      <c r="I5" s="7"/>
      <c r="J5" s="7"/>
      <c r="K5" s="7"/>
    </row>
    <row r="6" spans="1:11" x14ac:dyDescent="0.35">
      <c r="A6" s="9" t="s">
        <v>22</v>
      </c>
      <c r="B6" s="9">
        <v>64</v>
      </c>
      <c r="C6" s="16">
        <v>3</v>
      </c>
      <c r="D6" s="10" t="s">
        <v>23</v>
      </c>
      <c r="E6" s="9" t="s">
        <v>24</v>
      </c>
      <c r="F6" s="9" t="s">
        <v>176</v>
      </c>
      <c r="G6" s="11">
        <v>12</v>
      </c>
      <c r="H6" s="21">
        <v>1946063</v>
      </c>
      <c r="I6" s="9"/>
      <c r="J6" s="9">
        <v>123270902.15000001</v>
      </c>
      <c r="K6" s="9"/>
    </row>
    <row r="7" spans="1:11" x14ac:dyDescent="0.35">
      <c r="A7" s="9" t="s">
        <v>22</v>
      </c>
      <c r="B7" s="9">
        <v>65</v>
      </c>
      <c r="C7" s="16">
        <v>4</v>
      </c>
      <c r="D7" s="10" t="s">
        <v>23</v>
      </c>
      <c r="E7" s="9" t="s">
        <v>24</v>
      </c>
      <c r="F7" s="9" t="s">
        <v>176</v>
      </c>
      <c r="G7" s="11">
        <v>2</v>
      </c>
      <c r="H7" s="21">
        <v>223866</v>
      </c>
      <c r="I7" s="9"/>
      <c r="J7" s="9">
        <v>123494768.15000001</v>
      </c>
      <c r="K7" s="9"/>
    </row>
    <row r="8" spans="1:11" x14ac:dyDescent="0.35">
      <c r="A8" s="9" t="s">
        <v>25</v>
      </c>
      <c r="B8" s="9">
        <v>3578</v>
      </c>
      <c r="C8" s="16"/>
      <c r="D8" s="10" t="s">
        <v>26</v>
      </c>
      <c r="E8" s="9" t="s">
        <v>27</v>
      </c>
      <c r="F8" s="9" t="s">
        <v>182</v>
      </c>
      <c r="G8" s="11">
        <v>0</v>
      </c>
      <c r="H8" s="21">
        <v>78220</v>
      </c>
      <c r="I8" s="9"/>
      <c r="J8" s="9">
        <v>123572988.15000001</v>
      </c>
      <c r="K8" s="9"/>
    </row>
    <row r="9" spans="1:11" x14ac:dyDescent="0.35">
      <c r="A9" s="9" t="s">
        <v>22</v>
      </c>
      <c r="B9" s="9">
        <v>192</v>
      </c>
      <c r="C9" s="16">
        <v>67</v>
      </c>
      <c r="D9" s="10" t="s">
        <v>28</v>
      </c>
      <c r="E9" s="9" t="s">
        <v>24</v>
      </c>
      <c r="F9" s="9" t="s">
        <v>176</v>
      </c>
      <c r="G9" s="11">
        <v>6</v>
      </c>
      <c r="H9" s="21">
        <v>647611</v>
      </c>
      <c r="I9" s="9"/>
      <c r="J9" s="9">
        <v>124220599.15000001</v>
      </c>
      <c r="K9" s="9"/>
    </row>
    <row r="10" spans="1:11" x14ac:dyDescent="0.35">
      <c r="A10" s="9" t="s">
        <v>22</v>
      </c>
      <c r="B10" s="9">
        <v>241</v>
      </c>
      <c r="C10" s="16">
        <v>66</v>
      </c>
      <c r="D10" s="10" t="s">
        <v>28</v>
      </c>
      <c r="E10" s="9" t="s">
        <v>24</v>
      </c>
      <c r="F10" s="9" t="s">
        <v>176</v>
      </c>
      <c r="G10" s="11">
        <v>5</v>
      </c>
      <c r="H10" s="21">
        <v>608214</v>
      </c>
      <c r="I10" s="9"/>
      <c r="J10" s="9">
        <v>124828813.15000001</v>
      </c>
      <c r="K10" s="9"/>
    </row>
    <row r="11" spans="1:11" x14ac:dyDescent="0.35">
      <c r="A11" s="9" t="s">
        <v>22</v>
      </c>
      <c r="B11" s="9">
        <v>242</v>
      </c>
      <c r="C11" s="16">
        <v>65</v>
      </c>
      <c r="D11" s="10" t="s">
        <v>28</v>
      </c>
      <c r="E11" s="9" t="s">
        <v>24</v>
      </c>
      <c r="F11" s="9" t="s">
        <v>176</v>
      </c>
      <c r="G11" s="11">
        <v>4</v>
      </c>
      <c r="H11" s="21">
        <v>561455</v>
      </c>
      <c r="I11" s="9"/>
      <c r="J11" s="9">
        <v>125390268.15000001</v>
      </c>
      <c r="K11" s="9"/>
    </row>
    <row r="12" spans="1:11" x14ac:dyDescent="0.35">
      <c r="A12" s="9" t="s">
        <v>25</v>
      </c>
      <c r="B12" s="9">
        <v>3580</v>
      </c>
      <c r="C12" s="16"/>
      <c r="D12" s="10" t="s">
        <v>29</v>
      </c>
      <c r="E12" s="9" t="s">
        <v>27</v>
      </c>
      <c r="F12" s="9" t="s">
        <v>182</v>
      </c>
      <c r="G12" s="11">
        <v>0</v>
      </c>
      <c r="H12" s="21">
        <v>66100</v>
      </c>
      <c r="I12" s="9"/>
      <c r="J12" s="9">
        <v>125456368.15000001</v>
      </c>
      <c r="K12" s="9"/>
    </row>
    <row r="13" spans="1:11" x14ac:dyDescent="0.35">
      <c r="A13" s="9" t="s">
        <v>22</v>
      </c>
      <c r="B13" s="9">
        <v>436</v>
      </c>
      <c r="C13" s="16">
        <v>492</v>
      </c>
      <c r="D13" s="10" t="s">
        <v>30</v>
      </c>
      <c r="E13" s="9" t="s">
        <v>31</v>
      </c>
      <c r="F13" s="9" t="s">
        <v>177</v>
      </c>
      <c r="G13" s="11">
        <v>10</v>
      </c>
      <c r="H13" s="21">
        <v>2600480</v>
      </c>
      <c r="I13" s="9"/>
      <c r="J13" s="9">
        <v>128056848.15000001</v>
      </c>
      <c r="K13" s="9"/>
    </row>
    <row r="14" spans="1:11" x14ac:dyDescent="0.35">
      <c r="A14" s="9" t="s">
        <v>22</v>
      </c>
      <c r="B14" s="9">
        <v>1421</v>
      </c>
      <c r="C14" s="16">
        <v>534</v>
      </c>
      <c r="D14" s="10" t="s">
        <v>32</v>
      </c>
      <c r="E14" s="9" t="s">
        <v>24</v>
      </c>
      <c r="F14" s="9" t="s">
        <v>176</v>
      </c>
      <c r="G14" s="11">
        <v>20</v>
      </c>
      <c r="H14" s="21">
        <v>2414654</v>
      </c>
      <c r="I14" s="9"/>
      <c r="J14" s="9">
        <v>130471502.15000001</v>
      </c>
      <c r="K14" s="9"/>
    </row>
    <row r="15" spans="1:11" x14ac:dyDescent="0.35">
      <c r="A15" s="9" t="s">
        <v>25</v>
      </c>
      <c r="B15" s="9">
        <v>3583</v>
      </c>
      <c r="C15" s="16"/>
      <c r="D15" s="10" t="s">
        <v>33</v>
      </c>
      <c r="E15" s="9" t="s">
        <v>27</v>
      </c>
      <c r="F15" s="9" t="s">
        <v>182</v>
      </c>
      <c r="G15" s="11">
        <v>0</v>
      </c>
      <c r="H15" s="21">
        <v>88080</v>
      </c>
      <c r="I15" s="9"/>
      <c r="J15" s="9">
        <v>130559582.15000001</v>
      </c>
      <c r="K15" s="9"/>
    </row>
    <row r="16" spans="1:11" x14ac:dyDescent="0.35">
      <c r="A16" s="9" t="s">
        <v>22</v>
      </c>
      <c r="B16" s="9">
        <v>1422</v>
      </c>
      <c r="C16" s="16">
        <v>592</v>
      </c>
      <c r="D16" s="10" t="s">
        <v>34</v>
      </c>
      <c r="E16" s="9" t="s">
        <v>24</v>
      </c>
      <c r="F16" s="9" t="s">
        <v>176</v>
      </c>
      <c r="G16" s="11">
        <v>15</v>
      </c>
      <c r="H16" s="21">
        <v>1988088</v>
      </c>
      <c r="I16" s="9"/>
      <c r="J16" s="9">
        <v>132547670.15000001</v>
      </c>
      <c r="K16" s="9"/>
    </row>
    <row r="17" spans="1:11" x14ac:dyDescent="0.35">
      <c r="A17" s="9" t="s">
        <v>22</v>
      </c>
      <c r="B17" s="9">
        <v>1423</v>
      </c>
      <c r="C17" s="16">
        <v>623</v>
      </c>
      <c r="D17" s="10" t="s">
        <v>35</v>
      </c>
      <c r="E17" s="9" t="s">
        <v>24</v>
      </c>
      <c r="F17" s="9" t="s">
        <v>176</v>
      </c>
      <c r="G17" s="11">
        <v>4</v>
      </c>
      <c r="H17" s="21">
        <v>424624</v>
      </c>
      <c r="I17" s="9"/>
      <c r="J17" s="9">
        <v>132972294.15000001</v>
      </c>
      <c r="K17" s="9"/>
    </row>
    <row r="18" spans="1:11" x14ac:dyDescent="0.35">
      <c r="A18" s="9" t="s">
        <v>25</v>
      </c>
      <c r="B18" s="9">
        <v>3584</v>
      </c>
      <c r="C18" s="16"/>
      <c r="D18" s="10" t="s">
        <v>36</v>
      </c>
      <c r="E18" s="9" t="s">
        <v>27</v>
      </c>
      <c r="F18" s="9" t="s">
        <v>182</v>
      </c>
      <c r="G18" s="11">
        <v>0</v>
      </c>
      <c r="H18" s="21">
        <v>42100</v>
      </c>
      <c r="I18" s="9"/>
      <c r="J18" s="9">
        <v>133014394.15000001</v>
      </c>
      <c r="K18" s="9"/>
    </row>
    <row r="19" spans="1:11" x14ac:dyDescent="0.35">
      <c r="A19" s="9" t="s">
        <v>25</v>
      </c>
      <c r="B19" s="9">
        <v>3585</v>
      </c>
      <c r="C19" s="16"/>
      <c r="D19" s="10" t="s">
        <v>36</v>
      </c>
      <c r="E19" s="9" t="s">
        <v>27</v>
      </c>
      <c r="F19" s="9" t="s">
        <v>182</v>
      </c>
      <c r="G19" s="11">
        <v>0</v>
      </c>
      <c r="H19" s="21">
        <v>82930</v>
      </c>
      <c r="I19" s="9"/>
      <c r="J19" s="9">
        <v>133097324.15000001</v>
      </c>
      <c r="K19" s="9"/>
    </row>
    <row r="20" spans="1:11" x14ac:dyDescent="0.35">
      <c r="A20" s="9" t="s">
        <v>25</v>
      </c>
      <c r="B20" s="9">
        <v>3586</v>
      </c>
      <c r="C20" s="16"/>
      <c r="D20" s="10" t="s">
        <v>37</v>
      </c>
      <c r="E20" s="9" t="s">
        <v>27</v>
      </c>
      <c r="F20" s="9" t="s">
        <v>182</v>
      </c>
      <c r="G20" s="11">
        <v>0</v>
      </c>
      <c r="H20" s="21">
        <v>48240</v>
      </c>
      <c r="I20" s="9"/>
      <c r="J20" s="9">
        <v>133145564.15000001</v>
      </c>
      <c r="K20" s="9"/>
    </row>
    <row r="21" spans="1:11" x14ac:dyDescent="0.35">
      <c r="A21" s="9" t="s">
        <v>22</v>
      </c>
      <c r="B21" s="9">
        <v>3320</v>
      </c>
      <c r="C21" s="16" t="s">
        <v>38</v>
      </c>
      <c r="D21" s="10" t="s">
        <v>39</v>
      </c>
      <c r="E21" s="9" t="s">
        <v>24</v>
      </c>
      <c r="F21" s="9" t="s">
        <v>176</v>
      </c>
      <c r="G21" s="11">
        <v>7</v>
      </c>
      <c r="H21" s="21">
        <v>686718.4</v>
      </c>
      <c r="I21" s="9"/>
      <c r="J21" s="9">
        <v>133832282.55</v>
      </c>
      <c r="K21" s="9"/>
    </row>
    <row r="22" spans="1:11" x14ac:dyDescent="0.35">
      <c r="A22" s="9" t="s">
        <v>22</v>
      </c>
      <c r="B22" s="9">
        <v>3321</v>
      </c>
      <c r="C22" s="16" t="s">
        <v>40</v>
      </c>
      <c r="D22" s="10" t="s">
        <v>39</v>
      </c>
      <c r="E22" s="9" t="s">
        <v>24</v>
      </c>
      <c r="F22" s="9" t="s">
        <v>176</v>
      </c>
      <c r="G22" s="11">
        <v>4</v>
      </c>
      <c r="H22" s="21">
        <v>509150</v>
      </c>
      <c r="I22" s="9"/>
      <c r="J22" s="9">
        <v>134341432.55000001</v>
      </c>
      <c r="K22" s="9"/>
    </row>
    <row r="23" spans="1:11" x14ac:dyDescent="0.35">
      <c r="A23" s="9" t="s">
        <v>25</v>
      </c>
      <c r="B23" s="9">
        <v>3587</v>
      </c>
      <c r="C23" s="16"/>
      <c r="D23" s="10" t="s">
        <v>41</v>
      </c>
      <c r="E23" s="9" t="s">
        <v>27</v>
      </c>
      <c r="F23" s="9" t="s">
        <v>182</v>
      </c>
      <c r="G23" s="11">
        <v>0</v>
      </c>
      <c r="H23" s="21">
        <v>53100</v>
      </c>
      <c r="I23" s="9"/>
      <c r="J23" s="9">
        <v>134394532.55000001</v>
      </c>
      <c r="K23" s="9"/>
    </row>
    <row r="24" spans="1:11" x14ac:dyDescent="0.35">
      <c r="A24" s="9" t="s">
        <v>22</v>
      </c>
      <c r="B24" s="9">
        <v>6202</v>
      </c>
      <c r="C24" s="16" t="s">
        <v>42</v>
      </c>
      <c r="D24" s="10" t="s">
        <v>43</v>
      </c>
      <c r="E24" s="9" t="s">
        <v>24</v>
      </c>
      <c r="F24" s="9" t="s">
        <v>176</v>
      </c>
      <c r="G24" s="11">
        <v>8</v>
      </c>
      <c r="H24" s="21">
        <v>1309000</v>
      </c>
      <c r="I24" s="9"/>
      <c r="J24" s="9">
        <v>135703532.55000001</v>
      </c>
      <c r="K24" s="9"/>
    </row>
    <row r="25" spans="1:11" x14ac:dyDescent="0.35">
      <c r="A25" s="9" t="s">
        <v>22</v>
      </c>
      <c r="B25" s="9">
        <v>8055</v>
      </c>
      <c r="C25" s="16">
        <v>108</v>
      </c>
      <c r="D25" s="10" t="s">
        <v>44</v>
      </c>
      <c r="E25" s="9" t="s">
        <v>45</v>
      </c>
      <c r="F25" s="9" t="s">
        <v>176</v>
      </c>
      <c r="G25" s="11">
        <v>4</v>
      </c>
      <c r="H25" s="21">
        <v>132600</v>
      </c>
      <c r="I25" s="9"/>
      <c r="J25" s="9">
        <v>135836132.55000001</v>
      </c>
      <c r="K25" s="9"/>
    </row>
    <row r="26" spans="1:11" x14ac:dyDescent="0.35">
      <c r="A26" s="9" t="s">
        <v>25</v>
      </c>
      <c r="B26" s="9">
        <v>3589</v>
      </c>
      <c r="C26" s="16"/>
      <c r="D26" s="10" t="s">
        <v>46</v>
      </c>
      <c r="E26" s="9" t="s">
        <v>27</v>
      </c>
      <c r="F26" s="9" t="s">
        <v>182</v>
      </c>
      <c r="G26" s="11">
        <v>0</v>
      </c>
      <c r="H26" s="21">
        <v>9200</v>
      </c>
      <c r="I26" s="9"/>
      <c r="J26" s="9">
        <v>135845332.55000001</v>
      </c>
      <c r="K26" s="9"/>
    </row>
    <row r="27" spans="1:11" x14ac:dyDescent="0.35">
      <c r="A27" s="9" t="s">
        <v>25</v>
      </c>
      <c r="B27" s="9">
        <v>3588</v>
      </c>
      <c r="C27" s="16"/>
      <c r="D27" s="10" t="s">
        <v>47</v>
      </c>
      <c r="E27" s="9" t="s">
        <v>27</v>
      </c>
      <c r="F27" s="9" t="s">
        <v>182</v>
      </c>
      <c r="G27" s="11">
        <v>0</v>
      </c>
      <c r="H27" s="21">
        <v>81100</v>
      </c>
      <c r="I27" s="9"/>
      <c r="J27" s="9">
        <v>135926432.55000001</v>
      </c>
      <c r="K27" s="9"/>
    </row>
    <row r="28" spans="1:11" x14ac:dyDescent="0.35">
      <c r="A28" s="9" t="s">
        <v>22</v>
      </c>
      <c r="B28" s="9">
        <v>9094</v>
      </c>
      <c r="C28" s="16" t="s">
        <v>48</v>
      </c>
      <c r="D28" s="10" t="s">
        <v>49</v>
      </c>
      <c r="E28" s="9" t="s">
        <v>24</v>
      </c>
      <c r="F28" s="9" t="s">
        <v>176</v>
      </c>
      <c r="G28" s="11">
        <v>10</v>
      </c>
      <c r="H28" s="21">
        <v>2358620</v>
      </c>
      <c r="I28" s="9"/>
      <c r="J28" s="9">
        <v>138285052.55000001</v>
      </c>
      <c r="K28" s="9"/>
    </row>
    <row r="29" spans="1:11" x14ac:dyDescent="0.35">
      <c r="A29" s="12"/>
      <c r="B29" s="12"/>
      <c r="C29" s="17"/>
      <c r="D29" s="12"/>
      <c r="E29" s="12" t="s">
        <v>50</v>
      </c>
      <c r="F29" s="12"/>
      <c r="G29" s="13">
        <f>SUM(G6:G28)</f>
        <v>111</v>
      </c>
      <c r="H29" s="22">
        <f>SUM(H6:H28)</f>
        <v>16960213.399999999</v>
      </c>
      <c r="I29" s="13">
        <v>0</v>
      </c>
      <c r="J29" s="12"/>
      <c r="K29" s="12"/>
    </row>
    <row r="30" spans="1:11" x14ac:dyDescent="0.35">
      <c r="A30" s="7"/>
      <c r="B30" s="7"/>
      <c r="C30" s="15"/>
      <c r="D30" s="7"/>
      <c r="E30" s="7" t="s">
        <v>51</v>
      </c>
      <c r="F30" s="7"/>
      <c r="G30" s="8"/>
      <c r="H30" s="20">
        <f>+H5+H29</f>
        <v>138285052.55000001</v>
      </c>
      <c r="I30" s="7"/>
      <c r="J30" s="7"/>
      <c r="K3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D04C-3B9C-4B62-9D2C-EBB179490ECA}">
  <sheetPr codeName="Sheet3"/>
  <dimension ref="A1:K10"/>
  <sheetViews>
    <sheetView workbookViewId="0">
      <selection activeCell="F6" sqref="F6"/>
    </sheetView>
  </sheetViews>
  <sheetFormatPr defaultRowHeight="15" x14ac:dyDescent="0.25"/>
  <cols>
    <col min="1" max="1" width="16.28515625" bestFit="1" customWidth="1"/>
    <col min="2" max="2" width="8.85546875" bestFit="1" customWidth="1"/>
    <col min="3" max="3" width="12" customWidth="1"/>
    <col min="4" max="4" width="11.28515625" customWidth="1"/>
    <col min="5" max="5" width="24.140625" bestFit="1" customWidth="1"/>
    <col min="6" max="6" width="26.7109375" bestFit="1" customWidth="1"/>
    <col min="7" max="7" width="9" bestFit="1" customWidth="1"/>
    <col min="8" max="8" width="14.28515625" bestFit="1" customWidth="1"/>
    <col min="9" max="9" width="7" bestFit="1" customWidth="1"/>
    <col min="10" max="10" width="10.42578125" bestFit="1" customWidth="1"/>
    <col min="11" max="11" width="7.140625" bestFit="1" customWidth="1"/>
  </cols>
  <sheetData>
    <row r="1" spans="1:11" x14ac:dyDescent="0.25">
      <c r="A1" s="18" t="s">
        <v>7</v>
      </c>
    </row>
    <row r="3" spans="1:11" ht="15.75" x14ac:dyDescent="0.3">
      <c r="A3" s="23" t="s">
        <v>12</v>
      </c>
      <c r="B3" s="23" t="s">
        <v>12</v>
      </c>
      <c r="C3" s="24" t="s">
        <v>12</v>
      </c>
      <c r="D3" s="23" t="s">
        <v>12</v>
      </c>
      <c r="E3" s="23" t="s">
        <v>12</v>
      </c>
      <c r="F3" s="23" t="s">
        <v>12</v>
      </c>
      <c r="G3" s="23" t="s">
        <v>12</v>
      </c>
      <c r="H3" s="25" t="s">
        <v>13</v>
      </c>
      <c r="I3" s="23" t="s">
        <v>13</v>
      </c>
      <c r="J3" s="23" t="s">
        <v>13</v>
      </c>
      <c r="K3" s="23" t="s">
        <v>20</v>
      </c>
    </row>
    <row r="4" spans="1:11" ht="15.75" x14ac:dyDescent="0.3">
      <c r="A4" s="23" t="s">
        <v>14</v>
      </c>
      <c r="B4" s="23" t="s">
        <v>15</v>
      </c>
      <c r="C4" s="24" t="s">
        <v>16</v>
      </c>
      <c r="D4" s="23" t="s">
        <v>17</v>
      </c>
      <c r="E4" s="23" t="s">
        <v>0</v>
      </c>
      <c r="F4" s="23" t="s">
        <v>180</v>
      </c>
      <c r="G4" s="26" t="s">
        <v>181</v>
      </c>
      <c r="H4" s="25" t="s">
        <v>18</v>
      </c>
      <c r="I4" s="23" t="s">
        <v>19</v>
      </c>
      <c r="J4" s="23" t="s">
        <v>3</v>
      </c>
      <c r="K4" s="23"/>
    </row>
    <row r="5" spans="1:11" ht="15.75" x14ac:dyDescent="0.3">
      <c r="A5" s="27"/>
      <c r="B5" s="37"/>
      <c r="C5" s="27"/>
      <c r="D5" s="27"/>
      <c r="E5" s="27" t="s">
        <v>21</v>
      </c>
      <c r="F5" s="27"/>
      <c r="G5" s="31"/>
      <c r="H5" s="31">
        <v>86997762.939999998</v>
      </c>
      <c r="I5" s="27"/>
      <c r="J5" s="27"/>
      <c r="K5" s="27"/>
    </row>
    <row r="6" spans="1:11" ht="15.75" x14ac:dyDescent="0.3">
      <c r="A6" s="28" t="s">
        <v>25</v>
      </c>
      <c r="B6" s="38">
        <v>3593</v>
      </c>
      <c r="C6" s="28"/>
      <c r="D6" s="29" t="s">
        <v>52</v>
      </c>
      <c r="E6" s="28" t="s">
        <v>27</v>
      </c>
      <c r="F6" s="30" t="s">
        <v>182</v>
      </c>
      <c r="G6" s="32">
        <v>0</v>
      </c>
      <c r="H6" s="32">
        <v>15020</v>
      </c>
      <c r="I6" s="28"/>
      <c r="J6" s="28">
        <v>87012782.939999998</v>
      </c>
      <c r="K6" s="28"/>
    </row>
    <row r="7" spans="1:11" ht="15.75" x14ac:dyDescent="0.3">
      <c r="A7" s="28" t="s">
        <v>22</v>
      </c>
      <c r="B7" s="38">
        <v>8555</v>
      </c>
      <c r="C7" s="28" t="s">
        <v>53</v>
      </c>
      <c r="D7" s="29" t="s">
        <v>54</v>
      </c>
      <c r="E7" s="28" t="s">
        <v>55</v>
      </c>
      <c r="F7" s="28" t="s">
        <v>175</v>
      </c>
      <c r="G7" s="32">
        <v>2</v>
      </c>
      <c r="H7" s="32">
        <v>220000</v>
      </c>
      <c r="I7" s="28"/>
      <c r="J7" s="28">
        <v>87232782.939999998</v>
      </c>
      <c r="K7" s="28"/>
    </row>
    <row r="8" spans="1:11" x14ac:dyDescent="0.25">
      <c r="A8" s="33"/>
      <c r="B8" s="39"/>
      <c r="C8" s="34"/>
      <c r="D8" s="34"/>
      <c r="E8" s="34" t="s">
        <v>50</v>
      </c>
      <c r="F8" s="34"/>
      <c r="G8" s="35">
        <f>SUM(G6:G7)</f>
        <v>2</v>
      </c>
      <c r="H8" s="35">
        <f>SUM(H6:H7)</f>
        <v>235020</v>
      </c>
      <c r="I8" s="34"/>
      <c r="J8" s="34"/>
      <c r="K8" s="36"/>
    </row>
    <row r="9" spans="1:11" x14ac:dyDescent="0.25">
      <c r="A9" s="1"/>
      <c r="B9" s="40"/>
      <c r="C9" s="1"/>
      <c r="D9" s="1"/>
      <c r="E9" s="1" t="s">
        <v>51</v>
      </c>
      <c r="F9" s="1"/>
      <c r="G9" s="3"/>
      <c r="H9" s="3">
        <f>+H5+H8</f>
        <v>87232782.939999998</v>
      </c>
      <c r="I9" s="1"/>
      <c r="J9" s="1"/>
      <c r="K9" s="1"/>
    </row>
    <row r="10" spans="1:11" x14ac:dyDescent="0.25">
      <c r="B10" s="41"/>
      <c r="H10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2B71-F92C-4FBC-8E71-D5C8CA0F5374}">
  <sheetPr codeName="Sheet4"/>
  <dimension ref="A1:K71"/>
  <sheetViews>
    <sheetView workbookViewId="0">
      <selection activeCell="A3" sqref="A3:K4"/>
    </sheetView>
  </sheetViews>
  <sheetFormatPr defaultRowHeight="13.5" x14ac:dyDescent="0.25"/>
  <cols>
    <col min="1" max="1" width="10.28515625" style="49" customWidth="1"/>
    <col min="2" max="2" width="10.140625" style="49" bestFit="1" customWidth="1"/>
    <col min="3" max="3" width="15.28515625" style="49" bestFit="1" customWidth="1"/>
    <col min="4" max="4" width="10.7109375" style="49" bestFit="1" customWidth="1"/>
    <col min="5" max="5" width="39.5703125" style="49" customWidth="1"/>
    <col min="6" max="6" width="37" style="49" customWidth="1"/>
    <col min="7" max="7" width="8.85546875" style="50" bestFit="1" customWidth="1"/>
    <col min="8" max="8" width="10.5703125" style="50" bestFit="1" customWidth="1"/>
    <col min="9" max="9" width="8.42578125" style="50" bestFit="1" customWidth="1"/>
    <col min="10" max="10" width="11.28515625" style="50" bestFit="1" customWidth="1"/>
    <col min="11" max="11" width="8.140625" style="50" bestFit="1" customWidth="1"/>
    <col min="12" max="16384" width="9.140625" style="49"/>
  </cols>
  <sheetData>
    <row r="1" spans="1:11" x14ac:dyDescent="0.25">
      <c r="A1" s="66" t="s">
        <v>8</v>
      </c>
    </row>
    <row r="3" spans="1:11" ht="27" x14ac:dyDescent="0.25">
      <c r="A3" s="51" t="s">
        <v>12</v>
      </c>
      <c r="B3" s="51" t="s">
        <v>12</v>
      </c>
      <c r="C3" s="52" t="s">
        <v>12</v>
      </c>
      <c r="D3" s="51" t="s">
        <v>12</v>
      </c>
      <c r="E3" s="51" t="s">
        <v>12</v>
      </c>
      <c r="F3" s="51" t="s">
        <v>12</v>
      </c>
      <c r="G3" s="53" t="s">
        <v>12</v>
      </c>
      <c r="H3" s="53" t="s">
        <v>13</v>
      </c>
      <c r="I3" s="53" t="s">
        <v>13</v>
      </c>
      <c r="J3" s="53" t="s">
        <v>13</v>
      </c>
      <c r="K3" s="53" t="s">
        <v>20</v>
      </c>
    </row>
    <row r="4" spans="1:11" ht="12.75" customHeight="1" x14ac:dyDescent="0.25">
      <c r="A4" s="51" t="s">
        <v>14</v>
      </c>
      <c r="B4" s="51" t="s">
        <v>15</v>
      </c>
      <c r="C4" s="52" t="s">
        <v>16</v>
      </c>
      <c r="D4" s="51" t="s">
        <v>17</v>
      </c>
      <c r="E4" s="51" t="s">
        <v>0</v>
      </c>
      <c r="F4" s="51" t="s">
        <v>180</v>
      </c>
      <c r="G4" s="53" t="s">
        <v>181</v>
      </c>
      <c r="H4" s="53" t="s">
        <v>18</v>
      </c>
      <c r="I4" s="53" t="s">
        <v>19</v>
      </c>
      <c r="J4" s="53" t="s">
        <v>3</v>
      </c>
      <c r="K4" s="53"/>
    </row>
    <row r="5" spans="1:11" s="57" customFormat="1" ht="11.25" x14ac:dyDescent="0.25">
      <c r="A5" s="54"/>
      <c r="B5" s="54"/>
      <c r="C5" s="54"/>
      <c r="D5" s="54"/>
      <c r="E5" s="54" t="s">
        <v>21</v>
      </c>
      <c r="F5" s="54"/>
      <c r="G5" s="55"/>
      <c r="H5" s="55">
        <v>364163026.79000002</v>
      </c>
      <c r="I5" s="55"/>
      <c r="J5" s="55"/>
      <c r="K5" s="55"/>
    </row>
    <row r="6" spans="1:11" x14ac:dyDescent="0.25">
      <c r="A6" s="58" t="s">
        <v>25</v>
      </c>
      <c r="B6" s="58">
        <v>3421</v>
      </c>
      <c r="C6" s="58"/>
      <c r="D6" s="59" t="s">
        <v>29</v>
      </c>
      <c r="E6" s="58" t="s">
        <v>56</v>
      </c>
      <c r="F6" s="60" t="s">
        <v>199</v>
      </c>
      <c r="G6" s="61">
        <v>0</v>
      </c>
      <c r="H6" s="61">
        <v>92678</v>
      </c>
      <c r="I6" s="61"/>
      <c r="J6" s="61">
        <v>728418731.58000004</v>
      </c>
      <c r="K6" s="61"/>
    </row>
    <row r="7" spans="1:11" x14ac:dyDescent="0.25">
      <c r="A7" s="58" t="s">
        <v>25</v>
      </c>
      <c r="B7" s="58">
        <v>3424</v>
      </c>
      <c r="C7" s="58"/>
      <c r="D7" s="59" t="s">
        <v>29</v>
      </c>
      <c r="E7" s="58" t="s">
        <v>57</v>
      </c>
      <c r="F7" s="60" t="s">
        <v>199</v>
      </c>
      <c r="G7" s="61">
        <v>0</v>
      </c>
      <c r="H7" s="61">
        <v>16280</v>
      </c>
      <c r="I7" s="61"/>
      <c r="J7" s="61">
        <v>728435011.58000004</v>
      </c>
      <c r="K7" s="61"/>
    </row>
    <row r="8" spans="1:11" s="57" customFormat="1" x14ac:dyDescent="0.25">
      <c r="A8" s="62" t="s">
        <v>58</v>
      </c>
      <c r="B8" s="62">
        <v>68</v>
      </c>
      <c r="C8" s="62" t="s">
        <v>59</v>
      </c>
      <c r="D8" s="63" t="s">
        <v>60</v>
      </c>
      <c r="E8" s="62" t="s">
        <v>61</v>
      </c>
      <c r="F8" s="60" t="s">
        <v>168</v>
      </c>
      <c r="G8" s="61">
        <v>1</v>
      </c>
      <c r="H8" s="64">
        <v>1128909</v>
      </c>
      <c r="I8" s="64"/>
      <c r="J8" s="64">
        <v>729563920.58000004</v>
      </c>
      <c r="K8" s="64"/>
    </row>
    <row r="9" spans="1:11" x14ac:dyDescent="0.25">
      <c r="A9" s="58" t="s">
        <v>25</v>
      </c>
      <c r="B9" s="58">
        <v>3422</v>
      </c>
      <c r="C9" s="58"/>
      <c r="D9" s="59" t="s">
        <v>62</v>
      </c>
      <c r="E9" s="58" t="s">
        <v>63</v>
      </c>
      <c r="F9" s="60" t="s">
        <v>199</v>
      </c>
      <c r="G9" s="61">
        <v>0</v>
      </c>
      <c r="H9" s="61">
        <v>21676</v>
      </c>
      <c r="I9" s="61"/>
      <c r="J9" s="61">
        <v>729585596.58000004</v>
      </c>
      <c r="K9" s="61"/>
    </row>
    <row r="10" spans="1:11" x14ac:dyDescent="0.25">
      <c r="A10" s="58" t="s">
        <v>25</v>
      </c>
      <c r="B10" s="58">
        <v>3423</v>
      </c>
      <c r="C10" s="58"/>
      <c r="D10" s="59" t="s">
        <v>62</v>
      </c>
      <c r="E10" s="58" t="s">
        <v>64</v>
      </c>
      <c r="F10" s="60" t="s">
        <v>199</v>
      </c>
      <c r="G10" s="61">
        <v>0</v>
      </c>
      <c r="H10" s="61">
        <v>5000</v>
      </c>
      <c r="I10" s="61"/>
      <c r="J10" s="61">
        <v>729590596.58000004</v>
      </c>
      <c r="K10" s="61"/>
    </row>
    <row r="11" spans="1:11" s="57" customFormat="1" ht="40.5" x14ac:dyDescent="0.25">
      <c r="A11" s="62" t="s">
        <v>22</v>
      </c>
      <c r="B11" s="62">
        <v>550</v>
      </c>
      <c r="C11" s="62">
        <v>9</v>
      </c>
      <c r="D11" s="63" t="s">
        <v>65</v>
      </c>
      <c r="E11" s="62" t="s">
        <v>66</v>
      </c>
      <c r="F11" s="60" t="s">
        <v>169</v>
      </c>
      <c r="G11" s="61">
        <v>2</v>
      </c>
      <c r="H11" s="64">
        <v>300000</v>
      </c>
      <c r="I11" s="64"/>
      <c r="J11" s="64">
        <v>729890596.58000004</v>
      </c>
      <c r="K11" s="64"/>
    </row>
    <row r="12" spans="1:11" s="57" customFormat="1" x14ac:dyDescent="0.25">
      <c r="A12" s="62" t="s">
        <v>67</v>
      </c>
      <c r="B12" s="62">
        <v>992</v>
      </c>
      <c r="C12" s="62">
        <v>12</v>
      </c>
      <c r="D12" s="63" t="s">
        <v>68</v>
      </c>
      <c r="E12" s="62" t="s">
        <v>69</v>
      </c>
      <c r="F12" s="60" t="s">
        <v>170</v>
      </c>
      <c r="G12" s="61">
        <v>1</v>
      </c>
      <c r="H12" s="64">
        <v>311100</v>
      </c>
      <c r="I12" s="64"/>
      <c r="J12" s="64">
        <v>730201696.58000004</v>
      </c>
      <c r="K12" s="64"/>
    </row>
    <row r="13" spans="1:11" s="57" customFormat="1" x14ac:dyDescent="0.25">
      <c r="A13" s="62" t="s">
        <v>58</v>
      </c>
      <c r="B13" s="62">
        <v>243</v>
      </c>
      <c r="C13" s="62" t="s">
        <v>70</v>
      </c>
      <c r="D13" s="63" t="s">
        <v>71</v>
      </c>
      <c r="E13" s="62" t="s">
        <v>61</v>
      </c>
      <c r="F13" s="60" t="s">
        <v>171</v>
      </c>
      <c r="G13" s="61">
        <v>778</v>
      </c>
      <c r="H13" s="64">
        <v>1972472</v>
      </c>
      <c r="I13" s="64"/>
      <c r="J13" s="64">
        <v>732174168.58000004</v>
      </c>
      <c r="K13" s="64"/>
    </row>
    <row r="14" spans="1:11" x14ac:dyDescent="0.25">
      <c r="A14" s="58" t="s">
        <v>25</v>
      </c>
      <c r="B14" s="58">
        <v>3444</v>
      </c>
      <c r="C14" s="58"/>
      <c r="D14" s="59" t="s">
        <v>71</v>
      </c>
      <c r="E14" s="58" t="s">
        <v>72</v>
      </c>
      <c r="F14" s="60" t="s">
        <v>199</v>
      </c>
      <c r="G14" s="61">
        <v>0</v>
      </c>
      <c r="H14" s="61">
        <v>153941</v>
      </c>
      <c r="I14" s="61"/>
      <c r="J14" s="61">
        <v>732328109.58000004</v>
      </c>
      <c r="K14" s="61"/>
    </row>
    <row r="15" spans="1:11" x14ac:dyDescent="0.25">
      <c r="A15" s="58" t="s">
        <v>25</v>
      </c>
      <c r="B15" s="58">
        <v>3449</v>
      </c>
      <c r="C15" s="58"/>
      <c r="D15" s="59" t="s">
        <v>73</v>
      </c>
      <c r="E15" s="58" t="s">
        <v>64</v>
      </c>
      <c r="F15" s="60" t="s">
        <v>199</v>
      </c>
      <c r="G15" s="61">
        <v>0</v>
      </c>
      <c r="H15" s="61">
        <v>5000</v>
      </c>
      <c r="I15" s="61"/>
      <c r="J15" s="61">
        <v>732333109.58000004</v>
      </c>
      <c r="K15" s="61"/>
    </row>
    <row r="16" spans="1:11" x14ac:dyDescent="0.25">
      <c r="A16" s="58" t="s">
        <v>25</v>
      </c>
      <c r="B16" s="58">
        <v>3450</v>
      </c>
      <c r="C16" s="58"/>
      <c r="D16" s="59" t="s">
        <v>73</v>
      </c>
      <c r="E16" s="58" t="s">
        <v>63</v>
      </c>
      <c r="F16" s="60" t="s">
        <v>199</v>
      </c>
      <c r="G16" s="61">
        <v>0</v>
      </c>
      <c r="H16" s="61">
        <v>24650</v>
      </c>
      <c r="I16" s="61"/>
      <c r="J16" s="61">
        <v>732357759.58000004</v>
      </c>
      <c r="K16" s="61"/>
    </row>
    <row r="17" spans="1:11" x14ac:dyDescent="0.25">
      <c r="A17" s="58" t="s">
        <v>25</v>
      </c>
      <c r="B17" s="58">
        <v>3451</v>
      </c>
      <c r="C17" s="58"/>
      <c r="D17" s="59" t="s">
        <v>73</v>
      </c>
      <c r="E17" s="58" t="s">
        <v>57</v>
      </c>
      <c r="F17" s="60" t="s">
        <v>199</v>
      </c>
      <c r="G17" s="61">
        <v>0</v>
      </c>
      <c r="H17" s="61">
        <v>10280</v>
      </c>
      <c r="I17" s="61"/>
      <c r="J17" s="61">
        <v>732368039.58000004</v>
      </c>
      <c r="K17" s="61"/>
    </row>
    <row r="18" spans="1:11" x14ac:dyDescent="0.25">
      <c r="A18" s="58" t="s">
        <v>25</v>
      </c>
      <c r="B18" s="58">
        <v>2410</v>
      </c>
      <c r="C18" s="58"/>
      <c r="D18" s="59" t="s">
        <v>74</v>
      </c>
      <c r="E18" s="58" t="s">
        <v>57</v>
      </c>
      <c r="F18" s="60" t="s">
        <v>199</v>
      </c>
      <c r="G18" s="61">
        <v>0</v>
      </c>
      <c r="H18" s="61">
        <v>10200</v>
      </c>
      <c r="I18" s="61"/>
      <c r="J18" s="61">
        <v>732378239.58000004</v>
      </c>
      <c r="K18" s="61"/>
    </row>
    <row r="19" spans="1:11" s="57" customFormat="1" x14ac:dyDescent="0.25">
      <c r="A19" s="62" t="s">
        <v>58</v>
      </c>
      <c r="B19" s="62">
        <v>322</v>
      </c>
      <c r="C19" s="62" t="s">
        <v>75</v>
      </c>
      <c r="D19" s="63" t="s">
        <v>76</v>
      </c>
      <c r="E19" s="62" t="s">
        <v>61</v>
      </c>
      <c r="F19" s="60" t="s">
        <v>171</v>
      </c>
      <c r="G19" s="61">
        <v>71</v>
      </c>
      <c r="H19" s="64">
        <v>178676</v>
      </c>
      <c r="I19" s="64"/>
      <c r="J19" s="64">
        <v>732556915.58000004</v>
      </c>
      <c r="K19" s="64"/>
    </row>
    <row r="20" spans="1:11" x14ac:dyDescent="0.25">
      <c r="A20" s="58" t="s">
        <v>25</v>
      </c>
      <c r="B20" s="58">
        <v>3445</v>
      </c>
      <c r="C20" s="58"/>
      <c r="D20" s="59" t="s">
        <v>76</v>
      </c>
      <c r="E20" s="58" t="s">
        <v>72</v>
      </c>
      <c r="F20" s="60" t="s">
        <v>199</v>
      </c>
      <c r="G20" s="61">
        <v>0</v>
      </c>
      <c r="H20" s="61">
        <v>13941</v>
      </c>
      <c r="I20" s="61"/>
      <c r="J20" s="61">
        <v>732570856.58000004</v>
      </c>
      <c r="K20" s="61"/>
    </row>
    <row r="21" spans="1:11" x14ac:dyDescent="0.25">
      <c r="A21" s="58" t="s">
        <v>25</v>
      </c>
      <c r="B21" s="58">
        <v>3452</v>
      </c>
      <c r="C21" s="58"/>
      <c r="D21" s="59" t="s">
        <v>77</v>
      </c>
      <c r="E21" s="58" t="s">
        <v>64</v>
      </c>
      <c r="F21" s="60" t="s">
        <v>199</v>
      </c>
      <c r="G21" s="61">
        <v>0</v>
      </c>
      <c r="H21" s="61">
        <v>5000</v>
      </c>
      <c r="I21" s="61"/>
      <c r="J21" s="61">
        <v>732575856.58000004</v>
      </c>
      <c r="K21" s="61"/>
    </row>
    <row r="22" spans="1:11" x14ac:dyDescent="0.25">
      <c r="A22" s="58" t="s">
        <v>25</v>
      </c>
      <c r="B22" s="58">
        <v>3453</v>
      </c>
      <c r="C22" s="58"/>
      <c r="D22" s="59" t="s">
        <v>78</v>
      </c>
      <c r="E22" s="58" t="s">
        <v>63</v>
      </c>
      <c r="F22" s="60" t="s">
        <v>199</v>
      </c>
      <c r="G22" s="61">
        <v>0</v>
      </c>
      <c r="H22" s="61">
        <v>2834</v>
      </c>
      <c r="I22" s="61"/>
      <c r="J22" s="61">
        <v>732578690.58000004</v>
      </c>
      <c r="K22" s="61"/>
    </row>
    <row r="23" spans="1:11" x14ac:dyDescent="0.25">
      <c r="A23" s="58" t="s">
        <v>25</v>
      </c>
      <c r="B23" s="58">
        <v>3454</v>
      </c>
      <c r="C23" s="58"/>
      <c r="D23" s="59" t="s">
        <v>78</v>
      </c>
      <c r="E23" s="58" t="s">
        <v>63</v>
      </c>
      <c r="F23" s="60" t="s">
        <v>199</v>
      </c>
      <c r="G23" s="61">
        <v>0</v>
      </c>
      <c r="H23" s="61">
        <v>851</v>
      </c>
      <c r="I23" s="61"/>
      <c r="J23" s="61">
        <v>732579541.58000004</v>
      </c>
      <c r="K23" s="61"/>
    </row>
    <row r="24" spans="1:11" s="57" customFormat="1" x14ac:dyDescent="0.25">
      <c r="A24" s="62" t="s">
        <v>67</v>
      </c>
      <c r="B24" s="62">
        <v>2880</v>
      </c>
      <c r="C24" s="62">
        <v>65</v>
      </c>
      <c r="D24" s="63" t="s">
        <v>79</v>
      </c>
      <c r="E24" s="62" t="s">
        <v>80</v>
      </c>
      <c r="F24" s="60" t="s">
        <v>172</v>
      </c>
      <c r="G24" s="61">
        <v>1</v>
      </c>
      <c r="H24" s="64">
        <v>405000</v>
      </c>
      <c r="I24" s="64"/>
      <c r="J24" s="64">
        <v>732984541.58000004</v>
      </c>
      <c r="K24" s="64"/>
    </row>
    <row r="25" spans="1:11" s="57" customFormat="1" x14ac:dyDescent="0.25">
      <c r="A25" s="62" t="s">
        <v>58</v>
      </c>
      <c r="B25" s="62">
        <v>344</v>
      </c>
      <c r="C25" s="62" t="s">
        <v>81</v>
      </c>
      <c r="D25" s="63" t="s">
        <v>82</v>
      </c>
      <c r="E25" s="62" t="s">
        <v>61</v>
      </c>
      <c r="F25" s="60" t="s">
        <v>171</v>
      </c>
      <c r="G25" s="61">
        <v>388</v>
      </c>
      <c r="H25" s="64">
        <v>986537</v>
      </c>
      <c r="I25" s="64"/>
      <c r="J25" s="64">
        <v>733971078.58000004</v>
      </c>
      <c r="K25" s="64"/>
    </row>
    <row r="26" spans="1:11" x14ac:dyDescent="0.25">
      <c r="A26" s="58" t="s">
        <v>25</v>
      </c>
      <c r="B26" s="58">
        <v>3446</v>
      </c>
      <c r="C26" s="58"/>
      <c r="D26" s="59" t="s">
        <v>82</v>
      </c>
      <c r="E26" s="58" t="s">
        <v>72</v>
      </c>
      <c r="F26" s="60" t="s">
        <v>199</v>
      </c>
      <c r="G26" s="61">
        <v>0</v>
      </c>
      <c r="H26" s="61">
        <v>76994</v>
      </c>
      <c r="I26" s="61"/>
      <c r="J26" s="61">
        <v>734048072.58000004</v>
      </c>
      <c r="K26" s="61"/>
    </row>
    <row r="27" spans="1:11" x14ac:dyDescent="0.25">
      <c r="A27" s="58" t="s">
        <v>25</v>
      </c>
      <c r="B27" s="58">
        <v>3455</v>
      </c>
      <c r="C27" s="58"/>
      <c r="D27" s="59" t="s">
        <v>83</v>
      </c>
      <c r="E27" s="58" t="s">
        <v>63</v>
      </c>
      <c r="F27" s="60" t="s">
        <v>199</v>
      </c>
      <c r="G27" s="61">
        <v>0</v>
      </c>
      <c r="H27" s="61">
        <v>20754</v>
      </c>
      <c r="I27" s="61"/>
      <c r="J27" s="61">
        <v>734068826.58000004</v>
      </c>
      <c r="K27" s="61"/>
    </row>
    <row r="28" spans="1:11" x14ac:dyDescent="0.25">
      <c r="A28" s="58" t="s">
        <v>25</v>
      </c>
      <c r="B28" s="58">
        <v>3456</v>
      </c>
      <c r="C28" s="58"/>
      <c r="D28" s="59" t="s">
        <v>83</v>
      </c>
      <c r="E28" s="58" t="s">
        <v>64</v>
      </c>
      <c r="F28" s="60" t="s">
        <v>199</v>
      </c>
      <c r="G28" s="61">
        <v>0</v>
      </c>
      <c r="H28" s="61">
        <v>5000</v>
      </c>
      <c r="I28" s="61"/>
      <c r="J28" s="61">
        <v>734073826.58000004</v>
      </c>
      <c r="K28" s="61"/>
    </row>
    <row r="29" spans="1:11" x14ac:dyDescent="0.25">
      <c r="A29" s="58" t="s">
        <v>25</v>
      </c>
      <c r="B29" s="58">
        <v>3457</v>
      </c>
      <c r="C29" s="58"/>
      <c r="D29" s="59" t="s">
        <v>84</v>
      </c>
      <c r="E29" s="58" t="s">
        <v>57</v>
      </c>
      <c r="F29" s="60" t="s">
        <v>199</v>
      </c>
      <c r="G29" s="61">
        <v>0</v>
      </c>
      <c r="H29" s="61">
        <v>10700</v>
      </c>
      <c r="I29" s="61"/>
      <c r="J29" s="61">
        <v>734084526.58000004</v>
      </c>
      <c r="K29" s="61"/>
    </row>
    <row r="30" spans="1:11" s="57" customFormat="1" x14ac:dyDescent="0.25">
      <c r="A30" s="62" t="s">
        <v>58</v>
      </c>
      <c r="B30" s="62">
        <v>374</v>
      </c>
      <c r="C30" s="62">
        <v>915006298</v>
      </c>
      <c r="D30" s="63" t="s">
        <v>85</v>
      </c>
      <c r="E30" s="62" t="s">
        <v>86</v>
      </c>
      <c r="F30" s="60" t="s">
        <v>171</v>
      </c>
      <c r="G30" s="61">
        <v>1</v>
      </c>
      <c r="H30" s="64">
        <v>53786</v>
      </c>
      <c r="I30" s="64"/>
      <c r="J30" s="64">
        <v>734138312.58000004</v>
      </c>
      <c r="K30" s="64"/>
    </row>
    <row r="31" spans="1:11" x14ac:dyDescent="0.25">
      <c r="A31" s="58" t="s">
        <v>25</v>
      </c>
      <c r="B31" s="58">
        <v>3438</v>
      </c>
      <c r="C31" s="58"/>
      <c r="D31" s="59" t="s">
        <v>87</v>
      </c>
      <c r="E31" s="58" t="s">
        <v>72</v>
      </c>
      <c r="F31" s="60" t="s">
        <v>199</v>
      </c>
      <c r="G31" s="61">
        <v>0</v>
      </c>
      <c r="H31" s="61">
        <v>5595</v>
      </c>
      <c r="I31" s="61"/>
      <c r="J31" s="61">
        <v>734143907.58000004</v>
      </c>
      <c r="K31" s="61"/>
    </row>
    <row r="32" spans="1:11" x14ac:dyDescent="0.25">
      <c r="A32" s="58" t="s">
        <v>25</v>
      </c>
      <c r="B32" s="58">
        <v>3439</v>
      </c>
      <c r="C32" s="58"/>
      <c r="D32" s="59" t="s">
        <v>88</v>
      </c>
      <c r="E32" s="58" t="s">
        <v>72</v>
      </c>
      <c r="F32" s="60" t="s">
        <v>199</v>
      </c>
      <c r="G32" s="61">
        <v>0</v>
      </c>
      <c r="H32" s="61">
        <v>8841</v>
      </c>
      <c r="I32" s="61"/>
      <c r="J32" s="61">
        <v>734152748.58000004</v>
      </c>
      <c r="K32" s="61"/>
    </row>
    <row r="33" spans="1:11" x14ac:dyDescent="0.25">
      <c r="A33" s="58" t="s">
        <v>25</v>
      </c>
      <c r="B33" s="58">
        <v>3439</v>
      </c>
      <c r="C33" s="58"/>
      <c r="D33" s="59" t="s">
        <v>88</v>
      </c>
      <c r="E33" s="58" t="s">
        <v>72</v>
      </c>
      <c r="F33" s="60" t="s">
        <v>199</v>
      </c>
      <c r="G33" s="61">
        <v>0</v>
      </c>
      <c r="H33" s="61">
        <v>36893</v>
      </c>
      <c r="I33" s="61"/>
      <c r="J33" s="61">
        <v>734189641.58000004</v>
      </c>
      <c r="K33" s="61"/>
    </row>
    <row r="34" spans="1:11" s="57" customFormat="1" x14ac:dyDescent="0.25">
      <c r="A34" s="62" t="s">
        <v>58</v>
      </c>
      <c r="B34" s="62">
        <v>408</v>
      </c>
      <c r="C34" s="62" t="s">
        <v>89</v>
      </c>
      <c r="D34" s="63" t="s">
        <v>90</v>
      </c>
      <c r="E34" s="62" t="s">
        <v>91</v>
      </c>
      <c r="F34" s="60" t="s">
        <v>173</v>
      </c>
      <c r="G34" s="61">
        <v>5</v>
      </c>
      <c r="H34" s="64">
        <v>114450</v>
      </c>
      <c r="I34" s="64"/>
      <c r="J34" s="64">
        <v>734304091.58000004</v>
      </c>
      <c r="K34" s="64"/>
    </row>
    <row r="35" spans="1:11" s="57" customFormat="1" x14ac:dyDescent="0.25">
      <c r="A35" s="62" t="s">
        <v>58</v>
      </c>
      <c r="B35" s="62">
        <v>409</v>
      </c>
      <c r="C35" s="62" t="s">
        <v>92</v>
      </c>
      <c r="D35" s="63" t="s">
        <v>93</v>
      </c>
      <c r="E35" s="62" t="s">
        <v>61</v>
      </c>
      <c r="F35" s="60" t="s">
        <v>171</v>
      </c>
      <c r="G35" s="61">
        <v>2</v>
      </c>
      <c r="H35" s="64">
        <v>477420</v>
      </c>
      <c r="I35" s="64"/>
      <c r="J35" s="64">
        <v>734781511.58000004</v>
      </c>
      <c r="K35" s="64"/>
    </row>
    <row r="36" spans="1:11" x14ac:dyDescent="0.25">
      <c r="A36" s="58" t="s">
        <v>25</v>
      </c>
      <c r="B36" s="58">
        <v>2398</v>
      </c>
      <c r="C36" s="58"/>
      <c r="D36" s="59" t="s">
        <v>94</v>
      </c>
      <c r="E36" s="58" t="s">
        <v>63</v>
      </c>
      <c r="F36" s="60" t="s">
        <v>199</v>
      </c>
      <c r="G36" s="61">
        <v>0</v>
      </c>
      <c r="H36" s="61">
        <v>33737</v>
      </c>
      <c r="I36" s="61"/>
      <c r="J36" s="61">
        <v>734815248.58000004</v>
      </c>
      <c r="K36" s="61"/>
    </row>
    <row r="37" spans="1:11" x14ac:dyDescent="0.25">
      <c r="A37" s="58" t="s">
        <v>25</v>
      </c>
      <c r="B37" s="58">
        <v>2400</v>
      </c>
      <c r="C37" s="58"/>
      <c r="D37" s="59" t="s">
        <v>94</v>
      </c>
      <c r="E37" s="58" t="s">
        <v>64</v>
      </c>
      <c r="F37" s="60" t="s">
        <v>199</v>
      </c>
      <c r="G37" s="61">
        <v>0</v>
      </c>
      <c r="H37" s="61">
        <v>5000</v>
      </c>
      <c r="I37" s="61"/>
      <c r="J37" s="61">
        <v>734820248.58000004</v>
      </c>
      <c r="K37" s="61"/>
    </row>
    <row r="38" spans="1:11" x14ac:dyDescent="0.25">
      <c r="A38" s="58" t="s">
        <v>25</v>
      </c>
      <c r="B38" s="58">
        <v>2401</v>
      </c>
      <c r="C38" s="58"/>
      <c r="D38" s="59" t="s">
        <v>94</v>
      </c>
      <c r="E38" s="58" t="s">
        <v>63</v>
      </c>
      <c r="F38" s="60" t="s">
        <v>199</v>
      </c>
      <c r="G38" s="61">
        <v>0</v>
      </c>
      <c r="H38" s="61">
        <v>25213</v>
      </c>
      <c r="I38" s="61"/>
      <c r="J38" s="61">
        <v>734845461.58000004</v>
      </c>
      <c r="K38" s="61"/>
    </row>
    <row r="39" spans="1:11" x14ac:dyDescent="0.25">
      <c r="A39" s="58" t="s">
        <v>25</v>
      </c>
      <c r="B39" s="58">
        <v>2403</v>
      </c>
      <c r="C39" s="58"/>
      <c r="D39" s="59" t="s">
        <v>94</v>
      </c>
      <c r="E39" s="58" t="s">
        <v>64</v>
      </c>
      <c r="F39" s="60" t="s">
        <v>199</v>
      </c>
      <c r="G39" s="61">
        <v>0</v>
      </c>
      <c r="H39" s="61">
        <v>5000</v>
      </c>
      <c r="I39" s="61"/>
      <c r="J39" s="61">
        <v>734850461.58000004</v>
      </c>
      <c r="K39" s="61"/>
    </row>
    <row r="40" spans="1:11" x14ac:dyDescent="0.25">
      <c r="A40" s="58" t="s">
        <v>25</v>
      </c>
      <c r="B40" s="58">
        <v>2402</v>
      </c>
      <c r="C40" s="58"/>
      <c r="D40" s="59" t="s">
        <v>95</v>
      </c>
      <c r="E40" s="58" t="s">
        <v>57</v>
      </c>
      <c r="F40" s="60" t="s">
        <v>199</v>
      </c>
      <c r="G40" s="61">
        <v>0</v>
      </c>
      <c r="H40" s="61">
        <v>10200</v>
      </c>
      <c r="I40" s="61"/>
      <c r="J40" s="61">
        <v>734860661.58000004</v>
      </c>
      <c r="K40" s="61"/>
    </row>
    <row r="41" spans="1:11" x14ac:dyDescent="0.25">
      <c r="A41" s="58" t="s">
        <v>25</v>
      </c>
      <c r="B41" s="58">
        <v>2399</v>
      </c>
      <c r="C41" s="58"/>
      <c r="D41" s="59" t="s">
        <v>96</v>
      </c>
      <c r="E41" s="58" t="s">
        <v>57</v>
      </c>
      <c r="F41" s="60" t="s">
        <v>199</v>
      </c>
      <c r="G41" s="61">
        <v>0</v>
      </c>
      <c r="H41" s="61">
        <v>10200</v>
      </c>
      <c r="I41" s="61"/>
      <c r="J41" s="61">
        <v>734870861.58000004</v>
      </c>
      <c r="K41" s="61"/>
    </row>
    <row r="42" spans="1:11" x14ac:dyDescent="0.25">
      <c r="A42" s="58" t="s">
        <v>25</v>
      </c>
      <c r="B42" s="58">
        <v>3440</v>
      </c>
      <c r="C42" s="58"/>
      <c r="D42" s="59" t="s">
        <v>97</v>
      </c>
      <c r="E42" s="58" t="s">
        <v>72</v>
      </c>
      <c r="F42" s="60" t="s">
        <v>199</v>
      </c>
      <c r="G42" s="61">
        <v>0</v>
      </c>
      <c r="H42" s="61">
        <v>16681</v>
      </c>
      <c r="I42" s="61"/>
      <c r="J42" s="61">
        <v>734887542.58000004</v>
      </c>
      <c r="K42" s="61"/>
    </row>
    <row r="43" spans="1:11" s="57" customFormat="1" x14ac:dyDescent="0.25">
      <c r="A43" s="62" t="s">
        <v>58</v>
      </c>
      <c r="B43" s="62">
        <v>466</v>
      </c>
      <c r="C43" s="62" t="s">
        <v>98</v>
      </c>
      <c r="D43" s="63" t="s">
        <v>99</v>
      </c>
      <c r="E43" s="62" t="s">
        <v>61</v>
      </c>
      <c r="F43" s="60" t="s">
        <v>171</v>
      </c>
      <c r="G43" s="61">
        <v>71</v>
      </c>
      <c r="H43" s="64">
        <v>215939</v>
      </c>
      <c r="I43" s="64"/>
      <c r="J43" s="64">
        <v>735103481.58000004</v>
      </c>
      <c r="K43" s="64"/>
    </row>
    <row r="44" spans="1:11" s="57" customFormat="1" ht="67.5" x14ac:dyDescent="0.25">
      <c r="A44" s="62" t="s">
        <v>67</v>
      </c>
      <c r="B44" s="62">
        <v>4255</v>
      </c>
      <c r="C44" s="62" t="s">
        <v>100</v>
      </c>
      <c r="D44" s="63" t="s">
        <v>101</v>
      </c>
      <c r="E44" s="62" t="s">
        <v>102</v>
      </c>
      <c r="F44" s="60" t="s">
        <v>174</v>
      </c>
      <c r="G44" s="61">
        <v>1</v>
      </c>
      <c r="H44" s="64">
        <v>310500</v>
      </c>
      <c r="I44" s="64"/>
      <c r="J44" s="64">
        <v>735413981.58000004</v>
      </c>
      <c r="K44" s="64"/>
    </row>
    <row r="45" spans="1:11" x14ac:dyDescent="0.25">
      <c r="A45" s="58" t="s">
        <v>25</v>
      </c>
      <c r="B45" s="58">
        <v>2404</v>
      </c>
      <c r="C45" s="58"/>
      <c r="D45" s="59" t="s">
        <v>103</v>
      </c>
      <c r="E45" s="58" t="s">
        <v>63</v>
      </c>
      <c r="F45" s="60" t="s">
        <v>199</v>
      </c>
      <c r="G45" s="61">
        <v>0</v>
      </c>
      <c r="H45" s="61">
        <v>2883</v>
      </c>
      <c r="I45" s="61"/>
      <c r="J45" s="61">
        <v>735416864.58000004</v>
      </c>
      <c r="K45" s="61"/>
    </row>
    <row r="46" spans="1:11" x14ac:dyDescent="0.25">
      <c r="A46" s="58" t="s">
        <v>25</v>
      </c>
      <c r="B46" s="58">
        <v>2406</v>
      </c>
      <c r="C46" s="58"/>
      <c r="D46" s="59" t="s">
        <v>103</v>
      </c>
      <c r="E46" s="58" t="s">
        <v>63</v>
      </c>
      <c r="F46" s="60" t="s">
        <v>199</v>
      </c>
      <c r="G46" s="61">
        <v>0</v>
      </c>
      <c r="H46" s="61">
        <v>851</v>
      </c>
      <c r="I46" s="61"/>
      <c r="J46" s="61">
        <v>735417715.58000004</v>
      </c>
      <c r="K46" s="61"/>
    </row>
    <row r="47" spans="1:11" x14ac:dyDescent="0.25">
      <c r="A47" s="58" t="s">
        <v>25</v>
      </c>
      <c r="B47" s="58">
        <v>2407</v>
      </c>
      <c r="C47" s="58"/>
      <c r="D47" s="59" t="s">
        <v>103</v>
      </c>
      <c r="E47" s="58" t="s">
        <v>57</v>
      </c>
      <c r="F47" s="60" t="s">
        <v>199</v>
      </c>
      <c r="G47" s="61">
        <v>0</v>
      </c>
      <c r="H47" s="61">
        <v>4000</v>
      </c>
      <c r="I47" s="61"/>
      <c r="J47" s="61">
        <v>735421715.58000004</v>
      </c>
      <c r="K47" s="61"/>
    </row>
    <row r="48" spans="1:11" x14ac:dyDescent="0.25">
      <c r="A48" s="58" t="s">
        <v>25</v>
      </c>
      <c r="B48" s="58">
        <v>2408</v>
      </c>
      <c r="C48" s="58"/>
      <c r="D48" s="59" t="s">
        <v>103</v>
      </c>
      <c r="E48" s="58" t="s">
        <v>64</v>
      </c>
      <c r="F48" s="60" t="s">
        <v>199</v>
      </c>
      <c r="G48" s="61">
        <v>0</v>
      </c>
      <c r="H48" s="61">
        <v>5000</v>
      </c>
      <c r="I48" s="61"/>
      <c r="J48" s="61">
        <v>735426715.58000004</v>
      </c>
      <c r="K48" s="61"/>
    </row>
    <row r="49" spans="1:11" x14ac:dyDescent="0.25">
      <c r="A49" s="58" t="s">
        <v>25</v>
      </c>
      <c r="B49" s="58">
        <v>3409</v>
      </c>
      <c r="C49" s="58"/>
      <c r="D49" s="59" t="s">
        <v>104</v>
      </c>
      <c r="E49" s="58" t="s">
        <v>72</v>
      </c>
      <c r="F49" s="60" t="s">
        <v>199</v>
      </c>
      <c r="G49" s="61">
        <v>0</v>
      </c>
      <c r="H49" s="61">
        <v>103390</v>
      </c>
      <c r="I49" s="61"/>
      <c r="J49" s="61">
        <v>735530105.58000004</v>
      </c>
      <c r="K49" s="61"/>
    </row>
    <row r="50" spans="1:11" x14ac:dyDescent="0.25">
      <c r="A50" s="58" t="s">
        <v>25</v>
      </c>
      <c r="B50" s="58">
        <v>3413</v>
      </c>
      <c r="C50" s="58"/>
      <c r="D50" s="59" t="s">
        <v>104</v>
      </c>
      <c r="E50" s="58" t="s">
        <v>57</v>
      </c>
      <c r="F50" s="60" t="s">
        <v>199</v>
      </c>
      <c r="G50" s="61">
        <v>0</v>
      </c>
      <c r="H50" s="61">
        <v>10200</v>
      </c>
      <c r="I50" s="61"/>
      <c r="J50" s="61">
        <v>735540305.58000004</v>
      </c>
      <c r="K50" s="61"/>
    </row>
    <row r="51" spans="1:11" s="57" customFormat="1" x14ac:dyDescent="0.25">
      <c r="A51" s="62" t="s">
        <v>58</v>
      </c>
      <c r="B51" s="62">
        <v>519</v>
      </c>
      <c r="C51" s="62" t="s">
        <v>105</v>
      </c>
      <c r="D51" s="63" t="s">
        <v>106</v>
      </c>
      <c r="E51" s="62" t="s">
        <v>61</v>
      </c>
      <c r="F51" s="60" t="s">
        <v>171</v>
      </c>
      <c r="G51" s="61">
        <v>509</v>
      </c>
      <c r="H51" s="64">
        <v>1503613</v>
      </c>
      <c r="I51" s="64"/>
      <c r="J51" s="64">
        <v>737043918.58000004</v>
      </c>
      <c r="K51" s="64"/>
    </row>
    <row r="52" spans="1:11" x14ac:dyDescent="0.25">
      <c r="A52" s="58" t="s">
        <v>25</v>
      </c>
      <c r="B52" s="58">
        <v>2409</v>
      </c>
      <c r="C52" s="58"/>
      <c r="D52" s="59" t="s">
        <v>107</v>
      </c>
      <c r="E52" s="58" t="s">
        <v>63</v>
      </c>
      <c r="F52" s="60" t="s">
        <v>199</v>
      </c>
      <c r="G52" s="61">
        <v>0</v>
      </c>
      <c r="H52" s="61">
        <v>21421</v>
      </c>
      <c r="I52" s="61"/>
      <c r="J52" s="61">
        <v>737065339.58000004</v>
      </c>
      <c r="K52" s="61"/>
    </row>
    <row r="53" spans="1:11" x14ac:dyDescent="0.25">
      <c r="A53" s="58" t="s">
        <v>25</v>
      </c>
      <c r="B53" s="58">
        <v>3411</v>
      </c>
      <c r="C53" s="58"/>
      <c r="D53" s="59" t="s">
        <v>107</v>
      </c>
      <c r="E53" s="58" t="s">
        <v>64</v>
      </c>
      <c r="F53" s="60" t="s">
        <v>199</v>
      </c>
      <c r="G53" s="61">
        <v>0</v>
      </c>
      <c r="H53" s="61">
        <v>5000</v>
      </c>
      <c r="I53" s="61"/>
      <c r="J53" s="61">
        <v>737070339.58000004</v>
      </c>
      <c r="K53" s="61"/>
    </row>
    <row r="54" spans="1:11" x14ac:dyDescent="0.25">
      <c r="A54" s="58" t="s">
        <v>25</v>
      </c>
      <c r="B54" s="58">
        <v>3441</v>
      </c>
      <c r="C54" s="58"/>
      <c r="D54" s="59" t="s">
        <v>108</v>
      </c>
      <c r="E54" s="58" t="s">
        <v>72</v>
      </c>
      <c r="F54" s="60" t="s">
        <v>199</v>
      </c>
      <c r="G54" s="61">
        <v>0</v>
      </c>
      <c r="H54" s="61">
        <v>18759</v>
      </c>
      <c r="I54" s="61"/>
      <c r="J54" s="61">
        <v>737089098.58000004</v>
      </c>
      <c r="K54" s="61"/>
    </row>
    <row r="55" spans="1:11" s="57" customFormat="1" x14ac:dyDescent="0.25">
      <c r="A55" s="62" t="s">
        <v>58</v>
      </c>
      <c r="B55" s="62">
        <v>581</v>
      </c>
      <c r="C55" s="62" t="s">
        <v>109</v>
      </c>
      <c r="D55" s="63" t="s">
        <v>110</v>
      </c>
      <c r="E55" s="62" t="s">
        <v>61</v>
      </c>
      <c r="F55" s="60" t="s">
        <v>171</v>
      </c>
      <c r="G55" s="61">
        <v>76</v>
      </c>
      <c r="H55" s="64">
        <v>227314</v>
      </c>
      <c r="I55" s="64"/>
      <c r="J55" s="64">
        <v>737316412.58000004</v>
      </c>
      <c r="K55" s="64"/>
    </row>
    <row r="56" spans="1:11" x14ac:dyDescent="0.25">
      <c r="A56" s="58" t="s">
        <v>25</v>
      </c>
      <c r="B56" s="58">
        <v>2412</v>
      </c>
      <c r="C56" s="58"/>
      <c r="D56" s="59" t="s">
        <v>111</v>
      </c>
      <c r="E56" s="58" t="s">
        <v>63</v>
      </c>
      <c r="F56" s="60" t="s">
        <v>199</v>
      </c>
      <c r="G56" s="61">
        <v>0</v>
      </c>
      <c r="H56" s="61">
        <v>2275</v>
      </c>
      <c r="I56" s="61"/>
      <c r="J56" s="61">
        <v>737318687.58000004</v>
      </c>
      <c r="K56" s="61"/>
    </row>
    <row r="57" spans="1:11" x14ac:dyDescent="0.25">
      <c r="A57" s="58" t="s">
        <v>25</v>
      </c>
      <c r="B57" s="58">
        <v>2414</v>
      </c>
      <c r="C57" s="58"/>
      <c r="D57" s="59" t="s">
        <v>111</v>
      </c>
      <c r="E57" s="58" t="s">
        <v>63</v>
      </c>
      <c r="F57" s="60" t="s">
        <v>199</v>
      </c>
      <c r="G57" s="61">
        <v>0</v>
      </c>
      <c r="H57" s="61">
        <v>851</v>
      </c>
      <c r="I57" s="61"/>
      <c r="J57" s="61">
        <v>737319538.58000004</v>
      </c>
      <c r="K57" s="61"/>
    </row>
    <row r="58" spans="1:11" x14ac:dyDescent="0.25">
      <c r="A58" s="58" t="s">
        <v>25</v>
      </c>
      <c r="B58" s="58">
        <v>2415</v>
      </c>
      <c r="C58" s="58"/>
      <c r="D58" s="59" t="s">
        <v>111</v>
      </c>
      <c r="E58" s="58" t="s">
        <v>57</v>
      </c>
      <c r="F58" s="60" t="s">
        <v>199</v>
      </c>
      <c r="G58" s="61">
        <v>0</v>
      </c>
      <c r="H58" s="61">
        <v>4000</v>
      </c>
      <c r="I58" s="61"/>
      <c r="J58" s="61">
        <v>737323538.58000004</v>
      </c>
      <c r="K58" s="61"/>
    </row>
    <row r="59" spans="1:11" x14ac:dyDescent="0.25">
      <c r="A59" s="58" t="s">
        <v>25</v>
      </c>
      <c r="B59" s="58">
        <v>2416</v>
      </c>
      <c r="C59" s="58"/>
      <c r="D59" s="59" t="s">
        <v>111</v>
      </c>
      <c r="E59" s="58" t="s">
        <v>64</v>
      </c>
      <c r="F59" s="60" t="s">
        <v>199</v>
      </c>
      <c r="G59" s="61">
        <v>0</v>
      </c>
      <c r="H59" s="61">
        <v>5000</v>
      </c>
      <c r="I59" s="61"/>
      <c r="J59" s="61">
        <v>737328538.58000004</v>
      </c>
      <c r="K59" s="61"/>
    </row>
    <row r="60" spans="1:11" x14ac:dyDescent="0.25">
      <c r="A60" s="58" t="s">
        <v>25</v>
      </c>
      <c r="B60" s="58">
        <v>3414</v>
      </c>
      <c r="C60" s="58"/>
      <c r="D60" s="59" t="s">
        <v>112</v>
      </c>
      <c r="E60" s="58" t="s">
        <v>72</v>
      </c>
      <c r="F60" s="60" t="s">
        <v>199</v>
      </c>
      <c r="G60" s="61">
        <v>0</v>
      </c>
      <c r="H60" s="61">
        <v>158642</v>
      </c>
      <c r="I60" s="61"/>
      <c r="J60" s="61">
        <v>737487180.58000004</v>
      </c>
      <c r="K60" s="61"/>
    </row>
    <row r="61" spans="1:11" x14ac:dyDescent="0.25">
      <c r="A61" s="58" t="s">
        <v>25</v>
      </c>
      <c r="B61" s="58">
        <v>3594</v>
      </c>
      <c r="C61" s="58"/>
      <c r="D61" s="59" t="s">
        <v>52</v>
      </c>
      <c r="E61" s="58" t="s">
        <v>27</v>
      </c>
      <c r="F61" s="60" t="s">
        <v>199</v>
      </c>
      <c r="G61" s="61">
        <v>0</v>
      </c>
      <c r="H61" s="61">
        <v>24300</v>
      </c>
      <c r="I61" s="61"/>
      <c r="J61" s="61">
        <v>737511480.58000004</v>
      </c>
      <c r="K61" s="61"/>
    </row>
    <row r="62" spans="1:11" s="57" customFormat="1" x14ac:dyDescent="0.25">
      <c r="A62" s="62" t="s">
        <v>58</v>
      </c>
      <c r="B62" s="62">
        <v>608</v>
      </c>
      <c r="C62" s="62" t="s">
        <v>113</v>
      </c>
      <c r="D62" s="63" t="s">
        <v>114</v>
      </c>
      <c r="E62" s="62" t="s">
        <v>61</v>
      </c>
      <c r="F62" s="60" t="s">
        <v>171</v>
      </c>
      <c r="G62" s="61">
        <v>666</v>
      </c>
      <c r="H62" s="64">
        <v>1922939</v>
      </c>
      <c r="I62" s="64"/>
      <c r="J62" s="64">
        <v>739434419.58000004</v>
      </c>
      <c r="K62" s="64"/>
    </row>
    <row r="63" spans="1:11" x14ac:dyDescent="0.25">
      <c r="A63" s="58" t="s">
        <v>22</v>
      </c>
      <c r="B63" s="58">
        <v>8651</v>
      </c>
      <c r="C63" s="58" t="s">
        <v>115</v>
      </c>
      <c r="D63" s="59" t="s">
        <v>116</v>
      </c>
      <c r="E63" s="58" t="s">
        <v>117</v>
      </c>
      <c r="F63" s="60" t="s">
        <v>199</v>
      </c>
      <c r="G63" s="61">
        <v>0</v>
      </c>
      <c r="H63" s="61">
        <v>262500</v>
      </c>
      <c r="I63" s="61"/>
      <c r="J63" s="61">
        <v>739696919.58000004</v>
      </c>
      <c r="K63" s="61"/>
    </row>
    <row r="64" spans="1:11" x14ac:dyDescent="0.25">
      <c r="A64" s="58" t="s">
        <v>25</v>
      </c>
      <c r="B64" s="58">
        <v>2417</v>
      </c>
      <c r="C64" s="58"/>
      <c r="D64" s="59" t="s">
        <v>118</v>
      </c>
      <c r="E64" s="58" t="s">
        <v>57</v>
      </c>
      <c r="F64" s="60" t="s">
        <v>199</v>
      </c>
      <c r="G64" s="61">
        <v>0</v>
      </c>
      <c r="H64" s="61">
        <v>11200</v>
      </c>
      <c r="I64" s="61"/>
      <c r="J64" s="61">
        <v>739708119.58000004</v>
      </c>
      <c r="K64" s="61"/>
    </row>
    <row r="65" spans="1:11" x14ac:dyDescent="0.25">
      <c r="A65" s="58" t="s">
        <v>25</v>
      </c>
      <c r="B65" s="58">
        <v>3420</v>
      </c>
      <c r="C65" s="58"/>
      <c r="D65" s="59" t="s">
        <v>119</v>
      </c>
      <c r="E65" s="58" t="s">
        <v>72</v>
      </c>
      <c r="F65" s="60" t="s">
        <v>199</v>
      </c>
      <c r="G65" s="61">
        <v>0</v>
      </c>
      <c r="H65" s="61">
        <v>16781</v>
      </c>
      <c r="I65" s="61"/>
      <c r="J65" s="61">
        <v>739724900.58000004</v>
      </c>
      <c r="K65" s="61"/>
    </row>
    <row r="66" spans="1:11" s="57" customFormat="1" x14ac:dyDescent="0.25">
      <c r="A66" s="62" t="s">
        <v>58</v>
      </c>
      <c r="B66" s="62">
        <v>624</v>
      </c>
      <c r="C66" s="62" t="s">
        <v>120</v>
      </c>
      <c r="D66" s="63" t="s">
        <v>49</v>
      </c>
      <c r="E66" s="62" t="s">
        <v>61</v>
      </c>
      <c r="F66" s="60" t="s">
        <v>171</v>
      </c>
      <c r="G66" s="61">
        <v>73</v>
      </c>
      <c r="H66" s="64">
        <v>201139</v>
      </c>
      <c r="I66" s="64"/>
      <c r="J66" s="64">
        <v>739926039.58000004</v>
      </c>
      <c r="K66" s="64"/>
    </row>
    <row r="67" spans="1:11" x14ac:dyDescent="0.25">
      <c r="A67" s="58" t="s">
        <v>25</v>
      </c>
      <c r="B67" s="58">
        <v>3415</v>
      </c>
      <c r="C67" s="58"/>
      <c r="D67" s="59" t="s">
        <v>49</v>
      </c>
      <c r="E67" s="58" t="s">
        <v>63</v>
      </c>
      <c r="F67" s="60" t="s">
        <v>199</v>
      </c>
      <c r="G67" s="61">
        <v>0</v>
      </c>
      <c r="H67" s="61">
        <v>27345</v>
      </c>
      <c r="I67" s="61"/>
      <c r="J67" s="61">
        <v>739953384.58000004</v>
      </c>
      <c r="K67" s="61"/>
    </row>
    <row r="68" spans="1:11" x14ac:dyDescent="0.25">
      <c r="A68" s="58" t="s">
        <v>25</v>
      </c>
      <c r="B68" s="58">
        <v>3416</v>
      </c>
      <c r="C68" s="58"/>
      <c r="D68" s="59" t="s">
        <v>49</v>
      </c>
      <c r="E68" s="58" t="s">
        <v>64</v>
      </c>
      <c r="F68" s="60" t="s">
        <v>199</v>
      </c>
      <c r="G68" s="61">
        <v>0</v>
      </c>
      <c r="H68" s="61">
        <v>5000</v>
      </c>
      <c r="I68" s="61"/>
      <c r="J68" s="61">
        <v>739958384.58000004</v>
      </c>
      <c r="K68" s="61"/>
    </row>
    <row r="69" spans="1:11" s="57" customFormat="1" ht="11.25" x14ac:dyDescent="0.25">
      <c r="A69" s="54"/>
      <c r="B69" s="54"/>
      <c r="C69" s="54"/>
      <c r="D69" s="54"/>
      <c r="E69" s="90" t="s">
        <v>50</v>
      </c>
      <c r="F69" s="91"/>
      <c r="G69" s="55">
        <f>SUM(G6:G68)</f>
        <v>2646</v>
      </c>
      <c r="H69" s="55">
        <f>SUM(H6:H68)</f>
        <v>11632331</v>
      </c>
      <c r="I69" s="55"/>
      <c r="J69" s="55">
        <v>751590715.58000004</v>
      </c>
      <c r="K69" s="55"/>
    </row>
    <row r="70" spans="1:11" s="57" customFormat="1" ht="11.25" x14ac:dyDescent="0.25">
      <c r="A70" s="54"/>
      <c r="B70" s="54"/>
      <c r="C70" s="54"/>
      <c r="D70" s="54"/>
      <c r="E70" s="67" t="s">
        <v>51</v>
      </c>
      <c r="F70" s="67"/>
      <c r="G70" s="68"/>
      <c r="H70" s="55">
        <f>+H5+H69</f>
        <v>375795357.79000002</v>
      </c>
      <c r="I70" s="55"/>
      <c r="J70" s="55"/>
      <c r="K70" s="55"/>
    </row>
    <row r="71" spans="1:11" s="57" customFormat="1" ht="11.25" x14ac:dyDescent="0.25">
      <c r="A71" s="65"/>
      <c r="B71" s="65"/>
      <c r="C71" s="65"/>
      <c r="D71" s="65"/>
      <c r="E71" s="65"/>
      <c r="F71" s="65"/>
      <c r="G71" s="56"/>
      <c r="H71" s="56"/>
      <c r="I71" s="56"/>
      <c r="J71" s="56"/>
      <c r="K71" s="56"/>
    </row>
  </sheetData>
  <mergeCells count="1">
    <mergeCell ref="E69:F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ECD5-63F0-4872-B078-00B8B3C9F523}">
  <sheetPr codeName="Sheet6"/>
  <dimension ref="A1:K23"/>
  <sheetViews>
    <sheetView workbookViewId="0">
      <selection activeCell="A3" sqref="A3:K4"/>
    </sheetView>
  </sheetViews>
  <sheetFormatPr defaultRowHeight="15" x14ac:dyDescent="0.35"/>
  <cols>
    <col min="1" max="1" width="9.85546875" style="5" customWidth="1"/>
    <col min="2" max="2" width="10.140625" style="14" bestFit="1" customWidth="1"/>
    <col min="3" max="3" width="16.85546875" style="14" bestFit="1" customWidth="1"/>
    <col min="4" max="4" width="10.7109375" style="5" bestFit="1" customWidth="1"/>
    <col min="5" max="5" width="32" style="5" customWidth="1"/>
    <col min="6" max="6" width="34.5703125" style="42" customWidth="1"/>
    <col min="7" max="7" width="9.28515625" style="69" bestFit="1" customWidth="1"/>
    <col min="8" max="8" width="17.5703125" style="69" bestFit="1" customWidth="1"/>
    <col min="9" max="9" width="8.140625" style="5" bestFit="1" customWidth="1"/>
    <col min="10" max="10" width="10.42578125" style="5" bestFit="1" customWidth="1"/>
    <col min="11" max="11" width="8.140625" style="5" bestFit="1" customWidth="1"/>
    <col min="12" max="16384" width="9.140625" style="5"/>
  </cols>
  <sheetData>
    <row r="1" spans="1:11" x14ac:dyDescent="0.35">
      <c r="A1" s="4" t="str">
        <f>+'GROSS BLOCK'!A13</f>
        <v>PLANT &amp; MACHINERY (FORGING)</v>
      </c>
    </row>
    <row r="3" spans="1:11" x14ac:dyDescent="0.35">
      <c r="A3" s="51" t="s">
        <v>12</v>
      </c>
      <c r="B3" s="52" t="s">
        <v>12</v>
      </c>
      <c r="C3" s="52" t="s">
        <v>12</v>
      </c>
      <c r="D3" s="51" t="s">
        <v>12</v>
      </c>
      <c r="E3" s="51" t="s">
        <v>12</v>
      </c>
      <c r="F3" s="51" t="s">
        <v>12</v>
      </c>
      <c r="G3" s="53" t="s">
        <v>12</v>
      </c>
      <c r="H3" s="53" t="s">
        <v>13</v>
      </c>
      <c r="I3" s="53" t="s">
        <v>13</v>
      </c>
      <c r="J3" s="53" t="s">
        <v>13</v>
      </c>
      <c r="K3" s="53" t="s">
        <v>20</v>
      </c>
    </row>
    <row r="4" spans="1:11" x14ac:dyDescent="0.35">
      <c r="A4" s="51" t="s">
        <v>14</v>
      </c>
      <c r="B4" s="52" t="s">
        <v>15</v>
      </c>
      <c r="C4" s="52" t="s">
        <v>16</v>
      </c>
      <c r="D4" s="51" t="s">
        <v>17</v>
      </c>
      <c r="E4" s="51" t="s">
        <v>0</v>
      </c>
      <c r="F4" s="51" t="s">
        <v>180</v>
      </c>
      <c r="G4" s="53" t="s">
        <v>181</v>
      </c>
      <c r="H4" s="53" t="s">
        <v>18</v>
      </c>
      <c r="I4" s="53" t="s">
        <v>19</v>
      </c>
      <c r="J4" s="53" t="s">
        <v>3</v>
      </c>
      <c r="K4" s="53"/>
    </row>
    <row r="5" spans="1:11" x14ac:dyDescent="0.35">
      <c r="A5" s="43"/>
      <c r="B5" s="44"/>
      <c r="C5" s="44"/>
      <c r="D5" s="43"/>
      <c r="E5" s="43" t="s">
        <v>21</v>
      </c>
      <c r="F5" s="43"/>
      <c r="G5" s="45"/>
      <c r="H5" s="45">
        <v>661889204.79999995</v>
      </c>
      <c r="I5" s="43"/>
      <c r="J5" s="43"/>
      <c r="K5" s="43"/>
    </row>
    <row r="6" spans="1:11" ht="30" x14ac:dyDescent="0.35">
      <c r="A6" s="46" t="s">
        <v>67</v>
      </c>
      <c r="B6" s="70">
        <v>777</v>
      </c>
      <c r="C6" s="70">
        <v>3</v>
      </c>
      <c r="D6" s="47" t="s">
        <v>121</v>
      </c>
      <c r="E6" s="46" t="s">
        <v>122</v>
      </c>
      <c r="F6" s="46" t="s">
        <v>159</v>
      </c>
      <c r="G6" s="48">
        <v>1</v>
      </c>
      <c r="H6" s="48">
        <v>12249.5</v>
      </c>
      <c r="I6" s="46"/>
      <c r="J6" s="46">
        <v>661901454.29999995</v>
      </c>
      <c r="K6" s="46"/>
    </row>
    <row r="7" spans="1:11" x14ac:dyDescent="0.35">
      <c r="A7" s="46" t="s">
        <v>25</v>
      </c>
      <c r="B7" s="70">
        <v>3595</v>
      </c>
      <c r="C7" s="70"/>
      <c r="D7" s="47" t="s">
        <v>76</v>
      </c>
      <c r="E7" s="46" t="s">
        <v>27</v>
      </c>
      <c r="F7" s="46" t="s">
        <v>182</v>
      </c>
      <c r="G7" s="48">
        <v>0</v>
      </c>
      <c r="H7" s="48">
        <v>7000</v>
      </c>
      <c r="I7" s="46"/>
      <c r="J7" s="46">
        <v>661908454.29999995</v>
      </c>
      <c r="K7" s="46"/>
    </row>
    <row r="8" spans="1:11" ht="45" x14ac:dyDescent="0.35">
      <c r="A8" s="46" t="s">
        <v>67</v>
      </c>
      <c r="B8" s="70">
        <v>2725</v>
      </c>
      <c r="C8" s="70">
        <v>22</v>
      </c>
      <c r="D8" s="47" t="s">
        <v>123</v>
      </c>
      <c r="E8" s="46" t="s">
        <v>124</v>
      </c>
      <c r="F8" s="46" t="s">
        <v>160</v>
      </c>
      <c r="G8" s="48">
        <v>1</v>
      </c>
      <c r="H8" s="48">
        <v>800000</v>
      </c>
      <c r="I8" s="46"/>
      <c r="J8" s="46">
        <v>662708454.29999995</v>
      </c>
      <c r="K8" s="46"/>
    </row>
    <row r="9" spans="1:11" x14ac:dyDescent="0.35">
      <c r="A9" s="46" t="s">
        <v>67</v>
      </c>
      <c r="B9" s="70">
        <v>2726</v>
      </c>
      <c r="C9" s="70">
        <v>23</v>
      </c>
      <c r="D9" s="47" t="s">
        <v>123</v>
      </c>
      <c r="E9" s="46" t="s">
        <v>124</v>
      </c>
      <c r="F9" s="46" t="s">
        <v>161</v>
      </c>
      <c r="G9" s="48">
        <v>1</v>
      </c>
      <c r="H9" s="48">
        <v>170000</v>
      </c>
      <c r="I9" s="46"/>
      <c r="J9" s="46">
        <v>662878454.29999995</v>
      </c>
      <c r="K9" s="46"/>
    </row>
    <row r="10" spans="1:11" x14ac:dyDescent="0.35">
      <c r="A10" s="46" t="s">
        <v>67</v>
      </c>
      <c r="B10" s="70">
        <v>3576</v>
      </c>
      <c r="C10" s="70">
        <v>35</v>
      </c>
      <c r="D10" s="47" t="s">
        <v>125</v>
      </c>
      <c r="E10" s="46" t="s">
        <v>124</v>
      </c>
      <c r="F10" s="46" t="s">
        <v>162</v>
      </c>
      <c r="G10" s="48">
        <v>3</v>
      </c>
      <c r="H10" s="48">
        <v>1609400</v>
      </c>
      <c r="I10" s="46"/>
      <c r="J10" s="46">
        <v>664487854.29999995</v>
      </c>
      <c r="K10" s="46"/>
    </row>
    <row r="11" spans="1:11" x14ac:dyDescent="0.35">
      <c r="A11" s="46" t="s">
        <v>67</v>
      </c>
      <c r="B11" s="70">
        <v>3578</v>
      </c>
      <c r="C11" s="70" t="s">
        <v>126</v>
      </c>
      <c r="D11" s="47" t="s">
        <v>127</v>
      </c>
      <c r="E11" s="46" t="s">
        <v>128</v>
      </c>
      <c r="F11" s="46" t="s">
        <v>163</v>
      </c>
      <c r="G11" s="48">
        <v>1</v>
      </c>
      <c r="H11" s="48">
        <v>106828</v>
      </c>
      <c r="I11" s="46"/>
      <c r="J11" s="46">
        <v>664594682.29999995</v>
      </c>
      <c r="K11" s="46"/>
    </row>
    <row r="12" spans="1:11" x14ac:dyDescent="0.35">
      <c r="A12" s="46" t="s">
        <v>67</v>
      </c>
      <c r="B12" s="70">
        <v>3675</v>
      </c>
      <c r="C12" s="70" t="s">
        <v>129</v>
      </c>
      <c r="D12" s="47" t="s">
        <v>130</v>
      </c>
      <c r="E12" s="46" t="s">
        <v>131</v>
      </c>
      <c r="F12" s="46" t="s">
        <v>164</v>
      </c>
      <c r="G12" s="48">
        <v>1</v>
      </c>
      <c r="H12" s="48">
        <v>162294</v>
      </c>
      <c r="I12" s="46"/>
      <c r="J12" s="46">
        <v>664756976.29999995</v>
      </c>
      <c r="K12" s="46"/>
    </row>
    <row r="13" spans="1:11" ht="30" x14ac:dyDescent="0.35">
      <c r="A13" s="46" t="s">
        <v>58</v>
      </c>
      <c r="B13" s="70">
        <v>455</v>
      </c>
      <c r="C13" s="70" t="s">
        <v>132</v>
      </c>
      <c r="D13" s="47" t="s">
        <v>133</v>
      </c>
      <c r="E13" s="46" t="s">
        <v>134</v>
      </c>
      <c r="F13" s="46" t="s">
        <v>165</v>
      </c>
      <c r="G13" s="48">
        <v>1</v>
      </c>
      <c r="H13" s="48">
        <v>359700</v>
      </c>
      <c r="I13" s="46"/>
      <c r="J13" s="46">
        <v>665116676.29999995</v>
      </c>
      <c r="K13" s="46"/>
    </row>
    <row r="14" spans="1:11" ht="30" x14ac:dyDescent="0.35">
      <c r="A14" s="46" t="s">
        <v>58</v>
      </c>
      <c r="B14" s="70">
        <v>456</v>
      </c>
      <c r="C14" s="70" t="s">
        <v>135</v>
      </c>
      <c r="D14" s="47" t="s">
        <v>136</v>
      </c>
      <c r="E14" s="46" t="s">
        <v>134</v>
      </c>
      <c r="F14" s="46" t="s">
        <v>166</v>
      </c>
      <c r="G14" s="48">
        <v>1</v>
      </c>
      <c r="H14" s="48">
        <v>282674</v>
      </c>
      <c r="I14" s="46"/>
      <c r="J14" s="46">
        <v>665399350.29999995</v>
      </c>
      <c r="K14" s="46"/>
    </row>
    <row r="15" spans="1:11" x14ac:dyDescent="0.35">
      <c r="A15" s="46" t="s">
        <v>25</v>
      </c>
      <c r="B15" s="70">
        <v>3447</v>
      </c>
      <c r="C15" s="70"/>
      <c r="D15" s="47" t="s">
        <v>136</v>
      </c>
      <c r="E15" s="46" t="s">
        <v>72</v>
      </c>
      <c r="F15" s="46" t="s">
        <v>199</v>
      </c>
      <c r="G15" s="48">
        <v>0</v>
      </c>
      <c r="H15" s="48">
        <v>21573</v>
      </c>
      <c r="I15" s="46"/>
      <c r="J15" s="46">
        <v>665420923.29999995</v>
      </c>
      <c r="K15" s="46"/>
    </row>
    <row r="16" spans="1:11" x14ac:dyDescent="0.35">
      <c r="A16" s="46" t="s">
        <v>22</v>
      </c>
      <c r="B16" s="70">
        <v>6400</v>
      </c>
      <c r="C16" s="70" t="s">
        <v>137</v>
      </c>
      <c r="D16" s="47" t="s">
        <v>43</v>
      </c>
      <c r="E16" s="46" t="s">
        <v>138</v>
      </c>
      <c r="F16" s="46" t="s">
        <v>167</v>
      </c>
      <c r="G16" s="48">
        <v>1</v>
      </c>
      <c r="H16" s="48">
        <v>4200000</v>
      </c>
      <c r="I16" s="46"/>
      <c r="J16" s="46">
        <v>669620923.29999995</v>
      </c>
      <c r="K16" s="46"/>
    </row>
    <row r="17" spans="1:11" x14ac:dyDescent="0.35">
      <c r="A17" s="46" t="s">
        <v>25</v>
      </c>
      <c r="B17" s="70">
        <v>2755</v>
      </c>
      <c r="C17" s="70"/>
      <c r="D17" s="47" t="s">
        <v>139</v>
      </c>
      <c r="E17" s="46" t="s">
        <v>27</v>
      </c>
      <c r="F17" s="46" t="str">
        <f>+F7</f>
        <v>TRANSPORT CHARGES CAPITALIZED</v>
      </c>
      <c r="G17" s="48">
        <v>0</v>
      </c>
      <c r="H17" s="48">
        <v>271374</v>
      </c>
      <c r="I17" s="46"/>
      <c r="J17" s="46">
        <v>669892297.29999995</v>
      </c>
      <c r="K17" s="46"/>
    </row>
    <row r="18" spans="1:11" x14ac:dyDescent="0.35">
      <c r="A18" s="46" t="s">
        <v>67</v>
      </c>
      <c r="B18" s="70">
        <v>5303</v>
      </c>
      <c r="C18" s="70">
        <v>85</v>
      </c>
      <c r="D18" s="47" t="s">
        <v>140</v>
      </c>
      <c r="E18" s="46" t="s">
        <v>124</v>
      </c>
      <c r="F18" s="46" t="s">
        <v>161</v>
      </c>
      <c r="G18" s="48">
        <v>3</v>
      </c>
      <c r="H18" s="48">
        <v>931938</v>
      </c>
      <c r="I18" s="46"/>
      <c r="J18" s="46">
        <v>670824235.29999995</v>
      </c>
      <c r="K18" s="46"/>
    </row>
    <row r="19" spans="1:11" x14ac:dyDescent="0.35">
      <c r="A19" s="46" t="s">
        <v>25</v>
      </c>
      <c r="B19" s="70">
        <v>3442</v>
      </c>
      <c r="C19" s="70"/>
      <c r="D19" s="47" t="s">
        <v>141</v>
      </c>
      <c r="E19" s="46" t="s">
        <v>72</v>
      </c>
      <c r="F19" s="46" t="s">
        <v>199</v>
      </c>
      <c r="G19" s="48">
        <v>0</v>
      </c>
      <c r="H19" s="48">
        <v>27787</v>
      </c>
      <c r="I19" s="46"/>
      <c r="J19" s="46">
        <v>670852022.29999995</v>
      </c>
      <c r="K19" s="46"/>
    </row>
    <row r="20" spans="1:11" ht="30" x14ac:dyDescent="0.35">
      <c r="A20" s="46" t="s">
        <v>25</v>
      </c>
      <c r="B20" s="70">
        <v>3458</v>
      </c>
      <c r="C20" s="70"/>
      <c r="D20" s="47" t="s">
        <v>141</v>
      </c>
      <c r="E20" s="46" t="s">
        <v>63</v>
      </c>
      <c r="F20" s="46" t="s">
        <v>199</v>
      </c>
      <c r="G20" s="48">
        <v>0</v>
      </c>
      <c r="H20" s="48">
        <v>3962</v>
      </c>
      <c r="I20" s="46"/>
      <c r="J20" s="46">
        <v>670855984.29999995</v>
      </c>
      <c r="K20" s="46"/>
    </row>
    <row r="21" spans="1:11" ht="30" x14ac:dyDescent="0.35">
      <c r="A21" s="46" t="s">
        <v>25</v>
      </c>
      <c r="B21" s="70">
        <v>3592</v>
      </c>
      <c r="C21" s="70"/>
      <c r="D21" s="47" t="s">
        <v>141</v>
      </c>
      <c r="E21" s="46" t="s">
        <v>63</v>
      </c>
      <c r="F21" s="46" t="s">
        <v>199</v>
      </c>
      <c r="G21" s="48">
        <v>0</v>
      </c>
      <c r="H21" s="48">
        <v>4561</v>
      </c>
      <c r="I21" s="46"/>
      <c r="J21" s="46">
        <v>670860545.29999995</v>
      </c>
      <c r="K21" s="46"/>
    </row>
    <row r="22" spans="1:11" x14ac:dyDescent="0.35">
      <c r="A22" s="71"/>
      <c r="B22" s="72"/>
      <c r="C22" s="72"/>
      <c r="D22" s="73"/>
      <c r="E22" s="92" t="s">
        <v>50</v>
      </c>
      <c r="F22" s="92"/>
      <c r="G22" s="74">
        <f>SUM(G6:G21)</f>
        <v>14</v>
      </c>
      <c r="H22" s="74">
        <f>SUM(H6:H21)</f>
        <v>8971340.5</v>
      </c>
      <c r="I22" s="73"/>
      <c r="J22" s="73"/>
      <c r="K22" s="75"/>
    </row>
    <row r="23" spans="1:11" x14ac:dyDescent="0.35">
      <c r="A23" s="43"/>
      <c r="B23" s="44"/>
      <c r="C23" s="44"/>
      <c r="D23" s="43"/>
      <c r="E23" s="43" t="s">
        <v>51</v>
      </c>
      <c r="F23" s="43"/>
      <c r="G23" s="45"/>
      <c r="H23" s="45">
        <f>+H22+H5</f>
        <v>670860545.29999995</v>
      </c>
      <c r="I23" s="43"/>
      <c r="J23" s="43"/>
      <c r="K23" s="43"/>
    </row>
  </sheetData>
  <mergeCells count="1">
    <mergeCell ref="E22:F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EE8B-8635-4AF8-83B3-CA7BB0DE6A3F}">
  <sheetPr codeName="Sheet7"/>
  <dimension ref="A1:K14"/>
  <sheetViews>
    <sheetView workbookViewId="0">
      <selection activeCell="H12" sqref="H12"/>
    </sheetView>
  </sheetViews>
  <sheetFormatPr defaultRowHeight="15" x14ac:dyDescent="0.25"/>
  <cols>
    <col min="1" max="1" width="9.5703125" style="77" customWidth="1"/>
    <col min="2" max="2" width="9.140625" style="77" bestFit="1" customWidth="1"/>
    <col min="3" max="3" width="10.5703125" style="77" bestFit="1" customWidth="1"/>
    <col min="4" max="4" width="10.7109375" style="78" bestFit="1" customWidth="1"/>
    <col min="5" max="5" width="26.85546875" style="77" customWidth="1"/>
    <col min="6" max="6" width="40.140625" style="77" customWidth="1"/>
    <col min="7" max="7" width="10.28515625" style="77" bestFit="1" customWidth="1"/>
    <col min="8" max="8" width="12.85546875" style="77" bestFit="1" customWidth="1"/>
    <col min="9" max="9" width="8.140625" style="77" bestFit="1" customWidth="1"/>
    <col min="10" max="10" width="11.5703125" style="77" bestFit="1" customWidth="1"/>
    <col min="11" max="11" width="7.85546875" style="77" bestFit="1" customWidth="1"/>
    <col min="12" max="16384" width="9.140625" style="77"/>
  </cols>
  <sheetData>
    <row r="1" spans="1:11" x14ac:dyDescent="0.25">
      <c r="A1" s="76" t="str">
        <f>+'GROSS BLOCK'!A26</f>
        <v>PLANT &amp; MACHINERY.</v>
      </c>
    </row>
    <row r="3" spans="1:11" x14ac:dyDescent="0.25">
      <c r="A3" s="79" t="s">
        <v>12</v>
      </c>
      <c r="B3" s="80" t="s">
        <v>12</v>
      </c>
      <c r="C3" s="80" t="s">
        <v>12</v>
      </c>
      <c r="D3" s="80" t="s">
        <v>12</v>
      </c>
      <c r="E3" s="79" t="s">
        <v>12</v>
      </c>
      <c r="F3" s="79" t="s">
        <v>12</v>
      </c>
      <c r="G3" s="81" t="s">
        <v>12</v>
      </c>
      <c r="H3" s="81" t="s">
        <v>13</v>
      </c>
      <c r="I3" s="81" t="s">
        <v>13</v>
      </c>
      <c r="J3" s="81" t="s">
        <v>13</v>
      </c>
      <c r="K3" s="81" t="s">
        <v>20</v>
      </c>
    </row>
    <row r="4" spans="1:11" x14ac:dyDescent="0.25">
      <c r="A4" s="79" t="s">
        <v>14</v>
      </c>
      <c r="B4" s="80" t="s">
        <v>15</v>
      </c>
      <c r="C4" s="80" t="s">
        <v>16</v>
      </c>
      <c r="D4" s="80" t="s">
        <v>17</v>
      </c>
      <c r="E4" s="79" t="s">
        <v>0</v>
      </c>
      <c r="F4" s="79" t="s">
        <v>180</v>
      </c>
      <c r="G4" s="81" t="s">
        <v>181</v>
      </c>
      <c r="H4" s="81" t="s">
        <v>18</v>
      </c>
      <c r="I4" s="81" t="s">
        <v>19</v>
      </c>
      <c r="J4" s="81" t="s">
        <v>3</v>
      </c>
      <c r="K4" s="81"/>
    </row>
    <row r="5" spans="1:11" x14ac:dyDescent="0.25">
      <c r="A5" s="79"/>
      <c r="B5" s="79"/>
      <c r="C5" s="79"/>
      <c r="D5" s="80"/>
      <c r="E5" s="79" t="s">
        <v>21</v>
      </c>
      <c r="F5" s="79"/>
      <c r="G5" s="81"/>
      <c r="H5" s="81">
        <v>270206981.94</v>
      </c>
      <c r="I5" s="81"/>
      <c r="J5" s="81"/>
      <c r="K5" s="81"/>
    </row>
    <row r="6" spans="1:11" x14ac:dyDescent="0.25">
      <c r="A6" s="82" t="s">
        <v>67</v>
      </c>
      <c r="B6" s="82">
        <v>627</v>
      </c>
      <c r="C6" s="83">
        <v>35</v>
      </c>
      <c r="D6" s="84" t="s">
        <v>142</v>
      </c>
      <c r="E6" s="82" t="s">
        <v>143</v>
      </c>
      <c r="F6" s="82" t="s">
        <v>153</v>
      </c>
      <c r="G6" s="85">
        <v>1</v>
      </c>
      <c r="H6" s="85">
        <v>46920</v>
      </c>
      <c r="I6" s="85"/>
      <c r="J6" s="85">
        <v>270253901.94</v>
      </c>
      <c r="K6" s="85"/>
    </row>
    <row r="7" spans="1:11" x14ac:dyDescent="0.25">
      <c r="A7" s="82" t="s">
        <v>67</v>
      </c>
      <c r="B7" s="82">
        <v>644</v>
      </c>
      <c r="C7" s="83">
        <v>72</v>
      </c>
      <c r="D7" s="84" t="s">
        <v>144</v>
      </c>
      <c r="E7" s="82" t="s">
        <v>145</v>
      </c>
      <c r="F7" s="82" t="s">
        <v>154</v>
      </c>
      <c r="G7" s="85">
        <v>1</v>
      </c>
      <c r="H7" s="85">
        <v>56500</v>
      </c>
      <c r="I7" s="85"/>
      <c r="J7" s="85">
        <v>270310401.94</v>
      </c>
      <c r="K7" s="85"/>
    </row>
    <row r="8" spans="1:11" x14ac:dyDescent="0.25">
      <c r="A8" s="82" t="s">
        <v>67</v>
      </c>
      <c r="B8" s="82">
        <v>972</v>
      </c>
      <c r="C8" s="83">
        <v>753</v>
      </c>
      <c r="D8" s="84" t="s">
        <v>146</v>
      </c>
      <c r="E8" s="82" t="s">
        <v>147</v>
      </c>
      <c r="F8" s="82" t="s">
        <v>155</v>
      </c>
      <c r="G8" s="85">
        <v>1</v>
      </c>
      <c r="H8" s="85">
        <v>143004</v>
      </c>
      <c r="I8" s="85"/>
      <c r="J8" s="85">
        <v>270453405.94</v>
      </c>
      <c r="K8" s="85"/>
    </row>
    <row r="9" spans="1:11" ht="30" x14ac:dyDescent="0.25">
      <c r="A9" s="82" t="s">
        <v>67</v>
      </c>
      <c r="B9" s="82">
        <v>1479</v>
      </c>
      <c r="C9" s="83">
        <v>3232</v>
      </c>
      <c r="D9" s="84" t="s">
        <v>148</v>
      </c>
      <c r="E9" s="82" t="s">
        <v>149</v>
      </c>
      <c r="F9" s="46" t="s">
        <v>156</v>
      </c>
      <c r="G9" s="85">
        <v>1</v>
      </c>
      <c r="H9" s="85">
        <v>131274</v>
      </c>
      <c r="I9" s="85"/>
      <c r="J9" s="85">
        <v>270584679.94</v>
      </c>
      <c r="K9" s="85"/>
    </row>
    <row r="10" spans="1:11" x14ac:dyDescent="0.25">
      <c r="A10" s="82" t="s">
        <v>67</v>
      </c>
      <c r="B10" s="82">
        <v>3422</v>
      </c>
      <c r="C10" s="83">
        <v>3</v>
      </c>
      <c r="D10" s="84" t="s">
        <v>150</v>
      </c>
      <c r="E10" s="82" t="s">
        <v>151</v>
      </c>
      <c r="F10" s="82" t="s">
        <v>157</v>
      </c>
      <c r="G10" s="85">
        <v>1</v>
      </c>
      <c r="H10" s="85">
        <v>9500</v>
      </c>
      <c r="I10" s="85"/>
      <c r="J10" s="85">
        <v>270594179.94</v>
      </c>
      <c r="K10" s="85"/>
    </row>
    <row r="11" spans="1:11" x14ac:dyDescent="0.25">
      <c r="A11" s="82" t="s">
        <v>67</v>
      </c>
      <c r="B11" s="82">
        <v>5688</v>
      </c>
      <c r="C11" s="83">
        <v>584</v>
      </c>
      <c r="D11" s="84" t="s">
        <v>54</v>
      </c>
      <c r="E11" s="82" t="s">
        <v>152</v>
      </c>
      <c r="F11" s="82" t="s">
        <v>158</v>
      </c>
      <c r="G11" s="85">
        <v>1</v>
      </c>
      <c r="H11" s="85">
        <v>40300</v>
      </c>
      <c r="I11" s="85"/>
      <c r="J11" s="85">
        <v>270634479.94</v>
      </c>
      <c r="K11" s="85"/>
    </row>
    <row r="12" spans="1:11" x14ac:dyDescent="0.25">
      <c r="A12" s="86"/>
      <c r="B12" s="86"/>
      <c r="C12" s="86"/>
      <c r="D12" s="87"/>
      <c r="E12" s="93" t="s">
        <v>50</v>
      </c>
      <c r="F12" s="93"/>
      <c r="G12" s="88">
        <f>SUM(G6:G11)</f>
        <v>6</v>
      </c>
      <c r="H12" s="88">
        <v>427498</v>
      </c>
      <c r="I12" s="88"/>
      <c r="J12" s="88"/>
      <c r="K12" s="88"/>
    </row>
    <row r="13" spans="1:11" x14ac:dyDescent="0.25">
      <c r="A13" s="79"/>
      <c r="B13" s="79"/>
      <c r="C13" s="79"/>
      <c r="D13" s="80"/>
      <c r="E13" s="79" t="s">
        <v>51</v>
      </c>
      <c r="F13" s="79"/>
      <c r="G13" s="81"/>
      <c r="H13" s="81">
        <f>+H5+H12</f>
        <v>270634479.94</v>
      </c>
      <c r="I13" s="81"/>
      <c r="J13" s="81"/>
      <c r="K13" s="81"/>
    </row>
    <row r="14" spans="1:11" x14ac:dyDescent="0.25">
      <c r="G14" s="89"/>
      <c r="H14" s="89"/>
      <c r="I14" s="89"/>
      <c r="J14" s="89"/>
      <c r="K14" s="89"/>
    </row>
  </sheetData>
  <mergeCells count="1">
    <mergeCell ref="E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GROSS BLOCK</vt:lpstr>
      <vt:lpstr>PLANT &amp; MACHINERY (ROLLS)</vt:lpstr>
      <vt:lpstr>PLANT &amp; MACHINERY (ROLLING MILL</vt:lpstr>
      <vt:lpstr>PLANT &amp; MACHINERY (NSTP)</vt:lpstr>
      <vt:lpstr>PLANT &amp; MACHINERY (FORGING)</vt:lpstr>
      <vt:lpstr>PLANT &amp; MACHINERY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 Accounts3</dc:creator>
  <cp:lastModifiedBy>Mahesh</cp:lastModifiedBy>
  <dcterms:created xsi:type="dcterms:W3CDTF">2023-02-10T10:58:51Z</dcterms:created>
  <dcterms:modified xsi:type="dcterms:W3CDTF">2023-02-17T06:53:56Z</dcterms:modified>
</cp:coreProperties>
</file>