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 Profile\Desktop\R K VALUATION\fx\"/>
    </mc:Choice>
  </mc:AlternateContent>
  <xr:revisionPtr revIDLastSave="0" documentId="13_ncr:1_{8EADAD35-82A5-40AD-B68A-3AC06B126635}" xr6:coauthVersionLast="47" xr6:coauthVersionMax="47" xr10:uidLastSave="{00000000-0000-0000-0000-000000000000}"/>
  <bookViews>
    <workbookView xWindow="-120" yWindow="-120" windowWidth="21840" windowHeight="13140" tabRatio="822" xr2:uid="{403A3722-DF66-46F8-836C-1D7106343384}"/>
  </bookViews>
  <sheets>
    <sheet name="Gross block" sheetId="1" r:id="rId1"/>
    <sheet name="plant &amp; machinery (roll)" sheetId="2" r:id="rId2"/>
    <sheet name="plant &amp; machinery (nstp)" sheetId="3" r:id="rId3"/>
    <sheet name="plant &amp; machinery (forging)" sheetId="4" r:id="rId4"/>
    <sheet name="plant &amp; machinery (wire rod)" sheetId="5" r:id="rId5"/>
    <sheet name="plant &amp; machinery" sheetId="6" r:id="rId6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2" l="1"/>
  <c r="H19" i="2" s="1"/>
  <c r="G18" i="2"/>
  <c r="H13" i="6"/>
  <c r="I12" i="6"/>
  <c r="H12" i="6"/>
  <c r="G12" i="6"/>
  <c r="H12" i="5"/>
  <c r="H11" i="5"/>
  <c r="G11" i="5"/>
  <c r="H17" i="4"/>
  <c r="G16" i="4"/>
  <c r="H16" i="4"/>
  <c r="H8" i="3"/>
  <c r="H7" i="3"/>
  <c r="G7" i="3"/>
  <c r="I18" i="2" l="1"/>
  <c r="G28" i="1"/>
  <c r="F28" i="1"/>
  <c r="E28" i="1"/>
  <c r="D28" i="1"/>
  <c r="C28" i="1"/>
  <c r="B28" i="1"/>
</calcChain>
</file>

<file path=xl/sharedStrings.xml><?xml version="1.0" encoding="utf-8"?>
<sst xmlns="http://schemas.openxmlformats.org/spreadsheetml/2006/main" count="307" uniqueCount="111">
  <si>
    <t>Particulars</t>
  </si>
  <si>
    <t>Opening</t>
  </si>
  <si>
    <t>Transaction</t>
  </si>
  <si>
    <t>Balance</t>
  </si>
  <si>
    <t>(Dr)</t>
  </si>
  <si>
    <t>(Cr)</t>
  </si>
  <si>
    <t>PLANT &amp; MACHINARY (ROLLS)</t>
  </si>
  <si>
    <t>PLANT &amp; MACHINERY ( NSTP )</t>
  </si>
  <si>
    <t>PLANT &amp; MACHINERY (FORGING)</t>
  </si>
  <si>
    <t>PLANT &amp; MACHINERY (WIRE ROD-142)</t>
  </si>
  <si>
    <t>PLANT &amp; MACHINERY.</t>
  </si>
  <si>
    <t>Total</t>
  </si>
  <si>
    <t>Document</t>
  </si>
  <si>
    <t>Amount</t>
  </si>
  <si>
    <t>Type</t>
  </si>
  <si>
    <t>Serial</t>
  </si>
  <si>
    <t>Bill Number</t>
  </si>
  <si>
    <t>Date</t>
  </si>
  <si>
    <t>Debit</t>
  </si>
  <si>
    <t>Credit</t>
  </si>
  <si>
    <t>Chq.No.</t>
  </si>
  <si>
    <t xml:space="preserve">Opening Balance : </t>
  </si>
  <si>
    <t>PMU</t>
  </si>
  <si>
    <t>15/06/2020</t>
  </si>
  <si>
    <t>DEEM ROLL-TECH LTD.</t>
  </si>
  <si>
    <t>PU1</t>
  </si>
  <si>
    <t>F200001</t>
  </si>
  <si>
    <t>24/08/2020</t>
  </si>
  <si>
    <t>BHARAT ROLL INDUSTRY PVT. LTD.</t>
  </si>
  <si>
    <t>DRG</t>
  </si>
  <si>
    <t>DRG/000096</t>
  </si>
  <si>
    <t>12/10/2020</t>
  </si>
  <si>
    <t>SHAH ALLOYS LIMITED</t>
  </si>
  <si>
    <t>27/10/2020</t>
  </si>
  <si>
    <t>30/12/2020</t>
  </si>
  <si>
    <t>19/01/2021</t>
  </si>
  <si>
    <t>15/02/2021</t>
  </si>
  <si>
    <t>31/03/2021</t>
  </si>
  <si>
    <t xml:space="preserve">Total : </t>
  </si>
  <si>
    <t xml:space="preserve">Closing Balance : </t>
  </si>
  <si>
    <t>04/12/2020</t>
  </si>
  <si>
    <t>THORSON INDUSTRIES</t>
  </si>
  <si>
    <t>BL/067/20-21</t>
  </si>
  <si>
    <t>14/10/2020</t>
  </si>
  <si>
    <t>BOLBUM LUBRICANTS</t>
  </si>
  <si>
    <t>IMP</t>
  </si>
  <si>
    <t>31/10/2020</t>
  </si>
  <si>
    <t>INGERSOLL RAND INDUSTRIAL IRELAND LTD</t>
  </si>
  <si>
    <t>GJV</t>
  </si>
  <si>
    <t>01/01/2021</t>
  </si>
  <si>
    <t>CLEARING &amp; FORWARDING CHARGES (IMPORT)</t>
  </si>
  <si>
    <t>TERMINAL HANDLING CHARGES (IMPORT)</t>
  </si>
  <si>
    <t>AGENCY CHARGES (IMPORT)</t>
  </si>
  <si>
    <t>01/02/2021</t>
  </si>
  <si>
    <t>TRANSPORT CHARGES (INWARDS) IMPORT</t>
  </si>
  <si>
    <t>INV/20-21/00242</t>
  </si>
  <si>
    <t>21/07/2020</t>
  </si>
  <si>
    <t>SARASWATI ENGINEERING WORKS</t>
  </si>
  <si>
    <t>24/10/2020</t>
  </si>
  <si>
    <t>GVOLTS TRANSFORMERS PVT LTD</t>
  </si>
  <si>
    <t>29/10/2020</t>
  </si>
  <si>
    <t>AQUA TECH INDUSTRIES</t>
  </si>
  <si>
    <t>TRANSPORT CHARGES (INWARDS)</t>
  </si>
  <si>
    <t>WENDT (INDIA) LIMITED</t>
  </si>
  <si>
    <t>01/04/2020</t>
  </si>
  <si>
    <t>P/L Account (Reserves in Liabilities)</t>
  </si>
  <si>
    <t>Revaluation Reserves Reversed - Ind AS Transition Impact</t>
  </si>
  <si>
    <t>17/12/2020</t>
  </si>
  <si>
    <t>YELLOW LINE ENGINEERING SERVICES PVT LTD</t>
  </si>
  <si>
    <t>SP17/123/20-21</t>
  </si>
  <si>
    <t>24/12/2020</t>
  </si>
  <si>
    <t>KAVEEN INFRA SOLUTIONS PVT LTD</t>
  </si>
  <si>
    <t>MI-075/2020-21</t>
  </si>
  <si>
    <t>26/12/2020</t>
  </si>
  <si>
    <t>TATA JITACHI HYDRAULIC EXCAVATOR MODEL EX70 ENGINE NO: NZX621229</t>
  </si>
  <si>
    <t>CRANE HYDRA 14(4P) ST AXEL</t>
  </si>
  <si>
    <t>Coil assly mcn</t>
  </si>
  <si>
    <t>TRANSFORMER POLE</t>
  </si>
  <si>
    <t>WATER SOFTNER  PLANT</t>
  </si>
  <si>
    <t>TC RING GRINDING MACHINE</t>
  </si>
  <si>
    <t>OIL FILTRATION MACHINE</t>
  </si>
  <si>
    <t>STEP DOWN TRANSFORMER</t>
  </si>
  <si>
    <t>SPHEODIAL GRAPKITE IRON ROLLS-D</t>
  </si>
  <si>
    <t>METAL ROLL</t>
  </si>
  <si>
    <t>FORGED STEEL ROLL</t>
  </si>
  <si>
    <t>PLANT &amp; MACHINARY ROLLING MILL 102/3</t>
  </si>
  <si>
    <t>PLANT &amp; MACHINARY WIRE DRAWING 102/3</t>
  </si>
  <si>
    <t>PLANT &amp; MACHINERY ( NEW POWER PLANT 66 KV SUB STATION )</t>
  </si>
  <si>
    <t>PLANT &amp; MACHINERY ( PCE NSTP )</t>
  </si>
  <si>
    <t>PLANT &amp; MACHINERY (CNC MACHINE-34)</t>
  </si>
  <si>
    <t>PLANT &amp; MACHINERY (G.P)</t>
  </si>
  <si>
    <t>PLANT &amp; MACHINERY (NEW GAS PLANT)</t>
  </si>
  <si>
    <t>PLANT &amp; MACHINERY (NEW MELTING 34 )</t>
  </si>
  <si>
    <t>PLANT &amp; MACHINERY (P.C.E)</t>
  </si>
  <si>
    <t>PLANT &amp; MACHINERY (P.C.E) WIRE ROD</t>
  </si>
  <si>
    <t>PLANT &amp; MACHINERY (P.C.E.) -FORGING</t>
  </si>
  <si>
    <t>PLANT &amp; MACHINERY (P.P)</t>
  </si>
  <si>
    <t>PLANT &amp; MACHINERY (PCE NEW MELTING)</t>
  </si>
  <si>
    <t>PLANT &amp; MACHINERY (POWER PLANT 66 KV SUB STATION )- FORGING</t>
  </si>
  <si>
    <t>PLANT &amp; MACHINERY (WIND MILL-UNIT-I B74 LAMBA)</t>
  </si>
  <si>
    <t>PLANT &amp; MACHINERY (WIND MILL-UNIT-II V08 VANKU)</t>
  </si>
  <si>
    <t>PLANT &amp; MACHINERY (WIND MILL-UNIT-III M13 KADOLI)</t>
  </si>
  <si>
    <t>PLANT &amp; MACHINERY (WIND MILL-UNIT-IV M167 SUTHARI)</t>
  </si>
  <si>
    <t>CHANDAN STEEL LTD</t>
  </si>
  <si>
    <t>DETAILS OF THE ADDATION PLANT &amp; MACHINARY FOR THE PERIOD OF APRIL-2020 TO MARCH-2021</t>
  </si>
  <si>
    <t>Items Name</t>
  </si>
  <si>
    <t>Qty</t>
  </si>
  <si>
    <t>Debit Note</t>
  </si>
  <si>
    <t>COMPRESSOR, RS250IE, 400V</t>
  </si>
  <si>
    <t xml:space="preserve"> CAPITALIZED </t>
  </si>
  <si>
    <t xml:space="preserve">CAPITALIZED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</si>
</sst>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0000FF"/>
      <name val="Trebuchet MS"/>
      <family val="2"/>
    </font>
    <font>
      <sz val="10"/>
      <color theme="1"/>
      <name val="Trebuchet MS"/>
      <family val="2"/>
    </font>
    <font>
      <b/>
      <sz val="9"/>
      <color rgb="FF0000FF"/>
      <name val="Trebuchet MS"/>
      <family val="2"/>
    </font>
    <font>
      <sz val="9"/>
      <color theme="1"/>
      <name val="Trebuchet MS"/>
      <family val="2"/>
    </font>
    <font>
      <b/>
      <sz val="9"/>
      <color theme="1"/>
      <name val="Trebuchet MS"/>
      <family val="2"/>
    </font>
    <font>
      <b/>
      <sz val="10"/>
      <color theme="1"/>
      <name val="Trebuchet MS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7">
    <xf numFmtId="0" fontId="0" fillId="0" borderId="0" xfId="0"/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0" xfId="0" applyFont="1"/>
    <xf numFmtId="164" fontId="6" fillId="0" borderId="0" xfId="1" applyNumberFormat="1" applyFont="1"/>
    <xf numFmtId="164" fontId="5" fillId="0" borderId="0" xfId="1" applyNumberFormat="1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43" fontId="6" fillId="0" borderId="0" xfId="1" applyFont="1" applyBorder="1" applyAlignment="1">
      <alignment vertical="center"/>
    </xf>
    <xf numFmtId="164" fontId="6" fillId="0" borderId="0" xfId="1" applyNumberFormat="1" applyFont="1" applyBorder="1" applyAlignment="1">
      <alignment vertical="center"/>
    </xf>
    <xf numFmtId="0" fontId="2" fillId="0" borderId="0" xfId="0" applyFont="1"/>
    <xf numFmtId="0" fontId="3" fillId="0" borderId="0" xfId="0" applyFont="1"/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 wrapText="1"/>
    </xf>
    <xf numFmtId="43" fontId="7" fillId="0" borderId="0" xfId="1" applyFont="1" applyBorder="1" applyAlignment="1">
      <alignment vertical="center"/>
    </xf>
    <xf numFmtId="164" fontId="7" fillId="0" borderId="0" xfId="1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0" fontId="7" fillId="0" borderId="0" xfId="0" applyFont="1"/>
    <xf numFmtId="164" fontId="7" fillId="0" borderId="0" xfId="1" applyNumberFormat="1" applyFont="1" applyBorder="1"/>
    <xf numFmtId="164" fontId="7" fillId="0" borderId="0" xfId="1" applyNumberFormat="1" applyFont="1" applyBorder="1" applyAlignment="1"/>
    <xf numFmtId="0" fontId="3" fillId="0" borderId="0" xfId="0" applyFont="1" applyAlignment="1">
      <alignment horizontal="center"/>
    </xf>
    <xf numFmtId="0" fontId="3" fillId="0" borderId="0" xfId="0" quotePrefix="1" applyFont="1"/>
    <xf numFmtId="164" fontId="3" fillId="0" borderId="0" xfId="1" applyNumberFormat="1" applyFont="1" applyBorder="1"/>
    <xf numFmtId="0" fontId="4" fillId="0" borderId="0" xfId="0" applyFont="1"/>
    <xf numFmtId="164" fontId="6" fillId="0" borderId="0" xfId="1" applyNumberFormat="1" applyFont="1" applyBorder="1" applyAlignment="1"/>
    <xf numFmtId="164" fontId="5" fillId="0" borderId="0" xfId="1" applyNumberFormat="1" applyFont="1" applyBorder="1" applyAlignment="1"/>
    <xf numFmtId="0" fontId="5" fillId="0" borderId="0" xfId="0" quotePrefix="1" applyFont="1" applyAlignment="1">
      <alignment horizontal="center"/>
    </xf>
    <xf numFmtId="164" fontId="6" fillId="0" borderId="0" xfId="1" applyNumberFormat="1" applyFont="1" applyBorder="1" applyAlignment="1">
      <alignment vertical="center" wrapText="1"/>
    </xf>
    <xf numFmtId="43" fontId="7" fillId="0" borderId="0" xfId="1" applyFont="1" applyBorder="1" applyAlignment="1"/>
    <xf numFmtId="43" fontId="3" fillId="0" borderId="0" xfId="1" applyFont="1" applyBorder="1" applyAlignment="1"/>
    <xf numFmtId="0" fontId="7" fillId="0" borderId="0" xfId="0" applyFont="1" applyAlignment="1">
      <alignment horizontal="center"/>
    </xf>
    <xf numFmtId="43" fontId="7" fillId="0" borderId="0" xfId="1" applyFont="1" applyBorder="1" applyAlignment="1">
      <alignment horizontal="center" vertical="center"/>
    </xf>
    <xf numFmtId="164" fontId="7" fillId="0" borderId="0" xfId="1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43" fontId="6" fillId="0" borderId="0" xfId="1" applyFont="1" applyBorder="1" applyAlignment="1">
      <alignment horizontal="center" vertical="center"/>
    </xf>
    <xf numFmtId="164" fontId="6" fillId="0" borderId="0" xfId="1" applyNumberFormat="1" applyFont="1" applyBorder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5" fillId="0" borderId="0" xfId="0" quotePrefix="1" applyFont="1" applyAlignment="1">
      <alignment horizontal="center" vertical="center" wrapText="1"/>
    </xf>
    <xf numFmtId="164" fontId="5" fillId="0" borderId="0" xfId="1" applyNumberFormat="1" applyFont="1" applyBorder="1" applyAlignment="1">
      <alignment vertical="center" wrapTex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6454D1-19CF-46A4-BC66-B200DAE9F876}">
  <dimension ref="A1:G28"/>
  <sheetViews>
    <sheetView tabSelected="1" workbookViewId="0">
      <selection activeCell="A13" sqref="A13"/>
    </sheetView>
  </sheetViews>
  <sheetFormatPr defaultRowHeight="15" x14ac:dyDescent="0.35"/>
  <cols>
    <col min="1" max="1" width="63" style="1" bestFit="1" customWidth="1"/>
    <col min="2" max="2" width="14.5703125" style="5" bestFit="1" customWidth="1"/>
    <col min="3" max="3" width="8.7109375" style="5" bestFit="1" customWidth="1"/>
    <col min="4" max="4" width="11.85546875" style="5" bestFit="1" customWidth="1"/>
    <col min="5" max="5" width="11.42578125" style="5" bestFit="1" customWidth="1"/>
    <col min="6" max="6" width="14.5703125" style="5" bestFit="1" customWidth="1"/>
    <col min="7" max="7" width="8.28515625" style="5" bestFit="1" customWidth="1"/>
    <col min="8" max="16384" width="9.140625" style="1"/>
  </cols>
  <sheetData>
    <row r="1" spans="1:7" x14ac:dyDescent="0.35">
      <c r="A1" s="44" t="s">
        <v>103</v>
      </c>
      <c r="B1" s="44"/>
      <c r="C1" s="44"/>
      <c r="D1" s="44"/>
      <c r="E1" s="44"/>
      <c r="F1" s="44"/>
      <c r="G1" s="44"/>
    </row>
    <row r="2" spans="1:7" x14ac:dyDescent="0.35">
      <c r="A2" s="45" t="s">
        <v>104</v>
      </c>
      <c r="B2" s="45"/>
      <c r="C2" s="45"/>
      <c r="D2" s="45"/>
      <c r="E2" s="45"/>
      <c r="F2" s="45"/>
      <c r="G2" s="45"/>
    </row>
    <row r="3" spans="1:7" x14ac:dyDescent="0.35">
      <c r="A3" s="3" t="s">
        <v>0</v>
      </c>
      <c r="B3" s="4" t="s">
        <v>1</v>
      </c>
      <c r="C3" s="4" t="s">
        <v>1</v>
      </c>
      <c r="D3" s="4" t="s">
        <v>2</v>
      </c>
      <c r="E3" s="4" t="s">
        <v>2</v>
      </c>
      <c r="F3" s="4" t="s">
        <v>3</v>
      </c>
      <c r="G3" s="4" t="s">
        <v>3</v>
      </c>
    </row>
    <row r="4" spans="1:7" x14ac:dyDescent="0.35">
      <c r="A4" s="3" t="s">
        <v>0</v>
      </c>
      <c r="B4" s="4" t="s">
        <v>4</v>
      </c>
      <c r="C4" s="4" t="s">
        <v>5</v>
      </c>
      <c r="D4" s="4" t="s">
        <v>4</v>
      </c>
      <c r="E4" s="4" t="s">
        <v>5</v>
      </c>
      <c r="F4" s="4" t="s">
        <v>4</v>
      </c>
      <c r="G4" s="4" t="s">
        <v>5</v>
      </c>
    </row>
    <row r="5" spans="1:7" x14ac:dyDescent="0.35">
      <c r="A5" s="1" t="s">
        <v>6</v>
      </c>
      <c r="B5" s="5">
        <v>165837196.75</v>
      </c>
      <c r="D5" s="5">
        <v>9529057.7599999998</v>
      </c>
      <c r="E5" s="5">
        <v>437600</v>
      </c>
      <c r="F5" s="5">
        <v>174928654.50999999</v>
      </c>
    </row>
    <row r="6" spans="1:7" x14ac:dyDescent="0.35">
      <c r="A6" s="1" t="s">
        <v>85</v>
      </c>
      <c r="B6" s="5">
        <v>91905248.939999998</v>
      </c>
      <c r="F6" s="5">
        <v>91905248.939999998</v>
      </c>
    </row>
    <row r="7" spans="1:7" x14ac:dyDescent="0.35">
      <c r="A7" s="1" t="s">
        <v>86</v>
      </c>
      <c r="B7" s="5">
        <v>24036723.98</v>
      </c>
      <c r="F7" s="5">
        <v>24036723.98</v>
      </c>
    </row>
    <row r="8" spans="1:7" x14ac:dyDescent="0.35">
      <c r="A8" s="1" t="s">
        <v>87</v>
      </c>
      <c r="B8" s="5">
        <v>27888097.25</v>
      </c>
      <c r="F8" s="5">
        <v>27888097.25</v>
      </c>
    </row>
    <row r="9" spans="1:7" x14ac:dyDescent="0.35">
      <c r="A9" s="1" t="s">
        <v>7</v>
      </c>
      <c r="B9" s="5">
        <v>393371166.79000002</v>
      </c>
      <c r="D9" s="5">
        <v>220000</v>
      </c>
      <c r="F9" s="5">
        <v>393591166.79000002</v>
      </c>
    </row>
    <row r="10" spans="1:7" x14ac:dyDescent="0.35">
      <c r="A10" s="1" t="s">
        <v>88</v>
      </c>
      <c r="B10" s="5">
        <v>11810594.6</v>
      </c>
      <c r="F10" s="5">
        <v>11810594.6</v>
      </c>
    </row>
    <row r="11" spans="1:7" x14ac:dyDescent="0.35">
      <c r="A11" s="1" t="s">
        <v>89</v>
      </c>
      <c r="B11" s="5">
        <v>4361235.18</v>
      </c>
      <c r="F11" s="5">
        <v>4361235.18</v>
      </c>
    </row>
    <row r="12" spans="1:7" x14ac:dyDescent="0.35">
      <c r="A12" s="1" t="s">
        <v>8</v>
      </c>
      <c r="B12" s="5">
        <v>714004359.58000004</v>
      </c>
      <c r="D12" s="5">
        <v>3918026</v>
      </c>
      <c r="F12" s="5">
        <v>717922385.58000004</v>
      </c>
    </row>
    <row r="13" spans="1:7" x14ac:dyDescent="0.35">
      <c r="A13" s="1" t="s">
        <v>90</v>
      </c>
      <c r="B13" s="5">
        <v>12308743.949999999</v>
      </c>
      <c r="F13" s="5">
        <v>12308743.949999999</v>
      </c>
    </row>
    <row r="14" spans="1:7" x14ac:dyDescent="0.35">
      <c r="A14" s="1" t="s">
        <v>91</v>
      </c>
      <c r="B14" s="5">
        <v>28163849.760000002</v>
      </c>
      <c r="F14" s="5">
        <v>28163849.760000002</v>
      </c>
    </row>
    <row r="15" spans="1:7" x14ac:dyDescent="0.35">
      <c r="A15" s="1" t="s">
        <v>92</v>
      </c>
      <c r="B15" s="5">
        <v>97822700.980000004</v>
      </c>
      <c r="F15" s="5">
        <v>97822700.980000004</v>
      </c>
    </row>
    <row r="16" spans="1:7" x14ac:dyDescent="0.35">
      <c r="A16" s="1" t="s">
        <v>93</v>
      </c>
      <c r="B16" s="5">
        <v>33486217.329999998</v>
      </c>
      <c r="F16" s="5">
        <v>33486217.329999998</v>
      </c>
    </row>
    <row r="17" spans="1:7" x14ac:dyDescent="0.35">
      <c r="A17" s="1" t="s">
        <v>94</v>
      </c>
      <c r="B17" s="5">
        <v>4991980.08</v>
      </c>
      <c r="F17" s="5">
        <v>4991980.08</v>
      </c>
    </row>
    <row r="18" spans="1:7" x14ac:dyDescent="0.35">
      <c r="A18" s="1" t="s">
        <v>95</v>
      </c>
      <c r="B18" s="5">
        <v>2989923.06</v>
      </c>
      <c r="F18" s="5">
        <v>2989923.06</v>
      </c>
    </row>
    <row r="19" spans="1:7" x14ac:dyDescent="0.35">
      <c r="A19" s="1" t="s">
        <v>96</v>
      </c>
      <c r="B19" s="5">
        <v>64990362.659999996</v>
      </c>
      <c r="F19" s="5">
        <v>64990362.659999996</v>
      </c>
    </row>
    <row r="20" spans="1:7" x14ac:dyDescent="0.35">
      <c r="A20" s="1" t="s">
        <v>97</v>
      </c>
      <c r="B20" s="5">
        <v>18352005.940000001</v>
      </c>
      <c r="F20" s="5">
        <v>18352005.940000001</v>
      </c>
    </row>
    <row r="21" spans="1:7" x14ac:dyDescent="0.35">
      <c r="A21" s="1" t="s">
        <v>98</v>
      </c>
      <c r="B21" s="5">
        <v>39049569.890000001</v>
      </c>
      <c r="F21" s="5">
        <v>39049569.890000001</v>
      </c>
    </row>
    <row r="22" spans="1:7" x14ac:dyDescent="0.35">
      <c r="A22" s="1" t="s">
        <v>99</v>
      </c>
      <c r="B22" s="5">
        <v>55101565</v>
      </c>
      <c r="F22" s="5">
        <v>55101565</v>
      </c>
    </row>
    <row r="23" spans="1:7" x14ac:dyDescent="0.35">
      <c r="A23" s="1" t="s">
        <v>100</v>
      </c>
      <c r="B23" s="5">
        <v>55400000</v>
      </c>
      <c r="F23" s="5">
        <v>55400000</v>
      </c>
    </row>
    <row r="24" spans="1:7" x14ac:dyDescent="0.35">
      <c r="A24" s="1" t="s">
        <v>101</v>
      </c>
      <c r="B24" s="5">
        <v>56858180</v>
      </c>
      <c r="F24" s="5">
        <v>56858180</v>
      </c>
    </row>
    <row r="25" spans="1:7" x14ac:dyDescent="0.35">
      <c r="A25" s="1" t="s">
        <v>102</v>
      </c>
      <c r="B25" s="5">
        <v>85492750</v>
      </c>
      <c r="F25" s="5">
        <v>85492750</v>
      </c>
    </row>
    <row r="26" spans="1:7" x14ac:dyDescent="0.35">
      <c r="A26" s="1" t="s">
        <v>9</v>
      </c>
      <c r="B26" s="5">
        <v>516532615.50999999</v>
      </c>
      <c r="D26" s="5">
        <v>3679500</v>
      </c>
      <c r="F26" s="5">
        <v>520212115.50999999</v>
      </c>
    </row>
    <row r="27" spans="1:7" x14ac:dyDescent="0.35">
      <c r="A27" s="1" t="s">
        <v>10</v>
      </c>
      <c r="B27" s="5">
        <v>275033938.94</v>
      </c>
      <c r="D27" s="5">
        <v>3853850</v>
      </c>
      <c r="E27" s="5">
        <v>1248662</v>
      </c>
      <c r="F27" s="5">
        <v>277639126.94</v>
      </c>
    </row>
    <row r="28" spans="1:7" x14ac:dyDescent="0.35">
      <c r="A28" s="6" t="s">
        <v>11</v>
      </c>
      <c r="B28" s="4">
        <f>SUM(B5:B27)</f>
        <v>2779789026.1700006</v>
      </c>
      <c r="C28" s="4">
        <f t="shared" ref="C28:G28" si="0">SUM(C5:C27)</f>
        <v>0</v>
      </c>
      <c r="D28" s="4">
        <f t="shared" si="0"/>
        <v>21200433.759999998</v>
      </c>
      <c r="E28" s="4">
        <f t="shared" si="0"/>
        <v>1686262</v>
      </c>
      <c r="F28" s="4">
        <f t="shared" si="0"/>
        <v>2799303197.9299998</v>
      </c>
      <c r="G28" s="4">
        <f t="shared" si="0"/>
        <v>0</v>
      </c>
    </row>
  </sheetData>
  <mergeCells count="2">
    <mergeCell ref="A1:G1"/>
    <mergeCell ref="A2:G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9A1A82-8D85-4218-92A6-83287AE6D3D7}">
  <dimension ref="A1:K21"/>
  <sheetViews>
    <sheetView workbookViewId="0">
      <selection activeCell="F20" sqref="F20"/>
    </sheetView>
  </sheetViews>
  <sheetFormatPr defaultRowHeight="15" x14ac:dyDescent="0.3"/>
  <cols>
    <col min="1" max="1" width="9.5703125" style="12" customWidth="1"/>
    <col min="2" max="3" width="11.7109375" style="12" bestFit="1" customWidth="1"/>
    <col min="4" max="4" width="11" style="12" bestFit="1" customWidth="1"/>
    <col min="5" max="5" width="31.42578125" style="12" bestFit="1" customWidth="1"/>
    <col min="6" max="6" width="33.28515625" style="12" bestFit="1" customWidth="1"/>
    <col min="7" max="7" width="10.85546875" style="12" bestFit="1" customWidth="1"/>
    <col min="8" max="8" width="17.85546875" style="12" bestFit="1" customWidth="1"/>
    <col min="9" max="9" width="13.5703125" style="12" bestFit="1" customWidth="1"/>
    <col min="10" max="10" width="16.140625" style="12" bestFit="1" customWidth="1"/>
    <col min="11" max="16384" width="9.140625" style="12"/>
  </cols>
  <sheetData>
    <row r="1" spans="1:11" x14ac:dyDescent="0.3">
      <c r="A1" s="11" t="s">
        <v>6</v>
      </c>
    </row>
    <row r="3" spans="1:11" s="18" customFormat="1" x14ac:dyDescent="0.25">
      <c r="A3" s="13" t="s">
        <v>12</v>
      </c>
      <c r="B3" s="14" t="s">
        <v>12</v>
      </c>
      <c r="C3" s="14" t="s">
        <v>12</v>
      </c>
      <c r="D3" s="14" t="s">
        <v>12</v>
      </c>
      <c r="E3" s="13" t="s">
        <v>12</v>
      </c>
      <c r="F3" s="15" t="s">
        <v>12</v>
      </c>
      <c r="G3" s="16" t="s">
        <v>12</v>
      </c>
      <c r="H3" s="16" t="s">
        <v>13</v>
      </c>
      <c r="I3" s="17" t="s">
        <v>13</v>
      </c>
      <c r="J3" s="17" t="s">
        <v>13</v>
      </c>
      <c r="K3" s="17" t="s">
        <v>20</v>
      </c>
    </row>
    <row r="4" spans="1:11" s="18" customFormat="1" x14ac:dyDescent="0.25">
      <c r="A4" s="13" t="s">
        <v>14</v>
      </c>
      <c r="B4" s="14" t="s">
        <v>15</v>
      </c>
      <c r="C4" s="14" t="s">
        <v>16</v>
      </c>
      <c r="D4" s="14" t="s">
        <v>17</v>
      </c>
      <c r="E4" s="13" t="s">
        <v>0</v>
      </c>
      <c r="F4" s="15" t="s">
        <v>105</v>
      </c>
      <c r="G4" s="16" t="s">
        <v>106</v>
      </c>
      <c r="H4" s="16" t="s">
        <v>18</v>
      </c>
      <c r="I4" s="17" t="s">
        <v>19</v>
      </c>
      <c r="J4" s="17" t="s">
        <v>3</v>
      </c>
      <c r="K4" s="17"/>
    </row>
    <row r="5" spans="1:11" x14ac:dyDescent="0.3">
      <c r="A5" s="19"/>
      <c r="B5" s="19"/>
      <c r="C5" s="19"/>
      <c r="D5" s="19"/>
      <c r="E5" s="19" t="s">
        <v>21</v>
      </c>
      <c r="F5" s="19"/>
      <c r="G5" s="19"/>
      <c r="H5" s="20">
        <v>165837196.75</v>
      </c>
      <c r="I5" s="21"/>
      <c r="J5" s="19"/>
      <c r="K5" s="19"/>
    </row>
    <row r="6" spans="1:11" x14ac:dyDescent="0.3">
      <c r="A6" s="12" t="s">
        <v>22</v>
      </c>
      <c r="B6" s="22">
        <v>622</v>
      </c>
      <c r="C6" s="22">
        <v>1820</v>
      </c>
      <c r="D6" s="23" t="s">
        <v>23</v>
      </c>
      <c r="E6" s="12" t="s">
        <v>24</v>
      </c>
      <c r="F6" s="12" t="s">
        <v>82</v>
      </c>
      <c r="G6" s="22">
        <v>9</v>
      </c>
      <c r="H6" s="24">
        <v>686000</v>
      </c>
      <c r="I6" s="24"/>
      <c r="J6" s="24">
        <v>166523196.75</v>
      </c>
    </row>
    <row r="7" spans="1:11" x14ac:dyDescent="0.3">
      <c r="A7" s="12" t="s">
        <v>22</v>
      </c>
      <c r="B7" s="22">
        <v>623</v>
      </c>
      <c r="C7" s="22">
        <v>1819</v>
      </c>
      <c r="D7" s="23" t="s">
        <v>23</v>
      </c>
      <c r="E7" s="12" t="s">
        <v>24</v>
      </c>
      <c r="F7" s="12" t="s">
        <v>82</v>
      </c>
      <c r="G7" s="22">
        <v>5</v>
      </c>
      <c r="H7" s="24">
        <v>592000</v>
      </c>
      <c r="I7" s="24"/>
      <c r="J7" s="24">
        <v>167115196.75</v>
      </c>
    </row>
    <row r="8" spans="1:11" x14ac:dyDescent="0.3">
      <c r="A8" s="12" t="s">
        <v>25</v>
      </c>
      <c r="B8" s="22">
        <v>1362</v>
      </c>
      <c r="C8" s="22" t="s">
        <v>26</v>
      </c>
      <c r="D8" s="23" t="s">
        <v>27</v>
      </c>
      <c r="E8" s="12" t="s">
        <v>28</v>
      </c>
      <c r="F8" s="12" t="s">
        <v>83</v>
      </c>
      <c r="G8" s="22">
        <v>2</v>
      </c>
      <c r="H8" s="24">
        <v>257040</v>
      </c>
      <c r="I8" s="24"/>
      <c r="J8" s="24">
        <v>167372236.75</v>
      </c>
    </row>
    <row r="9" spans="1:11" x14ac:dyDescent="0.3">
      <c r="A9" s="12" t="s">
        <v>29</v>
      </c>
      <c r="B9" s="22" t="s">
        <v>30</v>
      </c>
      <c r="C9" s="22" t="s">
        <v>30</v>
      </c>
      <c r="D9" s="23" t="s">
        <v>31</v>
      </c>
      <c r="E9" s="12" t="s">
        <v>32</v>
      </c>
      <c r="F9" s="12" t="s">
        <v>107</v>
      </c>
      <c r="G9" s="22"/>
      <c r="H9" s="24"/>
      <c r="I9" s="24">
        <v>437600</v>
      </c>
      <c r="J9" s="24">
        <v>166934636.75</v>
      </c>
    </row>
    <row r="10" spans="1:11" x14ac:dyDescent="0.3">
      <c r="A10" s="12" t="s">
        <v>22</v>
      </c>
      <c r="B10" s="22">
        <v>3167</v>
      </c>
      <c r="C10" s="22">
        <v>1942</v>
      </c>
      <c r="D10" s="23" t="s">
        <v>33</v>
      </c>
      <c r="E10" s="12" t="s">
        <v>24</v>
      </c>
      <c r="F10" s="12" t="s">
        <v>82</v>
      </c>
      <c r="G10" s="22">
        <v>6</v>
      </c>
      <c r="H10" s="24">
        <v>949200</v>
      </c>
      <c r="I10" s="24"/>
      <c r="J10" s="24">
        <v>167883836.75</v>
      </c>
    </row>
    <row r="11" spans="1:11" x14ac:dyDescent="0.3">
      <c r="A11" s="12" t="s">
        <v>22</v>
      </c>
      <c r="B11" s="22">
        <v>3168</v>
      </c>
      <c r="C11" s="22">
        <v>1940</v>
      </c>
      <c r="D11" s="23" t="s">
        <v>33</v>
      </c>
      <c r="E11" s="12" t="s">
        <v>24</v>
      </c>
      <c r="F11" s="12" t="s">
        <v>82</v>
      </c>
      <c r="G11" s="22">
        <v>4</v>
      </c>
      <c r="H11" s="24">
        <v>931839.8</v>
      </c>
      <c r="I11" s="24"/>
      <c r="J11" s="24">
        <v>168815676.55000001</v>
      </c>
    </row>
    <row r="12" spans="1:11" x14ac:dyDescent="0.3">
      <c r="A12" s="12" t="s">
        <v>22</v>
      </c>
      <c r="B12" s="22">
        <v>3169</v>
      </c>
      <c r="C12" s="22">
        <v>1941</v>
      </c>
      <c r="D12" s="23" t="s">
        <v>33</v>
      </c>
      <c r="E12" s="12" t="s">
        <v>24</v>
      </c>
      <c r="F12" s="12" t="s">
        <v>82</v>
      </c>
      <c r="G12" s="22">
        <v>6</v>
      </c>
      <c r="H12" s="24">
        <v>1054320.3999999999</v>
      </c>
      <c r="I12" s="24"/>
      <c r="J12" s="24">
        <v>169869996.94999999</v>
      </c>
    </row>
    <row r="13" spans="1:11" x14ac:dyDescent="0.3">
      <c r="A13" s="12" t="s">
        <v>22</v>
      </c>
      <c r="B13" s="22">
        <v>4502</v>
      </c>
      <c r="C13" s="22">
        <v>2027</v>
      </c>
      <c r="D13" s="23" t="s">
        <v>34</v>
      </c>
      <c r="E13" s="12" t="s">
        <v>24</v>
      </c>
      <c r="F13" s="12" t="s">
        <v>82</v>
      </c>
      <c r="G13" s="22">
        <v>18</v>
      </c>
      <c r="H13" s="24">
        <v>994788.16</v>
      </c>
      <c r="I13" s="24"/>
      <c r="J13" s="24">
        <v>170864785.11000001</v>
      </c>
    </row>
    <row r="14" spans="1:11" x14ac:dyDescent="0.3">
      <c r="A14" s="12" t="s">
        <v>22</v>
      </c>
      <c r="B14" s="22">
        <v>4866</v>
      </c>
      <c r="C14" s="22">
        <v>2054</v>
      </c>
      <c r="D14" s="23" t="s">
        <v>35</v>
      </c>
      <c r="E14" s="12" t="s">
        <v>24</v>
      </c>
      <c r="F14" s="12" t="s">
        <v>84</v>
      </c>
      <c r="G14" s="22">
        <v>5</v>
      </c>
      <c r="H14" s="24">
        <v>663100</v>
      </c>
      <c r="I14" s="24"/>
      <c r="J14" s="24">
        <v>171527885.11000001</v>
      </c>
    </row>
    <row r="15" spans="1:11" x14ac:dyDescent="0.3">
      <c r="A15" s="12" t="s">
        <v>22</v>
      </c>
      <c r="B15" s="22">
        <v>4867</v>
      </c>
      <c r="C15" s="22">
        <v>2055</v>
      </c>
      <c r="D15" s="23" t="s">
        <v>35</v>
      </c>
      <c r="E15" s="12" t="s">
        <v>24</v>
      </c>
      <c r="F15" s="12" t="s">
        <v>82</v>
      </c>
      <c r="G15" s="22">
        <v>2</v>
      </c>
      <c r="H15" s="24">
        <v>332400</v>
      </c>
      <c r="I15" s="24"/>
      <c r="J15" s="24">
        <v>171860285.11000001</v>
      </c>
    </row>
    <row r="16" spans="1:11" x14ac:dyDescent="0.3">
      <c r="A16" s="12" t="s">
        <v>22</v>
      </c>
      <c r="B16" s="22">
        <v>5506</v>
      </c>
      <c r="C16" s="22">
        <v>2099</v>
      </c>
      <c r="D16" s="23" t="s">
        <v>36</v>
      </c>
      <c r="E16" s="12" t="s">
        <v>24</v>
      </c>
      <c r="F16" s="12" t="s">
        <v>82</v>
      </c>
      <c r="G16" s="22">
        <v>12</v>
      </c>
      <c r="H16" s="24">
        <v>2084400</v>
      </c>
      <c r="I16" s="24"/>
      <c r="J16" s="24">
        <v>173944685.11000001</v>
      </c>
    </row>
    <row r="17" spans="1:11" x14ac:dyDescent="0.3">
      <c r="A17" s="12" t="s">
        <v>22</v>
      </c>
      <c r="B17" s="22">
        <v>6652</v>
      </c>
      <c r="C17" s="22">
        <v>2162</v>
      </c>
      <c r="D17" s="23" t="s">
        <v>37</v>
      </c>
      <c r="E17" s="12" t="s">
        <v>24</v>
      </c>
      <c r="F17" s="12" t="s">
        <v>82</v>
      </c>
      <c r="G17" s="22">
        <v>6</v>
      </c>
      <c r="H17" s="24">
        <v>983969.4</v>
      </c>
      <c r="I17" s="24"/>
      <c r="J17" s="24">
        <v>174928654.50999999</v>
      </c>
    </row>
    <row r="18" spans="1:11" x14ac:dyDescent="0.3">
      <c r="A18" s="19"/>
      <c r="B18" s="19"/>
      <c r="C18" s="19"/>
      <c r="D18" s="19"/>
      <c r="E18" s="19" t="s">
        <v>38</v>
      </c>
      <c r="F18" s="19"/>
      <c r="G18" s="19">
        <f>SUM(G6:G17)</f>
        <v>75</v>
      </c>
      <c r="H18" s="20">
        <f>SUM(H6:H17)</f>
        <v>9529057.7599999998</v>
      </c>
      <c r="I18" s="20">
        <f>SUM(I6:I17)</f>
        <v>437600</v>
      </c>
      <c r="J18" s="20"/>
      <c r="K18" s="19"/>
    </row>
    <row r="19" spans="1:11" x14ac:dyDescent="0.3">
      <c r="A19" s="19"/>
      <c r="B19" s="19"/>
      <c r="C19" s="19"/>
      <c r="D19" s="19"/>
      <c r="E19" s="19" t="s">
        <v>39</v>
      </c>
      <c r="F19" s="19"/>
      <c r="G19" s="19"/>
      <c r="H19" s="20">
        <f>+H5+H18-I18</f>
        <v>174928654.50999999</v>
      </c>
      <c r="I19" s="20"/>
      <c r="J19" s="20"/>
      <c r="K19" s="19"/>
    </row>
    <row r="20" spans="1:11" x14ac:dyDescent="0.3">
      <c r="H20" s="24"/>
      <c r="I20" s="24"/>
      <c r="J20" s="24"/>
    </row>
    <row r="21" spans="1:11" x14ac:dyDescent="0.3">
      <c r="H21" s="24"/>
      <c r="I21" s="24"/>
      <c r="J21" s="2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B84184-8926-4B8F-AD22-C334EA2BD8A9}">
  <dimension ref="A1:K9"/>
  <sheetViews>
    <sheetView workbookViewId="0">
      <selection activeCell="E13" sqref="E13"/>
    </sheetView>
  </sheetViews>
  <sheetFormatPr defaultRowHeight="15" x14ac:dyDescent="0.35"/>
  <cols>
    <col min="1" max="1" width="8.28515625" style="1" customWidth="1"/>
    <col min="2" max="2" width="10.140625" style="1" bestFit="1" customWidth="1"/>
    <col min="3" max="3" width="11.5703125" style="1" bestFit="1" customWidth="1"/>
    <col min="4" max="4" width="10.7109375" style="1" bestFit="1" customWidth="1"/>
    <col min="5" max="5" width="20.7109375" style="1" bestFit="1" customWidth="1"/>
    <col min="6" max="6" width="22.5703125" style="1" bestFit="1" customWidth="1"/>
    <col min="7" max="7" width="10.28515625" style="1" bestFit="1" customWidth="1"/>
    <col min="8" max="8" width="17.7109375" style="1" bestFit="1" customWidth="1"/>
    <col min="9" max="9" width="8.28515625" style="1" bestFit="1" customWidth="1"/>
    <col min="10" max="10" width="14" style="1" bestFit="1" customWidth="1"/>
    <col min="11" max="11" width="8.140625" style="1" bestFit="1" customWidth="1"/>
    <col min="12" max="16384" width="9.140625" style="1"/>
  </cols>
  <sheetData>
    <row r="1" spans="1:11" x14ac:dyDescent="0.35">
      <c r="A1" s="25" t="s">
        <v>7</v>
      </c>
    </row>
    <row r="3" spans="1:11" x14ac:dyDescent="0.35">
      <c r="A3" s="7" t="s">
        <v>12</v>
      </c>
      <c r="B3" s="8" t="s">
        <v>12</v>
      </c>
      <c r="C3" s="8" t="s">
        <v>12</v>
      </c>
      <c r="D3" s="8" t="s">
        <v>12</v>
      </c>
      <c r="E3" s="7" t="s">
        <v>12</v>
      </c>
      <c r="F3" s="7" t="s">
        <v>12</v>
      </c>
      <c r="G3" s="9" t="s">
        <v>12</v>
      </c>
      <c r="H3" s="9" t="s">
        <v>13</v>
      </c>
      <c r="I3" s="10" t="s">
        <v>13</v>
      </c>
      <c r="J3" s="10" t="s">
        <v>13</v>
      </c>
      <c r="K3" s="10" t="s">
        <v>20</v>
      </c>
    </row>
    <row r="4" spans="1:11" x14ac:dyDescent="0.35">
      <c r="A4" s="7" t="s">
        <v>14</v>
      </c>
      <c r="B4" s="8" t="s">
        <v>15</v>
      </c>
      <c r="C4" s="8" t="s">
        <v>16</v>
      </c>
      <c r="D4" s="8" t="s">
        <v>17</v>
      </c>
      <c r="E4" s="7" t="s">
        <v>0</v>
      </c>
      <c r="F4" s="7" t="s">
        <v>105</v>
      </c>
      <c r="G4" s="9" t="s">
        <v>106</v>
      </c>
      <c r="H4" s="9" t="s">
        <v>18</v>
      </c>
      <c r="I4" s="10" t="s">
        <v>19</v>
      </c>
      <c r="J4" s="10" t="s">
        <v>3</v>
      </c>
      <c r="K4" s="10"/>
    </row>
    <row r="5" spans="1:11" x14ac:dyDescent="0.35">
      <c r="A5" s="3"/>
      <c r="B5" s="6"/>
      <c r="C5" s="6"/>
      <c r="D5" s="6"/>
      <c r="E5" s="3" t="s">
        <v>21</v>
      </c>
      <c r="F5" s="3"/>
      <c r="G5" s="6"/>
      <c r="H5" s="26">
        <v>393371166.79000002</v>
      </c>
      <c r="I5" s="26"/>
      <c r="J5" s="26"/>
      <c r="K5" s="3"/>
    </row>
    <row r="6" spans="1:11" x14ac:dyDescent="0.35">
      <c r="A6" s="1" t="s">
        <v>22</v>
      </c>
      <c r="B6" s="2">
        <v>3922</v>
      </c>
      <c r="C6" s="2">
        <v>20</v>
      </c>
      <c r="D6" s="28" t="s">
        <v>40</v>
      </c>
      <c r="E6" s="1" t="s">
        <v>41</v>
      </c>
      <c r="F6" s="1" t="s">
        <v>81</v>
      </c>
      <c r="G6" s="2">
        <v>1</v>
      </c>
      <c r="H6" s="27">
        <v>220000</v>
      </c>
      <c r="I6" s="27"/>
      <c r="J6" s="27">
        <v>393591166.79000002</v>
      </c>
    </row>
    <row r="7" spans="1:11" x14ac:dyDescent="0.35">
      <c r="A7" s="3"/>
      <c r="B7" s="6"/>
      <c r="C7" s="6"/>
      <c r="D7" s="6"/>
      <c r="E7" s="6" t="s">
        <v>38</v>
      </c>
      <c r="F7" s="3"/>
      <c r="G7" s="6">
        <f>SUM(G6)</f>
        <v>1</v>
      </c>
      <c r="H7" s="26">
        <f>SUM(H6)</f>
        <v>220000</v>
      </c>
      <c r="I7" s="26">
        <v>0</v>
      </c>
      <c r="J7" s="26"/>
      <c r="K7" s="3"/>
    </row>
    <row r="8" spans="1:11" x14ac:dyDescent="0.35">
      <c r="A8" s="3"/>
      <c r="B8" s="6"/>
      <c r="C8" s="6"/>
      <c r="D8" s="6"/>
      <c r="E8" s="46" t="s">
        <v>39</v>
      </c>
      <c r="F8" s="46"/>
      <c r="G8" s="6"/>
      <c r="H8" s="26">
        <f>+H5+H7</f>
        <v>393591166.79000002</v>
      </c>
      <c r="I8" s="26"/>
      <c r="J8" s="26"/>
      <c r="K8" s="3"/>
    </row>
    <row r="9" spans="1:11" x14ac:dyDescent="0.35">
      <c r="B9" s="2"/>
      <c r="C9" s="2"/>
      <c r="D9" s="2"/>
      <c r="G9" s="2"/>
      <c r="H9" s="27"/>
      <c r="I9" s="27"/>
      <c r="J9" s="27"/>
    </row>
  </sheetData>
  <mergeCells count="1">
    <mergeCell ref="E8:F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B0D1AC-AFDC-4F40-A6E0-8F49AA323F55}">
  <dimension ref="A1:K18"/>
  <sheetViews>
    <sheetView workbookViewId="0">
      <selection activeCell="H17" sqref="H17"/>
    </sheetView>
  </sheetViews>
  <sheetFormatPr defaultRowHeight="15" x14ac:dyDescent="0.3"/>
  <cols>
    <col min="1" max="1" width="7.140625" style="12" customWidth="1"/>
    <col min="2" max="2" width="10.28515625" style="12" bestFit="1" customWidth="1"/>
    <col min="3" max="3" width="12.7109375" style="12" bestFit="1" customWidth="1"/>
    <col min="4" max="4" width="11" style="12" bestFit="1" customWidth="1"/>
    <col min="5" max="5" width="41.5703125" style="12" bestFit="1" customWidth="1"/>
    <col min="6" max="6" width="26.28515625" style="12" bestFit="1" customWidth="1"/>
    <col min="7" max="7" width="10.85546875" style="12" bestFit="1" customWidth="1"/>
    <col min="8" max="8" width="17.85546875" style="12" bestFit="1" customWidth="1"/>
    <col min="9" max="9" width="8.85546875" style="12" bestFit="1" customWidth="1"/>
    <col min="10" max="10" width="16.140625" style="12" bestFit="1" customWidth="1"/>
    <col min="11" max="11" width="9.28515625" style="12" bestFit="1" customWidth="1"/>
    <col min="12" max="16384" width="9.140625" style="12"/>
  </cols>
  <sheetData>
    <row r="1" spans="1:11" ht="15.75" x14ac:dyDescent="0.35">
      <c r="A1" s="25" t="s">
        <v>8</v>
      </c>
    </row>
    <row r="3" spans="1:11" x14ac:dyDescent="0.3">
      <c r="A3" s="13" t="s">
        <v>12</v>
      </c>
      <c r="B3" s="14" t="s">
        <v>12</v>
      </c>
      <c r="C3" s="14" t="s">
        <v>12</v>
      </c>
      <c r="D3" s="14" t="s">
        <v>12</v>
      </c>
      <c r="E3" s="13" t="s">
        <v>12</v>
      </c>
      <c r="F3" s="13" t="s">
        <v>12</v>
      </c>
      <c r="G3" s="16" t="s">
        <v>12</v>
      </c>
      <c r="H3" s="33" t="s">
        <v>13</v>
      </c>
      <c r="I3" s="34" t="s">
        <v>13</v>
      </c>
      <c r="J3" s="34" t="s">
        <v>13</v>
      </c>
      <c r="K3" s="17" t="s">
        <v>20</v>
      </c>
    </row>
    <row r="4" spans="1:11" x14ac:dyDescent="0.3">
      <c r="A4" s="13" t="s">
        <v>14</v>
      </c>
      <c r="B4" s="14" t="s">
        <v>15</v>
      </c>
      <c r="C4" s="14" t="s">
        <v>16</v>
      </c>
      <c r="D4" s="14" t="s">
        <v>17</v>
      </c>
      <c r="E4" s="13" t="s">
        <v>0</v>
      </c>
      <c r="F4" s="13" t="s">
        <v>105</v>
      </c>
      <c r="G4" s="16" t="s">
        <v>106</v>
      </c>
      <c r="H4" s="33" t="s">
        <v>18</v>
      </c>
      <c r="I4" s="34" t="s">
        <v>19</v>
      </c>
      <c r="J4" s="34" t="s">
        <v>3</v>
      </c>
      <c r="K4" s="17"/>
    </row>
    <row r="5" spans="1:11" x14ac:dyDescent="0.3">
      <c r="A5" s="19"/>
      <c r="B5" s="19"/>
      <c r="C5" s="19"/>
      <c r="D5" s="19"/>
      <c r="E5" s="19" t="s">
        <v>21</v>
      </c>
      <c r="F5" s="19"/>
      <c r="G5" s="19"/>
      <c r="H5" s="30">
        <v>714004359.58000004</v>
      </c>
      <c r="I5" s="30"/>
      <c r="J5" s="30"/>
      <c r="K5" s="19"/>
    </row>
    <row r="6" spans="1:11" x14ac:dyDescent="0.3">
      <c r="A6" s="12" t="s">
        <v>25</v>
      </c>
      <c r="B6" s="22">
        <v>2264</v>
      </c>
      <c r="C6" s="22" t="s">
        <v>42</v>
      </c>
      <c r="D6" s="23" t="s">
        <v>43</v>
      </c>
      <c r="E6" s="12" t="s">
        <v>44</v>
      </c>
      <c r="F6" s="12" t="s">
        <v>80</v>
      </c>
      <c r="G6" s="22">
        <v>1</v>
      </c>
      <c r="H6" s="31">
        <v>144200</v>
      </c>
      <c r="I6" s="31"/>
      <c r="J6" s="31">
        <v>714148559.58000004</v>
      </c>
    </row>
    <row r="7" spans="1:11" x14ac:dyDescent="0.3">
      <c r="A7" s="12" t="s">
        <v>45</v>
      </c>
      <c r="B7" s="22">
        <v>140</v>
      </c>
      <c r="C7" s="22">
        <v>920893</v>
      </c>
      <c r="D7" s="23" t="s">
        <v>46</v>
      </c>
      <c r="E7" s="12" t="s">
        <v>47</v>
      </c>
      <c r="F7" s="12" t="s">
        <v>108</v>
      </c>
      <c r="G7" s="22">
        <v>1</v>
      </c>
      <c r="H7" s="31">
        <v>3564000</v>
      </c>
      <c r="I7" s="31"/>
      <c r="J7" s="31">
        <v>717712559.58000004</v>
      </c>
    </row>
    <row r="8" spans="1:11" x14ac:dyDescent="0.3">
      <c r="A8" s="12" t="s">
        <v>48</v>
      </c>
      <c r="B8" s="22">
        <v>3348</v>
      </c>
      <c r="C8" s="22"/>
      <c r="D8" s="23" t="s">
        <v>49</v>
      </c>
      <c r="E8" s="12" t="s">
        <v>50</v>
      </c>
      <c r="F8" s="12" t="s">
        <v>109</v>
      </c>
      <c r="G8" s="22"/>
      <c r="H8" s="31">
        <v>55407</v>
      </c>
      <c r="I8" s="31"/>
      <c r="J8" s="31">
        <v>717767966.58000004</v>
      </c>
    </row>
    <row r="9" spans="1:11" x14ac:dyDescent="0.3">
      <c r="A9" s="12" t="s">
        <v>48</v>
      </c>
      <c r="B9" s="22">
        <v>3349</v>
      </c>
      <c r="C9" s="22"/>
      <c r="D9" s="23" t="s">
        <v>49</v>
      </c>
      <c r="E9" s="12" t="s">
        <v>50</v>
      </c>
      <c r="F9" s="12" t="s">
        <v>109</v>
      </c>
      <c r="H9" s="31">
        <v>20770</v>
      </c>
      <c r="I9" s="31"/>
      <c r="J9" s="31">
        <v>717788736.58000004</v>
      </c>
    </row>
    <row r="10" spans="1:11" x14ac:dyDescent="0.3">
      <c r="A10" s="12" t="s">
        <v>48</v>
      </c>
      <c r="B10" s="22">
        <v>3350</v>
      </c>
      <c r="C10" s="22"/>
      <c r="D10" s="23" t="s">
        <v>49</v>
      </c>
      <c r="E10" s="12" t="s">
        <v>50</v>
      </c>
      <c r="F10" s="12" t="s">
        <v>109</v>
      </c>
      <c r="H10" s="31">
        <v>8000</v>
      </c>
      <c r="I10" s="31"/>
      <c r="J10" s="31">
        <v>717796736.58000004</v>
      </c>
    </row>
    <row r="11" spans="1:11" x14ac:dyDescent="0.3">
      <c r="A11" s="12" t="s">
        <v>48</v>
      </c>
      <c r="B11" s="22">
        <v>3351</v>
      </c>
      <c r="C11" s="22"/>
      <c r="D11" s="23" t="s">
        <v>49</v>
      </c>
      <c r="E11" s="12" t="s">
        <v>50</v>
      </c>
      <c r="F11" s="12" t="s">
        <v>109</v>
      </c>
      <c r="H11" s="31">
        <v>4933</v>
      </c>
      <c r="I11" s="31"/>
      <c r="J11" s="31">
        <v>717801669.58000004</v>
      </c>
    </row>
    <row r="12" spans="1:11" x14ac:dyDescent="0.3">
      <c r="A12" s="12" t="s">
        <v>48</v>
      </c>
      <c r="B12" s="22">
        <v>3352</v>
      </c>
      <c r="C12" s="22"/>
      <c r="D12" s="23" t="s">
        <v>49</v>
      </c>
      <c r="E12" s="12" t="s">
        <v>51</v>
      </c>
      <c r="F12" s="12" t="s">
        <v>109</v>
      </c>
      <c r="H12" s="31">
        <v>14500</v>
      </c>
      <c r="I12" s="31"/>
      <c r="J12" s="31">
        <v>717816169.58000004</v>
      </c>
    </row>
    <row r="13" spans="1:11" x14ac:dyDescent="0.3">
      <c r="A13" s="12" t="s">
        <v>48</v>
      </c>
      <c r="B13" s="22">
        <v>3353</v>
      </c>
      <c r="C13" s="22"/>
      <c r="D13" s="23" t="s">
        <v>49</v>
      </c>
      <c r="E13" s="12" t="s">
        <v>52</v>
      </c>
      <c r="F13" s="12" t="s">
        <v>109</v>
      </c>
      <c r="H13" s="31">
        <v>9800</v>
      </c>
      <c r="I13" s="31"/>
      <c r="J13" s="31">
        <v>717825969.58000004</v>
      </c>
    </row>
    <row r="14" spans="1:11" x14ac:dyDescent="0.3">
      <c r="A14" s="12" t="s">
        <v>48</v>
      </c>
      <c r="B14" s="22">
        <v>3343</v>
      </c>
      <c r="C14" s="22"/>
      <c r="D14" s="23" t="s">
        <v>53</v>
      </c>
      <c r="E14" s="12" t="s">
        <v>54</v>
      </c>
      <c r="F14" s="12" t="s">
        <v>109</v>
      </c>
      <c r="H14" s="31">
        <v>40000</v>
      </c>
      <c r="I14" s="31"/>
      <c r="J14" s="31">
        <v>717865969.58000004</v>
      </c>
    </row>
    <row r="15" spans="1:11" x14ac:dyDescent="0.3">
      <c r="A15" s="12" t="s">
        <v>48</v>
      </c>
      <c r="B15" s="22">
        <v>3344</v>
      </c>
      <c r="C15" s="22"/>
      <c r="D15" s="23" t="s">
        <v>53</v>
      </c>
      <c r="E15" s="12" t="s">
        <v>54</v>
      </c>
      <c r="F15" s="12" t="s">
        <v>109</v>
      </c>
      <c r="H15" s="31">
        <v>56416</v>
      </c>
      <c r="I15" s="31"/>
      <c r="J15" s="31">
        <v>717922385.58000004</v>
      </c>
    </row>
    <row r="16" spans="1:11" x14ac:dyDescent="0.3">
      <c r="A16" s="19"/>
      <c r="B16" s="19"/>
      <c r="C16" s="19"/>
      <c r="D16" s="19"/>
      <c r="E16" s="32" t="s">
        <v>38</v>
      </c>
      <c r="F16" s="19"/>
      <c r="G16" s="30">
        <f>SUM(G6:G15)</f>
        <v>2</v>
      </c>
      <c r="H16" s="30">
        <f>SUM(H6:H15)</f>
        <v>3918026</v>
      </c>
      <c r="I16" s="30">
        <v>0</v>
      </c>
      <c r="J16" s="30"/>
      <c r="K16" s="19"/>
    </row>
    <row r="17" spans="1:11" x14ac:dyDescent="0.3">
      <c r="A17" s="19"/>
      <c r="B17" s="19"/>
      <c r="C17" s="19"/>
      <c r="D17" s="19"/>
      <c r="E17" s="32" t="s">
        <v>39</v>
      </c>
      <c r="F17" s="19"/>
      <c r="G17" s="19"/>
      <c r="H17" s="30">
        <f>+H16+H5</f>
        <v>717922385.58000004</v>
      </c>
      <c r="I17" s="30"/>
      <c r="J17" s="30"/>
      <c r="K17" s="19"/>
    </row>
    <row r="18" spans="1:11" x14ac:dyDescent="0.3">
      <c r="H18" s="31"/>
      <c r="I18" s="31"/>
      <c r="J18" s="31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2CFBD7-9FAB-4DF1-B7EF-A8DA47C3B8A3}">
  <dimension ref="A1:K12"/>
  <sheetViews>
    <sheetView workbookViewId="0">
      <selection activeCell="E11" sqref="E11"/>
    </sheetView>
  </sheetViews>
  <sheetFormatPr defaultRowHeight="15" x14ac:dyDescent="0.25"/>
  <cols>
    <col min="1" max="1" width="6.85546875" style="36" customWidth="1"/>
    <col min="2" max="2" width="9.140625" style="36" bestFit="1" customWidth="1"/>
    <col min="3" max="3" width="13.7109375" style="36" bestFit="1" customWidth="1"/>
    <col min="4" max="4" width="10.7109375" style="40" bestFit="1" customWidth="1"/>
    <col min="5" max="5" width="31.7109375" style="36" bestFit="1" customWidth="1"/>
    <col min="6" max="6" width="23.28515625" style="36" bestFit="1" customWidth="1"/>
    <col min="7" max="7" width="10.28515625" style="36" bestFit="1" customWidth="1"/>
    <col min="8" max="8" width="12.85546875" style="36" bestFit="1" customWidth="1"/>
    <col min="9" max="9" width="9" style="36" bestFit="1" customWidth="1"/>
    <col min="10" max="10" width="11.5703125" style="36" bestFit="1" customWidth="1"/>
    <col min="11" max="11" width="9.28515625" style="36" bestFit="1" customWidth="1"/>
    <col min="12" max="16384" width="9.140625" style="36"/>
  </cols>
  <sheetData>
    <row r="1" spans="1:11" x14ac:dyDescent="0.25">
      <c r="A1" s="35" t="s">
        <v>9</v>
      </c>
    </row>
    <row r="3" spans="1:11" s="1" customFormat="1" x14ac:dyDescent="0.35">
      <c r="A3" s="7" t="s">
        <v>12</v>
      </c>
      <c r="B3" s="8" t="s">
        <v>12</v>
      </c>
      <c r="C3" s="8" t="s">
        <v>12</v>
      </c>
      <c r="D3" s="8" t="s">
        <v>12</v>
      </c>
      <c r="E3" s="7" t="s">
        <v>12</v>
      </c>
      <c r="F3" s="7" t="s">
        <v>12</v>
      </c>
      <c r="G3" s="9" t="s">
        <v>12</v>
      </c>
      <c r="H3" s="37" t="s">
        <v>13</v>
      </c>
      <c r="I3" s="38" t="s">
        <v>13</v>
      </c>
      <c r="J3" s="38" t="s">
        <v>13</v>
      </c>
      <c r="K3" s="10" t="s">
        <v>20</v>
      </c>
    </row>
    <row r="4" spans="1:11" s="1" customFormat="1" x14ac:dyDescent="0.35">
      <c r="A4" s="7" t="s">
        <v>14</v>
      </c>
      <c r="B4" s="8" t="s">
        <v>15</v>
      </c>
      <c r="C4" s="8" t="s">
        <v>16</v>
      </c>
      <c r="D4" s="8" t="s">
        <v>17</v>
      </c>
      <c r="E4" s="7" t="s">
        <v>0</v>
      </c>
      <c r="F4" s="7" t="s">
        <v>105</v>
      </c>
      <c r="G4" s="9" t="s">
        <v>106</v>
      </c>
      <c r="H4" s="37" t="s">
        <v>18</v>
      </c>
      <c r="I4" s="38" t="s">
        <v>19</v>
      </c>
      <c r="J4" s="38" t="s">
        <v>3</v>
      </c>
      <c r="K4" s="10"/>
    </row>
    <row r="5" spans="1:11" x14ac:dyDescent="0.25">
      <c r="A5" s="39"/>
      <c r="B5" s="39"/>
      <c r="C5" s="39"/>
      <c r="D5" s="41"/>
      <c r="E5" s="39" t="s">
        <v>21</v>
      </c>
      <c r="F5" s="39"/>
      <c r="G5" s="39"/>
      <c r="H5" s="29">
        <v>516532615.50999999</v>
      </c>
      <c r="I5" s="39"/>
      <c r="J5" s="39"/>
      <c r="K5" s="39"/>
    </row>
    <row r="6" spans="1:11" x14ac:dyDescent="0.25">
      <c r="A6" s="36" t="s">
        <v>25</v>
      </c>
      <c r="B6" s="40">
        <v>871</v>
      </c>
      <c r="C6" s="40" t="s">
        <v>55</v>
      </c>
      <c r="D6" s="42" t="s">
        <v>56</v>
      </c>
      <c r="E6" s="36" t="s">
        <v>57</v>
      </c>
      <c r="F6" s="36" t="s">
        <v>76</v>
      </c>
      <c r="G6" s="40">
        <v>1</v>
      </c>
      <c r="H6" s="43">
        <v>105000</v>
      </c>
      <c r="J6" s="43">
        <v>516637615.50999999</v>
      </c>
    </row>
    <row r="7" spans="1:11" x14ac:dyDescent="0.25">
      <c r="A7" s="36" t="s">
        <v>22</v>
      </c>
      <c r="B7" s="40">
        <v>3121</v>
      </c>
      <c r="C7" s="40">
        <v>138</v>
      </c>
      <c r="D7" s="42" t="s">
        <v>58</v>
      </c>
      <c r="E7" s="36" t="s">
        <v>59</v>
      </c>
      <c r="F7" s="36" t="s">
        <v>77</v>
      </c>
      <c r="G7" s="40">
        <v>1</v>
      </c>
      <c r="H7" s="43">
        <v>600000</v>
      </c>
      <c r="J7" s="43">
        <v>517237615.50999999</v>
      </c>
    </row>
    <row r="8" spans="1:11" x14ac:dyDescent="0.25">
      <c r="A8" s="36" t="s">
        <v>22</v>
      </c>
      <c r="B8" s="40">
        <v>3222</v>
      </c>
      <c r="C8" s="40">
        <v>135</v>
      </c>
      <c r="D8" s="42" t="s">
        <v>60</v>
      </c>
      <c r="E8" s="36" t="s">
        <v>61</v>
      </c>
      <c r="F8" s="36" t="s">
        <v>78</v>
      </c>
      <c r="G8" s="40">
        <v>1</v>
      </c>
      <c r="H8" s="43">
        <v>350000</v>
      </c>
      <c r="J8" s="43">
        <v>517587615.50999999</v>
      </c>
    </row>
    <row r="9" spans="1:11" x14ac:dyDescent="0.25">
      <c r="A9" s="36" t="s">
        <v>48</v>
      </c>
      <c r="B9" s="40">
        <v>3318</v>
      </c>
      <c r="C9" s="40"/>
      <c r="D9" s="42" t="s">
        <v>36</v>
      </c>
      <c r="E9" s="36" t="s">
        <v>62</v>
      </c>
      <c r="F9" s="36" t="s">
        <v>110</v>
      </c>
      <c r="G9" s="40"/>
      <c r="H9" s="43">
        <v>24500</v>
      </c>
      <c r="J9" s="43">
        <v>517612115.50999999</v>
      </c>
    </row>
    <row r="10" spans="1:11" x14ac:dyDescent="0.25">
      <c r="A10" s="36" t="s">
        <v>25</v>
      </c>
      <c r="B10" s="40">
        <v>4333</v>
      </c>
      <c r="C10" s="40">
        <v>12009735</v>
      </c>
      <c r="D10" s="42" t="s">
        <v>36</v>
      </c>
      <c r="E10" s="36" t="s">
        <v>63</v>
      </c>
      <c r="F10" s="36" t="s">
        <v>79</v>
      </c>
      <c r="G10" s="40">
        <v>1</v>
      </c>
      <c r="H10" s="43">
        <v>2600000</v>
      </c>
      <c r="J10" s="43">
        <v>520212115.50999999</v>
      </c>
    </row>
    <row r="11" spans="1:11" x14ac:dyDescent="0.25">
      <c r="A11" s="39"/>
      <c r="B11" s="39"/>
      <c r="C11" s="41"/>
      <c r="D11" s="41"/>
      <c r="E11" s="41" t="s">
        <v>38</v>
      </c>
      <c r="F11" s="39"/>
      <c r="G11" s="41">
        <f>SUM(G6:G10)</f>
        <v>4</v>
      </c>
      <c r="H11" s="29">
        <f>SUM(H6:H10)</f>
        <v>3679500</v>
      </c>
      <c r="I11" s="39"/>
      <c r="J11" s="29"/>
      <c r="K11" s="39"/>
    </row>
    <row r="12" spans="1:11" x14ac:dyDescent="0.25">
      <c r="A12" s="39"/>
      <c r="B12" s="39"/>
      <c r="C12" s="39"/>
      <c r="D12" s="41"/>
      <c r="E12" s="39" t="s">
        <v>39</v>
      </c>
      <c r="F12" s="39"/>
      <c r="G12" s="39"/>
      <c r="H12" s="29">
        <f>+H5+H11</f>
        <v>520212115.50999999</v>
      </c>
      <c r="I12" s="39"/>
      <c r="J12" s="39"/>
      <c r="K12" s="39"/>
    </row>
  </sheetData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F740BB-8550-4F7D-9D08-EE326850DEA4}">
  <dimension ref="A1:K13"/>
  <sheetViews>
    <sheetView workbookViewId="0">
      <selection activeCell="F14" sqref="F14"/>
    </sheetView>
  </sheetViews>
  <sheetFormatPr defaultRowHeight="15" x14ac:dyDescent="0.35"/>
  <cols>
    <col min="1" max="1" width="7.7109375" style="1" customWidth="1"/>
    <col min="2" max="2" width="10.28515625" style="1" bestFit="1" customWidth="1"/>
    <col min="3" max="3" width="12.85546875" style="1" bestFit="1" customWidth="1"/>
    <col min="4" max="4" width="10.7109375" style="2" bestFit="1" customWidth="1"/>
    <col min="5" max="5" width="37.140625" style="1" bestFit="1" customWidth="1"/>
    <col min="6" max="6" width="60.7109375" style="1" bestFit="1" customWidth="1"/>
    <col min="7" max="7" width="10.28515625" style="1" bestFit="1" customWidth="1"/>
    <col min="8" max="8" width="12.85546875" style="1" bestFit="1" customWidth="1"/>
    <col min="9" max="9" width="10.28515625" style="1" bestFit="1" customWidth="1"/>
    <col min="10" max="10" width="11.5703125" style="1" bestFit="1" customWidth="1"/>
    <col min="11" max="11" width="8.42578125" style="1" bestFit="1" customWidth="1"/>
    <col min="12" max="16384" width="9.140625" style="1"/>
  </cols>
  <sheetData>
    <row r="1" spans="1:11" x14ac:dyDescent="0.35">
      <c r="A1" s="25" t="s">
        <v>10</v>
      </c>
    </row>
    <row r="3" spans="1:11" x14ac:dyDescent="0.35">
      <c r="A3" s="7" t="s">
        <v>12</v>
      </c>
      <c r="B3" s="8" t="s">
        <v>12</v>
      </c>
      <c r="C3" s="8" t="s">
        <v>12</v>
      </c>
      <c r="D3" s="8" t="s">
        <v>12</v>
      </c>
      <c r="E3" s="7" t="s">
        <v>12</v>
      </c>
      <c r="F3" s="7" t="s">
        <v>12</v>
      </c>
      <c r="G3" s="9" t="s">
        <v>12</v>
      </c>
      <c r="H3" s="37" t="s">
        <v>13</v>
      </c>
      <c r="I3" s="38" t="s">
        <v>13</v>
      </c>
      <c r="J3" s="38" t="s">
        <v>13</v>
      </c>
      <c r="K3" s="10" t="s">
        <v>20</v>
      </c>
    </row>
    <row r="4" spans="1:11" x14ac:dyDescent="0.35">
      <c r="A4" s="7" t="s">
        <v>14</v>
      </c>
      <c r="B4" s="8" t="s">
        <v>15</v>
      </c>
      <c r="C4" s="8" t="s">
        <v>16</v>
      </c>
      <c r="D4" s="8" t="s">
        <v>17</v>
      </c>
      <c r="E4" s="7" t="s">
        <v>0</v>
      </c>
      <c r="F4" s="7" t="s">
        <v>105</v>
      </c>
      <c r="G4" s="9" t="s">
        <v>106</v>
      </c>
      <c r="H4" s="37" t="s">
        <v>18</v>
      </c>
      <c r="I4" s="38" t="s">
        <v>19</v>
      </c>
      <c r="J4" s="38" t="s">
        <v>3</v>
      </c>
      <c r="K4" s="10"/>
    </row>
    <row r="5" spans="1:11" x14ac:dyDescent="0.35">
      <c r="A5" s="3"/>
      <c r="B5" s="3"/>
      <c r="C5" s="3"/>
      <c r="D5" s="6"/>
      <c r="E5" s="3" t="s">
        <v>21</v>
      </c>
      <c r="F5" s="3"/>
      <c r="G5" s="26"/>
      <c r="H5" s="26">
        <v>275033938.94</v>
      </c>
      <c r="I5" s="26"/>
      <c r="J5" s="26"/>
      <c r="K5" s="3"/>
    </row>
    <row r="6" spans="1:11" x14ac:dyDescent="0.35">
      <c r="A6" s="1" t="s">
        <v>48</v>
      </c>
      <c r="B6" s="2">
        <v>3472</v>
      </c>
      <c r="C6" s="2"/>
      <c r="D6" s="28" t="s">
        <v>64</v>
      </c>
      <c r="E6" s="1" t="s">
        <v>65</v>
      </c>
      <c r="F6" s="1" t="s">
        <v>66</v>
      </c>
      <c r="G6" s="27">
        <v>0</v>
      </c>
      <c r="H6" s="27"/>
      <c r="I6" s="27">
        <v>1219306</v>
      </c>
      <c r="J6" s="27">
        <v>273814632.94</v>
      </c>
    </row>
    <row r="7" spans="1:11" x14ac:dyDescent="0.35">
      <c r="A7" s="1" t="s">
        <v>48</v>
      </c>
      <c r="B7" s="2">
        <v>1637</v>
      </c>
      <c r="C7" s="2"/>
      <c r="D7" s="28" t="s">
        <v>67</v>
      </c>
      <c r="E7" s="1" t="s">
        <v>68</v>
      </c>
      <c r="F7" s="1" t="s">
        <v>110</v>
      </c>
      <c r="G7" s="27">
        <v>0</v>
      </c>
      <c r="H7" s="27">
        <v>8900</v>
      </c>
      <c r="I7" s="27"/>
      <c r="J7" s="27">
        <v>273823532.94</v>
      </c>
    </row>
    <row r="8" spans="1:11" x14ac:dyDescent="0.35">
      <c r="A8" s="1" t="s">
        <v>22</v>
      </c>
      <c r="B8" s="2">
        <v>4323</v>
      </c>
      <c r="C8" s="2" t="s">
        <v>69</v>
      </c>
      <c r="D8" s="28" t="s">
        <v>70</v>
      </c>
      <c r="E8" s="1" t="s">
        <v>71</v>
      </c>
      <c r="F8" s="1" t="s">
        <v>74</v>
      </c>
      <c r="G8" s="27">
        <v>1</v>
      </c>
      <c r="H8" s="27">
        <v>2542373</v>
      </c>
      <c r="I8" s="27"/>
      <c r="J8" s="27">
        <v>276365905.94</v>
      </c>
    </row>
    <row r="9" spans="1:11" x14ac:dyDescent="0.35">
      <c r="A9" s="1" t="s">
        <v>22</v>
      </c>
      <c r="B9" s="2">
        <v>4389</v>
      </c>
      <c r="C9" s="2" t="s">
        <v>72</v>
      </c>
      <c r="D9" s="28" t="s">
        <v>73</v>
      </c>
      <c r="E9" s="1" t="s">
        <v>68</v>
      </c>
      <c r="F9" s="1" t="s">
        <v>75</v>
      </c>
      <c r="G9" s="27">
        <v>1</v>
      </c>
      <c r="H9" s="27">
        <v>1295000</v>
      </c>
      <c r="I9" s="27"/>
      <c r="J9" s="27">
        <v>277660905.94</v>
      </c>
    </row>
    <row r="10" spans="1:11" x14ac:dyDescent="0.35">
      <c r="A10" s="1" t="s">
        <v>48</v>
      </c>
      <c r="B10" s="2">
        <v>2132</v>
      </c>
      <c r="C10" s="2"/>
      <c r="D10" s="28" t="s">
        <v>37</v>
      </c>
      <c r="E10" s="1" t="s">
        <v>68</v>
      </c>
      <c r="F10" s="1" t="s">
        <v>110</v>
      </c>
      <c r="G10" s="27">
        <v>0</v>
      </c>
      <c r="H10" s="27">
        <v>7577</v>
      </c>
      <c r="I10" s="27"/>
      <c r="J10" s="27">
        <v>277668482.94</v>
      </c>
    </row>
    <row r="11" spans="1:11" x14ac:dyDescent="0.35">
      <c r="A11" s="1" t="s">
        <v>48</v>
      </c>
      <c r="B11" s="2">
        <v>3371</v>
      </c>
      <c r="C11" s="2"/>
      <c r="D11" s="28" t="s">
        <v>37</v>
      </c>
      <c r="E11" s="1" t="s">
        <v>71</v>
      </c>
      <c r="G11" s="27">
        <v>0</v>
      </c>
      <c r="H11" s="27"/>
      <c r="I11" s="27">
        <v>29356</v>
      </c>
      <c r="J11" s="27">
        <v>277639126.94</v>
      </c>
    </row>
    <row r="12" spans="1:11" x14ac:dyDescent="0.35">
      <c r="A12" s="3"/>
      <c r="B12" s="3"/>
      <c r="C12" s="3"/>
      <c r="D12" s="6"/>
      <c r="E12" s="3" t="s">
        <v>38</v>
      </c>
      <c r="F12" s="3"/>
      <c r="G12" s="26">
        <f>SUM(G6:G11)</f>
        <v>2</v>
      </c>
      <c r="H12" s="26">
        <f t="shared" ref="H12:I12" si="0">SUM(H6:H11)</f>
        <v>3853850</v>
      </c>
      <c r="I12" s="26">
        <f t="shared" si="0"/>
        <v>1248662</v>
      </c>
      <c r="J12" s="26"/>
      <c r="K12" s="3"/>
    </row>
    <row r="13" spans="1:11" x14ac:dyDescent="0.35">
      <c r="A13" s="3"/>
      <c r="B13" s="3"/>
      <c r="C13" s="3"/>
      <c r="D13" s="6"/>
      <c r="E13" s="3" t="s">
        <v>39</v>
      </c>
      <c r="F13" s="3"/>
      <c r="G13" s="26"/>
      <c r="H13" s="26">
        <f>+H5+H12-I12</f>
        <v>277639126.94</v>
      </c>
      <c r="I13" s="26"/>
      <c r="J13" s="26"/>
      <c r="K13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Gross block</vt:lpstr>
      <vt:lpstr>plant &amp; machinery (roll)</vt:lpstr>
      <vt:lpstr>plant &amp; machinery (nstp)</vt:lpstr>
      <vt:lpstr>plant &amp; machinery (forging)</vt:lpstr>
      <vt:lpstr>plant &amp; machinery (wire rod)</vt:lpstr>
      <vt:lpstr>plant &amp; machinery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CSL Accounts3</dc:creator>
  <cp:lastModifiedBy>Mahesh</cp:lastModifiedBy>
  <dcterms:created xsi:type="dcterms:W3CDTF">2023-02-09T04:04:22Z</dcterms:created>
  <dcterms:modified xsi:type="dcterms:W3CDTF">2023-02-17T06:54:21Z</dcterms:modified>
</cp:coreProperties>
</file>