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7.RKASSO\Desktop\"/>
    </mc:Choice>
  </mc:AlternateContent>
  <bookViews>
    <workbookView xWindow="0" yWindow="0" windowWidth="21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13" i="1"/>
  <c r="H12" i="1"/>
  <c r="H11" i="1"/>
  <c r="H10" i="1"/>
  <c r="H7" i="1"/>
  <c r="H8" i="1"/>
  <c r="H9" i="1"/>
  <c r="H14" i="1"/>
  <c r="H15" i="1"/>
  <c r="H16" i="1"/>
  <c r="H6" i="1"/>
  <c r="E15" i="1"/>
  <c r="E16" i="1" s="1"/>
  <c r="E7" i="1"/>
  <c r="E8" i="1" s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<sst xmlns="http://schemas.openxmlformats.org/spreadsheetml/2006/main" count="20" uniqueCount="17">
  <si>
    <t>Tower/Block No.</t>
  </si>
  <si>
    <t>A</t>
  </si>
  <si>
    <t>EWS</t>
  </si>
  <si>
    <t>No of Dwelling Units as per Sanctioned</t>
  </si>
  <si>
    <t xml:space="preserve">No of Dwelling Units Constructed </t>
  </si>
  <si>
    <t xml:space="preserve">No. of Floors </t>
  </si>
  <si>
    <t xml:space="preserve">FAR achieved </t>
  </si>
  <si>
    <t>FAR Sactioned</t>
  </si>
  <si>
    <t>J</t>
  </si>
  <si>
    <t>G+16</t>
  </si>
  <si>
    <t>Convenient Shopping</t>
  </si>
  <si>
    <t>Community Building</t>
  </si>
  <si>
    <t>Nursery School</t>
  </si>
  <si>
    <t>Ground floor</t>
  </si>
  <si>
    <t>G+2 Floor</t>
  </si>
  <si>
    <t>--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</si>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</sst>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 applyAlignment="1"/>
    <xf numFmtId="0" fontId="0" fillId="3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21"/>
  <sheetViews>
    <sheetView tabSelected="1" topLeftCell="C1" workbookViewId="0">
      <selection activeCell="J21" sqref="J21"/>
    </sheetView>
  </sheetViews>
  <sheetFormatPr defaultRowHeight="15" x14ac:dyDescent="0.25"/>
  <cols>
    <col min="5" max="5" width="20.28515625" bestFit="1" customWidth="1"/>
    <col min="6" max="7" width="20.7109375" customWidth="1"/>
    <col min="8" max="8" width="12.7109375" style="1" customWidth="1"/>
    <col min="9" max="10" width="13.42578125" style="1" bestFit="1" customWidth="1"/>
  </cols>
  <sheetData>
    <row r="1" spans="5:10" x14ac:dyDescent="0.25">
      <c r="H1"/>
      <c r="I1"/>
      <c r="J1"/>
    </row>
    <row r="2" spans="5:10" x14ac:dyDescent="0.25">
      <c r="H2"/>
      <c r="I2"/>
      <c r="J2"/>
    </row>
    <row r="3" spans="5:10" x14ac:dyDescent="0.25">
      <c r="H3"/>
      <c r="I3"/>
      <c r="J3"/>
    </row>
    <row r="4" spans="5:10" x14ac:dyDescent="0.25">
      <c r="H4"/>
      <c r="I4"/>
      <c r="J4"/>
    </row>
    <row r="5" spans="5:10" ht="30" x14ac:dyDescent="0.25">
      <c r="E5" s="6" t="s">
        <v>0</v>
      </c>
      <c r="F5" s="5" t="s">
        <v>3</v>
      </c>
      <c r="G5" s="5" t="s">
        <v>4</v>
      </c>
      <c r="H5" s="6" t="s">
        <v>5</v>
      </c>
      <c r="I5" s="6" t="s">
        <v>7</v>
      </c>
      <c r="J5" s="6" t="s">
        <v>6</v>
      </c>
    </row>
    <row r="6" spans="5:10" x14ac:dyDescent="0.25">
      <c r="E6" s="2" t="s">
        <v>1</v>
      </c>
      <c r="F6" s="2">
        <v>49</v>
      </c>
      <c r="G6" s="2">
        <v>49</v>
      </c>
      <c r="H6" s="2" t="str">
        <f>"S/G+"&amp;INT("14")</f>
        <v>S/G+14</v>
      </c>
      <c r="I6" s="2">
        <v>6118.45</v>
      </c>
      <c r="J6" s="2">
        <v>6127.85</v>
      </c>
    </row>
    <row r="7" spans="5:10" x14ac:dyDescent="0.25">
      <c r="E7" s="2" t="str">
        <f>CHAR(CODE(E6) + 1)</f>
        <v>B</v>
      </c>
      <c r="F7" s="2">
        <v>52</v>
      </c>
      <c r="G7" s="2">
        <v>54</v>
      </c>
      <c r="H7" s="2" t="str">
        <f>"S/G+"&amp;INT(INT(14))</f>
        <v>S/G+14</v>
      </c>
      <c r="I7" s="2">
        <v>5865.31</v>
      </c>
      <c r="J7" s="2">
        <v>6068.68</v>
      </c>
    </row>
    <row r="8" spans="5:10" x14ac:dyDescent="0.25">
      <c r="E8" s="2" t="str">
        <f t="shared" ref="E8:E16" si="0">CHAR(CODE(E7) + 1)</f>
        <v>C</v>
      </c>
      <c r="F8" s="2">
        <v>52</v>
      </c>
      <c r="G8" s="2">
        <v>50</v>
      </c>
      <c r="H8" s="2" t="str">
        <f t="shared" ref="H7:H17" si="1">"S/G+"&amp;INT("14")</f>
        <v>S/G+14</v>
      </c>
      <c r="I8" s="2">
        <v>5865.31</v>
      </c>
      <c r="J8" s="2">
        <v>5672.67</v>
      </c>
    </row>
    <row r="9" spans="5:10" x14ac:dyDescent="0.25">
      <c r="E9" s="2" t="str">
        <f t="shared" si="0"/>
        <v>D</v>
      </c>
      <c r="F9" s="2">
        <v>49</v>
      </c>
      <c r="G9" s="2">
        <v>49</v>
      </c>
      <c r="H9" s="2" t="str">
        <f t="shared" si="1"/>
        <v>S/G+14</v>
      </c>
      <c r="I9" s="2">
        <v>6118.45</v>
      </c>
      <c r="J9" s="2">
        <v>6127.85</v>
      </c>
    </row>
    <row r="10" spans="5:10" x14ac:dyDescent="0.25">
      <c r="E10" s="2" t="str">
        <f t="shared" si="0"/>
        <v>E</v>
      </c>
      <c r="F10" s="2">
        <v>52</v>
      </c>
      <c r="G10" s="2">
        <v>52</v>
      </c>
      <c r="H10" s="2" t="str">
        <f>"S/G+"&amp;"12"</f>
        <v>S/G+12</v>
      </c>
      <c r="I10" s="2">
        <v>6454.77</v>
      </c>
      <c r="J10" s="2">
        <v>6465.7</v>
      </c>
    </row>
    <row r="11" spans="5:10" x14ac:dyDescent="0.25">
      <c r="E11" s="2" t="str">
        <f t="shared" si="0"/>
        <v>F</v>
      </c>
      <c r="F11" s="2">
        <v>52</v>
      </c>
      <c r="G11" s="2">
        <v>52</v>
      </c>
      <c r="H11" s="2" t="str">
        <f>"S/G+"&amp;INT("14")</f>
        <v>S/G+14</v>
      </c>
      <c r="I11" s="2">
        <v>5865.31</v>
      </c>
      <c r="J11" s="2">
        <v>5870.79</v>
      </c>
    </row>
    <row r="12" spans="5:10" x14ac:dyDescent="0.25">
      <c r="E12" s="2" t="str">
        <f t="shared" si="0"/>
        <v>G</v>
      </c>
      <c r="F12" s="2">
        <v>46</v>
      </c>
      <c r="G12" s="2">
        <v>46</v>
      </c>
      <c r="H12" s="2" t="str">
        <f>"S/G+"&amp;INT("13")</f>
        <v>S/G+13</v>
      </c>
      <c r="I12" s="2">
        <v>5670.71</v>
      </c>
      <c r="J12" s="2">
        <v>5676.19</v>
      </c>
    </row>
    <row r="13" spans="5:10" x14ac:dyDescent="0.25">
      <c r="E13" s="2" t="str">
        <f t="shared" si="0"/>
        <v>H</v>
      </c>
      <c r="F13" s="2">
        <v>57</v>
      </c>
      <c r="G13" s="2">
        <v>57</v>
      </c>
      <c r="H13" s="2" t="str">
        <f>"G+"&amp;INT("14")</f>
        <v>G+14</v>
      </c>
      <c r="I13" s="2">
        <v>4985.3500000000004</v>
      </c>
      <c r="J13" s="2">
        <v>4985.3500000000004</v>
      </c>
    </row>
    <row r="14" spans="5:10" x14ac:dyDescent="0.25">
      <c r="E14" s="2" t="s">
        <v>8</v>
      </c>
      <c r="F14" s="2">
        <v>54</v>
      </c>
      <c r="G14" s="2">
        <v>54</v>
      </c>
      <c r="H14" s="2" t="str">
        <f t="shared" si="1"/>
        <v>S/G+14</v>
      </c>
      <c r="I14" s="2">
        <v>4643.5600000000004</v>
      </c>
      <c r="J14" s="2">
        <v>4643.5600000000004</v>
      </c>
    </row>
    <row r="15" spans="5:10" x14ac:dyDescent="0.25">
      <c r="E15" s="2" t="str">
        <f t="shared" si="0"/>
        <v>K</v>
      </c>
      <c r="F15" s="2">
        <v>58</v>
      </c>
      <c r="G15" s="2">
        <v>58</v>
      </c>
      <c r="H15" s="2" t="str">
        <f t="shared" si="1"/>
        <v>S/G+14</v>
      </c>
      <c r="I15" s="2">
        <v>5035.55</v>
      </c>
      <c r="J15" s="2">
        <v>5035.55</v>
      </c>
    </row>
    <row r="16" spans="5:10" x14ac:dyDescent="0.25">
      <c r="E16" s="2" t="str">
        <f t="shared" si="0"/>
        <v>L</v>
      </c>
      <c r="F16" s="2">
        <v>57</v>
      </c>
      <c r="G16" s="2">
        <v>57</v>
      </c>
      <c r="H16" s="2" t="str">
        <f t="shared" si="1"/>
        <v>S/G+14</v>
      </c>
      <c r="I16" s="2">
        <v>4985.3500000000004</v>
      </c>
      <c r="J16" s="2">
        <v>4985.3500000000004</v>
      </c>
    </row>
    <row r="17" spans="5:10" x14ac:dyDescent="0.25">
      <c r="E17" s="2" t="s">
        <v>2</v>
      </c>
      <c r="F17" s="2">
        <v>102</v>
      </c>
      <c r="G17" s="2">
        <v>102</v>
      </c>
      <c r="H17" s="2" t="s">
        <v>9</v>
      </c>
      <c r="I17" s="2">
        <v>2321.09</v>
      </c>
      <c r="J17" s="2">
        <v>2321.09</v>
      </c>
    </row>
    <row r="18" spans="5:10" x14ac:dyDescent="0.25">
      <c r="E18" s="3" t="s">
        <v>10</v>
      </c>
      <c r="F18" s="2" t="s">
        <v>13</v>
      </c>
      <c r="G18" s="4" t="s">
        <v>15</v>
      </c>
      <c r="H18" s="2"/>
      <c r="I18" s="2">
        <v>183.7</v>
      </c>
      <c r="J18" s="2">
        <v>183.7</v>
      </c>
    </row>
    <row r="19" spans="5:10" x14ac:dyDescent="0.25">
      <c r="E19" s="2" t="s">
        <v>11</v>
      </c>
      <c r="F19" s="2" t="s">
        <v>13</v>
      </c>
      <c r="G19" s="4" t="s">
        <v>15</v>
      </c>
      <c r="H19" s="2"/>
      <c r="I19" s="2">
        <v>195.8</v>
      </c>
      <c r="J19" s="2">
        <v>195.8</v>
      </c>
    </row>
    <row r="20" spans="5:10" x14ac:dyDescent="0.25">
      <c r="E20" s="2" t="s">
        <v>12</v>
      </c>
      <c r="F20" s="2" t="s">
        <v>14</v>
      </c>
      <c r="G20" s="4" t="s">
        <v>15</v>
      </c>
      <c r="H20" s="2"/>
      <c r="I20" s="2">
        <v>842.53</v>
      </c>
      <c r="J20" s="2">
        <v>842.53</v>
      </c>
    </row>
    <row r="21" spans="5:10" x14ac:dyDescent="0.25">
      <c r="E21" s="9" t="s">
        <v>16</v>
      </c>
      <c r="F21" s="9">
        <f>SUM(F6:F20)</f>
        <v>680</v>
      </c>
      <c r="G21" s="9">
        <f>SUM(G6:G20)</f>
        <v>680</v>
      </c>
      <c r="H21" s="7"/>
      <c r="I21" s="8">
        <f>SUM(I6:I20)</f>
        <v>65151.239999999991</v>
      </c>
      <c r="J21" s="8">
        <f>SUM(J6:J20)</f>
        <v>65202.66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Arun Tomar</cp:lastModifiedBy>
  <dcterms:created xsi:type="dcterms:W3CDTF">2023-02-07T09:33:27Z</dcterms:created>
  <dcterms:modified xsi:type="dcterms:W3CDTF">2023-02-07T10:16:20Z</dcterms:modified>
</cp:coreProperties>
</file>