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1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F31" i="1" l="1"/>
  <c r="F30" i="1"/>
  <c r="E29" i="1" l="1"/>
  <c r="E30" i="1" s="1"/>
  <c r="E19" i="1"/>
  <c r="E21" i="1"/>
  <c r="E17" i="1"/>
  <c r="E18" i="1" s="1"/>
  <c r="E22" i="1" s="1"/>
  <c r="D17" i="1"/>
  <c r="N43" i="2"/>
  <c r="F12" i="1"/>
  <c r="F11" i="1"/>
  <c r="G11" i="1" s="1"/>
  <c r="C5" i="1"/>
  <c r="P27" i="2"/>
  <c r="P28" i="2" s="1"/>
  <c r="O26" i="2"/>
  <c r="P21" i="2"/>
  <c r="Q21" i="2" s="1"/>
  <c r="P20" i="2"/>
  <c r="Q20" i="2" s="1"/>
  <c r="P11" i="2"/>
  <c r="P12" i="2" s="1"/>
  <c r="Q12" i="2" s="1"/>
  <c r="Q5" i="2"/>
  <c r="P5" i="2"/>
  <c r="Q4" i="2"/>
  <c r="P4" i="2"/>
  <c r="O19" i="2"/>
  <c r="Q19" i="2" s="1"/>
  <c r="O10" i="2"/>
  <c r="Q10" i="2" s="1"/>
  <c r="Q3" i="2"/>
  <c r="O3" i="2"/>
  <c r="E4" i="1"/>
  <c r="E3" i="1"/>
  <c r="Q27" i="2" l="1"/>
  <c r="Q26" i="2"/>
  <c r="Q28" i="2"/>
  <c r="Q11" i="2"/>
</calcChain>
</file>

<file path=xl/sharedStrings.xml><?xml version="1.0" encoding="utf-8"?>
<sst xmlns="http://schemas.openxmlformats.org/spreadsheetml/2006/main" count="15" uniqueCount="6">
  <si>
    <t>Ha</t>
  </si>
  <si>
    <t>Acre</t>
  </si>
  <si>
    <t>per sqft</t>
  </si>
  <si>
    <t>per sqm</t>
  </si>
  <si>
    <t>per acre</t>
  </si>
  <si>
    <t>Circle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</si>
</sst>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6" formatCode="_ * #,##0.0_ ;_ * \-#,##0.0_ ;_ * &quot;-&quot;??_ ;_ @_ "/>
    <numFmt numFmtId="167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0" fontId="2" fillId="0" borderId="0" xfId="0" applyFont="1" applyAlignment="1">
      <alignment horizontal="center" vertical="center"/>
    </xf>
    <xf numFmtId="166" fontId="0" fillId="0" borderId="0" xfId="1" applyNumberFormat="1" applyFont="1"/>
    <xf numFmtId="167" fontId="0" fillId="0" borderId="0" xfId="1" applyNumberFormat="1" applyFont="1"/>
    <xf numFmtId="43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591870</xdr:colOff>
      <xdr:row>15</xdr:row>
      <xdr:rowOff>133350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31" t="18109" r="27372" b="31091"/>
        <a:stretch/>
      </xdr:blipFill>
      <xdr:spPr>
        <a:xfrm>
          <a:off x="0" y="0"/>
          <a:ext cx="6687870" cy="2990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10</xdr:col>
      <xdr:colOff>549808</xdr:colOff>
      <xdr:row>23</xdr:row>
      <xdr:rowOff>104775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598" t="54093" r="27107" b="22154"/>
        <a:stretch/>
      </xdr:blipFill>
      <xdr:spPr>
        <a:xfrm>
          <a:off x="0" y="3105150"/>
          <a:ext cx="6645808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23</xdr:row>
      <xdr:rowOff>142875</xdr:rowOff>
    </xdr:from>
    <xdr:to>
      <xdr:col>10</xdr:col>
      <xdr:colOff>419100</xdr:colOff>
      <xdr:row>36</xdr:row>
      <xdr:rowOff>57150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86" t="17874" r="16921" b="50869"/>
        <a:stretch/>
      </xdr:blipFill>
      <xdr:spPr>
        <a:xfrm>
          <a:off x="57149" y="4524375"/>
          <a:ext cx="6457951" cy="2390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1"/>
  <sheetViews>
    <sheetView topLeftCell="A3" workbookViewId="0">
      <selection activeCell="F31" sqref="F31"/>
    </sheetView>
  </sheetViews>
  <sheetFormatPr defaultRowHeight="15" x14ac:dyDescent="0.25"/>
  <cols>
    <col min="3" max="3" width="10" bestFit="1" customWidth="1"/>
    <col min="4" max="4" width="11.5703125" bestFit="1" customWidth="1"/>
    <col min="5" max="5" width="14.28515625" bestFit="1" customWidth="1"/>
    <col min="6" max="6" width="12.5703125" style="4" bestFit="1" customWidth="1"/>
    <col min="7" max="7" width="11.5703125" style="4" bestFit="1" customWidth="1"/>
  </cols>
  <sheetData>
    <row r="2" spans="2:7" x14ac:dyDescent="0.25">
      <c r="B2" s="2" t="s">
        <v>0</v>
      </c>
      <c r="C2" s="2" t="s">
        <v>1</v>
      </c>
    </row>
    <row r="3" spans="2:7" x14ac:dyDescent="0.25">
      <c r="B3">
        <v>0.63200000000000001</v>
      </c>
      <c r="C3" s="1">
        <v>1.561706</v>
      </c>
      <c r="E3" s="4">
        <f>B3*10000</f>
        <v>6320</v>
      </c>
    </row>
    <row r="4" spans="2:7" x14ac:dyDescent="0.25">
      <c r="C4" s="4">
        <v>6320</v>
      </c>
      <c r="E4" s="4">
        <f>E3*10.764</f>
        <v>68028.479999999996</v>
      </c>
    </row>
    <row r="5" spans="2:7" x14ac:dyDescent="0.25">
      <c r="C5" s="4">
        <f>C4*10.764</f>
        <v>68028.479999999996</v>
      </c>
    </row>
    <row r="11" spans="2:7" x14ac:dyDescent="0.25">
      <c r="E11">
        <v>1200</v>
      </c>
      <c r="F11" s="4">
        <f>E11*$C$5</f>
        <v>81634176</v>
      </c>
      <c r="G11" s="4">
        <f>F11/C3</f>
        <v>52272435.400773257</v>
      </c>
    </row>
    <row r="12" spans="2:7" x14ac:dyDescent="0.25">
      <c r="E12">
        <v>1500</v>
      </c>
      <c r="F12" s="4">
        <f>E12*$C$5</f>
        <v>102042720</v>
      </c>
    </row>
    <row r="15" spans="2:7" x14ac:dyDescent="0.25">
      <c r="D15" t="s">
        <v>5</v>
      </c>
    </row>
    <row r="16" spans="2:7" x14ac:dyDescent="0.25">
      <c r="D16">
        <v>5000</v>
      </c>
      <c r="E16">
        <v>6300</v>
      </c>
    </row>
    <row r="17" spans="4:6" x14ac:dyDescent="0.25">
      <c r="D17" s="4">
        <f>D16*C4</f>
        <v>31600000</v>
      </c>
      <c r="E17" s="4">
        <f>E16*C4</f>
        <v>39816000</v>
      </c>
    </row>
    <row r="18" spans="4:6" x14ac:dyDescent="0.25">
      <c r="E18" s="4">
        <f>E17/C3</f>
        <v>25495195.63861572</v>
      </c>
    </row>
    <row r="19" spans="4:6" x14ac:dyDescent="0.25">
      <c r="E19" s="4">
        <f>E17/C5</f>
        <v>585.28428093645493</v>
      </c>
    </row>
    <row r="20" spans="4:6" x14ac:dyDescent="0.25">
      <c r="E20" s="4">
        <v>8920000</v>
      </c>
    </row>
    <row r="21" spans="4:6" x14ac:dyDescent="0.25">
      <c r="E21" s="4">
        <f>E20/C3</f>
        <v>5711702.4587214235</v>
      </c>
    </row>
    <row r="22" spans="4:6" x14ac:dyDescent="0.25">
      <c r="E22" s="1">
        <f>E18/E21</f>
        <v>4.4636771300448439</v>
      </c>
    </row>
    <row r="28" spans="4:6" x14ac:dyDescent="0.25">
      <c r="E28">
        <v>600</v>
      </c>
    </row>
    <row r="29" spans="4:6" x14ac:dyDescent="0.25">
      <c r="E29" s="4">
        <f>E28*C5</f>
        <v>40817088</v>
      </c>
      <c r="F29" s="4">
        <v>40000000</v>
      </c>
    </row>
    <row r="30" spans="4:6" x14ac:dyDescent="0.25">
      <c r="E30" s="4">
        <f>E29/C3</f>
        <v>26136217.700386629</v>
      </c>
      <c r="F30" s="4">
        <f>F29*0.8</f>
        <v>32000000</v>
      </c>
    </row>
    <row r="31" spans="4:6" x14ac:dyDescent="0.25">
      <c r="F31" s="4">
        <f>F29*0.6</f>
        <v>24000000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3:R43"/>
  <sheetViews>
    <sheetView tabSelected="1" workbookViewId="0">
      <selection activeCell="O7" sqref="O7"/>
    </sheetView>
  </sheetViews>
  <sheetFormatPr defaultRowHeight="15" x14ac:dyDescent="0.25"/>
  <cols>
    <col min="14" max="14" width="14.7109375" style="1" bestFit="1" customWidth="1"/>
    <col min="15" max="15" width="12.5703125" style="4" bestFit="1" customWidth="1"/>
    <col min="16" max="16" width="9.140625" style="4"/>
    <col min="17" max="17" width="12.5703125" style="4" bestFit="1" customWidth="1"/>
  </cols>
  <sheetData>
    <row r="3" spans="14:18" x14ac:dyDescent="0.25">
      <c r="N3" s="1">
        <v>11.5</v>
      </c>
      <c r="O3" s="4">
        <f>N3*10^5</f>
        <v>1150000</v>
      </c>
      <c r="P3" s="4">
        <v>1863</v>
      </c>
      <c r="Q3" s="4">
        <f>O3/P3</f>
        <v>617.28395061728395</v>
      </c>
      <c r="R3" t="s">
        <v>2</v>
      </c>
    </row>
    <row r="4" spans="14:18" x14ac:dyDescent="0.25">
      <c r="P4" s="4">
        <f>P3/10.764</f>
        <v>173.07692307692309</v>
      </c>
      <c r="Q4" s="4">
        <f>O3/P4</f>
        <v>6644.4444444444434</v>
      </c>
      <c r="R4" t="s">
        <v>3</v>
      </c>
    </row>
    <row r="5" spans="14:18" x14ac:dyDescent="0.25">
      <c r="P5" s="1">
        <f>P4/4046.84</f>
        <v>4.2768412657017099E-2</v>
      </c>
      <c r="Q5" s="4">
        <f>O3/P5</f>
        <v>26889003.555555556</v>
      </c>
      <c r="R5" t="s">
        <v>4</v>
      </c>
    </row>
    <row r="6" spans="14:18" x14ac:dyDescent="0.25">
      <c r="Q6" s="5"/>
    </row>
    <row r="10" spans="14:18" x14ac:dyDescent="0.25">
      <c r="N10" s="1">
        <v>7</v>
      </c>
      <c r="O10" s="4">
        <f>N10*10^5</f>
        <v>700000</v>
      </c>
      <c r="P10" s="4">
        <v>800</v>
      </c>
      <c r="Q10" s="4">
        <f>O10/P10</f>
        <v>875</v>
      </c>
      <c r="R10" t="s">
        <v>2</v>
      </c>
    </row>
    <row r="11" spans="14:18" x14ac:dyDescent="0.25">
      <c r="P11" s="4">
        <f>P10/10.764</f>
        <v>74.321813452248236</v>
      </c>
      <c r="Q11" s="4">
        <f>O10/P11</f>
        <v>9418.5</v>
      </c>
      <c r="R11" t="s">
        <v>3</v>
      </c>
    </row>
    <row r="12" spans="14:18" x14ac:dyDescent="0.25">
      <c r="P12" s="1">
        <f>P11/4046.84</f>
        <v>1.8365394592385228E-2</v>
      </c>
      <c r="Q12" s="4">
        <f>O10/P12</f>
        <v>38115162.539999999</v>
      </c>
      <c r="R12" t="s">
        <v>4</v>
      </c>
    </row>
    <row r="19" spans="14:18" x14ac:dyDescent="0.25">
      <c r="N19" s="1">
        <v>11.5</v>
      </c>
      <c r="O19" s="4">
        <f>N19*10^5</f>
        <v>1150000</v>
      </c>
      <c r="P19" s="4">
        <v>1000</v>
      </c>
      <c r="Q19" s="4">
        <f>O19/P19</f>
        <v>1150</v>
      </c>
      <c r="R19" t="s">
        <v>2</v>
      </c>
    </row>
    <row r="20" spans="14:18" x14ac:dyDescent="0.25">
      <c r="P20" s="4">
        <f>P19/10.764</f>
        <v>92.902266815310298</v>
      </c>
      <c r="Q20" s="4">
        <f>O19/P20</f>
        <v>12378.599999999999</v>
      </c>
      <c r="R20" t="s">
        <v>3</v>
      </c>
    </row>
    <row r="21" spans="14:18" x14ac:dyDescent="0.25">
      <c r="P21" s="1">
        <f>P20/4046.84</f>
        <v>2.2956743240481536E-2</v>
      </c>
      <c r="Q21" s="4">
        <f>O19/P21</f>
        <v>50094213.623999998</v>
      </c>
      <c r="R21" t="s">
        <v>4</v>
      </c>
    </row>
    <row r="26" spans="14:18" x14ac:dyDescent="0.25">
      <c r="N26" s="1">
        <v>18</v>
      </c>
      <c r="O26" s="4">
        <f>N26*10^5</f>
        <v>1800000</v>
      </c>
      <c r="P26" s="4">
        <v>3421</v>
      </c>
      <c r="Q26" s="4">
        <f>O26/P26</f>
        <v>526.1619409529377</v>
      </c>
      <c r="R26" t="s">
        <v>2</v>
      </c>
    </row>
    <row r="27" spans="14:18" x14ac:dyDescent="0.25">
      <c r="P27" s="4">
        <f>P26/10.764</f>
        <v>317.81865477517653</v>
      </c>
      <c r="Q27" s="4">
        <f>O26/P27</f>
        <v>5663.6071324174218</v>
      </c>
      <c r="R27" t="s">
        <v>3</v>
      </c>
    </row>
    <row r="28" spans="14:18" x14ac:dyDescent="0.25">
      <c r="P28" s="1">
        <f>P27/4046.84</f>
        <v>7.8535018625687333E-2</v>
      </c>
      <c r="Q28" s="4">
        <f>O26/P28</f>
        <v>22919711.887752119</v>
      </c>
      <c r="R28" t="s">
        <v>4</v>
      </c>
    </row>
    <row r="41" spans="14:16" x14ac:dyDescent="0.25">
      <c r="N41" s="1">
        <v>0.63200000000000001</v>
      </c>
      <c r="P41" s="1"/>
    </row>
    <row r="42" spans="14:16" x14ac:dyDescent="0.25">
      <c r="N42" s="1">
        <v>13500000</v>
      </c>
    </row>
    <row r="43" spans="14:16" x14ac:dyDescent="0.25">
      <c r="N43" s="3">
        <f>N42*N41</f>
        <v>8532000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2023-04-06T10:28:28Z</dcterms:modified>
</cp:coreProperties>
</file>