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696-585-959\"/>
    </mc:Choice>
  </mc:AlternateContent>
  <xr:revisionPtr revIDLastSave="0" documentId="13_ncr:1_{66E0B245-346B-4D32-87DB-3F26C60BBA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 l="1"/>
  <c r="F4" i="2"/>
  <c r="M6" i="4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L3" i="2" l="1"/>
  <c r="I3" i="2"/>
  <c r="N3" i="2" l="1"/>
  <c r="O3" i="2" l="1"/>
  <c r="N4" i="2"/>
  <c r="P3" i="2" l="1"/>
  <c r="R3" i="2" s="1"/>
  <c r="O4" i="2"/>
  <c r="P4" i="2" l="1"/>
  <c r="R4" i="2" s="1"/>
</calcChain>
</file>

<file path=xl/sharedStrings.xml><?xml version="1.0" encoding="utf-8"?>
<sst xmlns="http://schemas.openxmlformats.org/spreadsheetml/2006/main" count="42" uniqueCount="35">
  <si>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</si>
  <si>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</si>
  <si>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</si>
  <si>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</si>
  <si>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</si>
  <si>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</si>
  <si>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</si>
  <si>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</si>
  <si>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</si>
  <si>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</si>
  <si>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</si>
  <si>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</si>
  <si>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</si>
  <si>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</si>
  <si>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</si>
  <si>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</si>
  <si>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</si>
  <si>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</si>
  <si>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</si>
  <si>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</si>
  <si>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</si>
  <si>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</si>
  <si>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</si>
  <si>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</si>
  <si>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</si>
  <si>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</si>
  <si>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</si>
  <si>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 xml:space="preserve">Ground 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</si>
  <si>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</si>
  <si>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</si>
  <si>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</si>
  <si>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</si>
  <si>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1. All the details pertaing to the building area statement such as area, floor, etc has been taken from the site survey measurement.</t>
  </si>
  <si>
    <t>5.As per our site survey we have observed the maintenance of the building is averege</t>
  </si>
  <si>
    <t xml:space="preserve">M/s. DATAR SECURITY SERVICE GROUP |RESIDENTIAL PROPERTY NORTHERN ZONE INSURANCE EMPLOYERS CHBS LTD., PASCHIM VIHAR, NEW DELHI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</si>
</sst>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="85" zoomScaleNormal="85" workbookViewId="0">
      <selection sqref="A1:R10"/>
    </sheetView>
  </sheetViews>
  <sheetFormatPr defaultRowHeight="15" x14ac:dyDescent="0.25"/>
  <cols>
    <col min="1" max="1" width="7.28515625" customWidth="1"/>
    <col min="2" max="2" width="17.42578125" bestFit="1" customWidth="1"/>
    <col min="3" max="3" width="9" customWidth="1"/>
    <col min="4" max="4" width="16.28515625" bestFit="1" customWidth="1"/>
    <col min="5" max="5" width="8" customWidth="1"/>
    <col min="6" max="6" width="8.42578125" customWidth="1"/>
    <col min="7" max="7" width="15.140625" customWidth="1"/>
    <col min="8" max="8" width="11.42578125" hidden="1" customWidth="1"/>
    <col min="9" max="9" width="10.42578125" hidden="1" customWidth="1"/>
    <col min="10" max="10" width="11.28515625" hidden="1" customWidth="1"/>
    <col min="11" max="11" width="7.7109375" hidden="1" customWidth="1"/>
    <col min="12" max="12" width="6.5703125" hidden="1" customWidth="1"/>
    <col min="13" max="13" width="11.85546875" customWidth="1"/>
    <col min="14" max="14" width="13.28515625" customWidth="1"/>
    <col min="15" max="15" width="15.140625" hidden="1" customWidth="1"/>
    <col min="16" max="16" width="15.140625" customWidth="1"/>
    <col min="17" max="17" width="11.7109375" hidden="1" customWidth="1"/>
    <col min="18" max="18" width="15.140625" customWidth="1"/>
    <col min="20" max="20" width="5.85546875" bestFit="1" customWidth="1"/>
  </cols>
  <sheetData>
    <row r="1" spans="1:18" ht="48.75" customHeight="1" x14ac:dyDescent="0.2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60" x14ac:dyDescent="0.25">
      <c r="A2" s="1" t="s">
        <v>0</v>
      </c>
      <c r="B2" s="1" t="s">
        <v>16</v>
      </c>
      <c r="C2" s="1" t="s">
        <v>28</v>
      </c>
      <c r="D2" s="1" t="s">
        <v>1</v>
      </c>
      <c r="E2" s="1" t="s">
        <v>24</v>
      </c>
      <c r="F2" s="23" t="s">
        <v>25</v>
      </c>
      <c r="G2" s="1" t="s">
        <v>26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2" t="s">
        <v>15</v>
      </c>
      <c r="R2" s="1" t="s">
        <v>11</v>
      </c>
    </row>
    <row r="3" spans="1:18" ht="30" x14ac:dyDescent="0.25">
      <c r="A3" s="3">
        <v>1</v>
      </c>
      <c r="B3" s="3" t="s">
        <v>27</v>
      </c>
      <c r="C3" s="3">
        <v>10</v>
      </c>
      <c r="D3" s="3" t="s">
        <v>23</v>
      </c>
      <c r="E3" s="22">
        <f>F3/10.76</f>
        <v>114.62081784386616</v>
      </c>
      <c r="F3" s="21">
        <v>1233.32</v>
      </c>
      <c r="G3" s="3">
        <v>1998</v>
      </c>
      <c r="H3" s="3">
        <v>2023</v>
      </c>
      <c r="I3" s="3">
        <f t="shared" ref="I3" si="0">H3-G3</f>
        <v>25</v>
      </c>
      <c r="J3" s="3">
        <v>60</v>
      </c>
      <c r="K3" s="4">
        <v>0.1</v>
      </c>
      <c r="L3" s="5">
        <f t="shared" ref="L3" si="1">(1-K3)/J3</f>
        <v>1.5000000000000001E-2</v>
      </c>
      <c r="M3" s="6">
        <v>1500</v>
      </c>
      <c r="N3" s="6">
        <f>M3*F3</f>
        <v>1849980</v>
      </c>
      <c r="O3" s="6">
        <f t="shared" ref="O3" si="2">N3*L3*I3</f>
        <v>693742.5</v>
      </c>
      <c r="P3" s="6">
        <f t="shared" ref="P3" si="3">MAX(N3-O3,0)</f>
        <v>1156237.5</v>
      </c>
      <c r="Q3" s="7">
        <v>0</v>
      </c>
      <c r="R3" s="6">
        <f>IF(P3&gt;K3*N3,P3*(1-Q3),N3*K3)</f>
        <v>1156237.5</v>
      </c>
    </row>
    <row r="4" spans="1:18" x14ac:dyDescent="0.25">
      <c r="A4" s="30" t="s">
        <v>12</v>
      </c>
      <c r="B4" s="30"/>
      <c r="C4" s="30"/>
      <c r="D4" s="30"/>
      <c r="E4" s="12">
        <f>SUM(E3:E3)</f>
        <v>114.62081784386616</v>
      </c>
      <c r="F4" s="24">
        <f>SUM(F3:F3)</f>
        <v>1233.32</v>
      </c>
      <c r="G4" s="30"/>
      <c r="H4" s="30"/>
      <c r="I4" s="30"/>
      <c r="J4" s="30"/>
      <c r="K4" s="30"/>
      <c r="L4" s="30"/>
      <c r="M4" s="30"/>
      <c r="N4" s="8">
        <f>SUM(N3:N3)</f>
        <v>1849980</v>
      </c>
      <c r="O4" s="8">
        <f>SUM(O3:O3)</f>
        <v>693742.5</v>
      </c>
      <c r="P4" s="8">
        <f>SUM(P3:P3)</f>
        <v>1156237.5</v>
      </c>
      <c r="Q4" s="9">
        <v>0</v>
      </c>
      <c r="R4" s="6">
        <f t="shared" ref="R4" si="4">IF(P4&gt;K4*N4,P4*(1-Q4),N4*K4)</f>
        <v>1156237.5</v>
      </c>
    </row>
    <row r="5" spans="1:18" x14ac:dyDescent="0.25">
      <c r="A5" s="31" t="s">
        <v>13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26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x14ac:dyDescent="0.25">
      <c r="A7" s="26" t="s">
        <v>31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5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x14ac:dyDescent="0.25">
      <c r="A9" s="26" t="s">
        <v>17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25">
      <c r="A10" s="27" t="s">
        <v>33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2" spans="1:18" x14ac:dyDescent="0.25">
      <c r="F12" s="11"/>
    </row>
    <row r="15" spans="1:18" x14ac:dyDescent="0.25">
      <c r="K15" s="10"/>
    </row>
    <row r="16" spans="1:18" x14ac:dyDescent="0.25">
      <c r="M16" s="22"/>
    </row>
  </sheetData>
  <mergeCells count="9">
    <mergeCell ref="A1:R1"/>
    <mergeCell ref="A8:R8"/>
    <mergeCell ref="A9:R9"/>
    <mergeCell ref="A10:R10"/>
    <mergeCell ref="A4:D4"/>
    <mergeCell ref="G4:M4"/>
    <mergeCell ref="A5:R5"/>
    <mergeCell ref="A6:R6"/>
    <mergeCell ref="A7:R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5"/>
  <sheetViews>
    <sheetView workbookViewId="0">
      <selection activeCell="C5" sqref="C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</cols>
  <sheetData>
    <row r="3" spans="3:7" x14ac:dyDescent="0.25">
      <c r="C3">
        <v>87120</v>
      </c>
      <c r="E3">
        <v>7943455</v>
      </c>
      <c r="G3">
        <v>36000000</v>
      </c>
    </row>
    <row r="4" spans="3:7" x14ac:dyDescent="0.25">
      <c r="C4">
        <v>500</v>
      </c>
      <c r="E4">
        <v>2</v>
      </c>
      <c r="G4">
        <f>60000</f>
        <v>60000</v>
      </c>
    </row>
    <row r="5" spans="3:7" x14ac:dyDescent="0.25">
      <c r="C5" s="13">
        <f>C4*C3</f>
        <v>43560000</v>
      </c>
      <c r="E5" s="13">
        <f>E4*E3</f>
        <v>15886910</v>
      </c>
      <c r="G5">
        <f>G3/G4</f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29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30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2023-03-13T07:50:01Z</dcterms:modified>
</cp:coreProperties>
</file>