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Babul\Windchant\"/>
    </mc:Choice>
  </mc:AlternateContent>
  <bookViews>
    <workbookView xWindow="0" yWindow="0" windowWidth="9300" windowHeight="4125"/>
  </bookViews>
  <sheets>
    <sheet name="Sheet1" sheetId="1" r:id="rId1"/>
    <sheet name="Sheet2" sheetId="3" r:id="rId2"/>
    <sheet name="Rate analysis" sheetId="2" r:id="rId3"/>
    <sheet name="OC analysi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F6" i="2"/>
  <c r="F7" i="2"/>
  <c r="F8" i="2"/>
  <c r="F9" i="2"/>
  <c r="F5" i="2"/>
  <c r="D32" i="1"/>
  <c r="D31" i="1"/>
  <c r="G23" i="1"/>
  <c r="H23" i="1"/>
  <c r="I23" i="1"/>
  <c r="J23" i="1"/>
</calcChain>
</file>

<file path=xl/sharedStrings.xml><?xml version="1.0" encoding="utf-8"?>
<sst xmlns="http://schemas.openxmlformats.org/spreadsheetml/2006/main" count="67" uniqueCount="57">
  <si>
    <t>Type A-2 to A Core</t>
  </si>
  <si>
    <t>Type B-4 to A Core</t>
  </si>
  <si>
    <t>Type C Duplex</t>
  </si>
  <si>
    <t>Type C 1 Duplex</t>
  </si>
  <si>
    <t>Type D Duplex</t>
  </si>
  <si>
    <t>Type E Duplex</t>
  </si>
  <si>
    <t>Villas</t>
  </si>
  <si>
    <t>Townhouse</t>
  </si>
  <si>
    <t>Comm. Blng.</t>
  </si>
  <si>
    <t>Conv. Shp.</t>
  </si>
  <si>
    <t>EWS</t>
  </si>
  <si>
    <t>Nursery School</t>
  </si>
  <si>
    <t>Meter Room</t>
  </si>
  <si>
    <t>Connecting Bridge</t>
  </si>
  <si>
    <t xml:space="preserve">No. of Floors </t>
  </si>
  <si>
    <t>S+27</t>
  </si>
  <si>
    <t>G+27</t>
  </si>
  <si>
    <t>G+7</t>
  </si>
  <si>
    <t>G+2</t>
  </si>
  <si>
    <t>G+3</t>
  </si>
  <si>
    <t>G</t>
  </si>
  <si>
    <t xml:space="preserve">Tower Name </t>
  </si>
  <si>
    <t>T5, T7, T8, T12, T15</t>
  </si>
  <si>
    <t>T1, T2</t>
  </si>
  <si>
    <t>T10, T13</t>
  </si>
  <si>
    <t>T3, T16</t>
  </si>
  <si>
    <t>T6, T9, T17</t>
  </si>
  <si>
    <t>T4, T11, T14</t>
  </si>
  <si>
    <t>Height(mtr.)</t>
  </si>
  <si>
    <t xml:space="preserve">No. of apartment </t>
  </si>
  <si>
    <t>Ground Coverage(sq. mtr.)</t>
  </si>
  <si>
    <t>FAR Total</t>
  </si>
  <si>
    <t xml:space="preserve">NON FAR </t>
  </si>
  <si>
    <t>Type</t>
  </si>
  <si>
    <t>Proposed Popu</t>
  </si>
  <si>
    <t>Per. FAR</t>
  </si>
  <si>
    <t>Per. G Cov.</t>
  </si>
  <si>
    <t>TOTAL AREA</t>
  </si>
  <si>
    <t>sq. mtr.</t>
  </si>
  <si>
    <t>no.</t>
  </si>
  <si>
    <t>unit</t>
  </si>
  <si>
    <t xml:space="preserve">price </t>
  </si>
  <si>
    <t xml:space="preserve">Rate </t>
  </si>
  <si>
    <t>super area (in sq. ft.)</t>
  </si>
  <si>
    <t>Basement 1</t>
  </si>
  <si>
    <t>Basement 2</t>
  </si>
  <si>
    <t>Prop. FAR</t>
  </si>
  <si>
    <t>sq. ft.</t>
  </si>
  <si>
    <t>Prop. NON FAR</t>
  </si>
  <si>
    <t xml:space="preserve">Tower </t>
  </si>
  <si>
    <t>T1</t>
  </si>
  <si>
    <t>T5</t>
  </si>
  <si>
    <t>T15</t>
  </si>
  <si>
    <t>Villas V7, V12, V12 A, V14 TO V21</t>
  </si>
  <si>
    <t>No of DU</t>
  </si>
  <si>
    <t xml:space="preserve">EWS </t>
  </si>
  <si>
    <t xml:space="preserve">FAR sanctioned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</si>
</sst>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0" fillId="0" borderId="0" xfId="0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2" xfId="0" applyFill="1" applyBorder="1"/>
    <xf numFmtId="43" fontId="0" fillId="0" borderId="0" xfId="0" applyNumberFormat="1" applyAlignment="1">
      <alignment vertical="center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35"/>
  <sheetViews>
    <sheetView tabSelected="1" zoomScaleNormal="100" workbookViewId="0">
      <selection activeCell="E8" sqref="E8"/>
    </sheetView>
  </sheetViews>
  <sheetFormatPr defaultRowHeight="15" x14ac:dyDescent="0.25"/>
  <cols>
    <col min="3" max="3" width="14.28515625" customWidth="1"/>
    <col min="4" max="4" width="13" style="13" customWidth="1"/>
    <col min="5" max="5" width="12.7109375" style="13" customWidth="1"/>
    <col min="6" max="7" width="13.7109375" customWidth="1"/>
    <col min="8" max="8" width="12.7109375" style="8" customWidth="1"/>
    <col min="9" max="9" width="11.7109375" style="8" customWidth="1"/>
    <col min="10" max="10" width="10.7109375" style="8" customWidth="1"/>
    <col min="11" max="11" width="11.42578125" customWidth="1"/>
  </cols>
  <sheetData>
    <row r="6" spans="3:11" ht="45" customHeight="1" x14ac:dyDescent="0.25">
      <c r="C6" s="2" t="s">
        <v>33</v>
      </c>
      <c r="D6" s="2" t="s">
        <v>21</v>
      </c>
      <c r="E6" s="15" t="s">
        <v>14</v>
      </c>
      <c r="F6" s="15" t="s">
        <v>28</v>
      </c>
      <c r="G6" s="15" t="s">
        <v>29</v>
      </c>
      <c r="H6" s="14" t="s">
        <v>30</v>
      </c>
      <c r="I6" s="14" t="s">
        <v>31</v>
      </c>
      <c r="J6" s="14" t="s">
        <v>32</v>
      </c>
      <c r="K6" s="1"/>
    </row>
    <row r="7" spans="3:11" ht="30" x14ac:dyDescent="0.25">
      <c r="C7" s="5" t="s">
        <v>0</v>
      </c>
      <c r="D7" s="4" t="s">
        <v>22</v>
      </c>
      <c r="E7" s="3" t="s">
        <v>15</v>
      </c>
      <c r="F7" s="6">
        <v>90.85</v>
      </c>
      <c r="G7" s="6">
        <v>240</v>
      </c>
      <c r="H7" s="7">
        <v>3901.11</v>
      </c>
      <c r="I7" s="7">
        <v>75684.009999999995</v>
      </c>
      <c r="J7" s="7">
        <v>3049.6149999999998</v>
      </c>
    </row>
    <row r="8" spans="3:11" ht="30" x14ac:dyDescent="0.25">
      <c r="C8" s="5" t="s">
        <v>1</v>
      </c>
      <c r="D8" s="4" t="s">
        <v>23</v>
      </c>
      <c r="E8" s="3" t="s">
        <v>16</v>
      </c>
      <c r="F8" s="6">
        <v>90.85</v>
      </c>
      <c r="G8" s="6">
        <v>220</v>
      </c>
      <c r="H8" s="7">
        <v>1812.5419999999999</v>
      </c>
      <c r="I8" s="7">
        <v>41202.85</v>
      </c>
      <c r="J8" s="7">
        <v>481.726</v>
      </c>
    </row>
    <row r="9" spans="3:11" x14ac:dyDescent="0.25">
      <c r="C9" s="5" t="s">
        <v>2</v>
      </c>
      <c r="D9" s="4" t="s">
        <v>24</v>
      </c>
      <c r="E9" s="3" t="s">
        <v>17</v>
      </c>
      <c r="F9" s="6">
        <v>26.85</v>
      </c>
      <c r="G9" s="6">
        <v>12</v>
      </c>
      <c r="H9" s="7">
        <v>1040.3579999999999</v>
      </c>
      <c r="I9" s="7">
        <v>5052.8059999999996</v>
      </c>
      <c r="J9" s="7">
        <v>813.49</v>
      </c>
    </row>
    <row r="10" spans="3:11" ht="30" x14ac:dyDescent="0.25">
      <c r="C10" s="5" t="s">
        <v>3</v>
      </c>
      <c r="D10" s="4" t="s">
        <v>25</v>
      </c>
      <c r="E10" s="3" t="s">
        <v>17</v>
      </c>
      <c r="F10" s="6">
        <v>26.85</v>
      </c>
      <c r="G10" s="6">
        <v>14</v>
      </c>
      <c r="H10" s="7">
        <v>1040.3579999999999</v>
      </c>
      <c r="I10" s="7">
        <v>5866.2020000000002</v>
      </c>
      <c r="J10" s="7">
        <v>415.14400000000001</v>
      </c>
    </row>
    <row r="11" spans="3:11" x14ac:dyDescent="0.25">
      <c r="C11" s="5" t="s">
        <v>4</v>
      </c>
      <c r="D11" s="4" t="s">
        <v>26</v>
      </c>
      <c r="E11" s="3" t="s">
        <v>17</v>
      </c>
      <c r="F11" s="6">
        <v>26.85</v>
      </c>
      <c r="G11" s="6">
        <v>21</v>
      </c>
      <c r="H11" s="7">
        <v>1634.751</v>
      </c>
      <c r="I11" s="7">
        <v>9019.4580000000005</v>
      </c>
      <c r="J11" s="7">
        <v>634.08900000000006</v>
      </c>
    </row>
    <row r="12" spans="3:11" x14ac:dyDescent="0.25">
      <c r="C12" s="5" t="s">
        <v>5</v>
      </c>
      <c r="D12" s="4" t="s">
        <v>27</v>
      </c>
      <c r="E12" s="3" t="s">
        <v>17</v>
      </c>
      <c r="F12" s="6">
        <v>26.85</v>
      </c>
      <c r="G12" s="6">
        <v>21</v>
      </c>
      <c r="H12" s="7">
        <v>1584.0989999999999</v>
      </c>
      <c r="I12" s="7">
        <v>8879.9609999999993</v>
      </c>
      <c r="J12" s="7">
        <v>686.85299999999995</v>
      </c>
    </row>
    <row r="13" spans="3:11" x14ac:dyDescent="0.25">
      <c r="C13" s="5" t="s">
        <v>6</v>
      </c>
      <c r="D13" s="4"/>
      <c r="E13" s="3" t="s">
        <v>18</v>
      </c>
      <c r="F13" s="6"/>
      <c r="G13" s="6">
        <v>21</v>
      </c>
      <c r="H13" s="7">
        <v>3574.326</v>
      </c>
      <c r="I13" s="7">
        <v>9419.6970000000001</v>
      </c>
      <c r="J13" s="7"/>
    </row>
    <row r="14" spans="3:11" ht="18" customHeight="1" x14ac:dyDescent="0.25">
      <c r="C14" s="5" t="s">
        <v>7</v>
      </c>
      <c r="D14" s="4"/>
      <c r="E14" s="3" t="s">
        <v>18</v>
      </c>
      <c r="F14" s="6"/>
      <c r="G14" s="6">
        <v>14</v>
      </c>
      <c r="H14" s="7">
        <v>1970.7380000000001</v>
      </c>
      <c r="I14" s="7">
        <v>5795.9719999999998</v>
      </c>
      <c r="J14" s="7"/>
    </row>
    <row r="15" spans="3:11" x14ac:dyDescent="0.25">
      <c r="C15" s="5" t="s">
        <v>8</v>
      </c>
      <c r="D15" s="4"/>
      <c r="E15" s="3" t="s">
        <v>20</v>
      </c>
      <c r="F15" s="6"/>
      <c r="G15" s="6"/>
      <c r="H15" s="7">
        <v>1934.798</v>
      </c>
      <c r="I15" s="7">
        <v>1934.798</v>
      </c>
      <c r="J15" s="7"/>
    </row>
    <row r="16" spans="3:11" x14ac:dyDescent="0.25">
      <c r="C16" s="5" t="s">
        <v>9</v>
      </c>
      <c r="D16" s="4"/>
      <c r="E16" s="3" t="s">
        <v>20</v>
      </c>
      <c r="F16" s="6"/>
      <c r="G16" s="6"/>
      <c r="H16" s="7">
        <v>278.22899999999998</v>
      </c>
      <c r="I16" s="7">
        <v>278.22899999999998</v>
      </c>
      <c r="J16" s="7"/>
    </row>
    <row r="17" spans="3:10" x14ac:dyDescent="0.25">
      <c r="C17" s="5" t="s">
        <v>10</v>
      </c>
      <c r="D17" s="4"/>
      <c r="E17" s="3" t="s">
        <v>19</v>
      </c>
      <c r="F17" s="6"/>
      <c r="G17" s="6"/>
      <c r="H17" s="7">
        <v>576.08600000000001</v>
      </c>
      <c r="I17" s="7">
        <v>2274.1370000000002</v>
      </c>
      <c r="J17" s="7"/>
    </row>
    <row r="18" spans="3:10" ht="29.25" customHeight="1" x14ac:dyDescent="0.25">
      <c r="C18" s="5" t="s">
        <v>11</v>
      </c>
      <c r="D18" s="4"/>
      <c r="E18" s="3" t="s">
        <v>20</v>
      </c>
      <c r="F18" s="6"/>
      <c r="G18" s="6"/>
      <c r="H18" s="7">
        <v>221.703</v>
      </c>
      <c r="I18" s="7"/>
      <c r="J18" s="7"/>
    </row>
    <row r="19" spans="3:10" x14ac:dyDescent="0.25">
      <c r="C19" s="5" t="s">
        <v>12</v>
      </c>
      <c r="D19" s="4"/>
      <c r="E19" s="3" t="s">
        <v>20</v>
      </c>
      <c r="F19" s="6"/>
      <c r="G19" s="6"/>
      <c r="H19" s="7"/>
      <c r="I19" s="7"/>
      <c r="J19" s="7"/>
    </row>
    <row r="20" spans="3:10" x14ac:dyDescent="0.25">
      <c r="C20" s="5" t="s">
        <v>44</v>
      </c>
      <c r="D20" s="4"/>
      <c r="E20" s="3"/>
      <c r="F20" s="6"/>
      <c r="G20" s="6"/>
      <c r="H20" s="7"/>
      <c r="I20" s="7"/>
      <c r="J20" s="7">
        <v>31432.473999999998</v>
      </c>
    </row>
    <row r="21" spans="3:10" x14ac:dyDescent="0.25">
      <c r="C21" s="5" t="s">
        <v>45</v>
      </c>
      <c r="D21" s="4"/>
      <c r="E21" s="3"/>
      <c r="F21" s="6"/>
      <c r="G21" s="6"/>
      <c r="H21" s="7"/>
      <c r="I21" s="7"/>
      <c r="J21" s="7">
        <v>31432.473999999998</v>
      </c>
    </row>
    <row r="22" spans="3:10" ht="28.5" customHeight="1" x14ac:dyDescent="0.25">
      <c r="C22" s="5" t="s">
        <v>13</v>
      </c>
      <c r="D22" s="4"/>
      <c r="E22" s="3"/>
      <c r="F22" s="6"/>
      <c r="G22" s="6"/>
      <c r="H22" s="7"/>
      <c r="I22" s="7"/>
      <c r="J22" s="7"/>
    </row>
    <row r="23" spans="3:10" ht="21.75" customHeight="1" x14ac:dyDescent="0.25">
      <c r="C23" s="6"/>
      <c r="D23" s="3"/>
      <c r="E23" s="3"/>
      <c r="F23" s="6"/>
      <c r="G23" s="6">
        <f>SUM(G7:G22)</f>
        <v>563</v>
      </c>
      <c r="H23" s="7">
        <f>SUM(H7:H22)</f>
        <v>19569.098000000002</v>
      </c>
      <c r="I23" s="7">
        <f>SUM(I7:I22)</f>
        <v>165408.12</v>
      </c>
      <c r="J23" s="7">
        <f>SUM(J7:J22)</f>
        <v>68945.864999999991</v>
      </c>
    </row>
    <row r="29" spans="3:10" x14ac:dyDescent="0.25">
      <c r="C29" s="6" t="s">
        <v>37</v>
      </c>
      <c r="D29" s="3">
        <v>94821.74</v>
      </c>
      <c r="E29" s="3" t="s">
        <v>38</v>
      </c>
    </row>
    <row r="30" spans="3:10" ht="30" x14ac:dyDescent="0.25">
      <c r="C30" s="5" t="s">
        <v>34</v>
      </c>
      <c r="D30" s="3">
        <v>3131</v>
      </c>
      <c r="E30" s="3" t="s">
        <v>39</v>
      </c>
    </row>
    <row r="31" spans="3:10" x14ac:dyDescent="0.25">
      <c r="C31" s="6" t="s">
        <v>35</v>
      </c>
      <c r="D31" s="3">
        <f>94821.74*1.75</f>
        <v>165938.04500000001</v>
      </c>
      <c r="E31" s="3" t="s">
        <v>38</v>
      </c>
    </row>
    <row r="32" spans="3:10" x14ac:dyDescent="0.25">
      <c r="C32" s="6" t="s">
        <v>36</v>
      </c>
      <c r="D32" s="16">
        <f>D29*0.35</f>
        <v>33187.608999999997</v>
      </c>
      <c r="E32" s="3" t="s">
        <v>38</v>
      </c>
    </row>
    <row r="33" spans="3:5" x14ac:dyDescent="0.25">
      <c r="C33" s="6" t="s">
        <v>10</v>
      </c>
      <c r="D33" s="3">
        <v>100</v>
      </c>
      <c r="E33" s="3" t="s">
        <v>40</v>
      </c>
    </row>
    <row r="34" spans="3:5" x14ac:dyDescent="0.25">
      <c r="C34" s="17" t="s">
        <v>46</v>
      </c>
      <c r="D34" s="18">
        <f>I23*10.764</f>
        <v>1780453.0036799998</v>
      </c>
      <c r="E34" s="13" t="s">
        <v>47</v>
      </c>
    </row>
    <row r="35" spans="3:5" x14ac:dyDescent="0.25">
      <c r="C35" s="17" t="s">
        <v>48</v>
      </c>
      <c r="D35" s="18">
        <f>J23*10.764</f>
        <v>742133.29085999983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3"/>
  <sheetViews>
    <sheetView workbookViewId="0">
      <selection activeCell="J9" sqref="J9"/>
    </sheetView>
  </sheetViews>
  <sheetFormatPr defaultRowHeight="15" x14ac:dyDescent="0.25"/>
  <cols>
    <col min="4" max="4" width="9.85546875" customWidth="1"/>
    <col min="5" max="5" width="15.28515625" bestFit="1" customWidth="1"/>
    <col min="6" max="6" width="11.7109375" customWidth="1"/>
  </cols>
  <sheetData>
    <row r="4" spans="4:6" ht="45" x14ac:dyDescent="0.25">
      <c r="D4" s="12" t="s">
        <v>43</v>
      </c>
      <c r="E4" s="9" t="s">
        <v>41</v>
      </c>
      <c r="F4" s="9" t="s">
        <v>42</v>
      </c>
    </row>
    <row r="5" spans="4:6" x14ac:dyDescent="0.25">
      <c r="D5" s="10">
        <v>2441</v>
      </c>
      <c r="E5" s="10">
        <v>27000000</v>
      </c>
      <c r="F5" s="11">
        <f>E5/D5</f>
        <v>11061.04055714871</v>
      </c>
    </row>
    <row r="6" spans="4:6" x14ac:dyDescent="0.25">
      <c r="D6" s="10">
        <v>2802</v>
      </c>
      <c r="E6" s="10">
        <v>29900000</v>
      </c>
      <c r="F6" s="11">
        <f t="shared" ref="F6:F9" si="0">E6/D6</f>
        <v>10670.94932191292</v>
      </c>
    </row>
    <row r="7" spans="4:6" x14ac:dyDescent="0.25">
      <c r="D7" s="10">
        <v>3763</v>
      </c>
      <c r="E7" s="10">
        <v>45200000</v>
      </c>
      <c r="F7" s="11">
        <f t="shared" si="0"/>
        <v>12011.692798299229</v>
      </c>
    </row>
    <row r="8" spans="4:6" x14ac:dyDescent="0.25">
      <c r="D8" s="10">
        <v>4730</v>
      </c>
      <c r="E8" s="10">
        <v>48900000</v>
      </c>
      <c r="F8" s="11">
        <f t="shared" si="0"/>
        <v>10338.266384778013</v>
      </c>
    </row>
    <row r="9" spans="4:6" x14ac:dyDescent="0.25">
      <c r="D9" s="10">
        <v>6471</v>
      </c>
      <c r="E9" s="10">
        <v>82100000</v>
      </c>
      <c r="F9" s="11">
        <f t="shared" si="0"/>
        <v>12687.374439808376</v>
      </c>
    </row>
    <row r="10" spans="4:6" x14ac:dyDescent="0.25">
      <c r="F10" s="11"/>
    </row>
    <row r="11" spans="4:6" x14ac:dyDescent="0.25">
      <c r="F11" s="11"/>
    </row>
    <row r="12" spans="4:6" x14ac:dyDescent="0.25">
      <c r="D12" s="10"/>
      <c r="E12" s="10"/>
      <c r="F12" s="11"/>
    </row>
    <row r="13" spans="4:6" x14ac:dyDescent="0.25">
      <c r="D13" s="10"/>
      <c r="E13" s="10"/>
      <c r="F13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9"/>
  <sheetViews>
    <sheetView workbookViewId="0">
      <selection activeCell="E5" sqref="E5"/>
    </sheetView>
  </sheetViews>
  <sheetFormatPr defaultRowHeight="15" x14ac:dyDescent="0.25"/>
  <cols>
    <col min="3" max="3" width="14" customWidth="1"/>
    <col min="5" max="5" width="14.85546875" customWidth="1"/>
  </cols>
  <sheetData>
    <row r="4" spans="3:5" ht="23.25" customHeight="1" x14ac:dyDescent="0.25">
      <c r="C4" t="s">
        <v>49</v>
      </c>
      <c r="D4" t="s">
        <v>54</v>
      </c>
      <c r="E4" s="19" t="s">
        <v>56</v>
      </c>
    </row>
    <row r="5" spans="3:5" x14ac:dyDescent="0.25">
      <c r="C5" t="s">
        <v>50</v>
      </c>
      <c r="D5">
        <v>110</v>
      </c>
    </row>
    <row r="6" spans="3:5" x14ac:dyDescent="0.25">
      <c r="C6" t="s">
        <v>51</v>
      </c>
      <c r="D6">
        <v>48</v>
      </c>
    </row>
    <row r="7" spans="3:5" x14ac:dyDescent="0.25">
      <c r="C7" t="s">
        <v>52</v>
      </c>
      <c r="D7">
        <v>48</v>
      </c>
    </row>
    <row r="8" spans="3:5" ht="45" customHeight="1" x14ac:dyDescent="0.25">
      <c r="C8" s="19" t="s">
        <v>53</v>
      </c>
      <c r="D8">
        <v>15</v>
      </c>
    </row>
    <row r="9" spans="3:5" x14ac:dyDescent="0.25">
      <c r="C9" t="s">
        <v>55</v>
      </c>
      <c r="D9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Rate analysis</vt:lpstr>
      <vt:lpstr>OC 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Admin</cp:lastModifiedBy>
  <dcterms:created xsi:type="dcterms:W3CDTF">2023-03-22T06:48:16Z</dcterms:created>
  <dcterms:modified xsi:type="dcterms:W3CDTF">2023-03-22T12:48:26Z</dcterms:modified>
</cp:coreProperties>
</file>