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In Progress Files\Rahul Gupta\In progress\2023-2024\VIS(2023-24)-PL023-020-020\"/>
    </mc:Choice>
  </mc:AlternateContent>
  <bookViews>
    <workbookView xWindow="0" yWindow="0" windowWidth="24000" windowHeight="11025" activeTab="1"/>
  </bookViews>
  <sheets>
    <sheet name="plant and Machinery" sheetId="1" r:id="rId1"/>
    <sheet name="Building and Civil work" sheetId="2" r:id="rId2"/>
    <sheet name="Sheet1"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2" l="1"/>
  <c r="E5" i="1" l="1"/>
  <c r="E6" i="1"/>
  <c r="E7" i="1"/>
  <c r="E8" i="1"/>
  <c r="E9" i="1"/>
  <c r="E10" i="1"/>
  <c r="E11" i="1"/>
  <c r="E12" i="1"/>
  <c r="E13" i="1"/>
  <c r="E14" i="1"/>
  <c r="E15" i="1"/>
  <c r="E16" i="1"/>
  <c r="E17" i="1"/>
  <c r="E18" i="1"/>
  <c r="E19" i="1"/>
  <c r="E20" i="1"/>
  <c r="E21" i="1"/>
  <c r="E22" i="1"/>
  <c r="E23" i="1"/>
  <c r="E24" i="1"/>
  <c r="E25" i="1"/>
  <c r="E4" i="1"/>
  <c r="I11" i="2"/>
  <c r="H11" i="2" l="1"/>
  <c r="G26" i="1"/>
  <c r="I10" i="2"/>
  <c r="I9" i="2"/>
  <c r="I8" i="2"/>
  <c r="I7" i="2"/>
  <c r="I6" i="2"/>
  <c r="H6" i="1"/>
  <c r="H7" i="1"/>
  <c r="H8" i="1"/>
  <c r="H9" i="1"/>
  <c r="H10" i="1"/>
  <c r="H11" i="1"/>
  <c r="H12" i="1"/>
  <c r="H13" i="1"/>
  <c r="H14" i="1"/>
  <c r="H15" i="1"/>
  <c r="H16" i="1"/>
  <c r="H17" i="1"/>
  <c r="H18" i="1"/>
  <c r="H19" i="1"/>
  <c r="H20" i="1"/>
  <c r="H21" i="1"/>
  <c r="H22" i="1"/>
  <c r="H23" i="1"/>
  <c r="H24" i="1"/>
  <c r="H25" i="1"/>
  <c r="H5" i="1"/>
  <c r="H4" i="1"/>
  <c r="H26" i="1" l="1"/>
</calcChain>
</file>

<file path=xl/sharedStrings.xml><?xml version="1.0" encoding="utf-8"?>
<sst xmlns="http://schemas.openxmlformats.org/spreadsheetml/2006/main" count="104" uniqueCount="62">
  <si>
    <t>23.06.2022</t>
  </si>
  <si>
    <t>LAKSHMI LIFE SCIENCES PVT LTD</t>
  </si>
  <si>
    <t>22.07.2022</t>
  </si>
  <si>
    <t>31.08.2022</t>
  </si>
  <si>
    <t>30.09.2022</t>
  </si>
  <si>
    <t>15.10.2022</t>
  </si>
  <si>
    <t>02.11.2022</t>
  </si>
  <si>
    <t>TM2200045</t>
  </si>
  <si>
    <t>02.05.2022</t>
  </si>
  <si>
    <t>RIMA MACHINES PVT LTD</t>
  </si>
  <si>
    <t>TM2200373</t>
  </si>
  <si>
    <t>28.12.2022</t>
  </si>
  <si>
    <t>TM2200380</t>
  </si>
  <si>
    <t>07.01.2023</t>
  </si>
  <si>
    <t>A01/INM/16</t>
  </si>
  <si>
    <t>05.05.2022</t>
  </si>
  <si>
    <t>PEASS INDUSTRIAL ENGINEERS PVT LTD</t>
  </si>
  <si>
    <t>A01/INM/157</t>
  </si>
  <si>
    <t>29.12.2022</t>
  </si>
  <si>
    <t>CIPL/22-23/31624</t>
  </si>
  <si>
    <t>13.02.2023</t>
  </si>
  <si>
    <t>CHAWLA ISPAT (P) LTD</t>
  </si>
  <si>
    <t>CIPL/22-23/31622</t>
  </si>
  <si>
    <t>CIPL/22-23/31623</t>
  </si>
  <si>
    <t>CIPL/22-23/31621</t>
  </si>
  <si>
    <t>93/M/22-23</t>
  </si>
  <si>
    <t>17.12.2022</t>
  </si>
  <si>
    <t>AM INNOSPIN SYSTEMS PVT LTD</t>
  </si>
  <si>
    <t>116/M/22-23</t>
  </si>
  <si>
    <t>08.02.2023</t>
  </si>
  <si>
    <t>SERVICE ORDER</t>
  </si>
  <si>
    <t>07.12.2022</t>
  </si>
  <si>
    <t>AALA TECHNOCRAT</t>
  </si>
  <si>
    <t>PEL/1007797</t>
  </si>
  <si>
    <t>31.01.2023</t>
  </si>
  <si>
    <t>PREMIER EVOLVICS PVT LTD</t>
  </si>
  <si>
    <t>PEL/1007799</t>
  </si>
  <si>
    <t>PEL/1007798</t>
  </si>
  <si>
    <t>Machinery Description</t>
  </si>
  <si>
    <t xml:space="preserve">FIX-Flow, Motorised roving bobbin transport system, connecting two no,s S/F and 12 No's R/F of 1200 SPL each (Totalling 14400 SPL), Minly containing </t>
  </si>
  <si>
    <t>ACC roofing sheet removal and fixing of galvalume metal sheets.</t>
  </si>
  <si>
    <t>Individual Spindle monitoring system and roving stop motion suitable for ring frame (Model LR6-12 SETS 26784 SPINDLES)</t>
  </si>
  <si>
    <t>Lr6s/1200 Spindles/620cc/Blt Position At End Stock/Plated Peg Tray/With Out Quickoff-12 Sets with Necessary Tools.</t>
  </si>
  <si>
    <t>Cheese Winding Peass Pricision Propeller Assembly Winder Machine Of 24 Spindle Model Ppw-A-Ds 2 Ply</t>
  </si>
  <si>
    <t>Single Deck TFO Twister (SPUN) Model "JC-6A-SD-130/150mm" POT Dia Having 192 Position/Spindles- 2 Nos</t>
  </si>
  <si>
    <t>Sr.No</t>
  </si>
  <si>
    <t>INV. No.</t>
  </si>
  <si>
    <t>Invoice. Date</t>
  </si>
  <si>
    <t>Approved Cost</t>
  </si>
  <si>
    <t>Extension Of 24 Spindles Of Peass Precision Propeller Assembly Winder, Model Ppw-A With 2 Ply Ex Works Packed Navsari</t>
  </si>
  <si>
    <t xml:space="preserve">Both Side ALuPet Foil and Both Side Flanges 1.13 m Wx 30m L=33.9sq.mtr </t>
  </si>
  <si>
    <t>Profile Sheet 0.50, AZ150,550 MPA, Make-JSW Coloron, Plus, QTY 42000</t>
  </si>
  <si>
    <t>Amount By Client (With GST)</t>
  </si>
  <si>
    <t>Building and Civil Work</t>
  </si>
  <si>
    <t>Supplier Name</t>
  </si>
  <si>
    <t>Total</t>
  </si>
  <si>
    <t>Double Stock TFO Twister (Spun) Model "Jc-6a-Dd-130/150 Mm" Pot Dia Having 384 Position Spindles (192 Spindles Peer Deck)</t>
  </si>
  <si>
    <t>Consultants Remarks</t>
  </si>
  <si>
    <t>Removing of Existing ACC roofing sheet i/c ridges, screws and other hardware,fixing of o.5 mm thick (TCT) trim deck Galvalume profile sheet and fitting of its accessories, fixing of end cap corner flashing made of Galvalume materials with AZ 150 coating as per material specification, Fixing of 13 mm thick XLPE insulation with both side Aluminium foil/Lamination as per manufacturer's  specification of 100 GSM coated GI mesh of 75x75x1.5 mm and welding mesh 100x100x2 mm supply.</t>
  </si>
  <si>
    <t>As per industry analysis, cost of the fixing and material cost appears to be reasonable.</t>
  </si>
  <si>
    <t>As per industry analysis, cost of the machines appears to be reasonable. In some of the machines cost by the other vendors are quoted even higher than the cost shown by the company. However difference may be due to the fact that this is an expansion Project in which some of the accessories or auxiliary unit required in some of the machines may not be required since this is an expansion Project to existing operating unit.</t>
  </si>
  <si>
    <t>As per industry analysis, cost of the machines and attachments for automation appears to be reasonable.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</si>
</sst>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 #,##0.0_ ;_ * \-#,##0.0_ ;_ * &quot;-&quot;??_ ;_ @_ "/>
    <numFmt numFmtId="165" formatCode="_ * #,##0_ ;_ * \-#,##0_ ;_ * &quot;-&quot;??_ ;_ @_ "/>
  </numFmts>
  <fonts count="11" x14ac:knownFonts="1">
    <font>
      <sz val="11"/>
      <color theme="1"/>
      <name val="Calibri"/>
      <family val="2"/>
      <scheme val="minor"/>
    </font>
    <font>
      <sz val="11"/>
      <color theme="1"/>
      <name val="Calibri"/>
      <family val="2"/>
      <scheme val="minor"/>
    </font>
    <font>
      <sz val="11"/>
      <color theme="1"/>
      <name val="Calibri"/>
      <family val="2"/>
    </font>
    <font>
      <sz val="12"/>
      <color theme="1"/>
      <name val="Arial"/>
      <family val="2"/>
    </font>
    <font>
      <sz val="12"/>
      <color theme="1"/>
      <name val="Calibri"/>
      <family val="2"/>
    </font>
    <font>
      <b/>
      <sz val="11"/>
      <color theme="1"/>
      <name val="Calibri"/>
      <family val="2"/>
    </font>
    <font>
      <b/>
      <sz val="11"/>
      <color theme="1"/>
      <name val="Calibri"/>
      <family val="2"/>
      <scheme val="minor"/>
    </font>
    <font>
      <b/>
      <sz val="12"/>
      <color theme="0"/>
      <name val="Calibri"/>
      <family val="2"/>
    </font>
    <font>
      <sz val="12"/>
      <color theme="1"/>
      <name val="Calibri"/>
      <family val="2"/>
      <scheme val="minor"/>
    </font>
    <font>
      <sz val="11"/>
      <color rgb="FF000000"/>
      <name val="Calibri"/>
      <family val="2"/>
      <scheme val="minor"/>
    </font>
    <font>
      <b/>
      <sz val="12"/>
      <color theme="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43">
    <xf numFmtId="0" fontId="0" fillId="0" borderId="0" xfId="0"/>
    <xf numFmtId="164" fontId="0" fillId="0" borderId="0" xfId="1" applyNumberFormat="1" applyFont="1"/>
    <xf numFmtId="0" fontId="0" fillId="0" borderId="0" xfId="0" applyAlignment="1">
      <alignment horizontal="center"/>
    </xf>
    <xf numFmtId="165" fontId="0" fillId="0" borderId="0" xfId="1" applyNumberFormat="1" applyFont="1"/>
    <xf numFmtId="165" fontId="7" fillId="4" borderId="1"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165" fontId="4" fillId="2" borderId="1" xfId="1" applyNumberFormat="1" applyFont="1" applyFill="1" applyBorder="1" applyAlignment="1">
      <alignment vertical="center" wrapText="1"/>
    </xf>
    <xf numFmtId="165" fontId="2" fillId="2" borderId="1" xfId="1" applyNumberFormat="1" applyFont="1" applyFill="1" applyBorder="1" applyAlignment="1">
      <alignment vertical="center" wrapText="1"/>
    </xf>
    <xf numFmtId="165" fontId="5" fillId="2" borderId="1" xfId="1" applyNumberFormat="1" applyFont="1" applyFill="1" applyBorder="1" applyAlignment="1">
      <alignment vertical="center" wrapText="1"/>
    </xf>
    <xf numFmtId="165" fontId="8" fillId="0" borderId="1" xfId="0" applyNumberFormat="1" applyFont="1" applyBorder="1" applyAlignment="1">
      <alignment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0" fillId="0" borderId="1" xfId="0" applyBorder="1" applyAlignment="1">
      <alignmen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5" borderId="1" xfId="0" applyFont="1" applyFill="1" applyBorder="1" applyAlignment="1">
      <alignment vertical="center"/>
    </xf>
    <xf numFmtId="165" fontId="4" fillId="5" borderId="1" xfId="1" applyNumberFormat="1" applyFont="1" applyFill="1" applyBorder="1" applyAlignment="1">
      <alignment vertical="center" wrapText="1"/>
    </xf>
    <xf numFmtId="0" fontId="0" fillId="0" borderId="1" xfId="0" applyBorder="1"/>
    <xf numFmtId="165" fontId="8" fillId="0" borderId="1" xfId="0" applyNumberFormat="1" applyFont="1" applyBorder="1" applyAlignment="1">
      <alignment horizontal="center" vertical="center" wrapText="1"/>
    </xf>
    <xf numFmtId="165" fontId="8" fillId="0" borderId="1" xfId="0" applyNumberFormat="1" applyFont="1" applyBorder="1" applyAlignment="1">
      <alignment vertical="center" wrapText="1"/>
    </xf>
    <xf numFmtId="0" fontId="2" fillId="2" borderId="1" xfId="0" applyFont="1" applyFill="1" applyBorder="1" applyAlignment="1">
      <alignment vertical="center" wrapText="1"/>
    </xf>
    <xf numFmtId="0" fontId="0" fillId="0" borderId="0" xfId="0" applyAlignment="1">
      <alignment horizontal="center" wrapText="1"/>
    </xf>
    <xf numFmtId="0" fontId="7" fillId="4" borderId="3" xfId="0" applyFont="1" applyFill="1" applyBorder="1" applyAlignment="1">
      <alignment horizontal="center" vertical="center" wrapText="1"/>
    </xf>
    <xf numFmtId="165" fontId="0" fillId="0" borderId="0" xfId="0" applyNumberFormat="1"/>
    <xf numFmtId="0" fontId="4" fillId="2" borderId="2" xfId="0" applyFont="1" applyFill="1" applyBorder="1" applyAlignment="1">
      <alignment horizontal="left" vertical="center" wrapText="1"/>
    </xf>
    <xf numFmtId="165" fontId="6" fillId="0" borderId="1" xfId="0" applyNumberFormat="1" applyFont="1" applyBorder="1"/>
    <xf numFmtId="0" fontId="0" fillId="0" borderId="4" xfId="0" applyBorder="1" applyAlignment="1">
      <alignment vertical="center" wrapText="1"/>
    </xf>
    <xf numFmtId="0" fontId="9" fillId="0" borderId="0" xfId="0" applyFont="1"/>
    <xf numFmtId="0" fontId="4" fillId="5" borderId="1" xfId="0" applyFont="1" applyFill="1" applyBorder="1" applyAlignment="1">
      <alignment horizontal="left" vertical="center" wrapText="1"/>
    </xf>
    <xf numFmtId="165" fontId="10" fillId="0" borderId="1" xfId="0" applyNumberFormat="1" applyFont="1" applyBorder="1" applyAlignment="1">
      <alignment wrapText="1"/>
    </xf>
    <xf numFmtId="0" fontId="0" fillId="0" borderId="1" xfId="0" applyBorder="1" applyAlignment="1">
      <alignment horizontal="center" vertical="center"/>
    </xf>
    <xf numFmtId="165" fontId="7" fillId="4" borderId="1" xfId="1" applyNumberFormat="1" applyFont="1" applyFill="1" applyBorder="1" applyAlignment="1">
      <alignment vertical="center" wrapText="1"/>
    </xf>
    <xf numFmtId="0" fontId="8" fillId="0" borderId="0" xfId="0" applyFont="1" applyAlignment="1"/>
    <xf numFmtId="0" fontId="6" fillId="0" borderId="1" xfId="0" applyFont="1" applyBorder="1" applyAlignment="1">
      <alignment horizontal="center"/>
    </xf>
    <xf numFmtId="0" fontId="4" fillId="2" borderId="1"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2" fillId="2" borderId="1" xfId="0" applyFont="1" applyFill="1" applyBorder="1" applyAlignment="1">
      <alignment horizontal="left" vertical="center" wrapText="1"/>
    </xf>
    <xf numFmtId="0" fontId="0" fillId="0" borderId="1" xfId="0" applyBorder="1" applyAlignment="1">
      <alignment horizontal="center" vertical="center" wrapText="1"/>
    </xf>
    <xf numFmtId="0" fontId="6" fillId="3" borderId="4" xfId="0" applyFont="1" applyFill="1" applyBorder="1" applyAlignment="1">
      <alignment horizontal="left"/>
    </xf>
    <xf numFmtId="0" fontId="6" fillId="3" borderId="0" xfId="0" applyFont="1" applyFill="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26"/>
  <sheetViews>
    <sheetView topLeftCell="A3" zoomScale="115" zoomScaleNormal="115" workbookViewId="0">
      <selection activeCell="D16" sqref="D16"/>
    </sheetView>
  </sheetViews>
  <sheetFormatPr defaultRowHeight="15.75" x14ac:dyDescent="0.25"/>
  <cols>
    <col min="2" max="2" width="6.42578125" style="2" customWidth="1"/>
    <col min="3" max="3" width="16.140625" style="2" customWidth="1"/>
    <col min="4" max="4" width="11.28515625" style="2" customWidth="1"/>
    <col min="5" max="5" width="38.7109375" style="2" customWidth="1"/>
    <col min="6" max="6" width="35.85546875" style="23" customWidth="1"/>
    <col min="7" max="7" width="19" style="3" customWidth="1"/>
    <col min="8" max="8" width="15.5703125" style="34" bestFit="1" customWidth="1"/>
    <col min="9" max="9" width="20.28515625" customWidth="1"/>
    <col min="11" max="11" width="0" hidden="1" customWidth="1"/>
    <col min="13" max="13" width="14.28515625" bestFit="1" customWidth="1"/>
  </cols>
  <sheetData>
    <row r="3" spans="2:13" ht="31.5" x14ac:dyDescent="0.25">
      <c r="B3" s="5" t="s">
        <v>45</v>
      </c>
      <c r="C3" s="5" t="s">
        <v>46</v>
      </c>
      <c r="D3" s="5" t="s">
        <v>47</v>
      </c>
      <c r="E3" s="5" t="s">
        <v>54</v>
      </c>
      <c r="F3" s="5" t="s">
        <v>38</v>
      </c>
      <c r="G3" s="4" t="s">
        <v>52</v>
      </c>
      <c r="H3" s="33" t="s">
        <v>48</v>
      </c>
      <c r="I3" s="24" t="s">
        <v>57</v>
      </c>
    </row>
    <row r="4" spans="2:13" ht="32.25" customHeight="1" x14ac:dyDescent="0.25">
      <c r="B4" s="10">
        <v>1</v>
      </c>
      <c r="C4" s="10">
        <v>22110818</v>
      </c>
      <c r="D4" s="10" t="s">
        <v>0</v>
      </c>
      <c r="E4" s="32" t="str">
        <f>PROPER(K4)</f>
        <v>Lakshmi Life Sciences Pvt Ltd</v>
      </c>
      <c r="F4" s="36" t="s">
        <v>42</v>
      </c>
      <c r="G4" s="6">
        <v>2284008</v>
      </c>
      <c r="H4" s="6">
        <f t="shared" ref="H4:H25" si="0">G4</f>
        <v>2284008</v>
      </c>
      <c r="I4" s="40" t="s">
        <v>61</v>
      </c>
      <c r="K4" s="10" t="s">
        <v>1</v>
      </c>
    </row>
    <row r="5" spans="2:13" ht="22.5" customHeight="1" x14ac:dyDescent="0.25">
      <c r="B5" s="10">
        <v>2</v>
      </c>
      <c r="C5" s="10">
        <v>22810817</v>
      </c>
      <c r="D5" s="10" t="s">
        <v>0</v>
      </c>
      <c r="E5" s="32" t="str">
        <f t="shared" ref="E5:E25" si="1">PROPER(K5)</f>
        <v>Lakshmi Life Sciences Pvt Ltd</v>
      </c>
      <c r="F5" s="36"/>
      <c r="G5" s="6">
        <v>2326488</v>
      </c>
      <c r="H5" s="9">
        <f t="shared" si="0"/>
        <v>2326488</v>
      </c>
      <c r="I5" s="40"/>
      <c r="K5" s="10" t="s">
        <v>1</v>
      </c>
      <c r="M5" s="1"/>
    </row>
    <row r="6" spans="2:13" ht="21.75" customHeight="1" x14ac:dyDescent="0.25">
      <c r="B6" s="10">
        <v>3</v>
      </c>
      <c r="C6" s="10">
        <v>22111132</v>
      </c>
      <c r="D6" s="10" t="s">
        <v>2</v>
      </c>
      <c r="E6" s="32" t="str">
        <f t="shared" si="1"/>
        <v>Lakshmi Life Sciences Pvt Ltd</v>
      </c>
      <c r="F6" s="36"/>
      <c r="G6" s="6">
        <v>2284008</v>
      </c>
      <c r="H6" s="9">
        <f t="shared" si="0"/>
        <v>2284008</v>
      </c>
      <c r="I6" s="40"/>
      <c r="K6" s="10" t="s">
        <v>1</v>
      </c>
    </row>
    <row r="7" spans="2:13" ht="29.25" customHeight="1" x14ac:dyDescent="0.25">
      <c r="B7" s="10">
        <v>4</v>
      </c>
      <c r="C7" s="10">
        <v>22111133</v>
      </c>
      <c r="D7" s="10" t="s">
        <v>2</v>
      </c>
      <c r="E7" s="32" t="str">
        <f t="shared" si="1"/>
        <v>Lakshmi Life Sciences Pvt Ltd</v>
      </c>
      <c r="F7" s="36"/>
      <c r="G7" s="6">
        <v>2284008</v>
      </c>
      <c r="H7" s="9">
        <f t="shared" si="0"/>
        <v>2284008</v>
      </c>
      <c r="I7" s="40"/>
      <c r="K7" s="10" t="s">
        <v>1</v>
      </c>
    </row>
    <row r="8" spans="2:13" ht="28.5" customHeight="1" x14ac:dyDescent="0.25">
      <c r="B8" s="10">
        <v>5</v>
      </c>
      <c r="C8" s="10">
        <v>22111638</v>
      </c>
      <c r="D8" s="10" t="s">
        <v>3</v>
      </c>
      <c r="E8" s="32" t="str">
        <f t="shared" si="1"/>
        <v>Lakshmi Life Sciences Pvt Ltd</v>
      </c>
      <c r="F8" s="36"/>
      <c r="G8" s="6">
        <v>2284008</v>
      </c>
      <c r="H8" s="9">
        <f t="shared" si="0"/>
        <v>2284008</v>
      </c>
      <c r="I8" s="40"/>
      <c r="K8" s="10" t="s">
        <v>1</v>
      </c>
    </row>
    <row r="9" spans="2:13" ht="25.5" customHeight="1" x14ac:dyDescent="0.25">
      <c r="B9" s="10">
        <v>6</v>
      </c>
      <c r="C9" s="10">
        <v>22111639</v>
      </c>
      <c r="D9" s="10" t="s">
        <v>3</v>
      </c>
      <c r="E9" s="32" t="str">
        <f t="shared" si="1"/>
        <v>Lakshmi Life Sciences Pvt Ltd</v>
      </c>
      <c r="F9" s="36"/>
      <c r="G9" s="6">
        <v>2284008</v>
      </c>
      <c r="H9" s="9">
        <f t="shared" si="0"/>
        <v>2284008</v>
      </c>
      <c r="I9" s="40"/>
      <c r="K9" s="10" t="s">
        <v>1</v>
      </c>
    </row>
    <row r="10" spans="2:13" ht="23.25" customHeight="1" x14ac:dyDescent="0.25">
      <c r="B10" s="10">
        <v>7</v>
      </c>
      <c r="C10" s="10">
        <v>22112066</v>
      </c>
      <c r="D10" s="10" t="s">
        <v>4</v>
      </c>
      <c r="E10" s="32" t="str">
        <f t="shared" si="1"/>
        <v>Lakshmi Life Sciences Pvt Ltd</v>
      </c>
      <c r="F10" s="36"/>
      <c r="G10" s="6">
        <v>2284008</v>
      </c>
      <c r="H10" s="9">
        <f t="shared" si="0"/>
        <v>2284008</v>
      </c>
      <c r="I10" s="40"/>
      <c r="K10" s="10" t="s">
        <v>1</v>
      </c>
    </row>
    <row r="11" spans="2:13" ht="24" customHeight="1" x14ac:dyDescent="0.25">
      <c r="B11" s="10">
        <v>8</v>
      </c>
      <c r="C11" s="10">
        <v>22112065</v>
      </c>
      <c r="D11" s="10" t="s">
        <v>4</v>
      </c>
      <c r="E11" s="32" t="str">
        <f t="shared" si="1"/>
        <v>Lakshmi Life Sciences Pvt Ltd</v>
      </c>
      <c r="F11" s="36"/>
      <c r="G11" s="6">
        <v>2284008</v>
      </c>
      <c r="H11" s="9">
        <f t="shared" si="0"/>
        <v>2284008</v>
      </c>
      <c r="I11" s="40"/>
      <c r="K11" s="10" t="s">
        <v>1</v>
      </c>
    </row>
    <row r="12" spans="2:13" ht="31.5" customHeight="1" x14ac:dyDescent="0.25">
      <c r="B12" s="10">
        <v>9</v>
      </c>
      <c r="C12" s="10">
        <v>22112230</v>
      </c>
      <c r="D12" s="10" t="s">
        <v>5</v>
      </c>
      <c r="E12" s="32" t="str">
        <f t="shared" si="1"/>
        <v>Lakshmi Life Sciences Pvt Ltd</v>
      </c>
      <c r="F12" s="36"/>
      <c r="G12" s="6">
        <v>2284008</v>
      </c>
      <c r="H12" s="9">
        <f t="shared" si="0"/>
        <v>2284008</v>
      </c>
      <c r="I12" s="40"/>
      <c r="K12" s="10" t="s">
        <v>1</v>
      </c>
    </row>
    <row r="13" spans="2:13" ht="26.25" customHeight="1" x14ac:dyDescent="0.25">
      <c r="B13" s="10">
        <v>10</v>
      </c>
      <c r="C13" s="10">
        <v>22112231</v>
      </c>
      <c r="D13" s="10" t="s">
        <v>5</v>
      </c>
      <c r="E13" s="32" t="str">
        <f t="shared" si="1"/>
        <v>Lakshmi Life Sciences Pvt Ltd</v>
      </c>
      <c r="F13" s="36"/>
      <c r="G13" s="6">
        <v>2284008</v>
      </c>
      <c r="H13" s="9">
        <f t="shared" si="0"/>
        <v>2284008</v>
      </c>
      <c r="I13" s="40"/>
      <c r="K13" s="10" t="s">
        <v>1</v>
      </c>
    </row>
    <row r="14" spans="2:13" ht="25.5" customHeight="1" x14ac:dyDescent="0.25">
      <c r="B14" s="10">
        <v>11</v>
      </c>
      <c r="C14" s="10">
        <v>22112418</v>
      </c>
      <c r="D14" s="10" t="s">
        <v>6</v>
      </c>
      <c r="E14" s="32" t="str">
        <f t="shared" si="1"/>
        <v>Lakshmi Life Sciences Pvt Ltd</v>
      </c>
      <c r="F14" s="36"/>
      <c r="G14" s="6">
        <v>2284008</v>
      </c>
      <c r="H14" s="9">
        <f t="shared" si="0"/>
        <v>2284008</v>
      </c>
      <c r="I14" s="40"/>
      <c r="K14" s="10" t="s">
        <v>1</v>
      </c>
    </row>
    <row r="15" spans="2:13" ht="26.25" customHeight="1" x14ac:dyDescent="0.25">
      <c r="B15" s="10">
        <v>12</v>
      </c>
      <c r="C15" s="10">
        <v>22112419</v>
      </c>
      <c r="D15" s="10" t="s">
        <v>6</v>
      </c>
      <c r="E15" s="32" t="str">
        <f t="shared" si="1"/>
        <v>Lakshmi Life Sciences Pvt Ltd</v>
      </c>
      <c r="F15" s="36"/>
      <c r="G15" s="6">
        <v>2284008</v>
      </c>
      <c r="H15" s="9">
        <f t="shared" si="0"/>
        <v>2284008</v>
      </c>
      <c r="I15" s="40"/>
      <c r="K15" s="10" t="s">
        <v>1</v>
      </c>
    </row>
    <row r="16" spans="2:13" ht="63" x14ac:dyDescent="0.25">
      <c r="B16" s="10">
        <v>13</v>
      </c>
      <c r="C16" s="10" t="s">
        <v>7</v>
      </c>
      <c r="D16" s="10" t="s">
        <v>8</v>
      </c>
      <c r="E16" s="32" t="str">
        <f t="shared" si="1"/>
        <v>Rima Machines Pvt Ltd</v>
      </c>
      <c r="F16" s="30" t="s">
        <v>56</v>
      </c>
      <c r="G16" s="6">
        <v>2194800</v>
      </c>
      <c r="H16" s="20">
        <f t="shared" si="0"/>
        <v>2194800</v>
      </c>
      <c r="I16" s="40"/>
      <c r="K16" s="10" t="s">
        <v>9</v>
      </c>
    </row>
    <row r="17" spans="2:11" ht="33.75" customHeight="1" x14ac:dyDescent="0.25">
      <c r="B17" s="10">
        <v>14</v>
      </c>
      <c r="C17" s="10" t="s">
        <v>10</v>
      </c>
      <c r="D17" s="10" t="s">
        <v>11</v>
      </c>
      <c r="E17" s="32" t="str">
        <f t="shared" si="1"/>
        <v>Rima Machines Pvt Ltd</v>
      </c>
      <c r="F17" s="37" t="s">
        <v>44</v>
      </c>
      <c r="G17" s="6">
        <v>1515120</v>
      </c>
      <c r="H17" s="20">
        <f t="shared" si="0"/>
        <v>1515120</v>
      </c>
      <c r="I17" s="40"/>
      <c r="K17" s="10" t="s">
        <v>9</v>
      </c>
    </row>
    <row r="18" spans="2:11" ht="35.25" customHeight="1" x14ac:dyDescent="0.25">
      <c r="B18" s="10">
        <v>15</v>
      </c>
      <c r="C18" s="10" t="s">
        <v>12</v>
      </c>
      <c r="D18" s="10" t="s">
        <v>13</v>
      </c>
      <c r="E18" s="32" t="str">
        <f t="shared" si="1"/>
        <v>Rima Machines Pvt Ltd</v>
      </c>
      <c r="F18" s="38"/>
      <c r="G18" s="6">
        <v>1516635</v>
      </c>
      <c r="H18" s="20">
        <f t="shared" si="0"/>
        <v>1516635</v>
      </c>
      <c r="I18" s="40"/>
      <c r="K18" s="10" t="s">
        <v>9</v>
      </c>
    </row>
    <row r="19" spans="2:11" ht="56.25" customHeight="1" x14ac:dyDescent="0.25">
      <c r="B19" s="10">
        <v>16</v>
      </c>
      <c r="C19" s="10" t="s">
        <v>14</v>
      </c>
      <c r="D19" s="10" t="s">
        <v>15</v>
      </c>
      <c r="E19" s="32" t="str">
        <f t="shared" si="1"/>
        <v>Peass Industrial Engineers Pvt Ltd</v>
      </c>
      <c r="F19" s="12" t="s">
        <v>43</v>
      </c>
      <c r="G19" s="6">
        <v>1515120</v>
      </c>
      <c r="H19" s="20">
        <f t="shared" si="0"/>
        <v>1515120</v>
      </c>
      <c r="I19" s="40"/>
      <c r="K19" s="10" t="s">
        <v>16</v>
      </c>
    </row>
    <row r="20" spans="2:11" ht="69.75" customHeight="1" x14ac:dyDescent="0.25">
      <c r="B20" s="10">
        <v>17</v>
      </c>
      <c r="C20" s="10" t="s">
        <v>17</v>
      </c>
      <c r="D20" s="10" t="s">
        <v>18</v>
      </c>
      <c r="E20" s="32" t="str">
        <f t="shared" si="1"/>
        <v>Peass Industrial Engineers Pvt Ltd</v>
      </c>
      <c r="F20" s="22" t="s">
        <v>49</v>
      </c>
      <c r="G20" s="6">
        <v>1479720</v>
      </c>
      <c r="H20" s="20">
        <f t="shared" si="0"/>
        <v>1479720</v>
      </c>
      <c r="I20" s="40"/>
      <c r="K20" s="10" t="s">
        <v>16</v>
      </c>
    </row>
    <row r="21" spans="2:11" ht="61.5" customHeight="1" x14ac:dyDescent="0.25">
      <c r="B21" s="10">
        <v>22</v>
      </c>
      <c r="C21" s="10" t="s">
        <v>25</v>
      </c>
      <c r="D21" s="10" t="s">
        <v>26</v>
      </c>
      <c r="E21" s="32" t="str">
        <f t="shared" si="1"/>
        <v>Am Innospin Systems Pvt Ltd</v>
      </c>
      <c r="F21" s="36" t="s">
        <v>39</v>
      </c>
      <c r="G21" s="6">
        <v>2714000</v>
      </c>
      <c r="H21" s="20">
        <f t="shared" si="0"/>
        <v>2714000</v>
      </c>
      <c r="I21" s="40"/>
      <c r="K21" s="10" t="s">
        <v>27</v>
      </c>
    </row>
    <row r="22" spans="2:11" ht="18" customHeight="1" x14ac:dyDescent="0.25">
      <c r="B22" s="10">
        <v>23</v>
      </c>
      <c r="C22" s="10" t="s">
        <v>28</v>
      </c>
      <c r="D22" s="10" t="s">
        <v>29</v>
      </c>
      <c r="E22" s="32" t="str">
        <f t="shared" si="1"/>
        <v>Am Innospin Systems Pvt Ltd</v>
      </c>
      <c r="F22" s="36"/>
      <c r="G22" s="6">
        <v>276592</v>
      </c>
      <c r="H22" s="9">
        <f t="shared" si="0"/>
        <v>276592</v>
      </c>
      <c r="I22" s="40"/>
      <c r="K22" s="10" t="s">
        <v>27</v>
      </c>
    </row>
    <row r="23" spans="2:11" ht="28.5" customHeight="1" x14ac:dyDescent="0.25">
      <c r="B23" s="13">
        <v>25</v>
      </c>
      <c r="C23" s="13" t="s">
        <v>33</v>
      </c>
      <c r="D23" s="13" t="s">
        <v>34</v>
      </c>
      <c r="E23" s="32" t="str">
        <f t="shared" si="1"/>
        <v>Premier Evolvics Pvt Ltd</v>
      </c>
      <c r="F23" s="39" t="s">
        <v>41</v>
      </c>
      <c r="G23" s="7">
        <v>7646400</v>
      </c>
      <c r="H23" s="20">
        <f t="shared" si="0"/>
        <v>7646400</v>
      </c>
      <c r="I23" s="40"/>
      <c r="K23" s="13" t="s">
        <v>35</v>
      </c>
    </row>
    <row r="24" spans="2:11" ht="40.5" customHeight="1" x14ac:dyDescent="0.25">
      <c r="B24" s="13">
        <v>26</v>
      </c>
      <c r="C24" s="13" t="s">
        <v>36</v>
      </c>
      <c r="D24" s="13" t="s">
        <v>34</v>
      </c>
      <c r="E24" s="32" t="str">
        <f t="shared" si="1"/>
        <v>Premier Evolvics Pvt Ltd</v>
      </c>
      <c r="F24" s="39"/>
      <c r="G24" s="7">
        <v>3823200</v>
      </c>
      <c r="H24" s="20">
        <f t="shared" si="0"/>
        <v>3823200</v>
      </c>
      <c r="I24" s="40"/>
      <c r="K24" s="13" t="s">
        <v>35</v>
      </c>
    </row>
    <row r="25" spans="2:11" ht="34.5" hidden="1" customHeight="1" x14ac:dyDescent="0.25">
      <c r="B25" s="13">
        <v>27</v>
      </c>
      <c r="C25" s="13" t="s">
        <v>37</v>
      </c>
      <c r="D25" s="13" t="s">
        <v>34</v>
      </c>
      <c r="E25" s="32" t="str">
        <f t="shared" si="1"/>
        <v>Premier Evolvics Pvt Ltd</v>
      </c>
      <c r="F25" s="39"/>
      <c r="G25" s="7">
        <v>2752704</v>
      </c>
      <c r="H25" s="9">
        <f t="shared" si="0"/>
        <v>2752704</v>
      </c>
      <c r="I25" s="40"/>
      <c r="K25" s="13" t="s">
        <v>35</v>
      </c>
    </row>
    <row r="26" spans="2:11" x14ac:dyDescent="0.25">
      <c r="B26" s="14"/>
      <c r="C26" s="14"/>
      <c r="D26" s="14"/>
      <c r="E26" s="15" t="s">
        <v>55</v>
      </c>
      <c r="F26" s="15"/>
      <c r="G26" s="8">
        <f>SUM(G4:G25)</f>
        <v>52884867</v>
      </c>
      <c r="H26" s="31">
        <f>G26</f>
        <v>52884867</v>
      </c>
      <c r="I26" s="40"/>
    </row>
  </sheetData>
  <mergeCells count="5">
    <mergeCell ref="F4:F15"/>
    <mergeCell ref="F17:F18"/>
    <mergeCell ref="F21:F22"/>
    <mergeCell ref="F23:F25"/>
    <mergeCell ref="I4:I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J27"/>
  <sheetViews>
    <sheetView tabSelected="1" workbookViewId="0">
      <selection activeCell="G10" sqref="G10"/>
    </sheetView>
  </sheetViews>
  <sheetFormatPr defaultRowHeight="15" x14ac:dyDescent="0.25"/>
  <cols>
    <col min="3" max="3" width="6.42578125" bestFit="1" customWidth="1"/>
    <col min="4" max="4" width="11.28515625" customWidth="1"/>
    <col min="5" max="5" width="8.5703125" bestFit="1" customWidth="1"/>
    <col min="6" max="6" width="14.28515625" customWidth="1"/>
    <col min="7" max="7" width="67.140625" bestFit="1" customWidth="1"/>
    <col min="8" max="8" width="11.28515625" bestFit="1" customWidth="1"/>
    <col min="9" max="9" width="11.5703125" bestFit="1" customWidth="1"/>
    <col min="10" max="10" width="22.7109375" customWidth="1"/>
  </cols>
  <sheetData>
    <row r="4" spans="3:10" ht="49.5" customHeight="1" x14ac:dyDescent="0.25">
      <c r="C4" s="5" t="s">
        <v>45</v>
      </c>
      <c r="D4" s="5" t="s">
        <v>46</v>
      </c>
      <c r="E4" s="5" t="s">
        <v>47</v>
      </c>
      <c r="F4" s="5" t="s">
        <v>54</v>
      </c>
      <c r="G4" s="5" t="s">
        <v>38</v>
      </c>
      <c r="H4" s="4" t="s">
        <v>52</v>
      </c>
      <c r="I4" s="4" t="s">
        <v>48</v>
      </c>
      <c r="J4" s="24" t="s">
        <v>57</v>
      </c>
    </row>
    <row r="5" spans="3:10" x14ac:dyDescent="0.25">
      <c r="C5" s="41" t="s">
        <v>53</v>
      </c>
      <c r="D5" s="42"/>
      <c r="E5" s="42"/>
      <c r="F5" s="42"/>
      <c r="G5" s="42"/>
      <c r="H5" s="42"/>
      <c r="I5" s="42"/>
      <c r="J5" s="42"/>
    </row>
    <row r="6" spans="3:10" ht="31.5" customHeight="1" x14ac:dyDescent="0.25">
      <c r="C6" s="16">
        <v>18</v>
      </c>
      <c r="D6" s="16" t="s">
        <v>19</v>
      </c>
      <c r="E6" s="16" t="s">
        <v>20</v>
      </c>
      <c r="F6" s="16" t="s">
        <v>21</v>
      </c>
      <c r="G6" s="17" t="s">
        <v>51</v>
      </c>
      <c r="H6" s="18">
        <v>115546</v>
      </c>
      <c r="I6" s="20">
        <f t="shared" ref="I6:I11" si="0">H6</f>
        <v>115546</v>
      </c>
      <c r="J6" s="40" t="s">
        <v>59</v>
      </c>
    </row>
    <row r="7" spans="3:10" ht="31.5" x14ac:dyDescent="0.25">
      <c r="C7" s="16">
        <v>19</v>
      </c>
      <c r="D7" s="16" t="s">
        <v>22</v>
      </c>
      <c r="E7" s="16" t="s">
        <v>20</v>
      </c>
      <c r="F7" s="16" t="s">
        <v>21</v>
      </c>
      <c r="G7" s="17" t="s">
        <v>50</v>
      </c>
      <c r="H7" s="18">
        <v>1398724</v>
      </c>
      <c r="I7" s="20">
        <f t="shared" si="0"/>
        <v>1398724</v>
      </c>
      <c r="J7" s="40"/>
    </row>
    <row r="8" spans="3:10" ht="31.5" x14ac:dyDescent="0.25">
      <c r="C8" s="10">
        <v>20</v>
      </c>
      <c r="D8" s="10" t="s">
        <v>23</v>
      </c>
      <c r="E8" s="10" t="s">
        <v>20</v>
      </c>
      <c r="F8" s="16" t="s">
        <v>21</v>
      </c>
      <c r="G8" s="17" t="s">
        <v>50</v>
      </c>
      <c r="H8" s="6">
        <v>1398726</v>
      </c>
      <c r="I8" s="21">
        <f t="shared" si="0"/>
        <v>1398726</v>
      </c>
      <c r="J8" s="40"/>
    </row>
    <row r="9" spans="3:10" ht="31.5" x14ac:dyDescent="0.25">
      <c r="C9" s="10">
        <v>21</v>
      </c>
      <c r="D9" s="10" t="s">
        <v>24</v>
      </c>
      <c r="E9" s="10" t="s">
        <v>20</v>
      </c>
      <c r="F9" s="16" t="s">
        <v>21</v>
      </c>
      <c r="G9" s="17" t="s">
        <v>50</v>
      </c>
      <c r="H9" s="6">
        <v>1398724</v>
      </c>
      <c r="I9" s="21">
        <f t="shared" si="0"/>
        <v>1398724</v>
      </c>
      <c r="J9" s="40"/>
    </row>
    <row r="10" spans="3:10" ht="126" x14ac:dyDescent="0.25">
      <c r="C10" s="10">
        <v>24</v>
      </c>
      <c r="D10" s="10" t="s">
        <v>30</v>
      </c>
      <c r="E10" s="10" t="s">
        <v>31</v>
      </c>
      <c r="F10" s="16" t="s">
        <v>32</v>
      </c>
      <c r="G10" s="26" t="s">
        <v>58</v>
      </c>
      <c r="H10" s="6">
        <v>3380700</v>
      </c>
      <c r="I10" s="20">
        <f t="shared" si="0"/>
        <v>3380700</v>
      </c>
      <c r="J10" s="40"/>
    </row>
    <row r="11" spans="3:10" x14ac:dyDescent="0.25">
      <c r="C11" s="19"/>
      <c r="D11" s="19"/>
      <c r="E11" s="19"/>
      <c r="F11" s="19"/>
      <c r="G11" s="35" t="s">
        <v>55</v>
      </c>
      <c r="H11" s="27">
        <f>SUM(H6:H10)</f>
        <v>7692420</v>
      </c>
      <c r="I11" s="27">
        <f t="shared" si="0"/>
        <v>7692420</v>
      </c>
      <c r="J11" s="40"/>
    </row>
    <row r="12" spans="3:10" x14ac:dyDescent="0.25">
      <c r="J12" s="28"/>
    </row>
    <row r="13" spans="3:10" x14ac:dyDescent="0.25">
      <c r="J13" s="28"/>
    </row>
    <row r="14" spans="3:10" ht="15.75" x14ac:dyDescent="0.25">
      <c r="G14" s="11" t="s">
        <v>40</v>
      </c>
      <c r="I14" s="25">
        <f>H11+'plant and Machinery'!G26</f>
        <v>60577287</v>
      </c>
      <c r="J14" s="28"/>
    </row>
    <row r="15" spans="3:10" x14ac:dyDescent="0.25">
      <c r="J15" s="28"/>
    </row>
    <row r="16" spans="3:10" x14ac:dyDescent="0.25">
      <c r="J16" s="28"/>
    </row>
    <row r="17" spans="10:10" x14ac:dyDescent="0.25">
      <c r="J17" s="28"/>
    </row>
    <row r="18" spans="10:10" x14ac:dyDescent="0.25">
      <c r="J18" s="28"/>
    </row>
    <row r="19" spans="10:10" x14ac:dyDescent="0.25">
      <c r="J19" s="28"/>
    </row>
    <row r="20" spans="10:10" x14ac:dyDescent="0.25">
      <c r="J20" s="28"/>
    </row>
    <row r="21" spans="10:10" x14ac:dyDescent="0.25">
      <c r="J21" s="28"/>
    </row>
    <row r="22" spans="10:10" x14ac:dyDescent="0.25">
      <c r="J22" s="28"/>
    </row>
    <row r="23" spans="10:10" x14ac:dyDescent="0.25">
      <c r="J23" s="28"/>
    </row>
    <row r="24" spans="10:10" x14ac:dyDescent="0.25">
      <c r="J24" s="28"/>
    </row>
    <row r="25" spans="10:10" x14ac:dyDescent="0.25">
      <c r="J25" s="28"/>
    </row>
    <row r="26" spans="10:10" x14ac:dyDescent="0.25">
      <c r="J26" s="28"/>
    </row>
    <row r="27" spans="10:10" x14ac:dyDescent="0.25">
      <c r="J27" s="28"/>
    </row>
  </sheetData>
  <mergeCells count="2">
    <mergeCell ref="J6:J11"/>
    <mergeCell ref="C5:J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
  <sheetViews>
    <sheetView workbookViewId="0">
      <selection activeCell="E3" sqref="E3"/>
    </sheetView>
  </sheetViews>
  <sheetFormatPr defaultRowHeight="15" x14ac:dyDescent="0.25"/>
  <sheetData>
    <row r="3" spans="5:5" x14ac:dyDescent="0.25">
      <c r="E3" s="29"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plant and Machinery</vt:lpstr>
      <vt:lpstr>Building and Civil work</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Abhishek Sharma</cp:lastModifiedBy>
  <dcterms:created xsi:type="dcterms:W3CDTF">2023-04-19T05:14:53Z</dcterms:created>
  <dcterms:modified xsi:type="dcterms:W3CDTF">2023-04-25T05:44:10Z</dcterms:modified>
</cp:coreProperties>
</file>