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Sheet1 (2)" sheetId="3" r:id="rId1"/>
    <sheet name="Sheet2" sheetId="4" r:id="rId2"/>
    <sheet name="invoices total" sheetId="5" r:id="rId3"/>
  </sheets>
  <definedNames>
    <definedName name="_xlnm._FilterDatabase" localSheetId="2" hidden="1">'invoices total'!$D$3:$D$28</definedName>
  </definedNames>
  <calcPr calcId="152511"/>
</workbook>
</file>

<file path=xl/calcChain.xml><?xml version="1.0" encoding="utf-8"?>
<calcChain xmlns="http://schemas.openxmlformats.org/spreadsheetml/2006/main">
  <c r="G8" i="3" l="1"/>
  <c r="G9" i="3"/>
  <c r="G10" i="3"/>
  <c r="G11" i="3"/>
  <c r="G12" i="3"/>
  <c r="G13" i="3"/>
  <c r="G14" i="3"/>
  <c r="G15" i="3"/>
  <c r="G7" i="3"/>
  <c r="G16" i="3" s="1"/>
  <c r="C27" i="3" l="1"/>
  <c r="A6" i="5" l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D28" i="5" l="1"/>
  <c r="F28" i="5"/>
  <c r="F11" i="4"/>
  <c r="D26" i="3" l="1"/>
  <c r="D25" i="3"/>
  <c r="D24" i="3"/>
  <c r="D23" i="3"/>
  <c r="D22" i="3"/>
  <c r="D21" i="3"/>
  <c r="C16" i="3"/>
  <c r="D20" i="3" l="1"/>
</calcChain>
</file>

<file path=xl/sharedStrings.xml><?xml version="1.0" encoding="utf-8"?>
<sst xmlns="http://schemas.openxmlformats.org/spreadsheetml/2006/main" count="69" uniqueCount="45">
  <si>
    <t>S. No.</t>
  </si>
  <si>
    <t>Different Parameters</t>
  </si>
  <si>
    <t>Cutting, Filling and Levelling</t>
  </si>
  <si>
    <t>Footings</t>
  </si>
  <si>
    <t>Slab Casting</t>
  </si>
  <si>
    <t>Brickwork</t>
  </si>
  <si>
    <t>Plaster</t>
  </si>
  <si>
    <t>Flooring</t>
  </si>
  <si>
    <t>MEP Services</t>
  </si>
  <si>
    <t>Door/ Window</t>
  </si>
  <si>
    <t>Finishing</t>
  </si>
  <si>
    <t>Completion status (in %)</t>
  </si>
  <si>
    <t>i</t>
  </si>
  <si>
    <t>Basic structure construction cost</t>
  </si>
  <si>
    <t>ii</t>
  </si>
  <si>
    <t>Project sanctioning/ approval, Architectural, structural stability Fees, etc.</t>
  </si>
  <si>
    <t>iii</t>
  </si>
  <si>
    <t>Finishing Work (Flooring, white washing, fittings &amp; fixtures, etc.)</t>
  </si>
  <si>
    <t>iv</t>
  </si>
  <si>
    <t>MEP Works (Mechanical, Electrical &amp; Plumbing)</t>
  </si>
  <si>
    <t>vi</t>
  </si>
  <si>
    <t xml:space="preserve">Other expenses (Firefighting, intercom &amp; etc.) @ 1.5% of total cost (i+ii+iii+iv+v)             </t>
  </si>
  <si>
    <t>viii</t>
  </si>
  <si>
    <t>Marketing &amp; Selling charges @ 3% of Rs.2,800/- &amp; Rs.7,500/-</t>
  </si>
  <si>
    <t xml:space="preserve">Total </t>
  </si>
  <si>
    <t>only for reference purpose.</t>
  </si>
  <si>
    <t>Slab Casting/Shed Work</t>
  </si>
  <si>
    <t>shed</t>
  </si>
  <si>
    <t>Invoice Details</t>
  </si>
  <si>
    <t>Nilam Engg</t>
  </si>
  <si>
    <t>Konart Steel</t>
  </si>
  <si>
    <t>Total</t>
  </si>
  <si>
    <t>Anupan Steel</t>
  </si>
  <si>
    <t>Mohan Engg</t>
  </si>
  <si>
    <t>Anupam Sale Service</t>
  </si>
  <si>
    <t xml:space="preserve">A.S Enterprises </t>
  </si>
  <si>
    <t>S.no</t>
  </si>
  <si>
    <t>Date</t>
  </si>
  <si>
    <t>Supplier</t>
  </si>
  <si>
    <t>Amount in INR</t>
  </si>
  <si>
    <t xml:space="preserve">% progress in Basement </t>
  </si>
  <si>
    <t>% progress in First Floor</t>
  </si>
  <si>
    <t>% progress in Ground Floor</t>
  </si>
  <si>
    <t>Overall Progress</t>
  </si>
  <si>
    <t>CONSTRUCTION PROGRESS REPORT OF BASTI CARE HOSPITAL &amp; EYE CENTRE | BASTI, UTTAR PRADESH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</si>
</sst>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₹&quot;\ * #,##0_ ;_ &quot;₹&quot;\ * \-#,##0_ ;_ &quot;₹&quot;\ * &quot;-&quot;??_ ;_ @_ "/>
    <numFmt numFmtId="166" formatCode="0.0%"/>
    <numFmt numFmtId="167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164" fontId="0" fillId="0" borderId="0" xfId="1" applyNumberFormat="1" applyFont="1"/>
    <xf numFmtId="0" fontId="0" fillId="0" borderId="0" xfId="0" applyAlignment="1">
      <alignment vertical="center"/>
    </xf>
    <xf numFmtId="9" fontId="0" fillId="0" borderId="0" xfId="2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9" fontId="2" fillId="2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9" fontId="0" fillId="0" borderId="1" xfId="2" applyFont="1" applyBorder="1" applyAlignment="1">
      <alignment vertical="center"/>
    </xf>
    <xf numFmtId="9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9" fontId="3" fillId="0" borderId="1" xfId="2" applyFont="1" applyBorder="1" applyAlignment="1">
      <alignment vertical="center"/>
    </xf>
    <xf numFmtId="165" fontId="4" fillId="0" borderId="2" xfId="3" applyNumberFormat="1" applyFont="1" applyBorder="1" applyAlignment="1">
      <alignment horizontal="right" vertical="center"/>
    </xf>
    <xf numFmtId="4" fontId="5" fillId="0" borderId="0" xfId="0" applyNumberFormat="1" applyFont="1"/>
    <xf numFmtId="164" fontId="0" fillId="0" borderId="0" xfId="1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165" fontId="0" fillId="3" borderId="1" xfId="3" applyNumberFormat="1" applyFont="1" applyFill="1" applyBorder="1" applyAlignment="1">
      <alignment horizontal="right" vertical="center"/>
    </xf>
    <xf numFmtId="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166" fontId="0" fillId="0" borderId="1" xfId="0" applyNumberForma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4" fontId="0" fillId="0" borderId="1" xfId="0" applyNumberFormat="1" applyBorder="1"/>
    <xf numFmtId="0" fontId="0" fillId="0" borderId="1" xfId="0" applyBorder="1"/>
    <xf numFmtId="164" fontId="0" fillId="0" borderId="1" xfId="1" applyNumberFormat="1" applyFont="1" applyBorder="1"/>
    <xf numFmtId="164" fontId="3" fillId="0" borderId="1" xfId="1" applyNumberFormat="1" applyFont="1" applyBorder="1"/>
    <xf numFmtId="0" fontId="0" fillId="4" borderId="1" xfId="0" applyFill="1" applyBorder="1"/>
    <xf numFmtId="0" fontId="3" fillId="0" borderId="1" xfId="0" applyFont="1" applyBorder="1" applyAlignment="1">
      <alignment horizontal="center"/>
    </xf>
    <xf numFmtId="0" fontId="0" fillId="0" borderId="2" xfId="0" applyBorder="1"/>
    <xf numFmtId="164" fontId="0" fillId="0" borderId="2" xfId="1" applyNumberFormat="1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43" fontId="0" fillId="0" borderId="0" xfId="0" applyNumberFormat="1"/>
    <xf numFmtId="167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0" fillId="3" borderId="1" xfId="0" applyFill="1" applyBorder="1" applyAlignment="1">
      <alignment vertical="center"/>
    </xf>
    <xf numFmtId="9" fontId="0" fillId="3" borderId="1" xfId="2" applyFont="1" applyFill="1" applyBorder="1" applyAlignment="1">
      <alignment vertical="center"/>
    </xf>
    <xf numFmtId="10" fontId="3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9" fontId="0" fillId="0" borderId="3" xfId="2" applyFont="1" applyBorder="1" applyAlignment="1">
      <alignment vertical="center"/>
    </xf>
    <xf numFmtId="9" fontId="0" fillId="0" borderId="3" xfId="0" applyNumberFormat="1" applyBorder="1" applyAlignment="1">
      <alignment vertical="center"/>
    </xf>
    <xf numFmtId="166" fontId="0" fillId="0" borderId="3" xfId="0" applyNumberFormat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vertical="center"/>
    </xf>
  </cellXfs>
  <cellStyles count="4">
    <cellStyle name="Comma" xfId="1" builtinId="3"/>
    <cellStyle name="Currency 2" xf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27"/>
  <sheetViews>
    <sheetView tabSelected="1" zoomScale="85" zoomScaleNormal="85" workbookViewId="0">
      <selection activeCell="J16" sqref="J16"/>
    </sheetView>
  </sheetViews>
  <sheetFormatPr defaultRowHeight="15" x14ac:dyDescent="0.25"/>
  <cols>
    <col min="1" max="1" width="9.140625" style="2"/>
    <col min="2" max="2" width="47" style="2" customWidth="1"/>
    <col min="3" max="3" width="12.140625" style="3" customWidth="1"/>
    <col min="4" max="4" width="12" style="2" customWidth="1"/>
    <col min="5" max="5" width="13.140625" style="2" customWidth="1"/>
    <col min="6" max="6" width="14.140625" style="2" customWidth="1"/>
    <col min="7" max="7" width="12.42578125" style="2" customWidth="1"/>
    <col min="8" max="8" width="10.42578125" style="2" bestFit="1" customWidth="1"/>
    <col min="9" max="9" width="12.7109375" style="2" bestFit="1" customWidth="1"/>
    <col min="10" max="10" width="11.7109375" style="2" bestFit="1" customWidth="1"/>
    <col min="11" max="11" width="10.28515625" style="2" bestFit="1" customWidth="1"/>
    <col min="12" max="13" width="14.42578125" style="2" bestFit="1" customWidth="1"/>
    <col min="14" max="14" width="15.140625" style="2" bestFit="1" customWidth="1"/>
    <col min="15" max="15" width="10.28515625" style="2" bestFit="1" customWidth="1"/>
    <col min="16" max="16384" width="9.140625" style="2"/>
  </cols>
  <sheetData>
    <row r="4" spans="1:12" ht="19.5" customHeight="1" x14ac:dyDescent="0.25">
      <c r="A4" s="44" t="s">
        <v>44</v>
      </c>
      <c r="B4" s="44"/>
      <c r="C4" s="44"/>
      <c r="D4" s="44"/>
      <c r="E4" s="44"/>
      <c r="F4" s="44"/>
      <c r="G4" s="44"/>
    </row>
    <row r="5" spans="1:12" hidden="1" x14ac:dyDescent="0.25">
      <c r="F5" s="18">
        <v>3</v>
      </c>
    </row>
    <row r="6" spans="1:12" ht="30.75" customHeight="1" x14ac:dyDescent="0.25">
      <c r="A6" s="4" t="s">
        <v>0</v>
      </c>
      <c r="B6" s="4" t="s">
        <v>1</v>
      </c>
      <c r="C6" s="5"/>
      <c r="D6" s="22" t="s">
        <v>40</v>
      </c>
      <c r="E6" s="22" t="s">
        <v>42</v>
      </c>
      <c r="F6" s="22" t="s">
        <v>41</v>
      </c>
      <c r="G6" s="22" t="s">
        <v>43</v>
      </c>
    </row>
    <row r="7" spans="1:12" x14ac:dyDescent="0.25">
      <c r="A7" s="6">
        <v>1</v>
      </c>
      <c r="B7" s="7" t="s">
        <v>2</v>
      </c>
      <c r="C7" s="8">
        <v>0.05</v>
      </c>
      <c r="D7" s="9">
        <v>1</v>
      </c>
      <c r="E7" s="9">
        <v>1</v>
      </c>
      <c r="F7" s="9">
        <v>1</v>
      </c>
      <c r="G7" s="9">
        <f>(SUM(D7:F7)/$F$5)*C7</f>
        <v>0.05</v>
      </c>
    </row>
    <row r="8" spans="1:12" x14ac:dyDescent="0.25">
      <c r="A8" s="6">
        <v>2</v>
      </c>
      <c r="B8" s="7" t="s">
        <v>3</v>
      </c>
      <c r="C8" s="8">
        <v>0.1</v>
      </c>
      <c r="D8" s="9">
        <v>1</v>
      </c>
      <c r="E8" s="9">
        <v>1</v>
      </c>
      <c r="F8" s="9">
        <v>1</v>
      </c>
      <c r="G8" s="9">
        <f t="shared" ref="G8:G15" si="0">(SUM(D8:F8)/$F$5)*C8</f>
        <v>0.1</v>
      </c>
    </row>
    <row r="9" spans="1:12" x14ac:dyDescent="0.25">
      <c r="A9" s="6">
        <v>3</v>
      </c>
      <c r="B9" s="7" t="s">
        <v>4</v>
      </c>
      <c r="C9" s="8">
        <v>0.3</v>
      </c>
      <c r="D9" s="9">
        <v>1</v>
      </c>
      <c r="E9" s="9">
        <v>1</v>
      </c>
      <c r="F9" s="9">
        <v>1</v>
      </c>
      <c r="G9" s="9">
        <f t="shared" si="0"/>
        <v>0.3</v>
      </c>
    </row>
    <row r="10" spans="1:12" x14ac:dyDescent="0.25">
      <c r="A10" s="6">
        <v>4</v>
      </c>
      <c r="B10" s="7" t="s">
        <v>5</v>
      </c>
      <c r="C10" s="8">
        <v>0.15</v>
      </c>
      <c r="D10" s="9">
        <v>1</v>
      </c>
      <c r="E10" s="9">
        <v>1</v>
      </c>
      <c r="F10" s="9">
        <v>1</v>
      </c>
      <c r="G10" s="9">
        <f t="shared" si="0"/>
        <v>0.15</v>
      </c>
    </row>
    <row r="11" spans="1:12" x14ac:dyDescent="0.25">
      <c r="A11" s="6">
        <v>5</v>
      </c>
      <c r="B11" s="7" t="s">
        <v>6</v>
      </c>
      <c r="C11" s="8">
        <v>0.1</v>
      </c>
      <c r="D11" s="9">
        <v>0.75</v>
      </c>
      <c r="E11" s="21">
        <v>1</v>
      </c>
      <c r="F11" s="9">
        <v>0.5</v>
      </c>
      <c r="G11" s="9">
        <f t="shared" si="0"/>
        <v>7.5000000000000011E-2</v>
      </c>
    </row>
    <row r="12" spans="1:12" x14ac:dyDescent="0.25">
      <c r="A12" s="6">
        <v>6</v>
      </c>
      <c r="B12" s="7" t="s">
        <v>7</v>
      </c>
      <c r="C12" s="8">
        <v>0.1</v>
      </c>
      <c r="D12" s="9">
        <v>0.8</v>
      </c>
      <c r="E12" s="21">
        <v>1</v>
      </c>
      <c r="F12" s="9">
        <v>0.5</v>
      </c>
      <c r="G12" s="9">
        <f t="shared" si="0"/>
        <v>7.6666666666666661E-2</v>
      </c>
    </row>
    <row r="13" spans="1:12" x14ac:dyDescent="0.2">
      <c r="A13" s="6">
        <v>7</v>
      </c>
      <c r="B13" s="7" t="s">
        <v>8</v>
      </c>
      <c r="C13" s="8">
        <v>0.05</v>
      </c>
      <c r="D13" s="9">
        <v>1</v>
      </c>
      <c r="E13" s="21">
        <v>1</v>
      </c>
      <c r="F13" s="9">
        <v>0</v>
      </c>
      <c r="G13" s="9">
        <f t="shared" si="0"/>
        <v>3.3333333333333333E-2</v>
      </c>
      <c r="L13" s="13"/>
    </row>
    <row r="14" spans="1:12" x14ac:dyDescent="0.25">
      <c r="A14" s="6">
        <v>8</v>
      </c>
      <c r="B14" s="7" t="s">
        <v>9</v>
      </c>
      <c r="C14" s="8">
        <v>0.05</v>
      </c>
      <c r="D14" s="9">
        <v>1</v>
      </c>
      <c r="E14" s="21">
        <v>1</v>
      </c>
      <c r="F14" s="9">
        <v>0</v>
      </c>
      <c r="G14" s="9">
        <f t="shared" si="0"/>
        <v>3.3333333333333333E-2</v>
      </c>
      <c r="I14" s="19"/>
      <c r="J14" s="19"/>
    </row>
    <row r="15" spans="1:12" x14ac:dyDescent="0.25">
      <c r="A15" s="6">
        <v>9</v>
      </c>
      <c r="B15" s="40" t="s">
        <v>10</v>
      </c>
      <c r="C15" s="41">
        <v>0.1</v>
      </c>
      <c r="D15" s="42">
        <v>0.9</v>
      </c>
      <c r="E15" s="43">
        <v>1</v>
      </c>
      <c r="F15" s="42">
        <v>0</v>
      </c>
      <c r="G15" s="9">
        <f t="shared" si="0"/>
        <v>6.3333333333333339E-2</v>
      </c>
      <c r="I15" s="36"/>
      <c r="J15" s="35"/>
    </row>
    <row r="16" spans="1:12" x14ac:dyDescent="0.25">
      <c r="A16" s="6"/>
      <c r="B16" s="10" t="s">
        <v>11</v>
      </c>
      <c r="C16" s="11">
        <f>SUM(C7:C15)</f>
        <v>1</v>
      </c>
      <c r="D16" s="39"/>
      <c r="E16" s="39"/>
      <c r="F16" s="39"/>
      <c r="G16" s="45">
        <f>SUM(G7:G15)</f>
        <v>0.88166666666666671</v>
      </c>
    </row>
    <row r="17" spans="1:10" x14ac:dyDescent="0.25">
      <c r="I17" s="14"/>
      <c r="J17" s="14"/>
    </row>
    <row r="19" spans="1:10" x14ac:dyDescent="0.25">
      <c r="B19" s="23"/>
      <c r="I19" s="15"/>
    </row>
    <row r="20" spans="1:10" x14ac:dyDescent="0.25">
      <c r="D20" s="18">
        <f>SUM(D21:D26)</f>
        <v>1</v>
      </c>
    </row>
    <row r="21" spans="1:10" x14ac:dyDescent="0.25">
      <c r="A21" s="16" t="s">
        <v>12</v>
      </c>
      <c r="B21" s="37" t="s">
        <v>13</v>
      </c>
      <c r="C21" s="17">
        <v>850</v>
      </c>
      <c r="D21" s="38">
        <f t="shared" ref="D21:D26" si="1">C21/$C$27</f>
        <v>0.5689424364123159</v>
      </c>
      <c r="E21" s="2" t="s">
        <v>25</v>
      </c>
    </row>
    <row r="22" spans="1:10" x14ac:dyDescent="0.25">
      <c r="A22" s="16" t="s">
        <v>14</v>
      </c>
      <c r="B22" s="37" t="s">
        <v>15</v>
      </c>
      <c r="C22" s="17">
        <v>50</v>
      </c>
      <c r="D22" s="38">
        <f t="shared" si="1"/>
        <v>3.3467202141900937E-2</v>
      </c>
    </row>
    <row r="23" spans="1:10" x14ac:dyDescent="0.25">
      <c r="A23" s="16" t="s">
        <v>16</v>
      </c>
      <c r="B23" s="37" t="s">
        <v>17</v>
      </c>
      <c r="C23" s="17">
        <v>300</v>
      </c>
      <c r="D23" s="38">
        <f t="shared" si="1"/>
        <v>0.20080321285140562</v>
      </c>
    </row>
    <row r="24" spans="1:10" x14ac:dyDescent="0.25">
      <c r="A24" s="16" t="s">
        <v>18</v>
      </c>
      <c r="B24" s="37" t="s">
        <v>19</v>
      </c>
      <c r="C24" s="17">
        <v>200</v>
      </c>
      <c r="D24" s="38">
        <f t="shared" si="1"/>
        <v>0.13386880856760375</v>
      </c>
    </row>
    <row r="25" spans="1:10" x14ac:dyDescent="0.25">
      <c r="A25" s="16" t="s">
        <v>20</v>
      </c>
      <c r="B25" s="37" t="s">
        <v>21</v>
      </c>
      <c r="C25" s="17">
        <v>24</v>
      </c>
      <c r="D25" s="38">
        <f t="shared" si="1"/>
        <v>1.6064257028112448E-2</v>
      </c>
    </row>
    <row r="26" spans="1:10" x14ac:dyDescent="0.25">
      <c r="A26" s="16" t="s">
        <v>22</v>
      </c>
      <c r="B26" s="37" t="s">
        <v>23</v>
      </c>
      <c r="C26" s="17">
        <v>70</v>
      </c>
      <c r="D26" s="38">
        <f t="shared" si="1"/>
        <v>4.6854082998661312E-2</v>
      </c>
    </row>
    <row r="27" spans="1:10" ht="15.75" x14ac:dyDescent="0.25">
      <c r="A27" s="2" t="s">
        <v>24</v>
      </c>
      <c r="C27" s="12">
        <f>SUM(C21:C26)</f>
        <v>1494</v>
      </c>
    </row>
  </sheetData>
  <mergeCells count="2">
    <mergeCell ref="D16:F16"/>
    <mergeCell ref="A4:G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F11"/>
  <sheetViews>
    <sheetView workbookViewId="0">
      <selection activeCell="F3" sqref="F3:F10"/>
    </sheetView>
  </sheetViews>
  <sheetFormatPr defaultRowHeight="15" x14ac:dyDescent="0.25"/>
  <cols>
    <col min="5" max="5" width="34.5703125" bestFit="1" customWidth="1"/>
  </cols>
  <sheetData>
    <row r="1" spans="5:6" x14ac:dyDescent="0.25">
      <c r="E1" s="20" t="s">
        <v>27</v>
      </c>
    </row>
    <row r="3" spans="5:6" x14ac:dyDescent="0.25">
      <c r="E3" s="7" t="s">
        <v>2</v>
      </c>
      <c r="F3" s="8">
        <v>0.05</v>
      </c>
    </row>
    <row r="4" spans="5:6" x14ac:dyDescent="0.25">
      <c r="E4" s="7" t="s">
        <v>3</v>
      </c>
      <c r="F4" s="8">
        <v>0.1</v>
      </c>
    </row>
    <row r="5" spans="5:6" x14ac:dyDescent="0.25">
      <c r="E5" s="7" t="s">
        <v>26</v>
      </c>
      <c r="F5" s="8">
        <v>0.5</v>
      </c>
    </row>
    <row r="6" spans="5:6" x14ac:dyDescent="0.25">
      <c r="E6" s="7" t="s">
        <v>5</v>
      </c>
      <c r="F6" s="8">
        <v>0.05</v>
      </c>
    </row>
    <row r="7" spans="5:6" x14ac:dyDescent="0.25">
      <c r="E7" s="7" t="s">
        <v>6</v>
      </c>
      <c r="F7" s="8">
        <v>0.03</v>
      </c>
    </row>
    <row r="8" spans="5:6" x14ac:dyDescent="0.25">
      <c r="E8" s="7" t="s">
        <v>7</v>
      </c>
      <c r="F8" s="8">
        <v>0.12</v>
      </c>
    </row>
    <row r="9" spans="5:6" x14ac:dyDescent="0.25">
      <c r="E9" s="7" t="s">
        <v>8</v>
      </c>
      <c r="F9" s="8">
        <v>0.1</v>
      </c>
    </row>
    <row r="10" spans="5:6" x14ac:dyDescent="0.25">
      <c r="E10" s="7" t="s">
        <v>9</v>
      </c>
      <c r="F10" s="8">
        <v>0.05</v>
      </c>
    </row>
    <row r="11" spans="5:6" x14ac:dyDescent="0.25">
      <c r="F11" s="11">
        <f>SUM(F3:F10)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workbookViewId="0">
      <selection activeCell="J23" sqref="J23"/>
    </sheetView>
  </sheetViews>
  <sheetFormatPr defaultRowHeight="15" x14ac:dyDescent="0.25"/>
  <cols>
    <col min="2" max="2" width="10.42578125" bestFit="1" customWidth="1"/>
    <col min="3" max="3" width="20.7109375" bestFit="1" customWidth="1"/>
    <col min="4" max="4" width="14.28515625" style="1" bestFit="1" customWidth="1"/>
  </cols>
  <sheetData>
    <row r="2" spans="1:4" x14ac:dyDescent="0.25">
      <c r="D2" s="20" t="s">
        <v>28</v>
      </c>
    </row>
    <row r="4" spans="1:4" x14ac:dyDescent="0.25">
      <c r="A4" s="32" t="s">
        <v>36</v>
      </c>
      <c r="B4" s="32" t="s">
        <v>37</v>
      </c>
      <c r="C4" s="32" t="s">
        <v>38</v>
      </c>
      <c r="D4" s="27" t="s">
        <v>39</v>
      </c>
    </row>
    <row r="5" spans="1:4" x14ac:dyDescent="0.25">
      <c r="A5" s="33">
        <v>1</v>
      </c>
      <c r="B5" s="24">
        <v>44812</v>
      </c>
      <c r="C5" s="25" t="s">
        <v>29</v>
      </c>
      <c r="D5" s="26">
        <v>1287746</v>
      </c>
    </row>
    <row r="6" spans="1:4" x14ac:dyDescent="0.25">
      <c r="A6" s="33">
        <f>A5+1</f>
        <v>2</v>
      </c>
      <c r="B6" s="24">
        <v>44803</v>
      </c>
      <c r="C6" s="25" t="s">
        <v>30</v>
      </c>
      <c r="D6" s="26">
        <v>2180000</v>
      </c>
    </row>
    <row r="7" spans="1:4" x14ac:dyDescent="0.25">
      <c r="A7" s="33">
        <f t="shared" ref="A7:A27" si="0">A6+1</f>
        <v>3</v>
      </c>
      <c r="B7" s="24">
        <v>44812</v>
      </c>
      <c r="C7" s="25" t="s">
        <v>32</v>
      </c>
      <c r="D7" s="26">
        <v>18880</v>
      </c>
    </row>
    <row r="8" spans="1:4" x14ac:dyDescent="0.25">
      <c r="A8" s="33">
        <f t="shared" si="0"/>
        <v>4</v>
      </c>
      <c r="B8" s="24">
        <v>44805</v>
      </c>
      <c r="C8" s="25" t="s">
        <v>29</v>
      </c>
      <c r="D8" s="26">
        <v>1328018</v>
      </c>
    </row>
    <row r="9" spans="1:4" x14ac:dyDescent="0.25">
      <c r="A9" s="33">
        <f t="shared" si="0"/>
        <v>5</v>
      </c>
      <c r="B9" s="24">
        <v>44842</v>
      </c>
      <c r="C9" s="25" t="s">
        <v>30</v>
      </c>
      <c r="D9" s="26">
        <v>3269550</v>
      </c>
    </row>
    <row r="10" spans="1:4" x14ac:dyDescent="0.25">
      <c r="A10" s="33">
        <f t="shared" si="0"/>
        <v>6</v>
      </c>
      <c r="B10" s="24">
        <v>44837</v>
      </c>
      <c r="C10" s="25" t="s">
        <v>30</v>
      </c>
      <c r="D10" s="26">
        <v>5450000</v>
      </c>
    </row>
    <row r="11" spans="1:4" x14ac:dyDescent="0.25">
      <c r="A11" s="33">
        <f t="shared" si="0"/>
        <v>7</v>
      </c>
      <c r="B11" s="24">
        <v>44842</v>
      </c>
      <c r="C11" s="25" t="s">
        <v>29</v>
      </c>
      <c r="D11" s="26">
        <v>245330</v>
      </c>
    </row>
    <row r="12" spans="1:4" x14ac:dyDescent="0.25">
      <c r="A12" s="33">
        <f t="shared" si="0"/>
        <v>8</v>
      </c>
      <c r="B12" s="24">
        <v>44851</v>
      </c>
      <c r="C12" s="28" t="s">
        <v>29</v>
      </c>
      <c r="D12" s="26">
        <v>1212964</v>
      </c>
    </row>
    <row r="13" spans="1:4" x14ac:dyDescent="0.25">
      <c r="A13" s="33">
        <f t="shared" si="0"/>
        <v>9</v>
      </c>
      <c r="B13" s="24">
        <v>44879</v>
      </c>
      <c r="C13" s="25" t="s">
        <v>33</v>
      </c>
      <c r="D13" s="26">
        <v>100000</v>
      </c>
    </row>
    <row r="14" spans="1:4" x14ac:dyDescent="0.25">
      <c r="A14" s="33">
        <f t="shared" si="0"/>
        <v>10</v>
      </c>
      <c r="B14" s="24">
        <v>44776</v>
      </c>
      <c r="C14" s="25" t="s">
        <v>33</v>
      </c>
      <c r="D14" s="26">
        <v>415360</v>
      </c>
    </row>
    <row r="15" spans="1:4" x14ac:dyDescent="0.25">
      <c r="A15" s="33">
        <f t="shared" si="0"/>
        <v>11</v>
      </c>
      <c r="B15" s="24">
        <v>44903</v>
      </c>
      <c r="C15" s="25" t="s">
        <v>30</v>
      </c>
      <c r="D15" s="26">
        <v>3270000</v>
      </c>
    </row>
    <row r="16" spans="1:4" x14ac:dyDescent="0.25">
      <c r="A16" s="33">
        <f t="shared" si="0"/>
        <v>12</v>
      </c>
      <c r="B16" s="24">
        <v>44894</v>
      </c>
      <c r="C16" s="25" t="s">
        <v>29</v>
      </c>
      <c r="D16" s="26">
        <v>184219</v>
      </c>
    </row>
    <row r="17" spans="1:6" x14ac:dyDescent="0.25">
      <c r="A17" s="33">
        <f t="shared" si="0"/>
        <v>13</v>
      </c>
      <c r="B17" s="24">
        <v>44894</v>
      </c>
      <c r="C17" s="25" t="s">
        <v>30</v>
      </c>
      <c r="D17" s="26">
        <v>6806523</v>
      </c>
    </row>
    <row r="18" spans="1:6" x14ac:dyDescent="0.25">
      <c r="A18" s="33">
        <f t="shared" si="0"/>
        <v>14</v>
      </c>
      <c r="B18" s="24">
        <v>44932</v>
      </c>
      <c r="C18" s="25" t="s">
        <v>34</v>
      </c>
      <c r="D18" s="26">
        <v>18880</v>
      </c>
    </row>
    <row r="19" spans="1:6" x14ac:dyDescent="0.25">
      <c r="A19" s="33">
        <f t="shared" si="0"/>
        <v>15</v>
      </c>
      <c r="B19" s="24">
        <v>44953</v>
      </c>
      <c r="C19" s="25" t="s">
        <v>29</v>
      </c>
      <c r="D19" s="26">
        <v>361483</v>
      </c>
    </row>
    <row r="20" spans="1:6" x14ac:dyDescent="0.25">
      <c r="A20" s="33">
        <f t="shared" si="0"/>
        <v>16</v>
      </c>
      <c r="B20" s="24">
        <v>44963</v>
      </c>
      <c r="C20" s="25" t="s">
        <v>30</v>
      </c>
      <c r="D20" s="26">
        <v>1054379</v>
      </c>
    </row>
    <row r="21" spans="1:6" x14ac:dyDescent="0.25">
      <c r="A21" s="33">
        <f t="shared" si="0"/>
        <v>17</v>
      </c>
      <c r="B21" s="24">
        <v>44963</v>
      </c>
      <c r="C21" s="25" t="s">
        <v>30</v>
      </c>
      <c r="D21" s="26">
        <v>348000</v>
      </c>
    </row>
    <row r="22" spans="1:6" x14ac:dyDescent="0.25">
      <c r="A22" s="33">
        <f t="shared" si="0"/>
        <v>18</v>
      </c>
      <c r="B22" s="24">
        <v>44963</v>
      </c>
      <c r="C22" s="25" t="s">
        <v>30</v>
      </c>
      <c r="D22" s="26">
        <v>2098684</v>
      </c>
    </row>
    <row r="23" spans="1:6" x14ac:dyDescent="0.25">
      <c r="A23" s="33">
        <f t="shared" si="0"/>
        <v>19</v>
      </c>
      <c r="B23" s="24">
        <v>44967</v>
      </c>
      <c r="C23" s="25" t="s">
        <v>29</v>
      </c>
      <c r="D23" s="26">
        <v>239341</v>
      </c>
    </row>
    <row r="24" spans="1:6" x14ac:dyDescent="0.25">
      <c r="A24" s="33">
        <f t="shared" si="0"/>
        <v>20</v>
      </c>
      <c r="B24" s="24">
        <v>44977</v>
      </c>
      <c r="C24" s="25" t="s">
        <v>35</v>
      </c>
      <c r="D24" s="26">
        <v>600000</v>
      </c>
    </row>
    <row r="25" spans="1:6" x14ac:dyDescent="0.25">
      <c r="A25" s="33">
        <f t="shared" si="0"/>
        <v>21</v>
      </c>
      <c r="B25" s="24">
        <v>44980</v>
      </c>
      <c r="C25" s="25" t="s">
        <v>29</v>
      </c>
      <c r="D25" s="26">
        <v>259341</v>
      </c>
    </row>
    <row r="26" spans="1:6" x14ac:dyDescent="0.25">
      <c r="A26" s="33">
        <f t="shared" si="0"/>
        <v>22</v>
      </c>
      <c r="B26" s="24">
        <v>44994</v>
      </c>
      <c r="C26" s="25" t="s">
        <v>29</v>
      </c>
      <c r="D26" s="26">
        <v>2497752</v>
      </c>
    </row>
    <row r="27" spans="1:6" x14ac:dyDescent="0.25">
      <c r="A27" s="33">
        <f t="shared" si="0"/>
        <v>23</v>
      </c>
      <c r="B27" s="24">
        <v>44979</v>
      </c>
      <c r="C27" s="25" t="s">
        <v>29</v>
      </c>
      <c r="D27" s="26">
        <v>6445830</v>
      </c>
    </row>
    <row r="28" spans="1:6" x14ac:dyDescent="0.25">
      <c r="A28" s="25"/>
      <c r="B28" s="25"/>
      <c r="C28" s="29" t="s">
        <v>31</v>
      </c>
      <c r="D28" s="27">
        <f>SUM(D5:D27)</f>
        <v>39692280</v>
      </c>
      <c r="F28" s="34" t="e">
        <f>D28/'Sheet1 (2)'!I15</f>
        <v>#DIV/0!</v>
      </c>
    </row>
    <row r="29" spans="1:6" x14ac:dyDescent="0.25">
      <c r="B29" s="30"/>
      <c r="C29" s="30"/>
      <c r="D29" s="3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 (2)</vt:lpstr>
      <vt:lpstr>Sheet2</vt:lpstr>
      <vt:lpstr>invoices total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2023-05-04T07:38:37Z</dcterms:modified>
</cp:coreProperties>
</file>