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Z:\In Progress Files\Chhavi Toshan\EV\PFS\RK Working\Current Assets Valuations chhavi\Final Models\"/>
    </mc:Choice>
  </mc:AlternateContent>
  <xr:revisionPtr revIDLastSave="0" documentId="13_ncr:1_{76DD72F6-16E0-4379-A994-776F65565D23}" xr6:coauthVersionLast="47" xr6:coauthVersionMax="47" xr10:uidLastSave="{00000000-0000-0000-0000-000000000000}"/>
  <bookViews>
    <workbookView xWindow="-120" yWindow="-120" windowWidth="21840" windowHeight="13140" tabRatio="948" firstSheet="1" activeTab="4" xr2:uid="{00000000-000D-0000-FFFF-FFFF00000000}"/>
  </bookViews>
  <sheets>
    <sheet name="General" sheetId="3" state="hidden" r:id="rId1"/>
    <sheet name="SUMMARY" sheetId="12" r:id="rId2"/>
    <sheet name="Property, plant and equipment-I" sheetId="38" r:id="rId3"/>
    <sheet name="DTA-II" sheetId="37" r:id="rId4"/>
    <sheet name="Cash &amp; Cash Equivalents-III" sheetId="20" r:id="rId5"/>
    <sheet name="NPV-Wind power Shreepalwan" sheetId="39" r:id="rId6"/>
    <sheet name="MSEDCL Assets" sheetId="33" state="hidden" r:id="rId7"/>
    <sheet name="SECL Assets" sheetId="34" state="hidden" r:id="rId8"/>
    <sheet name="WCL Assets" sheetId="35" state="hidden" r:id="rId9"/>
    <sheet name="Sheet4" sheetId="36" state="hidden" r:id="rId10"/>
  </sheets>
  <externalReferences>
    <externalReference r:id="rId11"/>
  </externalReferences>
  <definedNames>
    <definedName name="_xlnm.Print_Area" localSheetId="1">SUMMARY!$B$3:$G$10</definedName>
  </definedNames>
  <calcPr calcId="181029"/>
</workbook>
</file>

<file path=xl/calcChain.xml><?xml version="1.0" encoding="utf-8"?>
<calcChain xmlns="http://schemas.openxmlformats.org/spreadsheetml/2006/main">
  <c r="C20" i="39" l="1"/>
  <c r="C16" i="39"/>
  <c r="C15" i="39"/>
  <c r="C10" i="39"/>
  <c r="C7" i="39"/>
  <c r="C6" i="39"/>
  <c r="C12" i="39" s="1"/>
  <c r="B10" i="39"/>
  <c r="D8" i="12"/>
  <c r="F8" i="12"/>
  <c r="E8" i="12"/>
  <c r="E6" i="38"/>
  <c r="F7" i="12" s="1"/>
  <c r="D6" i="38"/>
  <c r="E7" i="12" s="1"/>
  <c r="C5" i="38"/>
  <c r="C6" i="38" s="1"/>
  <c r="D7" i="12" s="1"/>
  <c r="D6" i="37"/>
  <c r="C18" i="39" l="1"/>
  <c r="C22" i="39" s="1"/>
  <c r="B3" i="37"/>
  <c r="D7" i="20" l="1"/>
  <c r="G6" i="20"/>
  <c r="G7" i="20" s="1"/>
  <c r="F6" i="20"/>
  <c r="F7" i="20" s="1"/>
  <c r="B8" i="37" l="1"/>
  <c r="D7" i="37"/>
  <c r="B5" i="37"/>
  <c r="D9" i="12" l="1"/>
  <c r="D10" i="12" s="1"/>
  <c r="B5" i="20" l="1"/>
  <c r="F9" i="12" l="1"/>
  <c r="F10" i="12" s="1"/>
  <c r="E9" i="12"/>
  <c r="E10" i="12" s="1"/>
  <c r="B8" i="20" l="1"/>
  <c r="B3" i="20"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alcChain>
</file>

<file path=xl/sharedStrings.xml><?xml version="1.0" encoding="utf-8"?>
<sst xmlns="http://schemas.openxmlformats.org/spreadsheetml/2006/main" count="129" uniqueCount="108">
  <si>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</si>
  <si>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</si>
  <si>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</si>
  <si>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</si>
  <si>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</si>
  <si>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</si>
  <si>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</si>
  <si>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</si>
  <si>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</si>
  <si>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</si>
  <si>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</si>
  <si>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</si>
  <si>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</si>
  <si>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</si>
  <si>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</si>
  <si>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</si>
  <si>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</si>
  <si>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</si>
  <si>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</si>
  <si>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</si>
  <si>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</si>
  <si>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</si>
  <si>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</si>
  <si>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</si>
  <si>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Account Status</t>
  </si>
  <si>
    <t>Total :</t>
  </si>
  <si>
    <t>S. No.</t>
  </si>
  <si>
    <t>Annexure</t>
  </si>
  <si>
    <t>Fair Valuation Assessment</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</si>
  <si>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</si>
  <si>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</si>
  <si>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</si>
  <si>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</si>
  <si>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</si>
  <si>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</si>
  <si>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</si>
  <si>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</si>
  <si>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</si>
  <si>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</si>
  <si>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</si>
  <si>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</si>
  <si>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</si>
  <si>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</si>
  <si>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</si>
  <si>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</si>
  <si>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</si>
  <si>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</si>
  <si>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</si>
  <si>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</si>
  <si>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</si>
  <si>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</si>
  <si>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</si>
  <si>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</si>
  <si>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</si>
  <si>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</si>
  <si>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</si>
  <si>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</si>
  <si>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</si>
  <si>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</si>
  <si>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</si>
  <si>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Item</t>
  </si>
  <si>
    <t>Amount as per Balance Sheet</t>
  </si>
  <si>
    <t>Figures in INR Lakhs</t>
  </si>
  <si>
    <t>Realizable Value Assessment</t>
  </si>
  <si>
    <t>Fair value Assessment</t>
  </si>
  <si>
    <t xml:space="preserve">Realizable Value Assessment </t>
  </si>
  <si>
    <t>Nature of Asset</t>
  </si>
  <si>
    <t>Fair Value Assessment</t>
  </si>
  <si>
    <t>Deferred Tax Assets (Net)</t>
  </si>
  <si>
    <t>NIL</t>
  </si>
  <si>
    <t>Deferred Tax Assets</t>
  </si>
  <si>
    <t>Realization Value Assessment</t>
  </si>
  <si>
    <t>I</t>
  </si>
  <si>
    <t>II</t>
  </si>
  <si>
    <t>Cash  &amp; Cash Equivalents</t>
  </si>
  <si>
    <t>1. Assessment is done based on the details which the lender have provide to us on our queries.
2. This is just a general assessment on the basis of general Industry practice, based on the details which the lender provided to us as per our queries &amp; discussions with him.
3. No audit of any kind is performed by us for the books of account or ledger statements and all this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</si>
  <si>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Financial statement provided by the lender.
2. Basis of the assessment is mentioned against each line item.
3. We have considered the outstanding Balance as provided by the lender.
4. No audit of any kind is performed by us from the books of account or ledger statements and all this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Company.So our values should not be regarded as any judgment in regard to the recoverability of Current Assets.</t>
  </si>
  <si>
    <t xml:space="preserve">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t>
  </si>
  <si>
    <t>Details as on 31st March 2022</t>
  </si>
  <si>
    <t>NSL Wind Power Sreepalwan Pvt Ltd</t>
  </si>
  <si>
    <t>Balances with Bank - Current Accounts</t>
  </si>
  <si>
    <t>Data / Information not Provided</t>
  </si>
  <si>
    <t>We have not received any details regarding current status of Deferred Tax Assets, year of creation etc. Moreover, as per the information received from the lender, the Company is a non- operational company and hence it is hard to generate any revenue in the near future and therefore no tax liability will occur against which such DTA should be realised.
Hence, in this scenario, we have considered the Fair Value and Realization value, both to be NIL.</t>
  </si>
  <si>
    <t>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current asset is real cash.
Hence the fair market value and realizable value are INR 0.12 Lakhs subject to the condition "No transactions in the said bank account/accounts" post 31st March 2022.
All the data provided by the company are considered in good faith. If any inconsistency is found between the books and the actual amount, the given figures will be null and void.</t>
  </si>
  <si>
    <t>Description</t>
  </si>
  <si>
    <t>No specific details available</t>
  </si>
  <si>
    <t>Notes:</t>
  </si>
  <si>
    <t xml:space="preserve">1. No details information available with us about the property, plant &amp; equipment. </t>
  </si>
  <si>
    <t xml:space="preserve">2. Hence for the valuation assessment we have not assigned any value for the respective assets. </t>
  </si>
  <si>
    <t>Property, Plant and Equipment</t>
  </si>
  <si>
    <t>Property, Plant and Equipment - I</t>
  </si>
  <si>
    <t>CASH &amp; CASH EQUIVALENTS - III</t>
  </si>
  <si>
    <t>III</t>
  </si>
  <si>
    <t>NAV per share</t>
  </si>
  <si>
    <t>No of Shares Outstanding (lakhs)</t>
  </si>
  <si>
    <t xml:space="preserve">NAV </t>
  </si>
  <si>
    <t>Total Liabilities</t>
  </si>
  <si>
    <t>Trade Payable</t>
  </si>
  <si>
    <t>Liabilities</t>
  </si>
  <si>
    <t>Total Assets</t>
  </si>
  <si>
    <t xml:space="preserve">Current Assets </t>
  </si>
  <si>
    <t>Property,plant and equipment</t>
  </si>
  <si>
    <t>Fixed Assets</t>
  </si>
  <si>
    <t>Amount (in Lakhs)</t>
  </si>
  <si>
    <t xml:space="preserve">Particulars </t>
  </si>
  <si>
    <t>NAV Calculation of NSL Wind Power Sreepalwan Pvt Ltd. 2022</t>
  </si>
  <si>
    <t>Deferred Tax Assets (Net) - II</t>
  </si>
  <si>
    <t>SUMMARY OF VALUATION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</si>
</sst>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_-* #,##0_-;\-* #,##0_-;_-* &quot;-&quot;_-;_-@_-"/>
    <numFmt numFmtId="171" formatCode="_-* #,##0.00_-;\-* #,##0.00_-;_-* &quot;-&quot;??_-;_-@_-"/>
    <numFmt numFmtId="172" formatCode="_(* #,##0.00_);_(* \(#,##0.00\);_(* \-??_);_(@_)"/>
    <numFmt numFmtId="173" formatCode="0.00_)"/>
    <numFmt numFmtId="174" formatCode="0.000"/>
    <numFmt numFmtId="175" formatCode="&quot;$&quot;#,##0.0_);\(&quot;$&quot;#,##0.0\)"/>
    <numFmt numFmtId="176" formatCode="General_)"/>
    <numFmt numFmtId="177" formatCode="0.0%;\(0.0%\)"/>
    <numFmt numFmtId="178" formatCode="&quot;$&quot;#,##0.0"/>
    <numFmt numFmtId="179" formatCode="0.00000000"/>
    <numFmt numFmtId="180" formatCode="_-* #,##0\ _D_M_-;\-* #,##0\ _D_M_-;_-* &quot;-&quot;\ _D_M_-;_-@_-"/>
    <numFmt numFmtId="181" formatCode="_-* #,##0.00\ _D_M_-;\-* #,##0.00\ _D_M_-;_-* &quot;-&quot;??\ _D_M_-;_-@_-"/>
    <numFmt numFmtId="182" formatCode="#,##0\ &quot;F&quot;;[Red]\-#,##0\ &quot;F&quot;"/>
    <numFmt numFmtId="183" formatCode="mm/dd/yy"/>
    <numFmt numFmtId="184" formatCode="#,##0&quot;£&quot;_);\(#,##0&quot;£&quot;\)"/>
    <numFmt numFmtId="185" formatCode="#,##0&quot;£&quot;_);[Red]\(#,##0&quot;£&quot;\)"/>
    <numFmt numFmtId="186" formatCode="_-&quot;$&quot;* #,##0_-;\-&quot;$&quot;* #,##0_-;_-&quot;$&quot;* &quot;-&quot;_-;_-@_-"/>
    <numFmt numFmtId="187" formatCode="_-&quot;$&quot;* #,##0.00_-;\-&quot;$&quot;* #,##0.00_-;_-&quot;$&quot;* &quot;-&quot;??_-;_-@_-"/>
    <numFmt numFmtId="188" formatCode="#,##0.000;\-#,##0.000"/>
    <numFmt numFmtId="189" formatCode="#,##0.00_ ;\-#,##0.00\ "/>
  </numFmts>
  <fonts count="56">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sz val="9"/>
      <color indexed="8"/>
      <name val="Arial"/>
      <family val="2"/>
    </font>
    <font>
      <b/>
      <sz val="11"/>
      <name val="Calibri"/>
      <family val="2"/>
      <scheme val="minor"/>
    </font>
    <font>
      <sz val="11"/>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i/>
      <sz val="11"/>
      <name val="Calibri"/>
      <family val="2"/>
      <scheme val="minor"/>
    </font>
  </fonts>
  <fills count="20">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diagonal/>
    </border>
    <border>
      <left style="thin">
        <color indexed="64"/>
      </left>
      <right/>
      <top/>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5093">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4" fillId="0" borderId="0">
      <alignment vertical="center"/>
    </xf>
    <xf numFmtId="43" fontId="15"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6" fillId="0" borderId="0">
      <alignment vertical="top"/>
    </xf>
    <xf numFmtId="0" fontId="17"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5" fillId="0" borderId="0" applyFill="0" applyBorder="0"/>
    <xf numFmtId="0" fontId="28" fillId="0" borderId="0" applyNumberFormat="0" applyFill="0" applyBorder="0" applyAlignment="0" applyProtection="0"/>
    <xf numFmtId="175" fontId="5" fillId="0" borderId="0" applyFill="0" applyBorder="0" applyAlignment="0"/>
    <xf numFmtId="176" fontId="29" fillId="0" borderId="0" applyFill="0" applyBorder="0" applyAlignment="0"/>
    <xf numFmtId="174" fontId="29" fillId="0" borderId="0" applyFill="0" applyBorder="0" applyAlignment="0"/>
    <xf numFmtId="177" fontId="5" fillId="0" borderId="0" applyFill="0" applyBorder="0" applyAlignment="0"/>
    <xf numFmtId="178" fontId="5"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3" fillId="0" borderId="0"/>
    <xf numFmtId="0" fontId="20" fillId="0" borderId="0"/>
    <xf numFmtId="43" fontId="16" fillId="0" borderId="0" applyFont="0" applyFill="0" applyBorder="0" applyAlignment="0" applyProtection="0">
      <alignment vertical="top"/>
    </xf>
    <xf numFmtId="175" fontId="5" fillId="0" borderId="0" applyFont="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0" fillId="0" borderId="0" applyNumberFormat="0" applyAlignment="0">
      <alignment horizontal="left"/>
    </xf>
    <xf numFmtId="165" fontId="16" fillId="0" borderId="0" applyFont="0" applyFill="0" applyBorder="0" applyAlignment="0" applyProtection="0">
      <alignment vertical="top"/>
    </xf>
    <xf numFmtId="176" fontId="2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6" fillId="0" borderId="0" applyFill="0" applyBorder="0" applyAlignment="0"/>
    <xf numFmtId="38" fontId="31" fillId="0" borderId="17">
      <alignment vertical="center"/>
    </xf>
    <xf numFmtId="180" fontId="5" fillId="0" borderId="0" applyFont="0" applyFill="0" applyBorder="0" applyAlignment="0" applyProtection="0"/>
    <xf numFmtId="181" fontId="5" fillId="0" borderId="0" applyFont="0" applyFill="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32" fillId="0" borderId="0" applyNumberFormat="0" applyAlignment="0">
      <alignment horizontal="left"/>
    </xf>
    <xf numFmtId="0" fontId="5" fillId="0" borderId="0" applyFont="0" applyFill="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11"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0" fontId="24" fillId="12"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0" fontId="25" fillId="0" borderId="0">
      <alignment horizontal="left"/>
    </xf>
    <xf numFmtId="0" fontId="22" fillId="0" borderId="0">
      <alignment horizontal="left"/>
    </xf>
    <xf numFmtId="0" fontId="22" fillId="0" borderId="18" applyNumberFormat="0" applyAlignment="0" applyProtection="0">
      <alignment horizontal="left" vertical="center"/>
    </xf>
    <xf numFmtId="0" fontId="22" fillId="0" borderId="14">
      <alignment horizontal="left" vertical="center"/>
    </xf>
    <xf numFmtId="0" fontId="41" fillId="0" borderId="0" applyNumberFormat="0" applyFill="0" applyBorder="0" applyAlignment="0" applyProtection="0">
      <alignment vertical="top"/>
      <protection locked="0"/>
    </xf>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13"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0" fontId="24" fillId="12" borderId="0"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6" fillId="0" borderId="5"/>
    <xf numFmtId="0" fontId="19" fillId="0" borderId="19"/>
    <xf numFmtId="37" fontId="33" fillId="0" borderId="0"/>
    <xf numFmtId="173" fontId="27" fillId="0" borderId="0"/>
    <xf numFmtId="173" fontId="40"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5"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3" fillId="0" borderId="0"/>
    <xf numFmtId="0" fontId="13" fillId="0" borderId="0"/>
    <xf numFmtId="0" fontId="1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5" borderId="16" applyNumberFormat="0" applyFont="0" applyAlignment="0" applyProtection="0"/>
    <xf numFmtId="40" fontId="16" fillId="9" borderId="0">
      <alignment horizontal="right"/>
    </xf>
    <xf numFmtId="0" fontId="34" fillId="8" borderId="0">
      <alignment horizontal="center"/>
    </xf>
    <xf numFmtId="0" fontId="18" fillId="10" borderId="0"/>
    <xf numFmtId="0" fontId="35" fillId="9" borderId="0" applyBorder="0">
      <alignment horizontal="centerContinuous"/>
    </xf>
    <xf numFmtId="0" fontId="36" fillId="14" borderId="0" applyBorder="0">
      <alignment horizontal="centerContinuous"/>
    </xf>
    <xf numFmtId="178" fontId="5" fillId="0" borderId="0" applyFont="0" applyFill="0" applyBorder="0" applyAlignment="0" applyProtection="0"/>
    <xf numFmtId="182"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183" fontId="37" fillId="0" borderId="0" applyNumberFormat="0" applyFill="0" applyBorder="0" applyAlignment="0" applyProtection="0">
      <alignment horizontal="left"/>
    </xf>
    <xf numFmtId="4" fontId="18" fillId="7" borderId="20" applyNumberFormat="0" applyProtection="0">
      <alignment horizontal="left" vertical="center"/>
    </xf>
    <xf numFmtId="4" fontId="18" fillId="15" borderId="0" applyNumberFormat="0" applyProtection="0">
      <alignment horizontal="left" vertical="center"/>
    </xf>
    <xf numFmtId="4" fontId="16" fillId="16" borderId="20" applyNumberFormat="0" applyProtection="0">
      <alignment horizontal="right" vertical="center"/>
    </xf>
    <xf numFmtId="4" fontId="16" fillId="17" borderId="20" applyNumberFormat="0" applyProtection="0">
      <alignment horizontal="left" vertical="center"/>
    </xf>
    <xf numFmtId="0" fontId="16" fillId="15" borderId="20" applyNumberFormat="0" applyProtection="0">
      <alignment horizontal="left" vertical="top"/>
    </xf>
    <xf numFmtId="0" fontId="5" fillId="0" borderId="0"/>
    <xf numFmtId="0" fontId="5" fillId="0" borderId="0"/>
    <xf numFmtId="0" fontId="26" fillId="0" borderId="0"/>
    <xf numFmtId="0" fontId="19" fillId="0" borderId="0"/>
    <xf numFmtId="40" fontId="38" fillId="0" borderId="0" applyBorder="0">
      <alignment horizontal="right"/>
    </xf>
    <xf numFmtId="49" fontId="16" fillId="0" borderId="0" applyFill="0" applyBorder="0" applyAlignment="0"/>
    <xf numFmtId="184" fontId="5" fillId="0" borderId="0" applyFill="0" applyBorder="0" applyAlignment="0"/>
    <xf numFmtId="185" fontId="5" fillId="0" borderId="0" applyFill="0" applyBorder="0" applyAlignment="0"/>
    <xf numFmtId="40" fontId="39" fillId="0" borderId="0"/>
    <xf numFmtId="170" fontId="5" fillId="0" borderId="0" applyFont="0" applyFill="0" applyBorder="0" applyAlignment="0" applyProtection="0"/>
    <xf numFmtId="171" fontId="5"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0" fontId="22" fillId="0" borderId="23">
      <alignment horizontal="left" vertical="center"/>
    </xf>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13"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5" applyNumberFormat="0" applyProtection="0">
      <alignment horizontal="left" vertical="center"/>
    </xf>
    <xf numFmtId="4" fontId="16" fillId="16" borderId="25" applyNumberFormat="0" applyProtection="0">
      <alignment horizontal="right" vertical="center"/>
    </xf>
    <xf numFmtId="4" fontId="16" fillId="17" borderId="25" applyNumberFormat="0" applyProtection="0">
      <alignment horizontal="left" vertical="center"/>
    </xf>
    <xf numFmtId="0" fontId="16" fillId="15" borderId="25" applyNumberFormat="0" applyProtection="0">
      <alignment horizontal="left" vertical="top"/>
    </xf>
    <xf numFmtId="43" fontId="3" fillId="0" borderId="0" applyFont="0" applyFill="0" applyBorder="0" applyAlignment="0" applyProtection="0"/>
    <xf numFmtId="0" fontId="16" fillId="15" borderId="25" applyNumberFormat="0" applyProtection="0">
      <alignment horizontal="left" vertical="top"/>
    </xf>
    <xf numFmtId="4" fontId="16" fillId="17" borderId="25" applyNumberFormat="0" applyProtection="0">
      <alignment horizontal="left" vertical="center"/>
    </xf>
    <xf numFmtId="4" fontId="16" fillId="16" borderId="25" applyNumberFormat="0" applyProtection="0">
      <alignment horizontal="right" vertical="center"/>
    </xf>
    <xf numFmtId="4" fontId="18" fillId="7" borderId="2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26">
      <alignment horizontal="left" vertical="center"/>
    </xf>
    <xf numFmtId="4" fontId="18" fillId="7" borderId="29" applyNumberFormat="0" applyProtection="0">
      <alignment horizontal="left" vertical="center"/>
    </xf>
    <xf numFmtId="4" fontId="16" fillId="16" borderId="29" applyNumberFormat="0" applyProtection="0">
      <alignment horizontal="right" vertical="center"/>
    </xf>
    <xf numFmtId="4" fontId="16" fillId="17" borderId="29" applyNumberFormat="0" applyProtection="0">
      <alignment horizontal="left" vertical="center"/>
    </xf>
    <xf numFmtId="0" fontId="16" fillId="15" borderId="29" applyNumberFormat="0" applyProtection="0">
      <alignment horizontal="left" vertical="top"/>
    </xf>
    <xf numFmtId="0" fontId="16" fillId="15" borderId="29" applyNumberFormat="0" applyProtection="0">
      <alignment horizontal="left" vertical="top"/>
    </xf>
    <xf numFmtId="4" fontId="16" fillId="17" borderId="29" applyNumberFormat="0" applyProtection="0">
      <alignment horizontal="left" vertical="center"/>
    </xf>
    <xf numFmtId="4" fontId="16" fillId="16" borderId="29" applyNumberFormat="0" applyProtection="0">
      <alignment horizontal="right" vertical="center"/>
    </xf>
    <xf numFmtId="4" fontId="18" fillId="7" borderId="29"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2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13"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13"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43" fontId="3" fillId="0" borderId="0" applyFont="0" applyFill="0" applyBorder="0" applyAlignment="0" applyProtection="0"/>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1">
      <alignment horizontal="left" vertical="center"/>
    </xf>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13"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1" applyNumberFormat="0" applyProtection="0">
      <alignment horizontal="left" vertical="center"/>
    </xf>
    <xf numFmtId="4" fontId="16" fillId="16" borderId="21" applyNumberFormat="0" applyProtection="0">
      <alignment horizontal="right" vertical="center"/>
    </xf>
    <xf numFmtId="4" fontId="16" fillId="17" borderId="21" applyNumberFormat="0" applyProtection="0">
      <alignment horizontal="left" vertical="center"/>
    </xf>
    <xf numFmtId="0" fontId="16" fillId="15" borderId="21" applyNumberFormat="0" applyProtection="0">
      <alignment horizontal="left" vertical="top"/>
    </xf>
    <xf numFmtId="43" fontId="3" fillId="0" borderId="0" applyFont="0" applyFill="0" applyBorder="0" applyAlignment="0" applyProtection="0"/>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1" applyNumberFormat="0" applyProtection="0">
      <alignment horizontal="left" vertical="center"/>
    </xf>
    <xf numFmtId="4" fontId="16" fillId="16" borderId="21" applyNumberFormat="0" applyProtection="0">
      <alignment horizontal="right" vertical="center"/>
    </xf>
    <xf numFmtId="4" fontId="16" fillId="17" borderId="21" applyNumberFormat="0" applyProtection="0">
      <alignment horizontal="left" vertical="center"/>
    </xf>
    <xf numFmtId="0" fontId="16" fillId="15" borderId="21" applyNumberFormat="0" applyProtection="0">
      <alignment horizontal="left" vertical="top"/>
    </xf>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cellStyleXfs>
  <cellXfs count="139">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9" fontId="10" fillId="3" borderId="1" xfId="1" applyNumberFormat="1" applyFont="1" applyFill="1" applyBorder="1"/>
    <xf numFmtId="168" fontId="8" fillId="0" borderId="1" xfId="1" applyNumberFormat="1" applyFont="1" applyBorder="1" applyAlignment="1">
      <alignment horizontal="center" vertical="center"/>
    </xf>
    <xf numFmtId="168" fontId="0" fillId="0" borderId="0" xfId="0" applyNumberFormat="1"/>
    <xf numFmtId="4" fontId="10" fillId="3" borderId="1" xfId="1" applyNumberFormat="1" applyFont="1" applyFill="1" applyBorder="1"/>
    <xf numFmtId="0" fontId="8" fillId="0" borderId="0" xfId="0" applyFont="1" applyAlignment="1">
      <alignment vertical="center" wrapText="1"/>
    </xf>
    <xf numFmtId="0" fontId="8" fillId="0" borderId="0" xfId="0" applyFont="1"/>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10" fillId="3" borderId="28" xfId="0" applyFont="1" applyFill="1" applyBorder="1" applyAlignment="1">
      <alignment horizontal="center" vertical="center" wrapText="1"/>
    </xf>
    <xf numFmtId="0" fontId="6" fillId="0" borderId="0" xfId="0" applyFont="1" applyAlignment="1">
      <alignment vertical="top" wrapText="1"/>
    </xf>
    <xf numFmtId="0" fontId="8" fillId="0" borderId="33" xfId="0" applyFont="1" applyBorder="1" applyAlignment="1">
      <alignment horizontal="center" vertical="center" wrapText="1"/>
    </xf>
    <xf numFmtId="0" fontId="8" fillId="0" borderId="33" xfId="0" applyFont="1" applyBorder="1" applyAlignment="1">
      <alignment horizontal="center" vertical="center"/>
    </xf>
    <xf numFmtId="0" fontId="44" fillId="0" borderId="0" xfId="0" applyFont="1"/>
    <xf numFmtId="167" fontId="44" fillId="0" borderId="0" xfId="0" applyNumberFormat="1" applyFont="1"/>
    <xf numFmtId="0" fontId="45" fillId="3" borderId="1" xfId="0" applyFont="1" applyFill="1" applyBorder="1" applyAlignment="1">
      <alignment horizontal="center" vertical="center"/>
    </xf>
    <xf numFmtId="167" fontId="45" fillId="3" borderId="1" xfId="0" applyNumberFormat="1" applyFont="1" applyFill="1" applyBorder="1" applyAlignment="1">
      <alignment horizontal="center" vertical="center" wrapText="1"/>
    </xf>
    <xf numFmtId="4" fontId="44" fillId="0" borderId="37" xfId="1" applyNumberFormat="1" applyFont="1" applyBorder="1" applyAlignment="1">
      <alignment horizontal="right" vertical="center"/>
    </xf>
    <xf numFmtId="4" fontId="45" fillId="3" borderId="1" xfId="1" applyNumberFormat="1" applyFont="1" applyFill="1" applyBorder="1"/>
    <xf numFmtId="0" fontId="20" fillId="3" borderId="1" xfId="0" applyFont="1" applyFill="1" applyBorder="1"/>
    <xf numFmtId="0" fontId="44" fillId="0" borderId="0" xfId="3" applyNumberFormat="1" applyFont="1"/>
    <xf numFmtId="0" fontId="5" fillId="0" borderId="0" xfId="0" applyFont="1" applyAlignment="1">
      <alignment vertical="top" wrapText="1"/>
    </xf>
    <xf numFmtId="0" fontId="5" fillId="0" borderId="0" xfId="0" applyFont="1" applyAlignment="1">
      <alignment vertical="top"/>
    </xf>
    <xf numFmtId="0" fontId="44" fillId="0" borderId="0" xfId="0" applyFont="1" applyAlignment="1">
      <alignment vertical="top" wrapText="1"/>
    </xf>
    <xf numFmtId="0" fontId="44" fillId="0" borderId="37" xfId="0" applyFont="1" applyBorder="1" applyAlignment="1">
      <alignment horizontal="center"/>
    </xf>
    <xf numFmtId="0" fontId="8" fillId="0" borderId="33" xfId="0" applyFont="1" applyBorder="1" applyAlignment="1">
      <alignment horizontal="left" vertical="center" wrapText="1"/>
    </xf>
    <xf numFmtId="0" fontId="44" fillId="0" borderId="37" xfId="0" applyFont="1" applyBorder="1" applyAlignment="1">
      <alignment vertical="center"/>
    </xf>
    <xf numFmtId="0" fontId="10" fillId="3" borderId="37"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37" xfId="0" applyFont="1" applyBorder="1" applyAlignment="1">
      <alignment horizontal="left" vertical="center" wrapText="1"/>
    </xf>
    <xf numFmtId="4" fontId="49" fillId="0" borderId="37" xfId="0" applyNumberFormat="1" applyFont="1" applyBorder="1" applyAlignment="1">
      <alignment horizontal="right" vertical="center"/>
    </xf>
    <xf numFmtId="4" fontId="8" fillId="4" borderId="37" xfId="0" applyNumberFormat="1" applyFont="1" applyFill="1" applyBorder="1" applyAlignment="1">
      <alignment horizontal="right" vertical="center"/>
    </xf>
    <xf numFmtId="4" fontId="10" fillId="3" borderId="37" xfId="1" applyNumberFormat="1" applyFont="1" applyFill="1" applyBorder="1"/>
    <xf numFmtId="4" fontId="10" fillId="3" borderId="37" xfId="1" applyNumberFormat="1" applyFont="1" applyFill="1" applyBorder="1" applyAlignment="1">
      <alignment horizontal="right" vertical="center"/>
    </xf>
    <xf numFmtId="0" fontId="8" fillId="3" borderId="37" xfId="0" applyFont="1" applyFill="1" applyBorder="1" applyAlignment="1">
      <alignment wrapText="1"/>
    </xf>
    <xf numFmtId="9" fontId="8" fillId="0" borderId="0" xfId="0" applyNumberFormat="1" applyFont="1"/>
    <xf numFmtId="0" fontId="44" fillId="0" borderId="37" xfId="0" applyFont="1" applyBorder="1" applyAlignment="1">
      <alignment horizontal="center" vertical="center"/>
    </xf>
    <xf numFmtId="0" fontId="8" fillId="4" borderId="40" xfId="0" applyFont="1" applyFill="1" applyBorder="1" applyAlignment="1">
      <alignment vertical="top" wrapText="1"/>
    </xf>
    <xf numFmtId="0" fontId="13" fillId="4" borderId="40" xfId="0" applyFont="1" applyFill="1" applyBorder="1" applyAlignment="1">
      <alignment horizontal="left" vertical="center" wrapText="1"/>
    </xf>
    <xf numFmtId="4" fontId="8" fillId="0" borderId="33" xfId="0" applyNumberFormat="1" applyFont="1" applyBorder="1" applyAlignment="1">
      <alignment horizontal="center" vertical="center" wrapText="1"/>
    </xf>
    <xf numFmtId="4" fontId="10" fillId="3" borderId="1" xfId="1" applyNumberFormat="1" applyFont="1" applyFill="1" applyBorder="1" applyAlignment="1">
      <alignment horizontal="center"/>
    </xf>
    <xf numFmtId="4" fontId="8" fillId="0" borderId="33" xfId="1" applyNumberFormat="1" applyFont="1" applyBorder="1" applyAlignment="1">
      <alignment horizontal="center" vertical="center"/>
    </xf>
    <xf numFmtId="0" fontId="51" fillId="4" borderId="37" xfId="0" applyFont="1" applyFill="1" applyBorder="1" applyAlignment="1">
      <alignment horizontal="center" vertical="center" wrapText="1"/>
    </xf>
    <xf numFmtId="0" fontId="0" fillId="0" borderId="37" xfId="0" applyBorder="1" applyAlignment="1">
      <alignment vertical="center" wrapText="1"/>
    </xf>
    <xf numFmtId="0" fontId="0" fillId="0" borderId="0" xfId="0" applyAlignment="1">
      <alignment wrapText="1"/>
    </xf>
    <xf numFmtId="0" fontId="51" fillId="4" borderId="37" xfId="0" applyFont="1" applyFill="1" applyBorder="1" applyAlignment="1">
      <alignment horizontal="center" vertical="center"/>
    </xf>
    <xf numFmtId="0" fontId="50" fillId="4" borderId="37" xfId="0" applyFont="1" applyFill="1" applyBorder="1" applyAlignment="1">
      <alignment horizontal="center" vertical="center" wrapText="1"/>
    </xf>
    <xf numFmtId="167" fontId="0" fillId="0" borderId="0" xfId="6" applyFont="1"/>
    <xf numFmtId="39" fontId="0" fillId="0" borderId="0" xfId="0" applyNumberFormat="1"/>
    <xf numFmtId="39" fontId="1" fillId="0" borderId="0" xfId="0" applyNumberFormat="1" applyFont="1"/>
    <xf numFmtId="0" fontId="54" fillId="0" borderId="0" xfId="0" applyFont="1"/>
    <xf numFmtId="0" fontId="54" fillId="0" borderId="0" xfId="0" applyFont="1" applyAlignment="1">
      <alignment horizontal="left" vertical="center"/>
    </xf>
    <xf numFmtId="188" fontId="0" fillId="0" borderId="0" xfId="0" applyNumberFormat="1"/>
    <xf numFmtId="37" fontId="1" fillId="0" borderId="0" xfId="0" applyNumberFormat="1" applyFont="1"/>
    <xf numFmtId="37" fontId="54" fillId="0" borderId="0" xfId="0" applyNumberFormat="1" applyFont="1"/>
    <xf numFmtId="0" fontId="54" fillId="0" borderId="0" xfId="0" applyFont="1" applyAlignment="1">
      <alignment horizontal="center"/>
    </xf>
    <xf numFmtId="2" fontId="0" fillId="0" borderId="0" xfId="0" applyNumberFormat="1"/>
    <xf numFmtId="0" fontId="1" fillId="0" borderId="0" xfId="0" applyFont="1" applyAlignment="1">
      <alignment horizontal="right"/>
    </xf>
    <xf numFmtId="188" fontId="1" fillId="0" borderId="0" xfId="0" applyNumberFormat="1" applyFont="1" applyAlignment="1">
      <alignment vertical="center"/>
    </xf>
    <xf numFmtId="189" fontId="54" fillId="0" borderId="0" xfId="0" applyNumberFormat="1" applyFont="1"/>
    <xf numFmtId="2" fontId="54" fillId="0" borderId="0" xfId="0" applyNumberFormat="1" applyFont="1"/>
    <xf numFmtId="0" fontId="2" fillId="0" borderId="0" xfId="0" applyFont="1" applyAlignment="1">
      <alignment horizontal="center"/>
    </xf>
    <xf numFmtId="0" fontId="46" fillId="18" borderId="1" xfId="0" applyFont="1" applyFill="1" applyBorder="1" applyAlignment="1">
      <alignment horizontal="center"/>
    </xf>
    <xf numFmtId="0" fontId="46" fillId="18" borderId="37" xfId="0" applyFont="1" applyFill="1" applyBorder="1" applyAlignment="1">
      <alignment horizontal="center"/>
    </xf>
    <xf numFmtId="0" fontId="48" fillId="0" borderId="33" xfId="0" applyFont="1" applyBorder="1" applyAlignment="1">
      <alignment horizontal="left" vertical="top" wrapText="1"/>
    </xf>
    <xf numFmtId="0" fontId="47" fillId="18" borderId="12" xfId="0" applyFont="1" applyFill="1" applyBorder="1" applyAlignment="1">
      <alignment horizontal="left"/>
    </xf>
    <xf numFmtId="0" fontId="47" fillId="18" borderId="14" xfId="0" applyFont="1" applyFill="1" applyBorder="1" applyAlignment="1">
      <alignment horizontal="left"/>
    </xf>
    <xf numFmtId="0" fontId="47" fillId="18" borderId="35" xfId="0" applyFont="1" applyFill="1" applyBorder="1" applyAlignment="1">
      <alignment horizontal="left"/>
    </xf>
    <xf numFmtId="0" fontId="47" fillId="18" borderId="13" xfId="0" applyFont="1" applyFill="1" applyBorder="1" applyAlignment="1">
      <alignment horizontal="left"/>
    </xf>
    <xf numFmtId="0" fontId="20" fillId="3" borderId="1" xfId="0" applyFont="1" applyFill="1" applyBorder="1" applyAlignment="1">
      <alignment horizontal="center" vertical="center"/>
    </xf>
    <xf numFmtId="0" fontId="48" fillId="4" borderId="1" xfId="0" applyFont="1" applyFill="1" applyBorder="1" applyAlignment="1">
      <alignment horizontal="right"/>
    </xf>
    <xf numFmtId="0" fontId="48" fillId="4" borderId="37" xfId="0" applyFont="1" applyFill="1" applyBorder="1" applyAlignment="1">
      <alignment horizontal="right"/>
    </xf>
    <xf numFmtId="0" fontId="43" fillId="0" borderId="24" xfId="0" applyFont="1" applyBorder="1" applyAlignment="1">
      <alignment horizontal="right"/>
    </xf>
    <xf numFmtId="0" fontId="43" fillId="0" borderId="37" xfId="0" applyFont="1" applyBorder="1" applyAlignment="1">
      <alignment horizontal="right"/>
    </xf>
    <xf numFmtId="0" fontId="51" fillId="4" borderId="42" xfId="0" applyFont="1" applyFill="1" applyBorder="1" applyAlignment="1">
      <alignment horizontal="center" vertical="center" wrapText="1"/>
    </xf>
    <xf numFmtId="0" fontId="51" fillId="4" borderId="43" xfId="0" applyFont="1" applyFill="1" applyBorder="1" applyAlignment="1">
      <alignment horizontal="center" vertical="center" wrapText="1"/>
    </xf>
    <xf numFmtId="0" fontId="52" fillId="0" borderId="37" xfId="0" applyFont="1" applyBorder="1" applyAlignment="1">
      <alignment horizontal="left" vertical="center"/>
    </xf>
    <xf numFmtId="0" fontId="53" fillId="0" borderId="37" xfId="0" applyFont="1" applyBorder="1" applyAlignment="1">
      <alignment horizontal="left" vertical="center"/>
    </xf>
    <xf numFmtId="37" fontId="55" fillId="0" borderId="38" xfId="1" applyNumberFormat="1" applyFont="1" applyFill="1" applyBorder="1" applyAlignment="1">
      <alignment horizontal="right" vertical="center" wrapText="1"/>
    </xf>
    <xf numFmtId="37" fontId="55" fillId="0" borderId="14" xfId="1" applyNumberFormat="1" applyFont="1" applyFill="1" applyBorder="1" applyAlignment="1">
      <alignment horizontal="right" vertical="center" wrapText="1"/>
    </xf>
    <xf numFmtId="37" fontId="55" fillId="0" borderId="39" xfId="1" applyNumberFormat="1" applyFont="1" applyFill="1" applyBorder="1" applyAlignment="1">
      <alignment horizontal="right" vertical="center" wrapText="1"/>
    </xf>
    <xf numFmtId="0" fontId="7" fillId="2" borderId="41" xfId="0" applyFont="1" applyFill="1" applyBorder="1" applyAlignment="1">
      <alignment horizontal="center" vertical="center" wrapText="1"/>
    </xf>
    <xf numFmtId="0" fontId="7" fillId="2" borderId="0" xfId="0" applyFont="1" applyFill="1" applyAlignment="1">
      <alignment horizontal="center" vertical="center" wrapText="1"/>
    </xf>
    <xf numFmtId="37" fontId="50" fillId="19" borderId="42" xfId="1" applyNumberFormat="1" applyFont="1" applyFill="1" applyBorder="1" applyAlignment="1">
      <alignment horizontal="center" vertical="center" wrapText="1"/>
    </xf>
    <xf numFmtId="37" fontId="50" fillId="19" borderId="43" xfId="1" applyNumberFormat="1" applyFont="1" applyFill="1" applyBorder="1" applyAlignment="1">
      <alignment horizontal="center" vertical="center" wrapText="1"/>
    </xf>
    <xf numFmtId="0" fontId="50" fillId="19" borderId="42" xfId="6" applyNumberFormat="1" applyFont="1" applyFill="1" applyBorder="1" applyAlignment="1">
      <alignment horizontal="center" vertical="center" wrapText="1"/>
    </xf>
    <xf numFmtId="0" fontId="50" fillId="19" borderId="43" xfId="6" applyNumberFormat="1" applyFont="1" applyFill="1" applyBorder="1" applyAlignment="1">
      <alignment horizontal="center" vertical="center" wrapText="1"/>
    </xf>
    <xf numFmtId="0" fontId="6" fillId="0" borderId="22" xfId="0" applyFont="1" applyBorder="1" applyAlignment="1">
      <alignment vertical="top" wrapText="1"/>
    </xf>
    <xf numFmtId="0" fontId="6" fillId="0" borderId="14" xfId="0" applyFont="1" applyBorder="1" applyAlignment="1">
      <alignment vertical="top" wrapText="1"/>
    </xf>
    <xf numFmtId="0" fontId="6" fillId="0" borderId="27" xfId="0" applyFont="1" applyBorder="1" applyAlignment="1">
      <alignment vertical="top" wrapText="1"/>
    </xf>
    <xf numFmtId="0" fontId="7" fillId="2" borderId="38"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6" fillId="0" borderId="37" xfId="0" applyFont="1" applyBorder="1" applyAlignment="1">
      <alignment horizontal="right" wrapText="1"/>
    </xf>
    <xf numFmtId="0" fontId="6" fillId="0" borderId="38" xfId="0" applyFont="1" applyBorder="1" applyAlignment="1">
      <alignment horizontal="right"/>
    </xf>
    <xf numFmtId="0" fontId="6" fillId="0" borderId="35" xfId="0" applyFont="1" applyBorder="1" applyAlignment="1">
      <alignment horizontal="right"/>
    </xf>
    <xf numFmtId="0" fontId="6" fillId="0" borderId="39" xfId="0" applyFont="1" applyBorder="1" applyAlignment="1">
      <alignment horizontal="right"/>
    </xf>
    <xf numFmtId="0" fontId="12" fillId="3" borderId="37" xfId="0" applyFont="1" applyFill="1" applyBorder="1" applyAlignment="1">
      <alignment horizontal="right" wrapText="1"/>
    </xf>
    <xf numFmtId="0" fontId="11" fillId="18" borderId="37"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48" fillId="0" borderId="22" xfId="0" applyFont="1" applyBorder="1" applyAlignment="1">
      <alignment horizontal="left" vertical="top" wrapText="1"/>
    </xf>
    <xf numFmtId="0" fontId="48" fillId="0" borderId="14" xfId="0" applyFont="1" applyBorder="1" applyAlignment="1">
      <alignment horizontal="left" vertical="top" wrapText="1"/>
    </xf>
    <xf numFmtId="0" fontId="48" fillId="0" borderId="27" xfId="0" applyFont="1" applyBorder="1" applyAlignment="1">
      <alignment horizontal="left" vertical="top"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6" fillId="0" borderId="12" xfId="0" applyFont="1" applyBorder="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11" fillId="18" borderId="22" xfId="0" applyFont="1" applyFill="1" applyBorder="1" applyAlignment="1">
      <alignment horizontal="left" vertical="center" wrapText="1"/>
    </xf>
    <xf numFmtId="0" fontId="11" fillId="18" borderId="26" xfId="0" applyFont="1" applyFill="1" applyBorder="1" applyAlignment="1">
      <alignment horizontal="left" vertical="center" wrapText="1"/>
    </xf>
    <xf numFmtId="0" fontId="11" fillId="18" borderId="27" xfId="0" applyFont="1" applyFill="1" applyBorder="1" applyAlignment="1">
      <alignment horizontal="left" vertical="center" wrapText="1"/>
    </xf>
    <xf numFmtId="0" fontId="4" fillId="0" borderId="45" xfId="0" applyFont="1" applyBorder="1" applyAlignment="1">
      <alignment horizontal="center" vertical="center"/>
    </xf>
    <xf numFmtId="0" fontId="4" fillId="0" borderId="44" xfId="0" applyFont="1" applyBorder="1" applyAlignment="1">
      <alignment horizontal="center" vertical="center"/>
    </xf>
    <xf numFmtId="2" fontId="51" fillId="0" borderId="37" xfId="6" applyNumberFormat="1" applyFont="1" applyFill="1" applyBorder="1" applyAlignment="1">
      <alignment horizontal="center" vertical="center" wrapText="1"/>
    </xf>
    <xf numFmtId="2" fontId="50" fillId="4" borderId="37" xfId="6" applyNumberFormat="1" applyFont="1" applyFill="1" applyBorder="1" applyAlignment="1">
      <alignment horizontal="center" vertical="center"/>
    </xf>
  </cellXfs>
  <cellStyles count="5093">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4" xfId="17" xr:uid="{00000000-0005-0000-0000-0000B0020000}"/>
    <cellStyle name="Comma 2 4 2" xfId="91" xr:uid="{00000000-0005-0000-0000-0000B1020000}"/>
    <cellStyle name="Comma 2 4 2 2" xfId="903" xr:uid="{00000000-0005-0000-0000-0000B2020000}"/>
    <cellStyle name="Comma 2 4 2 2 2" xfId="1691" xr:uid="{00000000-0005-0000-0000-0000B3020000}"/>
    <cellStyle name="Comma 2 4 2 2 2 2" xfId="3935" xr:uid="{00000000-0005-0000-0000-0000B4020000}"/>
    <cellStyle name="Comma 2 4 2 2 3" xfId="2415" xr:uid="{00000000-0005-0000-0000-0000B5020000}"/>
    <cellStyle name="Comma 2 4 2 2 3 2" xfId="4659" xr:uid="{00000000-0005-0000-0000-0000B6020000}"/>
    <cellStyle name="Comma 2 4 2 2 4" xfId="3149" xr:uid="{00000000-0005-0000-0000-0000B7020000}"/>
    <cellStyle name="Comma 2 4 2 3" xfId="1156" xr:uid="{00000000-0005-0000-0000-0000B8020000}"/>
    <cellStyle name="Comma 2 4 2 3 2" xfId="1943" xr:uid="{00000000-0005-0000-0000-0000B9020000}"/>
    <cellStyle name="Comma 2 4 2 3 2 2" xfId="4187" xr:uid="{00000000-0005-0000-0000-0000BA020000}"/>
    <cellStyle name="Comma 2 4 2 3 3" xfId="2667" xr:uid="{00000000-0005-0000-0000-0000BB020000}"/>
    <cellStyle name="Comma 2 4 2 3 3 2" xfId="4911" xr:uid="{00000000-0005-0000-0000-0000BC020000}"/>
    <cellStyle name="Comma 2 4 2 3 4" xfId="3401" xr:uid="{00000000-0005-0000-0000-0000BD020000}"/>
    <cellStyle name="Comma 2 4 2 4" xfId="1371" xr:uid="{00000000-0005-0000-0000-0000BE020000}"/>
    <cellStyle name="Comma 2 4 2 4 2" xfId="3615" xr:uid="{00000000-0005-0000-0000-0000BF020000}"/>
    <cellStyle name="Comma 2 4 2 5" xfId="2157" xr:uid="{00000000-0005-0000-0000-0000C0020000}"/>
    <cellStyle name="Comma 2 4 2 5 2" xfId="4401" xr:uid="{00000000-0005-0000-0000-0000C1020000}"/>
    <cellStyle name="Comma 2 4 2 6" xfId="2881" xr:uid="{00000000-0005-0000-0000-0000C2020000}"/>
    <cellStyle name="Comma 2 4 3" xfId="864" xr:uid="{00000000-0005-0000-0000-0000C3020000}"/>
    <cellStyle name="Comma 2 4 3 2" xfId="1652" xr:uid="{00000000-0005-0000-0000-0000C4020000}"/>
    <cellStyle name="Comma 2 4 3 2 2" xfId="3896" xr:uid="{00000000-0005-0000-0000-0000C5020000}"/>
    <cellStyle name="Comma 2 4 3 3" xfId="2376" xr:uid="{00000000-0005-0000-0000-0000C6020000}"/>
    <cellStyle name="Comma 2 4 3 3 2" xfId="4620" xr:uid="{00000000-0005-0000-0000-0000C7020000}"/>
    <cellStyle name="Comma 2 4 3 4" xfId="3110" xr:uid="{00000000-0005-0000-0000-0000C8020000}"/>
    <cellStyle name="Comma 2 4 4" xfId="1094" xr:uid="{00000000-0005-0000-0000-0000C9020000}"/>
    <cellStyle name="Comma 2 4 4 2" xfId="1881" xr:uid="{00000000-0005-0000-0000-0000CA020000}"/>
    <cellStyle name="Comma 2 4 4 2 2" xfId="4125" xr:uid="{00000000-0005-0000-0000-0000CB020000}"/>
    <cellStyle name="Comma 2 4 4 3" xfId="2605" xr:uid="{00000000-0005-0000-0000-0000CC020000}"/>
    <cellStyle name="Comma 2 4 4 3 2" xfId="4849" xr:uid="{00000000-0005-0000-0000-0000CD020000}"/>
    <cellStyle name="Comma 2 4 4 4" xfId="3339" xr:uid="{00000000-0005-0000-0000-0000CE020000}"/>
    <cellStyle name="Comma 2 4 5" xfId="1116" xr:uid="{00000000-0005-0000-0000-0000CF020000}"/>
    <cellStyle name="Comma 2 4 5 2" xfId="1903" xr:uid="{00000000-0005-0000-0000-0000D0020000}"/>
    <cellStyle name="Comma 2 4 5 2 2" xfId="4147" xr:uid="{00000000-0005-0000-0000-0000D1020000}"/>
    <cellStyle name="Comma 2 4 5 3" xfId="2627" xr:uid="{00000000-0005-0000-0000-0000D2020000}"/>
    <cellStyle name="Comma 2 4 5 3 2" xfId="4871" xr:uid="{00000000-0005-0000-0000-0000D3020000}"/>
    <cellStyle name="Comma 2 4 5 4" xfId="3361" xr:uid="{00000000-0005-0000-0000-0000D4020000}"/>
    <cellStyle name="Comma 2 4 6" xfId="1332" xr:uid="{00000000-0005-0000-0000-0000D5020000}"/>
    <cellStyle name="Comma 2 4 6 2" xfId="3576" xr:uid="{00000000-0005-0000-0000-0000D6020000}"/>
    <cellStyle name="Comma 2 4 7" xfId="2118" xr:uid="{00000000-0005-0000-0000-0000D7020000}"/>
    <cellStyle name="Comma 2 4 7 2" xfId="4362" xr:uid="{00000000-0005-0000-0000-0000D8020000}"/>
    <cellStyle name="Comma 2 4 8" xfId="2842" xr:uid="{00000000-0005-0000-0000-0000D9020000}"/>
    <cellStyle name="Comma 2 4 9" xfId="5084" xr:uid="{00000000-0005-0000-0000-0000DA020000}"/>
    <cellStyle name="Comma 2 5" xfId="92" xr:uid="{00000000-0005-0000-0000-0000DB020000}"/>
    <cellStyle name="Comma 2 5 2" xfId="904" xr:uid="{00000000-0005-0000-0000-0000DC020000}"/>
    <cellStyle name="Comma 2 5 2 2" xfId="1692" xr:uid="{00000000-0005-0000-0000-0000DD020000}"/>
    <cellStyle name="Comma 2 5 2 2 2" xfId="3936" xr:uid="{00000000-0005-0000-0000-0000DE020000}"/>
    <cellStyle name="Comma 2 5 2 3" xfId="2416" xr:uid="{00000000-0005-0000-0000-0000DF020000}"/>
    <cellStyle name="Comma 2 5 2 3 2" xfId="4660" xr:uid="{00000000-0005-0000-0000-0000E0020000}"/>
    <cellStyle name="Comma 2 5 2 4" xfId="3150" xr:uid="{00000000-0005-0000-0000-0000E1020000}"/>
    <cellStyle name="Comma 2 5 3" xfId="1157" xr:uid="{00000000-0005-0000-0000-0000E2020000}"/>
    <cellStyle name="Comma 2 5 3 2" xfId="1944" xr:uid="{00000000-0005-0000-0000-0000E3020000}"/>
    <cellStyle name="Comma 2 5 3 2 2" xfId="4188" xr:uid="{00000000-0005-0000-0000-0000E4020000}"/>
    <cellStyle name="Comma 2 5 3 3" xfId="2668" xr:uid="{00000000-0005-0000-0000-0000E5020000}"/>
    <cellStyle name="Comma 2 5 3 3 2" xfId="4912" xr:uid="{00000000-0005-0000-0000-0000E6020000}"/>
    <cellStyle name="Comma 2 5 3 4" xfId="3402" xr:uid="{00000000-0005-0000-0000-0000E7020000}"/>
    <cellStyle name="Comma 2 5 4" xfId="1372" xr:uid="{00000000-0005-0000-0000-0000E8020000}"/>
    <cellStyle name="Comma 2 5 4 2" xfId="3616" xr:uid="{00000000-0005-0000-0000-0000E9020000}"/>
    <cellStyle name="Comma 2 5 5" xfId="2158" xr:uid="{00000000-0005-0000-0000-0000EA020000}"/>
    <cellStyle name="Comma 2 5 5 2" xfId="4402" xr:uid="{00000000-0005-0000-0000-0000EB020000}"/>
    <cellStyle name="Comma 2 5 6" xfId="2882" xr:uid="{00000000-0005-0000-0000-0000EC020000}"/>
    <cellStyle name="Comma 2 6" xfId="93" xr:uid="{00000000-0005-0000-0000-0000ED020000}"/>
    <cellStyle name="Comma 2 6 2" xfId="905" xr:uid="{00000000-0005-0000-0000-0000EE020000}"/>
    <cellStyle name="Comma 2 6 2 2" xfId="1693" xr:uid="{00000000-0005-0000-0000-0000EF020000}"/>
    <cellStyle name="Comma 2 6 2 2 2" xfId="3937" xr:uid="{00000000-0005-0000-0000-0000F0020000}"/>
    <cellStyle name="Comma 2 6 2 3" xfId="2417" xr:uid="{00000000-0005-0000-0000-0000F1020000}"/>
    <cellStyle name="Comma 2 6 2 3 2" xfId="4661" xr:uid="{00000000-0005-0000-0000-0000F2020000}"/>
    <cellStyle name="Comma 2 6 2 4" xfId="3151" xr:uid="{00000000-0005-0000-0000-0000F3020000}"/>
    <cellStyle name="Comma 2 6 3" xfId="1158" xr:uid="{00000000-0005-0000-0000-0000F4020000}"/>
    <cellStyle name="Comma 2 6 3 2" xfId="1945" xr:uid="{00000000-0005-0000-0000-0000F5020000}"/>
    <cellStyle name="Comma 2 6 3 2 2" xfId="4189" xr:uid="{00000000-0005-0000-0000-0000F6020000}"/>
    <cellStyle name="Comma 2 6 3 3" xfId="2669" xr:uid="{00000000-0005-0000-0000-0000F7020000}"/>
    <cellStyle name="Comma 2 6 3 3 2" xfId="4913" xr:uid="{00000000-0005-0000-0000-0000F8020000}"/>
    <cellStyle name="Comma 2 6 3 4" xfId="3403" xr:uid="{00000000-0005-0000-0000-0000F9020000}"/>
    <cellStyle name="Comma 2 6 4" xfId="1373" xr:uid="{00000000-0005-0000-0000-0000FA020000}"/>
    <cellStyle name="Comma 2 6 4 2" xfId="3617" xr:uid="{00000000-0005-0000-0000-0000FB020000}"/>
    <cellStyle name="Comma 2 6 5" xfId="2159" xr:uid="{00000000-0005-0000-0000-0000FC020000}"/>
    <cellStyle name="Comma 2 6 5 2" xfId="4403" xr:uid="{00000000-0005-0000-0000-0000FD020000}"/>
    <cellStyle name="Comma 2 6 6" xfId="2883" xr:uid="{00000000-0005-0000-0000-0000FE020000}"/>
    <cellStyle name="Comma 2 7" xfId="94" xr:uid="{00000000-0005-0000-0000-0000FF020000}"/>
    <cellStyle name="Comma 2 7 2" xfId="906" xr:uid="{00000000-0005-0000-0000-000000030000}"/>
    <cellStyle name="Comma 2 7 2 2" xfId="1694" xr:uid="{00000000-0005-0000-0000-000001030000}"/>
    <cellStyle name="Comma 2 7 2 2 2" xfId="3938" xr:uid="{00000000-0005-0000-0000-000002030000}"/>
    <cellStyle name="Comma 2 7 2 3" xfId="2418" xr:uid="{00000000-0005-0000-0000-000003030000}"/>
    <cellStyle name="Comma 2 7 2 3 2" xfId="4662" xr:uid="{00000000-0005-0000-0000-000004030000}"/>
    <cellStyle name="Comma 2 7 2 4" xfId="3152" xr:uid="{00000000-0005-0000-0000-000005030000}"/>
    <cellStyle name="Comma 2 7 3" xfId="1159" xr:uid="{00000000-0005-0000-0000-000006030000}"/>
    <cellStyle name="Comma 2 7 3 2" xfId="1946" xr:uid="{00000000-0005-0000-0000-000007030000}"/>
    <cellStyle name="Comma 2 7 3 2 2" xfId="4190" xr:uid="{00000000-0005-0000-0000-000008030000}"/>
    <cellStyle name="Comma 2 7 3 3" xfId="2670" xr:uid="{00000000-0005-0000-0000-000009030000}"/>
    <cellStyle name="Comma 2 7 3 3 2" xfId="4914" xr:uid="{00000000-0005-0000-0000-00000A030000}"/>
    <cellStyle name="Comma 2 7 3 4" xfId="3404" xr:uid="{00000000-0005-0000-0000-00000B030000}"/>
    <cellStyle name="Comma 2 7 4" xfId="1374" xr:uid="{00000000-0005-0000-0000-00000C030000}"/>
    <cellStyle name="Comma 2 7 4 2" xfId="3618" xr:uid="{00000000-0005-0000-0000-00000D030000}"/>
    <cellStyle name="Comma 2 7 5" xfId="2160" xr:uid="{00000000-0005-0000-0000-00000E030000}"/>
    <cellStyle name="Comma 2 7 5 2" xfId="4404" xr:uid="{00000000-0005-0000-0000-00000F030000}"/>
    <cellStyle name="Comma 2 7 6" xfId="2884" xr:uid="{00000000-0005-0000-0000-000010030000}"/>
    <cellStyle name="Comma 2 8" xfId="95" xr:uid="{00000000-0005-0000-0000-000011030000}"/>
    <cellStyle name="Comma 2 8 2" xfId="907" xr:uid="{00000000-0005-0000-0000-000012030000}"/>
    <cellStyle name="Comma 2 8 2 2" xfId="1695" xr:uid="{00000000-0005-0000-0000-000013030000}"/>
    <cellStyle name="Comma 2 8 2 2 2" xfId="3939" xr:uid="{00000000-0005-0000-0000-000014030000}"/>
    <cellStyle name="Comma 2 8 2 3" xfId="2419" xr:uid="{00000000-0005-0000-0000-000015030000}"/>
    <cellStyle name="Comma 2 8 2 3 2" xfId="4663" xr:uid="{00000000-0005-0000-0000-000016030000}"/>
    <cellStyle name="Comma 2 8 2 4" xfId="3153" xr:uid="{00000000-0005-0000-0000-000017030000}"/>
    <cellStyle name="Comma 2 8 3" xfId="1160" xr:uid="{00000000-0005-0000-0000-000018030000}"/>
    <cellStyle name="Comma 2 8 3 2" xfId="1947" xr:uid="{00000000-0005-0000-0000-000019030000}"/>
    <cellStyle name="Comma 2 8 3 2 2" xfId="4191" xr:uid="{00000000-0005-0000-0000-00001A030000}"/>
    <cellStyle name="Comma 2 8 3 3" xfId="2671" xr:uid="{00000000-0005-0000-0000-00001B030000}"/>
    <cellStyle name="Comma 2 8 3 3 2" xfId="4915" xr:uid="{00000000-0005-0000-0000-00001C030000}"/>
    <cellStyle name="Comma 2 8 3 4" xfId="3405" xr:uid="{00000000-0005-0000-0000-00001D030000}"/>
    <cellStyle name="Comma 2 8 4" xfId="1375" xr:uid="{00000000-0005-0000-0000-00001E030000}"/>
    <cellStyle name="Comma 2 8 4 2" xfId="3619" xr:uid="{00000000-0005-0000-0000-00001F030000}"/>
    <cellStyle name="Comma 2 8 5" xfId="2161" xr:uid="{00000000-0005-0000-0000-000020030000}"/>
    <cellStyle name="Comma 2 8 5 2" xfId="4405" xr:uid="{00000000-0005-0000-0000-000021030000}"/>
    <cellStyle name="Comma 2 8 6" xfId="2885" xr:uid="{00000000-0005-0000-0000-000022030000}"/>
    <cellStyle name="Comma 2 9" xfId="96" xr:uid="{00000000-0005-0000-0000-000023030000}"/>
    <cellStyle name="Comma 2 9 2" xfId="908" xr:uid="{00000000-0005-0000-0000-000024030000}"/>
    <cellStyle name="Comma 2 9 2 2" xfId="1696" xr:uid="{00000000-0005-0000-0000-000025030000}"/>
    <cellStyle name="Comma 2 9 2 2 2" xfId="3940" xr:uid="{00000000-0005-0000-0000-000026030000}"/>
    <cellStyle name="Comma 2 9 2 3" xfId="2420" xr:uid="{00000000-0005-0000-0000-000027030000}"/>
    <cellStyle name="Comma 2 9 2 3 2" xfId="4664" xr:uid="{00000000-0005-0000-0000-000028030000}"/>
    <cellStyle name="Comma 2 9 2 4" xfId="3154" xr:uid="{00000000-0005-0000-0000-000029030000}"/>
    <cellStyle name="Comma 2 9 3" xfId="1161" xr:uid="{00000000-0005-0000-0000-00002A030000}"/>
    <cellStyle name="Comma 2 9 3 2" xfId="1948" xr:uid="{00000000-0005-0000-0000-00002B030000}"/>
    <cellStyle name="Comma 2 9 3 2 2" xfId="4192" xr:uid="{00000000-0005-0000-0000-00002C030000}"/>
    <cellStyle name="Comma 2 9 3 3" xfId="2672" xr:uid="{00000000-0005-0000-0000-00002D030000}"/>
    <cellStyle name="Comma 2 9 3 3 2" xfId="4916" xr:uid="{00000000-0005-0000-0000-00002E030000}"/>
    <cellStyle name="Comma 2 9 3 4" xfId="3406" xr:uid="{00000000-0005-0000-0000-00002F030000}"/>
    <cellStyle name="Comma 2 9 4" xfId="1376" xr:uid="{00000000-0005-0000-0000-000030030000}"/>
    <cellStyle name="Comma 2 9 4 2" xfId="3620" xr:uid="{00000000-0005-0000-0000-000031030000}"/>
    <cellStyle name="Comma 2 9 5" xfId="2162" xr:uid="{00000000-0005-0000-0000-000032030000}"/>
    <cellStyle name="Comma 2 9 5 2" xfId="4406" xr:uid="{00000000-0005-0000-0000-000033030000}"/>
    <cellStyle name="Comma 2 9 6" xfId="2886" xr:uid="{00000000-0005-0000-0000-000034030000}"/>
    <cellStyle name="Comma 20" xfId="97" xr:uid="{00000000-0005-0000-0000-000035030000}"/>
    <cellStyle name="Comma 20 2" xfId="909" xr:uid="{00000000-0005-0000-0000-000036030000}"/>
    <cellStyle name="Comma 20 2 2" xfId="1697" xr:uid="{00000000-0005-0000-0000-000037030000}"/>
    <cellStyle name="Comma 20 2 2 2" xfId="3941" xr:uid="{00000000-0005-0000-0000-000038030000}"/>
    <cellStyle name="Comma 20 2 3" xfId="2421" xr:uid="{00000000-0005-0000-0000-000039030000}"/>
    <cellStyle name="Comma 20 2 3 2" xfId="4665" xr:uid="{00000000-0005-0000-0000-00003A030000}"/>
    <cellStyle name="Comma 20 2 4" xfId="3155" xr:uid="{00000000-0005-0000-0000-00003B030000}"/>
    <cellStyle name="Comma 20 3" xfId="1162" xr:uid="{00000000-0005-0000-0000-00003C030000}"/>
    <cellStyle name="Comma 20 3 2" xfId="1949" xr:uid="{00000000-0005-0000-0000-00003D030000}"/>
    <cellStyle name="Comma 20 3 2 2" xfId="4193" xr:uid="{00000000-0005-0000-0000-00003E030000}"/>
    <cellStyle name="Comma 20 3 3" xfId="2673" xr:uid="{00000000-0005-0000-0000-00003F030000}"/>
    <cellStyle name="Comma 20 3 3 2" xfId="4917" xr:uid="{00000000-0005-0000-0000-000040030000}"/>
    <cellStyle name="Comma 20 3 4" xfId="3407" xr:uid="{00000000-0005-0000-0000-000041030000}"/>
    <cellStyle name="Comma 20 4" xfId="1377" xr:uid="{00000000-0005-0000-0000-000042030000}"/>
    <cellStyle name="Comma 20 4 2" xfId="3621" xr:uid="{00000000-0005-0000-0000-000043030000}"/>
    <cellStyle name="Comma 20 5" xfId="2163" xr:uid="{00000000-0005-0000-0000-000044030000}"/>
    <cellStyle name="Comma 20 5 2" xfId="4407" xr:uid="{00000000-0005-0000-0000-000045030000}"/>
    <cellStyle name="Comma 20 6" xfId="2887" xr:uid="{00000000-0005-0000-0000-000046030000}"/>
    <cellStyle name="Comma 21" xfId="98" xr:uid="{00000000-0005-0000-0000-000047030000}"/>
    <cellStyle name="Comma 21 2" xfId="910" xr:uid="{00000000-0005-0000-0000-000048030000}"/>
    <cellStyle name="Comma 21 2 2" xfId="1698" xr:uid="{00000000-0005-0000-0000-000049030000}"/>
    <cellStyle name="Comma 21 2 2 2" xfId="3942" xr:uid="{00000000-0005-0000-0000-00004A030000}"/>
    <cellStyle name="Comma 21 2 3" xfId="2422" xr:uid="{00000000-0005-0000-0000-00004B030000}"/>
    <cellStyle name="Comma 21 2 3 2" xfId="4666" xr:uid="{00000000-0005-0000-0000-00004C030000}"/>
    <cellStyle name="Comma 21 2 4" xfId="3156" xr:uid="{00000000-0005-0000-0000-00004D030000}"/>
    <cellStyle name="Comma 21 3" xfId="1163" xr:uid="{00000000-0005-0000-0000-00004E030000}"/>
    <cellStyle name="Comma 21 3 2" xfId="1950" xr:uid="{00000000-0005-0000-0000-00004F030000}"/>
    <cellStyle name="Comma 21 3 2 2" xfId="4194" xr:uid="{00000000-0005-0000-0000-000050030000}"/>
    <cellStyle name="Comma 21 3 3" xfId="2674" xr:uid="{00000000-0005-0000-0000-000051030000}"/>
    <cellStyle name="Comma 21 3 3 2" xfId="4918" xr:uid="{00000000-0005-0000-0000-000052030000}"/>
    <cellStyle name="Comma 21 3 4" xfId="3408" xr:uid="{00000000-0005-0000-0000-000053030000}"/>
    <cellStyle name="Comma 21 4" xfId="1378" xr:uid="{00000000-0005-0000-0000-000054030000}"/>
    <cellStyle name="Comma 21 4 2" xfId="3622" xr:uid="{00000000-0005-0000-0000-000055030000}"/>
    <cellStyle name="Comma 21 5" xfId="2164" xr:uid="{00000000-0005-0000-0000-000056030000}"/>
    <cellStyle name="Comma 21 5 2" xfId="4408" xr:uid="{00000000-0005-0000-0000-000057030000}"/>
    <cellStyle name="Comma 21 6" xfId="2888" xr:uid="{00000000-0005-0000-0000-000058030000}"/>
    <cellStyle name="Comma 22" xfId="723" xr:uid="{00000000-0005-0000-0000-000059030000}"/>
    <cellStyle name="Comma 22 2" xfId="1038" xr:uid="{00000000-0005-0000-0000-00005A030000}"/>
    <cellStyle name="Comma 22 2 2" xfId="1826" xr:uid="{00000000-0005-0000-0000-00005B030000}"/>
    <cellStyle name="Comma 22 2 2 2" xfId="4070" xr:uid="{00000000-0005-0000-0000-00005C030000}"/>
    <cellStyle name="Comma 22 2 3" xfId="2550" xr:uid="{00000000-0005-0000-0000-00005D030000}"/>
    <cellStyle name="Comma 22 2 3 2" xfId="4794" xr:uid="{00000000-0005-0000-0000-00005E030000}"/>
    <cellStyle name="Comma 22 2 4" xfId="3284" xr:uid="{00000000-0005-0000-0000-00005F030000}"/>
    <cellStyle name="Comma 22 3" xfId="1291" xr:uid="{00000000-0005-0000-0000-000060030000}"/>
    <cellStyle name="Comma 22 3 2" xfId="2078" xr:uid="{00000000-0005-0000-0000-000061030000}"/>
    <cellStyle name="Comma 22 3 2 2" xfId="4322" xr:uid="{00000000-0005-0000-0000-000062030000}"/>
    <cellStyle name="Comma 22 3 3" xfId="2801" xr:uid="{00000000-0005-0000-0000-000063030000}"/>
    <cellStyle name="Comma 22 3 3 2" xfId="5045" xr:uid="{00000000-0005-0000-0000-000064030000}"/>
    <cellStyle name="Comma 22 3 4" xfId="3536" xr:uid="{00000000-0005-0000-0000-000065030000}"/>
    <cellStyle name="Comma 22 4" xfId="1558" xr:uid="{00000000-0005-0000-0000-000066030000}"/>
    <cellStyle name="Comma 22 4 2" xfId="3802" xr:uid="{00000000-0005-0000-0000-000067030000}"/>
    <cellStyle name="Comma 22 5" xfId="2336" xr:uid="{00000000-0005-0000-0000-000068030000}"/>
    <cellStyle name="Comma 22 5 2" xfId="4580" xr:uid="{00000000-0005-0000-0000-000069030000}"/>
    <cellStyle name="Comma 22 6" xfId="3016" xr:uid="{00000000-0005-0000-0000-00006A030000}"/>
    <cellStyle name="Comma 23" xfId="815" xr:uid="{00000000-0005-0000-0000-00006B030000}"/>
    <cellStyle name="Comma 23 2" xfId="1049" xr:uid="{00000000-0005-0000-0000-00006C030000}"/>
    <cellStyle name="Comma 23 2 2" xfId="1837" xr:uid="{00000000-0005-0000-0000-00006D030000}"/>
    <cellStyle name="Comma 23 2 2 2" xfId="4081" xr:uid="{00000000-0005-0000-0000-00006E030000}"/>
    <cellStyle name="Comma 23 2 3" xfId="2561" xr:uid="{00000000-0005-0000-0000-00006F030000}"/>
    <cellStyle name="Comma 23 2 3 2" xfId="4805" xr:uid="{00000000-0005-0000-0000-000070030000}"/>
    <cellStyle name="Comma 23 2 4" xfId="3295" xr:uid="{00000000-0005-0000-0000-000071030000}"/>
    <cellStyle name="Comma 23 3" xfId="1303" xr:uid="{00000000-0005-0000-0000-000072030000}"/>
    <cellStyle name="Comma 23 3 2" xfId="2090" xr:uid="{00000000-0005-0000-0000-000073030000}"/>
    <cellStyle name="Comma 23 3 2 2" xfId="4334" xr:uid="{00000000-0005-0000-0000-000074030000}"/>
    <cellStyle name="Comma 23 3 3" xfId="2812" xr:uid="{00000000-0005-0000-0000-000075030000}"/>
    <cellStyle name="Comma 23 3 3 2" xfId="5056" xr:uid="{00000000-0005-0000-0000-000076030000}"/>
    <cellStyle name="Comma 23 3 4" xfId="3548" xr:uid="{00000000-0005-0000-0000-000077030000}"/>
    <cellStyle name="Comma 23 4" xfId="1623" xr:uid="{00000000-0005-0000-0000-000078030000}"/>
    <cellStyle name="Comma 23 4 2" xfId="3867" xr:uid="{00000000-0005-0000-0000-000079030000}"/>
    <cellStyle name="Comma 23 5" xfId="2347" xr:uid="{00000000-0005-0000-0000-00007A030000}"/>
    <cellStyle name="Comma 23 5 2" xfId="4591" xr:uid="{00000000-0005-0000-0000-00007B030000}"/>
    <cellStyle name="Comma 23 6" xfId="3081" xr:uid="{00000000-0005-0000-0000-00007C030000}"/>
    <cellStyle name="Comma 24" xfId="99" xr:uid="{00000000-0005-0000-0000-00007D030000}"/>
    <cellStyle name="Comma 24 2" xfId="911" xr:uid="{00000000-0005-0000-0000-00007E030000}"/>
    <cellStyle name="Comma 24 2 2" xfId="1699" xr:uid="{00000000-0005-0000-0000-00007F030000}"/>
    <cellStyle name="Comma 24 2 2 2" xfId="3943" xr:uid="{00000000-0005-0000-0000-000080030000}"/>
    <cellStyle name="Comma 24 2 3" xfId="2423" xr:uid="{00000000-0005-0000-0000-000081030000}"/>
    <cellStyle name="Comma 24 2 3 2" xfId="4667" xr:uid="{00000000-0005-0000-0000-000082030000}"/>
    <cellStyle name="Comma 24 2 4" xfId="3157" xr:uid="{00000000-0005-0000-0000-000083030000}"/>
    <cellStyle name="Comma 24 3" xfId="1164" xr:uid="{00000000-0005-0000-0000-000084030000}"/>
    <cellStyle name="Comma 24 3 2" xfId="1951" xr:uid="{00000000-0005-0000-0000-000085030000}"/>
    <cellStyle name="Comma 24 3 2 2" xfId="4195" xr:uid="{00000000-0005-0000-0000-000086030000}"/>
    <cellStyle name="Comma 24 3 3" xfId="2675" xr:uid="{00000000-0005-0000-0000-000087030000}"/>
    <cellStyle name="Comma 24 3 3 2" xfId="4919" xr:uid="{00000000-0005-0000-0000-000088030000}"/>
    <cellStyle name="Comma 24 3 4" xfId="3409" xr:uid="{00000000-0005-0000-0000-000089030000}"/>
    <cellStyle name="Comma 24 4" xfId="1379" xr:uid="{00000000-0005-0000-0000-00008A030000}"/>
    <cellStyle name="Comma 24 4 2" xfId="3623" xr:uid="{00000000-0005-0000-0000-00008B030000}"/>
    <cellStyle name="Comma 24 5" xfId="2165" xr:uid="{00000000-0005-0000-0000-00008C030000}"/>
    <cellStyle name="Comma 24 5 2" xfId="4409" xr:uid="{00000000-0005-0000-0000-00008D030000}"/>
    <cellStyle name="Comma 24 6" xfId="2889" xr:uid="{00000000-0005-0000-0000-00008E030000}"/>
    <cellStyle name="Comma 25" xfId="100" xr:uid="{00000000-0005-0000-0000-00008F030000}"/>
    <cellStyle name="Comma 25 2" xfId="912" xr:uid="{00000000-0005-0000-0000-000090030000}"/>
    <cellStyle name="Comma 25 2 2" xfId="1700" xr:uid="{00000000-0005-0000-0000-000091030000}"/>
    <cellStyle name="Comma 25 2 2 2" xfId="3944" xr:uid="{00000000-0005-0000-0000-000092030000}"/>
    <cellStyle name="Comma 25 2 3" xfId="2424" xr:uid="{00000000-0005-0000-0000-000093030000}"/>
    <cellStyle name="Comma 25 2 3 2" xfId="4668" xr:uid="{00000000-0005-0000-0000-000094030000}"/>
    <cellStyle name="Comma 25 2 4" xfId="3158" xr:uid="{00000000-0005-0000-0000-000095030000}"/>
    <cellStyle name="Comma 25 3" xfId="1165" xr:uid="{00000000-0005-0000-0000-000096030000}"/>
    <cellStyle name="Comma 25 3 2" xfId="1952" xr:uid="{00000000-0005-0000-0000-000097030000}"/>
    <cellStyle name="Comma 25 3 2 2" xfId="4196" xr:uid="{00000000-0005-0000-0000-000098030000}"/>
    <cellStyle name="Comma 25 3 3" xfId="2676" xr:uid="{00000000-0005-0000-0000-000099030000}"/>
    <cellStyle name="Comma 25 3 3 2" xfId="4920" xr:uid="{00000000-0005-0000-0000-00009A030000}"/>
    <cellStyle name="Comma 25 3 4" xfId="3410" xr:uid="{00000000-0005-0000-0000-00009B030000}"/>
    <cellStyle name="Comma 25 4" xfId="1380" xr:uid="{00000000-0005-0000-0000-00009C030000}"/>
    <cellStyle name="Comma 25 4 2" xfId="3624" xr:uid="{00000000-0005-0000-0000-00009D030000}"/>
    <cellStyle name="Comma 25 5" xfId="2166" xr:uid="{00000000-0005-0000-0000-00009E030000}"/>
    <cellStyle name="Comma 25 5 2" xfId="4410" xr:uid="{00000000-0005-0000-0000-00009F030000}"/>
    <cellStyle name="Comma 25 6" xfId="2890" xr:uid="{00000000-0005-0000-0000-0000A0030000}"/>
    <cellStyle name="Comma 26" xfId="2" xr:uid="{00000000-0005-0000-0000-0000A1030000}"/>
    <cellStyle name="Comma 26 10" xfId="2108" xr:uid="{00000000-0005-0000-0000-0000A2030000}"/>
    <cellStyle name="Comma 26 10 2" xfId="4352" xr:uid="{00000000-0005-0000-0000-0000A3030000}"/>
    <cellStyle name="Comma 26 11" xfId="2832" xr:uid="{00000000-0005-0000-0000-0000A4030000}"/>
    <cellStyle name="Comma 26 12" xfId="5074" xr:uid="{00000000-0005-0000-0000-0000A5030000}"/>
    <cellStyle name="Comma 26 2" xfId="5" xr:uid="{00000000-0005-0000-0000-0000A6030000}"/>
    <cellStyle name="Comma 26 2 10" xfId="2833" xr:uid="{00000000-0005-0000-0000-0000A7030000}"/>
    <cellStyle name="Comma 26 2 11" xfId="5075" xr:uid="{00000000-0005-0000-0000-0000A8030000}"/>
    <cellStyle name="Comma 26 2 2" xfId="10" xr:uid="{00000000-0005-0000-0000-0000A9030000}"/>
    <cellStyle name="Comma 26 2 2 10" xfId="5079" xr:uid="{00000000-0005-0000-0000-0000AA030000}"/>
    <cellStyle name="Comma 26 2 2 2" xfId="20" xr:uid="{00000000-0005-0000-0000-0000AB030000}"/>
    <cellStyle name="Comma 26 2 2 2 2" xfId="867" xr:uid="{00000000-0005-0000-0000-0000AC030000}"/>
    <cellStyle name="Comma 26 2 2 2 2 2" xfId="1655" xr:uid="{00000000-0005-0000-0000-0000AD030000}"/>
    <cellStyle name="Comma 26 2 2 2 2 2 2" xfId="3899" xr:uid="{00000000-0005-0000-0000-0000AE030000}"/>
    <cellStyle name="Comma 26 2 2 2 2 3" xfId="2379" xr:uid="{00000000-0005-0000-0000-0000AF030000}"/>
    <cellStyle name="Comma 26 2 2 2 2 3 2" xfId="4623" xr:uid="{00000000-0005-0000-0000-0000B0030000}"/>
    <cellStyle name="Comma 26 2 2 2 2 4" xfId="3113" xr:uid="{00000000-0005-0000-0000-0000B1030000}"/>
    <cellStyle name="Comma 26 2 2 2 3" xfId="1097" xr:uid="{00000000-0005-0000-0000-0000B2030000}"/>
    <cellStyle name="Comma 26 2 2 2 3 2" xfId="1884" xr:uid="{00000000-0005-0000-0000-0000B3030000}"/>
    <cellStyle name="Comma 26 2 2 2 3 2 2" xfId="4128" xr:uid="{00000000-0005-0000-0000-0000B4030000}"/>
    <cellStyle name="Comma 26 2 2 2 3 3" xfId="2608" xr:uid="{00000000-0005-0000-0000-0000B5030000}"/>
    <cellStyle name="Comma 26 2 2 2 3 3 2" xfId="4852" xr:uid="{00000000-0005-0000-0000-0000B6030000}"/>
    <cellStyle name="Comma 26 2 2 2 3 4" xfId="3342" xr:uid="{00000000-0005-0000-0000-0000B7030000}"/>
    <cellStyle name="Comma 26 2 2 2 4" xfId="1119" xr:uid="{00000000-0005-0000-0000-0000B8030000}"/>
    <cellStyle name="Comma 26 2 2 2 4 2" xfId="1906" xr:uid="{00000000-0005-0000-0000-0000B9030000}"/>
    <cellStyle name="Comma 26 2 2 2 4 2 2" xfId="4150" xr:uid="{00000000-0005-0000-0000-0000BA030000}"/>
    <cellStyle name="Comma 26 2 2 2 4 3" xfId="2630" xr:uid="{00000000-0005-0000-0000-0000BB030000}"/>
    <cellStyle name="Comma 26 2 2 2 4 3 2" xfId="4874" xr:uid="{00000000-0005-0000-0000-0000BC030000}"/>
    <cellStyle name="Comma 26 2 2 2 4 4" xfId="3364" xr:uid="{00000000-0005-0000-0000-0000BD030000}"/>
    <cellStyle name="Comma 26 2 2 2 5" xfId="1335" xr:uid="{00000000-0005-0000-0000-0000BE030000}"/>
    <cellStyle name="Comma 26 2 2 2 5 2" xfId="3579" xr:uid="{00000000-0005-0000-0000-0000BF030000}"/>
    <cellStyle name="Comma 26 2 2 2 6" xfId="2121" xr:uid="{00000000-0005-0000-0000-0000C0030000}"/>
    <cellStyle name="Comma 26 2 2 2 6 2" xfId="4365" xr:uid="{00000000-0005-0000-0000-0000C1030000}"/>
    <cellStyle name="Comma 26 2 2 2 7" xfId="2845" xr:uid="{00000000-0005-0000-0000-0000C2030000}"/>
    <cellStyle name="Comma 26 2 2 2 8" xfId="5087" xr:uid="{00000000-0005-0000-0000-0000C3030000}"/>
    <cellStyle name="Comma 26 2 2 3" xfId="858" xr:uid="{00000000-0005-0000-0000-0000C4030000}"/>
    <cellStyle name="Comma 26 2 2 3 2" xfId="1646" xr:uid="{00000000-0005-0000-0000-0000C5030000}"/>
    <cellStyle name="Comma 26 2 2 3 2 2" xfId="3890" xr:uid="{00000000-0005-0000-0000-0000C6030000}"/>
    <cellStyle name="Comma 26 2 2 3 3" xfId="2370" xr:uid="{00000000-0005-0000-0000-0000C7030000}"/>
    <cellStyle name="Comma 26 2 2 3 3 2" xfId="4614" xr:uid="{00000000-0005-0000-0000-0000C8030000}"/>
    <cellStyle name="Comma 26 2 2 3 4" xfId="3104" xr:uid="{00000000-0005-0000-0000-0000C9030000}"/>
    <cellStyle name="Comma 26 2 2 4" xfId="1075" xr:uid="{00000000-0005-0000-0000-0000CA030000}"/>
    <cellStyle name="Comma 26 2 2 4 2" xfId="1862" xr:uid="{00000000-0005-0000-0000-0000CB030000}"/>
    <cellStyle name="Comma 26 2 2 4 2 2" xfId="4106" xr:uid="{00000000-0005-0000-0000-0000CC030000}"/>
    <cellStyle name="Comma 26 2 2 4 3" xfId="2586" xr:uid="{00000000-0005-0000-0000-0000CD030000}"/>
    <cellStyle name="Comma 26 2 2 4 3 2" xfId="4830" xr:uid="{00000000-0005-0000-0000-0000CE030000}"/>
    <cellStyle name="Comma 26 2 2 4 4" xfId="3320" xr:uid="{00000000-0005-0000-0000-0000CF030000}"/>
    <cellStyle name="Comma 26 2 2 5" xfId="1089" xr:uid="{00000000-0005-0000-0000-0000D0030000}"/>
    <cellStyle name="Comma 26 2 2 5 2" xfId="1876" xr:uid="{00000000-0005-0000-0000-0000D1030000}"/>
    <cellStyle name="Comma 26 2 2 5 2 2" xfId="4120" xr:uid="{00000000-0005-0000-0000-0000D2030000}"/>
    <cellStyle name="Comma 26 2 2 5 3" xfId="2600" xr:uid="{00000000-0005-0000-0000-0000D3030000}"/>
    <cellStyle name="Comma 26 2 2 5 3 2" xfId="4844" xr:uid="{00000000-0005-0000-0000-0000D4030000}"/>
    <cellStyle name="Comma 26 2 2 5 4" xfId="3334" xr:uid="{00000000-0005-0000-0000-0000D5030000}"/>
    <cellStyle name="Comma 26 2 2 6" xfId="1110" xr:uid="{00000000-0005-0000-0000-0000D6030000}"/>
    <cellStyle name="Comma 26 2 2 6 2" xfId="1897" xr:uid="{00000000-0005-0000-0000-0000D7030000}"/>
    <cellStyle name="Comma 26 2 2 6 2 2" xfId="4141" xr:uid="{00000000-0005-0000-0000-0000D8030000}"/>
    <cellStyle name="Comma 26 2 2 6 3" xfId="2621" xr:uid="{00000000-0005-0000-0000-0000D9030000}"/>
    <cellStyle name="Comma 26 2 2 6 3 2" xfId="4865" xr:uid="{00000000-0005-0000-0000-0000DA030000}"/>
    <cellStyle name="Comma 26 2 2 6 4" xfId="3355" xr:uid="{00000000-0005-0000-0000-0000DB030000}"/>
    <cellStyle name="Comma 26 2 2 7" xfId="1327" xr:uid="{00000000-0005-0000-0000-0000DC030000}"/>
    <cellStyle name="Comma 26 2 2 7 2" xfId="3571" xr:uid="{00000000-0005-0000-0000-0000DD030000}"/>
    <cellStyle name="Comma 26 2 2 8" xfId="2113" xr:uid="{00000000-0005-0000-0000-0000DE030000}"/>
    <cellStyle name="Comma 26 2 2 8 2" xfId="4357" xr:uid="{00000000-0005-0000-0000-0000DF030000}"/>
    <cellStyle name="Comma 26 2 2 9" xfId="2837" xr:uid="{00000000-0005-0000-0000-0000E0030000}"/>
    <cellStyle name="Comma 26 2 3" xfId="16" xr:uid="{00000000-0005-0000-0000-0000E1030000}"/>
    <cellStyle name="Comma 26 2 3 2" xfId="863" xr:uid="{00000000-0005-0000-0000-0000E2030000}"/>
    <cellStyle name="Comma 26 2 3 2 2" xfId="1651" xr:uid="{00000000-0005-0000-0000-0000E3030000}"/>
    <cellStyle name="Comma 26 2 3 2 2 2" xfId="3895" xr:uid="{00000000-0005-0000-0000-0000E4030000}"/>
    <cellStyle name="Comma 26 2 3 2 3" xfId="2375" xr:uid="{00000000-0005-0000-0000-0000E5030000}"/>
    <cellStyle name="Comma 26 2 3 2 3 2" xfId="4619" xr:uid="{00000000-0005-0000-0000-0000E6030000}"/>
    <cellStyle name="Comma 26 2 3 2 4" xfId="3109" xr:uid="{00000000-0005-0000-0000-0000E7030000}"/>
    <cellStyle name="Comma 26 2 3 3" xfId="1093" xr:uid="{00000000-0005-0000-0000-0000E8030000}"/>
    <cellStyle name="Comma 26 2 3 3 2" xfId="1880" xr:uid="{00000000-0005-0000-0000-0000E9030000}"/>
    <cellStyle name="Comma 26 2 3 3 2 2" xfId="4124" xr:uid="{00000000-0005-0000-0000-0000EA030000}"/>
    <cellStyle name="Comma 26 2 3 3 3" xfId="2604" xr:uid="{00000000-0005-0000-0000-0000EB030000}"/>
    <cellStyle name="Comma 26 2 3 3 3 2" xfId="4848" xr:uid="{00000000-0005-0000-0000-0000EC030000}"/>
    <cellStyle name="Comma 26 2 3 3 4" xfId="3338" xr:uid="{00000000-0005-0000-0000-0000ED030000}"/>
    <cellStyle name="Comma 26 2 3 4" xfId="1115" xr:uid="{00000000-0005-0000-0000-0000EE030000}"/>
    <cellStyle name="Comma 26 2 3 4 2" xfId="1902" xr:uid="{00000000-0005-0000-0000-0000EF030000}"/>
    <cellStyle name="Comma 26 2 3 4 2 2" xfId="4146" xr:uid="{00000000-0005-0000-0000-0000F0030000}"/>
    <cellStyle name="Comma 26 2 3 4 3" xfId="2626" xr:uid="{00000000-0005-0000-0000-0000F1030000}"/>
    <cellStyle name="Comma 26 2 3 4 3 2" xfId="4870" xr:uid="{00000000-0005-0000-0000-0000F2030000}"/>
    <cellStyle name="Comma 26 2 3 4 4" xfId="3360" xr:uid="{00000000-0005-0000-0000-0000F3030000}"/>
    <cellStyle name="Comma 26 2 3 5" xfId="1331" xr:uid="{00000000-0005-0000-0000-0000F4030000}"/>
    <cellStyle name="Comma 26 2 3 5 2" xfId="3575" xr:uid="{00000000-0005-0000-0000-0000F5030000}"/>
    <cellStyle name="Comma 26 2 3 6" xfId="2117" xr:uid="{00000000-0005-0000-0000-0000F6030000}"/>
    <cellStyle name="Comma 26 2 3 6 2" xfId="4361" xr:uid="{00000000-0005-0000-0000-0000F7030000}"/>
    <cellStyle name="Comma 26 2 3 7" xfId="2841" xr:uid="{00000000-0005-0000-0000-0000F8030000}"/>
    <cellStyle name="Comma 26 2 3 8" xfId="5083" xr:uid="{00000000-0005-0000-0000-0000F9030000}"/>
    <cellStyle name="Comma 26 2 4" xfId="854" xr:uid="{00000000-0005-0000-0000-0000FA030000}"/>
    <cellStyle name="Comma 26 2 4 2" xfId="1642" xr:uid="{00000000-0005-0000-0000-0000FB030000}"/>
    <cellStyle name="Comma 26 2 4 2 2" xfId="3886" xr:uid="{00000000-0005-0000-0000-0000FC030000}"/>
    <cellStyle name="Comma 26 2 4 3" xfId="2366" xr:uid="{00000000-0005-0000-0000-0000FD030000}"/>
    <cellStyle name="Comma 26 2 4 3 2" xfId="4610" xr:uid="{00000000-0005-0000-0000-0000FE030000}"/>
    <cellStyle name="Comma 26 2 4 4" xfId="3100" xr:uid="{00000000-0005-0000-0000-0000FF030000}"/>
    <cellStyle name="Comma 26 2 5" xfId="1071" xr:uid="{00000000-0005-0000-0000-000000040000}"/>
    <cellStyle name="Comma 26 2 5 2" xfId="1858" xr:uid="{00000000-0005-0000-0000-000001040000}"/>
    <cellStyle name="Comma 26 2 5 2 2" xfId="4102" xr:uid="{00000000-0005-0000-0000-000002040000}"/>
    <cellStyle name="Comma 26 2 5 3" xfId="2582" xr:uid="{00000000-0005-0000-0000-000003040000}"/>
    <cellStyle name="Comma 26 2 5 3 2" xfId="4826" xr:uid="{00000000-0005-0000-0000-000004040000}"/>
    <cellStyle name="Comma 26 2 5 4" xfId="3316" xr:uid="{00000000-0005-0000-0000-000005040000}"/>
    <cellStyle name="Comma 26 2 6" xfId="1085" xr:uid="{00000000-0005-0000-0000-000006040000}"/>
    <cellStyle name="Comma 26 2 6 2" xfId="1872" xr:uid="{00000000-0005-0000-0000-000007040000}"/>
    <cellStyle name="Comma 26 2 6 2 2" xfId="4116" xr:uid="{00000000-0005-0000-0000-000008040000}"/>
    <cellStyle name="Comma 26 2 6 3" xfId="2596" xr:uid="{00000000-0005-0000-0000-000009040000}"/>
    <cellStyle name="Comma 26 2 6 3 2" xfId="4840" xr:uid="{00000000-0005-0000-0000-00000A040000}"/>
    <cellStyle name="Comma 26 2 6 4" xfId="3330" xr:uid="{00000000-0005-0000-0000-00000B040000}"/>
    <cellStyle name="Comma 26 2 7" xfId="1106" xr:uid="{00000000-0005-0000-0000-00000C040000}"/>
    <cellStyle name="Comma 26 2 7 2" xfId="1893" xr:uid="{00000000-0005-0000-0000-00000D040000}"/>
    <cellStyle name="Comma 26 2 7 2 2" xfId="4137" xr:uid="{00000000-0005-0000-0000-00000E040000}"/>
    <cellStyle name="Comma 26 2 7 3" xfId="2617" xr:uid="{00000000-0005-0000-0000-00000F040000}"/>
    <cellStyle name="Comma 26 2 7 3 2" xfId="4861" xr:uid="{00000000-0005-0000-0000-000010040000}"/>
    <cellStyle name="Comma 26 2 7 4" xfId="3351" xr:uid="{00000000-0005-0000-0000-000011040000}"/>
    <cellStyle name="Comma 26 2 8" xfId="1323" xr:uid="{00000000-0005-0000-0000-000012040000}"/>
    <cellStyle name="Comma 26 2 8 2" xfId="3567" xr:uid="{00000000-0005-0000-0000-000013040000}"/>
    <cellStyle name="Comma 26 2 9" xfId="2109" xr:uid="{00000000-0005-0000-0000-000014040000}"/>
    <cellStyle name="Comma 26 2 9 2" xfId="4353" xr:uid="{00000000-0005-0000-0000-000015040000}"/>
    <cellStyle name="Comma 26 3" xfId="8" xr:uid="{00000000-0005-0000-0000-000016040000}"/>
    <cellStyle name="Comma 26 3 10" xfId="5077" xr:uid="{00000000-0005-0000-0000-000017040000}"/>
    <cellStyle name="Comma 26 3 2" xfId="18" xr:uid="{00000000-0005-0000-0000-000018040000}"/>
    <cellStyle name="Comma 26 3 2 2" xfId="865" xr:uid="{00000000-0005-0000-0000-000019040000}"/>
    <cellStyle name="Comma 26 3 2 2 2" xfId="1653" xr:uid="{00000000-0005-0000-0000-00001A040000}"/>
    <cellStyle name="Comma 26 3 2 2 2 2" xfId="3897" xr:uid="{00000000-0005-0000-0000-00001B040000}"/>
    <cellStyle name="Comma 26 3 2 2 3" xfId="2377" xr:uid="{00000000-0005-0000-0000-00001C040000}"/>
    <cellStyle name="Comma 26 3 2 2 3 2" xfId="4621" xr:uid="{00000000-0005-0000-0000-00001D040000}"/>
    <cellStyle name="Comma 26 3 2 2 4" xfId="3111" xr:uid="{00000000-0005-0000-0000-00001E040000}"/>
    <cellStyle name="Comma 26 3 2 3" xfId="1095" xr:uid="{00000000-0005-0000-0000-00001F040000}"/>
    <cellStyle name="Comma 26 3 2 3 2" xfId="1882" xr:uid="{00000000-0005-0000-0000-000020040000}"/>
    <cellStyle name="Comma 26 3 2 3 2 2" xfId="4126" xr:uid="{00000000-0005-0000-0000-000021040000}"/>
    <cellStyle name="Comma 26 3 2 3 3" xfId="2606" xr:uid="{00000000-0005-0000-0000-000022040000}"/>
    <cellStyle name="Comma 26 3 2 3 3 2" xfId="4850" xr:uid="{00000000-0005-0000-0000-000023040000}"/>
    <cellStyle name="Comma 26 3 2 3 4" xfId="3340" xr:uid="{00000000-0005-0000-0000-000024040000}"/>
    <cellStyle name="Comma 26 3 2 4" xfId="1117" xr:uid="{00000000-0005-0000-0000-000025040000}"/>
    <cellStyle name="Comma 26 3 2 4 2" xfId="1904" xr:uid="{00000000-0005-0000-0000-000026040000}"/>
    <cellStyle name="Comma 26 3 2 4 2 2" xfId="4148" xr:uid="{00000000-0005-0000-0000-000027040000}"/>
    <cellStyle name="Comma 26 3 2 4 3" xfId="2628" xr:uid="{00000000-0005-0000-0000-000028040000}"/>
    <cellStyle name="Comma 26 3 2 4 3 2" xfId="4872" xr:uid="{00000000-0005-0000-0000-000029040000}"/>
    <cellStyle name="Comma 26 3 2 4 4" xfId="3362" xr:uid="{00000000-0005-0000-0000-00002A040000}"/>
    <cellStyle name="Comma 26 3 2 5" xfId="1333" xr:uid="{00000000-0005-0000-0000-00002B040000}"/>
    <cellStyle name="Comma 26 3 2 5 2" xfId="3577" xr:uid="{00000000-0005-0000-0000-00002C040000}"/>
    <cellStyle name="Comma 26 3 2 6" xfId="2119" xr:uid="{00000000-0005-0000-0000-00002D040000}"/>
    <cellStyle name="Comma 26 3 2 6 2" xfId="4363" xr:uid="{00000000-0005-0000-0000-00002E040000}"/>
    <cellStyle name="Comma 26 3 2 7" xfId="2843" xr:uid="{00000000-0005-0000-0000-00002F040000}"/>
    <cellStyle name="Comma 26 3 2 8" xfId="5085" xr:uid="{00000000-0005-0000-0000-000030040000}"/>
    <cellStyle name="Comma 26 3 3" xfId="856" xr:uid="{00000000-0005-0000-0000-000031040000}"/>
    <cellStyle name="Comma 26 3 3 2" xfId="1644" xr:uid="{00000000-0005-0000-0000-000032040000}"/>
    <cellStyle name="Comma 26 3 3 2 2" xfId="3888" xr:uid="{00000000-0005-0000-0000-000033040000}"/>
    <cellStyle name="Comma 26 3 3 3" xfId="2368" xr:uid="{00000000-0005-0000-0000-000034040000}"/>
    <cellStyle name="Comma 26 3 3 3 2" xfId="4612" xr:uid="{00000000-0005-0000-0000-000035040000}"/>
    <cellStyle name="Comma 26 3 3 4" xfId="3102" xr:uid="{00000000-0005-0000-0000-000036040000}"/>
    <cellStyle name="Comma 26 3 4" xfId="1073" xr:uid="{00000000-0005-0000-0000-000037040000}"/>
    <cellStyle name="Comma 26 3 4 2" xfId="1860" xr:uid="{00000000-0005-0000-0000-000038040000}"/>
    <cellStyle name="Comma 26 3 4 2 2" xfId="4104" xr:uid="{00000000-0005-0000-0000-000039040000}"/>
    <cellStyle name="Comma 26 3 4 3" xfId="2584" xr:uid="{00000000-0005-0000-0000-00003A040000}"/>
    <cellStyle name="Comma 26 3 4 3 2" xfId="4828" xr:uid="{00000000-0005-0000-0000-00003B040000}"/>
    <cellStyle name="Comma 26 3 4 4" xfId="3318" xr:uid="{00000000-0005-0000-0000-00003C040000}"/>
    <cellStyle name="Comma 26 3 5" xfId="1087" xr:uid="{00000000-0005-0000-0000-00003D040000}"/>
    <cellStyle name="Comma 26 3 5 2" xfId="1874" xr:uid="{00000000-0005-0000-0000-00003E040000}"/>
    <cellStyle name="Comma 26 3 5 2 2" xfId="4118" xr:uid="{00000000-0005-0000-0000-00003F040000}"/>
    <cellStyle name="Comma 26 3 5 3" xfId="2598" xr:uid="{00000000-0005-0000-0000-000040040000}"/>
    <cellStyle name="Comma 26 3 5 3 2" xfId="4842" xr:uid="{00000000-0005-0000-0000-000041040000}"/>
    <cellStyle name="Comma 26 3 5 4" xfId="3332" xr:uid="{00000000-0005-0000-0000-000042040000}"/>
    <cellStyle name="Comma 26 3 6" xfId="1108" xr:uid="{00000000-0005-0000-0000-000043040000}"/>
    <cellStyle name="Comma 26 3 6 2" xfId="1895" xr:uid="{00000000-0005-0000-0000-000044040000}"/>
    <cellStyle name="Comma 26 3 6 2 2" xfId="4139" xr:uid="{00000000-0005-0000-0000-000045040000}"/>
    <cellStyle name="Comma 26 3 6 3" xfId="2619" xr:uid="{00000000-0005-0000-0000-000046040000}"/>
    <cellStyle name="Comma 26 3 6 3 2" xfId="4863" xr:uid="{00000000-0005-0000-0000-000047040000}"/>
    <cellStyle name="Comma 26 3 6 4" xfId="3353" xr:uid="{00000000-0005-0000-0000-000048040000}"/>
    <cellStyle name="Comma 26 3 7" xfId="1325" xr:uid="{00000000-0005-0000-0000-000049040000}"/>
    <cellStyle name="Comma 26 3 7 2" xfId="3569" xr:uid="{00000000-0005-0000-0000-00004A040000}"/>
    <cellStyle name="Comma 26 3 8" xfId="2111" xr:uid="{00000000-0005-0000-0000-00004B040000}"/>
    <cellStyle name="Comma 26 3 8 2" xfId="4355" xr:uid="{00000000-0005-0000-0000-00004C040000}"/>
    <cellStyle name="Comma 26 3 9" xfId="2835" xr:uid="{00000000-0005-0000-0000-00004D040000}"/>
    <cellStyle name="Comma 26 4" xfId="15" xr:uid="{00000000-0005-0000-0000-00004E040000}"/>
    <cellStyle name="Comma 26 4 2" xfId="862" xr:uid="{00000000-0005-0000-0000-00004F040000}"/>
    <cellStyle name="Comma 26 4 2 2" xfId="1650" xr:uid="{00000000-0005-0000-0000-000050040000}"/>
    <cellStyle name="Comma 26 4 2 2 2" xfId="3894" xr:uid="{00000000-0005-0000-0000-000051040000}"/>
    <cellStyle name="Comma 26 4 2 3" xfId="2374" xr:uid="{00000000-0005-0000-0000-000052040000}"/>
    <cellStyle name="Comma 26 4 2 3 2" xfId="4618" xr:uid="{00000000-0005-0000-0000-000053040000}"/>
    <cellStyle name="Comma 26 4 2 4" xfId="3108" xr:uid="{00000000-0005-0000-0000-000054040000}"/>
    <cellStyle name="Comma 26 4 3" xfId="1092" xr:uid="{00000000-0005-0000-0000-000055040000}"/>
    <cellStyle name="Comma 26 4 3 2" xfId="1879" xr:uid="{00000000-0005-0000-0000-000056040000}"/>
    <cellStyle name="Comma 26 4 3 2 2" xfId="4123" xr:uid="{00000000-0005-0000-0000-000057040000}"/>
    <cellStyle name="Comma 26 4 3 3" xfId="2603" xr:uid="{00000000-0005-0000-0000-000058040000}"/>
    <cellStyle name="Comma 26 4 3 3 2" xfId="4847" xr:uid="{00000000-0005-0000-0000-000059040000}"/>
    <cellStyle name="Comma 26 4 3 4" xfId="3337" xr:uid="{00000000-0005-0000-0000-00005A040000}"/>
    <cellStyle name="Comma 26 4 4" xfId="1114" xr:uid="{00000000-0005-0000-0000-00005B040000}"/>
    <cellStyle name="Comma 26 4 4 2" xfId="1901" xr:uid="{00000000-0005-0000-0000-00005C040000}"/>
    <cellStyle name="Comma 26 4 4 2 2" xfId="4145" xr:uid="{00000000-0005-0000-0000-00005D040000}"/>
    <cellStyle name="Comma 26 4 4 3" xfId="2625" xr:uid="{00000000-0005-0000-0000-00005E040000}"/>
    <cellStyle name="Comma 26 4 4 3 2" xfId="4869" xr:uid="{00000000-0005-0000-0000-00005F040000}"/>
    <cellStyle name="Comma 26 4 4 4" xfId="3359" xr:uid="{00000000-0005-0000-0000-000060040000}"/>
    <cellStyle name="Comma 26 4 5" xfId="1330" xr:uid="{00000000-0005-0000-0000-000061040000}"/>
    <cellStyle name="Comma 26 4 5 2" xfId="3574" xr:uid="{00000000-0005-0000-0000-000062040000}"/>
    <cellStyle name="Comma 26 4 6" xfId="2116" xr:uid="{00000000-0005-0000-0000-000063040000}"/>
    <cellStyle name="Comma 26 4 6 2" xfId="4360" xr:uid="{00000000-0005-0000-0000-000064040000}"/>
    <cellStyle name="Comma 26 4 7" xfId="2840" xr:uid="{00000000-0005-0000-0000-000065040000}"/>
    <cellStyle name="Comma 26 4 8" xfId="5082" xr:uid="{00000000-0005-0000-0000-000066040000}"/>
    <cellStyle name="Comma 26 5" xfId="853" xr:uid="{00000000-0005-0000-0000-000067040000}"/>
    <cellStyle name="Comma 26 5 2" xfId="1641" xr:uid="{00000000-0005-0000-0000-000068040000}"/>
    <cellStyle name="Comma 26 5 2 2" xfId="3885" xr:uid="{00000000-0005-0000-0000-000069040000}"/>
    <cellStyle name="Comma 26 5 3" xfId="2365" xr:uid="{00000000-0005-0000-0000-00006A040000}"/>
    <cellStyle name="Comma 26 5 3 2" xfId="4609" xr:uid="{00000000-0005-0000-0000-00006B040000}"/>
    <cellStyle name="Comma 26 5 4" xfId="3099" xr:uid="{00000000-0005-0000-0000-00006C040000}"/>
    <cellStyle name="Comma 26 6" xfId="1070" xr:uid="{00000000-0005-0000-0000-00006D040000}"/>
    <cellStyle name="Comma 26 6 2" xfId="1857" xr:uid="{00000000-0005-0000-0000-00006E040000}"/>
    <cellStyle name="Comma 26 6 2 2" xfId="4101" xr:uid="{00000000-0005-0000-0000-00006F040000}"/>
    <cellStyle name="Comma 26 6 3" xfId="2581" xr:uid="{00000000-0005-0000-0000-000070040000}"/>
    <cellStyle name="Comma 26 6 3 2" xfId="4825" xr:uid="{00000000-0005-0000-0000-000071040000}"/>
    <cellStyle name="Comma 26 6 4" xfId="3315" xr:uid="{00000000-0005-0000-0000-000072040000}"/>
    <cellStyle name="Comma 26 7" xfId="1083" xr:uid="{00000000-0005-0000-0000-000073040000}"/>
    <cellStyle name="Comma 26 7 2" xfId="1870" xr:uid="{00000000-0005-0000-0000-000074040000}"/>
    <cellStyle name="Comma 26 7 2 2" xfId="4114" xr:uid="{00000000-0005-0000-0000-000075040000}"/>
    <cellStyle name="Comma 26 7 3" xfId="2594" xr:uid="{00000000-0005-0000-0000-000076040000}"/>
    <cellStyle name="Comma 26 7 3 2" xfId="4838" xr:uid="{00000000-0005-0000-0000-000077040000}"/>
    <cellStyle name="Comma 26 7 4" xfId="3328" xr:uid="{00000000-0005-0000-0000-000078040000}"/>
    <cellStyle name="Comma 26 8" xfId="1104" xr:uid="{00000000-0005-0000-0000-000079040000}"/>
    <cellStyle name="Comma 26 8 2" xfId="1891" xr:uid="{00000000-0005-0000-0000-00007A040000}"/>
    <cellStyle name="Comma 26 8 2 2" xfId="4135" xr:uid="{00000000-0005-0000-0000-00007B040000}"/>
    <cellStyle name="Comma 26 8 3" xfId="2615" xr:uid="{00000000-0005-0000-0000-00007C040000}"/>
    <cellStyle name="Comma 26 8 3 2" xfId="4859" xr:uid="{00000000-0005-0000-0000-00007D040000}"/>
    <cellStyle name="Comma 26 8 4" xfId="3349" xr:uid="{00000000-0005-0000-0000-00007E040000}"/>
    <cellStyle name="Comma 26 9" xfId="1322" xr:uid="{00000000-0005-0000-0000-00007F040000}"/>
    <cellStyle name="Comma 26 9 2" xfId="3566" xr:uid="{00000000-0005-0000-0000-000080040000}"/>
    <cellStyle name="Comma 27" xfId="724" xr:uid="{00000000-0005-0000-0000-000081040000}"/>
    <cellStyle name="Comma 27 2" xfId="1039" xr:uid="{00000000-0005-0000-0000-000082040000}"/>
    <cellStyle name="Comma 27 2 2" xfId="1827" xr:uid="{00000000-0005-0000-0000-000083040000}"/>
    <cellStyle name="Comma 27 2 2 2" xfId="4071" xr:uid="{00000000-0005-0000-0000-000084040000}"/>
    <cellStyle name="Comma 27 2 3" xfId="2551" xr:uid="{00000000-0005-0000-0000-000085040000}"/>
    <cellStyle name="Comma 27 2 3 2" xfId="4795" xr:uid="{00000000-0005-0000-0000-000086040000}"/>
    <cellStyle name="Comma 27 2 4" xfId="3285" xr:uid="{00000000-0005-0000-0000-000087040000}"/>
    <cellStyle name="Comma 27 3" xfId="1292" xr:uid="{00000000-0005-0000-0000-000088040000}"/>
    <cellStyle name="Comma 27 3 2" xfId="2079" xr:uid="{00000000-0005-0000-0000-000089040000}"/>
    <cellStyle name="Comma 27 3 2 2" xfId="4323" xr:uid="{00000000-0005-0000-0000-00008A040000}"/>
    <cellStyle name="Comma 27 3 3" xfId="2802" xr:uid="{00000000-0005-0000-0000-00008B040000}"/>
    <cellStyle name="Comma 27 3 3 2" xfId="5046" xr:uid="{00000000-0005-0000-0000-00008C040000}"/>
    <cellStyle name="Comma 27 3 4" xfId="3537" xr:uid="{00000000-0005-0000-0000-00008D040000}"/>
    <cellStyle name="Comma 27 4" xfId="1559" xr:uid="{00000000-0005-0000-0000-00008E040000}"/>
    <cellStyle name="Comma 27 4 2" xfId="3803" xr:uid="{00000000-0005-0000-0000-00008F040000}"/>
    <cellStyle name="Comma 27 5" xfId="2337" xr:uid="{00000000-0005-0000-0000-000090040000}"/>
    <cellStyle name="Comma 27 5 2" xfId="4581" xr:uid="{00000000-0005-0000-0000-000091040000}"/>
    <cellStyle name="Comma 27 6" xfId="3017" xr:uid="{00000000-0005-0000-0000-000092040000}"/>
    <cellStyle name="Comma 28" xfId="816" xr:uid="{00000000-0005-0000-0000-000093040000}"/>
    <cellStyle name="Comma 28 2" xfId="1050" xr:uid="{00000000-0005-0000-0000-000094040000}"/>
    <cellStyle name="Comma 28 2 2" xfId="1838" xr:uid="{00000000-0005-0000-0000-000095040000}"/>
    <cellStyle name="Comma 28 2 2 2" xfId="4082" xr:uid="{00000000-0005-0000-0000-000096040000}"/>
    <cellStyle name="Comma 28 2 3" xfId="2562" xr:uid="{00000000-0005-0000-0000-000097040000}"/>
    <cellStyle name="Comma 28 2 3 2" xfId="4806" xr:uid="{00000000-0005-0000-0000-000098040000}"/>
    <cellStyle name="Comma 28 2 4" xfId="3296" xr:uid="{00000000-0005-0000-0000-000099040000}"/>
    <cellStyle name="Comma 28 3" xfId="1304" xr:uid="{00000000-0005-0000-0000-00009A040000}"/>
    <cellStyle name="Comma 28 3 2" xfId="2091" xr:uid="{00000000-0005-0000-0000-00009B040000}"/>
    <cellStyle name="Comma 28 3 2 2" xfId="4335" xr:uid="{00000000-0005-0000-0000-00009C040000}"/>
    <cellStyle name="Comma 28 3 3" xfId="2813" xr:uid="{00000000-0005-0000-0000-00009D040000}"/>
    <cellStyle name="Comma 28 3 3 2" xfId="5057" xr:uid="{00000000-0005-0000-0000-00009E040000}"/>
    <cellStyle name="Comma 28 3 4" xfId="3549" xr:uid="{00000000-0005-0000-0000-00009F040000}"/>
    <cellStyle name="Comma 28 4" xfId="1624" xr:uid="{00000000-0005-0000-0000-0000A0040000}"/>
    <cellStyle name="Comma 28 4 2" xfId="3868" xr:uid="{00000000-0005-0000-0000-0000A1040000}"/>
    <cellStyle name="Comma 28 5" xfId="2348" xr:uid="{00000000-0005-0000-0000-0000A2040000}"/>
    <cellStyle name="Comma 28 5 2" xfId="4592" xr:uid="{00000000-0005-0000-0000-0000A3040000}"/>
    <cellStyle name="Comma 28 6" xfId="3082" xr:uid="{00000000-0005-0000-0000-0000A4040000}"/>
    <cellStyle name="Comma 29" xfId="821" xr:uid="{00000000-0005-0000-0000-0000A5040000}"/>
    <cellStyle name="Comma 29 2" xfId="1052" xr:uid="{00000000-0005-0000-0000-0000A6040000}"/>
    <cellStyle name="Comma 29 2 2" xfId="1840" xr:uid="{00000000-0005-0000-0000-0000A7040000}"/>
    <cellStyle name="Comma 29 2 2 2" xfId="4084" xr:uid="{00000000-0005-0000-0000-0000A8040000}"/>
    <cellStyle name="Comma 29 2 3" xfId="2564" xr:uid="{00000000-0005-0000-0000-0000A9040000}"/>
    <cellStyle name="Comma 29 2 3 2" xfId="4808" xr:uid="{00000000-0005-0000-0000-0000AA040000}"/>
    <cellStyle name="Comma 29 2 4" xfId="3298" xr:uid="{00000000-0005-0000-0000-0000AB040000}"/>
    <cellStyle name="Comma 29 3" xfId="1306" xr:uid="{00000000-0005-0000-0000-0000AC040000}"/>
    <cellStyle name="Comma 29 3 2" xfId="2093" xr:uid="{00000000-0005-0000-0000-0000AD040000}"/>
    <cellStyle name="Comma 29 3 2 2" xfId="4337" xr:uid="{00000000-0005-0000-0000-0000AE040000}"/>
    <cellStyle name="Comma 29 3 3" xfId="2815" xr:uid="{00000000-0005-0000-0000-0000AF040000}"/>
    <cellStyle name="Comma 29 3 3 2" xfId="5059" xr:uid="{00000000-0005-0000-0000-0000B0040000}"/>
    <cellStyle name="Comma 29 3 4" xfId="3551" xr:uid="{00000000-0005-0000-0000-0000B1040000}"/>
    <cellStyle name="Comma 29 4" xfId="1626" xr:uid="{00000000-0005-0000-0000-0000B2040000}"/>
    <cellStyle name="Comma 29 4 2" xfId="3870" xr:uid="{00000000-0005-0000-0000-0000B3040000}"/>
    <cellStyle name="Comma 29 5" xfId="2350" xr:uid="{00000000-0005-0000-0000-0000B4040000}"/>
    <cellStyle name="Comma 29 5 2" xfId="4594" xr:uid="{00000000-0005-0000-0000-0000B5040000}"/>
    <cellStyle name="Comma 29 6" xfId="3084" xr:uid="{00000000-0005-0000-0000-0000B6040000}"/>
    <cellStyle name="Comma 3" xfId="22" xr:uid="{00000000-0005-0000-0000-0000B7040000}"/>
    <cellStyle name="Comma 3 10" xfId="102" xr:uid="{00000000-0005-0000-0000-0000B8040000}"/>
    <cellStyle name="Comma 3 10 2" xfId="914" xr:uid="{00000000-0005-0000-0000-0000B9040000}"/>
    <cellStyle name="Comma 3 10 2 2" xfId="1702" xr:uid="{00000000-0005-0000-0000-0000BA040000}"/>
    <cellStyle name="Comma 3 10 2 2 2" xfId="3946" xr:uid="{00000000-0005-0000-0000-0000BB040000}"/>
    <cellStyle name="Comma 3 10 2 3" xfId="2426" xr:uid="{00000000-0005-0000-0000-0000BC040000}"/>
    <cellStyle name="Comma 3 10 2 3 2" xfId="4670" xr:uid="{00000000-0005-0000-0000-0000BD040000}"/>
    <cellStyle name="Comma 3 10 2 4" xfId="3160" xr:uid="{00000000-0005-0000-0000-0000BE040000}"/>
    <cellStyle name="Comma 3 10 3" xfId="1167" xr:uid="{00000000-0005-0000-0000-0000BF040000}"/>
    <cellStyle name="Comma 3 10 3 2" xfId="1954" xr:uid="{00000000-0005-0000-0000-0000C0040000}"/>
    <cellStyle name="Comma 3 10 3 2 2" xfId="4198" xr:uid="{00000000-0005-0000-0000-0000C1040000}"/>
    <cellStyle name="Comma 3 10 3 3" xfId="2678" xr:uid="{00000000-0005-0000-0000-0000C2040000}"/>
    <cellStyle name="Comma 3 10 3 3 2" xfId="4922" xr:uid="{00000000-0005-0000-0000-0000C3040000}"/>
    <cellStyle name="Comma 3 10 3 4" xfId="3412" xr:uid="{00000000-0005-0000-0000-0000C4040000}"/>
    <cellStyle name="Comma 3 10 4" xfId="1382" xr:uid="{00000000-0005-0000-0000-0000C5040000}"/>
    <cellStyle name="Comma 3 10 4 2" xfId="3626" xr:uid="{00000000-0005-0000-0000-0000C6040000}"/>
    <cellStyle name="Comma 3 10 5" xfId="2168" xr:uid="{00000000-0005-0000-0000-0000C7040000}"/>
    <cellStyle name="Comma 3 10 5 2" xfId="4412" xr:uid="{00000000-0005-0000-0000-0000C8040000}"/>
    <cellStyle name="Comma 3 10 6" xfId="2892" xr:uid="{00000000-0005-0000-0000-0000C9040000}"/>
    <cellStyle name="Comma 3 11" xfId="103" xr:uid="{00000000-0005-0000-0000-0000CA040000}"/>
    <cellStyle name="Comma 3 11 2" xfId="915" xr:uid="{00000000-0005-0000-0000-0000CB040000}"/>
    <cellStyle name="Comma 3 11 2 2" xfId="1703" xr:uid="{00000000-0005-0000-0000-0000CC040000}"/>
    <cellStyle name="Comma 3 11 2 2 2" xfId="3947" xr:uid="{00000000-0005-0000-0000-0000CD040000}"/>
    <cellStyle name="Comma 3 11 2 3" xfId="2427" xr:uid="{00000000-0005-0000-0000-0000CE040000}"/>
    <cellStyle name="Comma 3 11 2 3 2" xfId="4671" xr:uid="{00000000-0005-0000-0000-0000CF040000}"/>
    <cellStyle name="Comma 3 11 2 4" xfId="3161" xr:uid="{00000000-0005-0000-0000-0000D0040000}"/>
    <cellStyle name="Comma 3 11 3" xfId="1168" xr:uid="{00000000-0005-0000-0000-0000D1040000}"/>
    <cellStyle name="Comma 3 11 3 2" xfId="1955" xr:uid="{00000000-0005-0000-0000-0000D2040000}"/>
    <cellStyle name="Comma 3 11 3 2 2" xfId="4199" xr:uid="{00000000-0005-0000-0000-0000D3040000}"/>
    <cellStyle name="Comma 3 11 3 3" xfId="2679" xr:uid="{00000000-0005-0000-0000-0000D4040000}"/>
    <cellStyle name="Comma 3 11 3 3 2" xfId="4923" xr:uid="{00000000-0005-0000-0000-0000D5040000}"/>
    <cellStyle name="Comma 3 11 3 4" xfId="3413" xr:uid="{00000000-0005-0000-0000-0000D6040000}"/>
    <cellStyle name="Comma 3 11 4" xfId="1383" xr:uid="{00000000-0005-0000-0000-0000D7040000}"/>
    <cellStyle name="Comma 3 11 4 2" xfId="3627" xr:uid="{00000000-0005-0000-0000-0000D8040000}"/>
    <cellStyle name="Comma 3 11 5" xfId="2169" xr:uid="{00000000-0005-0000-0000-0000D9040000}"/>
    <cellStyle name="Comma 3 11 5 2" xfId="4413" xr:uid="{00000000-0005-0000-0000-0000DA040000}"/>
    <cellStyle name="Comma 3 11 6" xfId="2893" xr:uid="{00000000-0005-0000-0000-0000DB040000}"/>
    <cellStyle name="Comma 3 12" xfId="104" xr:uid="{00000000-0005-0000-0000-0000DC040000}"/>
    <cellStyle name="Comma 3 12 2" xfId="916" xr:uid="{00000000-0005-0000-0000-0000DD040000}"/>
    <cellStyle name="Comma 3 12 2 2" xfId="1704" xr:uid="{00000000-0005-0000-0000-0000DE040000}"/>
    <cellStyle name="Comma 3 12 2 2 2" xfId="3948" xr:uid="{00000000-0005-0000-0000-0000DF040000}"/>
    <cellStyle name="Comma 3 12 2 3" xfId="2428" xr:uid="{00000000-0005-0000-0000-0000E0040000}"/>
    <cellStyle name="Comma 3 12 2 3 2" xfId="4672" xr:uid="{00000000-0005-0000-0000-0000E1040000}"/>
    <cellStyle name="Comma 3 12 2 4" xfId="3162" xr:uid="{00000000-0005-0000-0000-0000E2040000}"/>
    <cellStyle name="Comma 3 12 3" xfId="1169" xr:uid="{00000000-0005-0000-0000-0000E3040000}"/>
    <cellStyle name="Comma 3 12 3 2" xfId="1956" xr:uid="{00000000-0005-0000-0000-0000E4040000}"/>
    <cellStyle name="Comma 3 12 3 2 2" xfId="4200" xr:uid="{00000000-0005-0000-0000-0000E5040000}"/>
    <cellStyle name="Comma 3 12 3 3" xfId="2680" xr:uid="{00000000-0005-0000-0000-0000E6040000}"/>
    <cellStyle name="Comma 3 12 3 3 2" xfId="4924" xr:uid="{00000000-0005-0000-0000-0000E7040000}"/>
    <cellStyle name="Comma 3 12 3 4" xfId="3414" xr:uid="{00000000-0005-0000-0000-0000E8040000}"/>
    <cellStyle name="Comma 3 12 4" xfId="1384" xr:uid="{00000000-0005-0000-0000-0000E9040000}"/>
    <cellStyle name="Comma 3 12 4 2" xfId="3628" xr:uid="{00000000-0005-0000-0000-0000EA040000}"/>
    <cellStyle name="Comma 3 12 5" xfId="2170" xr:uid="{00000000-0005-0000-0000-0000EB040000}"/>
    <cellStyle name="Comma 3 12 5 2" xfId="4414" xr:uid="{00000000-0005-0000-0000-0000EC040000}"/>
    <cellStyle name="Comma 3 12 6" xfId="2894" xr:uid="{00000000-0005-0000-0000-0000ED040000}"/>
    <cellStyle name="Comma 3 13" xfId="105" xr:uid="{00000000-0005-0000-0000-0000EE040000}"/>
    <cellStyle name="Comma 3 13 2" xfId="917" xr:uid="{00000000-0005-0000-0000-0000EF040000}"/>
    <cellStyle name="Comma 3 13 2 2" xfId="1705" xr:uid="{00000000-0005-0000-0000-0000F0040000}"/>
    <cellStyle name="Comma 3 13 2 2 2" xfId="3949" xr:uid="{00000000-0005-0000-0000-0000F1040000}"/>
    <cellStyle name="Comma 3 13 2 3" xfId="2429" xr:uid="{00000000-0005-0000-0000-0000F2040000}"/>
    <cellStyle name="Comma 3 13 2 3 2" xfId="4673" xr:uid="{00000000-0005-0000-0000-0000F3040000}"/>
    <cellStyle name="Comma 3 13 2 4" xfId="3163" xr:uid="{00000000-0005-0000-0000-0000F4040000}"/>
    <cellStyle name="Comma 3 13 3" xfId="1170" xr:uid="{00000000-0005-0000-0000-0000F5040000}"/>
    <cellStyle name="Comma 3 13 3 2" xfId="1957" xr:uid="{00000000-0005-0000-0000-0000F6040000}"/>
    <cellStyle name="Comma 3 13 3 2 2" xfId="4201" xr:uid="{00000000-0005-0000-0000-0000F7040000}"/>
    <cellStyle name="Comma 3 13 3 3" xfId="2681" xr:uid="{00000000-0005-0000-0000-0000F8040000}"/>
    <cellStyle name="Comma 3 13 3 3 2" xfId="4925" xr:uid="{00000000-0005-0000-0000-0000F9040000}"/>
    <cellStyle name="Comma 3 13 3 4" xfId="3415" xr:uid="{00000000-0005-0000-0000-0000FA040000}"/>
    <cellStyle name="Comma 3 13 4" xfId="1385" xr:uid="{00000000-0005-0000-0000-0000FB040000}"/>
    <cellStyle name="Comma 3 13 4 2" xfId="3629" xr:uid="{00000000-0005-0000-0000-0000FC040000}"/>
    <cellStyle name="Comma 3 13 5" xfId="2171" xr:uid="{00000000-0005-0000-0000-0000FD040000}"/>
    <cellStyle name="Comma 3 13 5 2" xfId="4415" xr:uid="{00000000-0005-0000-0000-0000FE040000}"/>
    <cellStyle name="Comma 3 13 6" xfId="2895" xr:uid="{00000000-0005-0000-0000-0000FF040000}"/>
    <cellStyle name="Comma 3 14" xfId="106" xr:uid="{00000000-0005-0000-0000-000000050000}"/>
    <cellStyle name="Comma 3 14 2" xfId="918" xr:uid="{00000000-0005-0000-0000-000001050000}"/>
    <cellStyle name="Comma 3 14 2 2" xfId="1706" xr:uid="{00000000-0005-0000-0000-000002050000}"/>
    <cellStyle name="Comma 3 14 2 2 2" xfId="3950" xr:uid="{00000000-0005-0000-0000-000003050000}"/>
    <cellStyle name="Comma 3 14 2 3" xfId="2430" xr:uid="{00000000-0005-0000-0000-000004050000}"/>
    <cellStyle name="Comma 3 14 2 3 2" xfId="4674" xr:uid="{00000000-0005-0000-0000-000005050000}"/>
    <cellStyle name="Comma 3 14 2 4" xfId="3164" xr:uid="{00000000-0005-0000-0000-000006050000}"/>
    <cellStyle name="Comma 3 14 3" xfId="1171" xr:uid="{00000000-0005-0000-0000-000007050000}"/>
    <cellStyle name="Comma 3 14 3 2" xfId="1958" xr:uid="{00000000-0005-0000-0000-000008050000}"/>
    <cellStyle name="Comma 3 14 3 2 2" xfId="4202" xr:uid="{00000000-0005-0000-0000-000009050000}"/>
    <cellStyle name="Comma 3 14 3 3" xfId="2682" xr:uid="{00000000-0005-0000-0000-00000A050000}"/>
    <cellStyle name="Comma 3 14 3 3 2" xfId="4926" xr:uid="{00000000-0005-0000-0000-00000B050000}"/>
    <cellStyle name="Comma 3 14 3 4" xfId="3416" xr:uid="{00000000-0005-0000-0000-00000C050000}"/>
    <cellStyle name="Comma 3 14 4" xfId="1386" xr:uid="{00000000-0005-0000-0000-00000D050000}"/>
    <cellStyle name="Comma 3 14 4 2" xfId="3630" xr:uid="{00000000-0005-0000-0000-00000E050000}"/>
    <cellStyle name="Comma 3 14 5" xfId="2172" xr:uid="{00000000-0005-0000-0000-00000F050000}"/>
    <cellStyle name="Comma 3 14 5 2" xfId="4416" xr:uid="{00000000-0005-0000-0000-000010050000}"/>
    <cellStyle name="Comma 3 14 6" xfId="2896" xr:uid="{00000000-0005-0000-0000-000011050000}"/>
    <cellStyle name="Comma 3 15" xfId="107" xr:uid="{00000000-0005-0000-0000-000012050000}"/>
    <cellStyle name="Comma 3 15 2" xfId="919" xr:uid="{00000000-0005-0000-0000-000013050000}"/>
    <cellStyle name="Comma 3 15 2 2" xfId="1707" xr:uid="{00000000-0005-0000-0000-000014050000}"/>
    <cellStyle name="Comma 3 15 2 2 2" xfId="3951" xr:uid="{00000000-0005-0000-0000-000015050000}"/>
    <cellStyle name="Comma 3 15 2 3" xfId="2431" xr:uid="{00000000-0005-0000-0000-000016050000}"/>
    <cellStyle name="Comma 3 15 2 3 2" xfId="4675" xr:uid="{00000000-0005-0000-0000-000017050000}"/>
    <cellStyle name="Comma 3 15 2 4" xfId="3165" xr:uid="{00000000-0005-0000-0000-000018050000}"/>
    <cellStyle name="Comma 3 15 3" xfId="1172" xr:uid="{00000000-0005-0000-0000-000019050000}"/>
    <cellStyle name="Comma 3 15 3 2" xfId="1959" xr:uid="{00000000-0005-0000-0000-00001A050000}"/>
    <cellStyle name="Comma 3 15 3 2 2" xfId="4203" xr:uid="{00000000-0005-0000-0000-00001B050000}"/>
    <cellStyle name="Comma 3 15 3 3" xfId="2683" xr:uid="{00000000-0005-0000-0000-00001C050000}"/>
    <cellStyle name="Comma 3 15 3 3 2" xfId="4927" xr:uid="{00000000-0005-0000-0000-00001D050000}"/>
    <cellStyle name="Comma 3 15 3 4" xfId="3417" xr:uid="{00000000-0005-0000-0000-00001E050000}"/>
    <cellStyle name="Comma 3 15 4" xfId="1387" xr:uid="{00000000-0005-0000-0000-00001F050000}"/>
    <cellStyle name="Comma 3 15 4 2" xfId="3631" xr:uid="{00000000-0005-0000-0000-000020050000}"/>
    <cellStyle name="Comma 3 15 5" xfId="2173" xr:uid="{00000000-0005-0000-0000-000021050000}"/>
    <cellStyle name="Comma 3 15 5 2" xfId="4417" xr:uid="{00000000-0005-0000-0000-000022050000}"/>
    <cellStyle name="Comma 3 15 6" xfId="2897" xr:uid="{00000000-0005-0000-0000-000023050000}"/>
    <cellStyle name="Comma 3 16" xfId="108" xr:uid="{00000000-0005-0000-0000-000024050000}"/>
    <cellStyle name="Comma 3 16 2" xfId="920" xr:uid="{00000000-0005-0000-0000-000025050000}"/>
    <cellStyle name="Comma 3 16 2 2" xfId="1708" xr:uid="{00000000-0005-0000-0000-000026050000}"/>
    <cellStyle name="Comma 3 16 2 2 2" xfId="3952" xr:uid="{00000000-0005-0000-0000-000027050000}"/>
    <cellStyle name="Comma 3 16 2 3" xfId="2432" xr:uid="{00000000-0005-0000-0000-000028050000}"/>
    <cellStyle name="Comma 3 16 2 3 2" xfId="4676" xr:uid="{00000000-0005-0000-0000-000029050000}"/>
    <cellStyle name="Comma 3 16 2 4" xfId="3166" xr:uid="{00000000-0005-0000-0000-00002A050000}"/>
    <cellStyle name="Comma 3 16 3" xfId="1173" xr:uid="{00000000-0005-0000-0000-00002B050000}"/>
    <cellStyle name="Comma 3 16 3 2" xfId="1960" xr:uid="{00000000-0005-0000-0000-00002C050000}"/>
    <cellStyle name="Comma 3 16 3 2 2" xfId="4204" xr:uid="{00000000-0005-0000-0000-00002D050000}"/>
    <cellStyle name="Comma 3 16 3 3" xfId="2684" xr:uid="{00000000-0005-0000-0000-00002E050000}"/>
    <cellStyle name="Comma 3 16 3 3 2" xfId="4928" xr:uid="{00000000-0005-0000-0000-00002F050000}"/>
    <cellStyle name="Comma 3 16 3 4" xfId="3418" xr:uid="{00000000-0005-0000-0000-000030050000}"/>
    <cellStyle name="Comma 3 16 4" xfId="1388" xr:uid="{00000000-0005-0000-0000-000031050000}"/>
    <cellStyle name="Comma 3 16 4 2" xfId="3632" xr:uid="{00000000-0005-0000-0000-000032050000}"/>
    <cellStyle name="Comma 3 16 5" xfId="2174" xr:uid="{00000000-0005-0000-0000-000033050000}"/>
    <cellStyle name="Comma 3 16 5 2" xfId="4418" xr:uid="{00000000-0005-0000-0000-000034050000}"/>
    <cellStyle name="Comma 3 16 6" xfId="2898" xr:uid="{00000000-0005-0000-0000-000035050000}"/>
    <cellStyle name="Comma 3 17" xfId="109" xr:uid="{00000000-0005-0000-0000-000036050000}"/>
    <cellStyle name="Comma 3 17 2" xfId="921" xr:uid="{00000000-0005-0000-0000-000037050000}"/>
    <cellStyle name="Comma 3 17 2 2" xfId="1709" xr:uid="{00000000-0005-0000-0000-000038050000}"/>
    <cellStyle name="Comma 3 17 2 2 2" xfId="3953" xr:uid="{00000000-0005-0000-0000-000039050000}"/>
    <cellStyle name="Comma 3 17 2 3" xfId="2433" xr:uid="{00000000-0005-0000-0000-00003A050000}"/>
    <cellStyle name="Comma 3 17 2 3 2" xfId="4677" xr:uid="{00000000-0005-0000-0000-00003B050000}"/>
    <cellStyle name="Comma 3 17 2 4" xfId="3167" xr:uid="{00000000-0005-0000-0000-00003C050000}"/>
    <cellStyle name="Comma 3 17 3" xfId="1174" xr:uid="{00000000-0005-0000-0000-00003D050000}"/>
    <cellStyle name="Comma 3 17 3 2" xfId="1961" xr:uid="{00000000-0005-0000-0000-00003E050000}"/>
    <cellStyle name="Comma 3 17 3 2 2" xfId="4205" xr:uid="{00000000-0005-0000-0000-00003F050000}"/>
    <cellStyle name="Comma 3 17 3 3" xfId="2685" xr:uid="{00000000-0005-0000-0000-000040050000}"/>
    <cellStyle name="Comma 3 17 3 3 2" xfId="4929" xr:uid="{00000000-0005-0000-0000-000041050000}"/>
    <cellStyle name="Comma 3 17 3 4" xfId="3419" xr:uid="{00000000-0005-0000-0000-000042050000}"/>
    <cellStyle name="Comma 3 17 4" xfId="1389" xr:uid="{00000000-0005-0000-0000-000043050000}"/>
    <cellStyle name="Comma 3 17 4 2" xfId="3633" xr:uid="{00000000-0005-0000-0000-000044050000}"/>
    <cellStyle name="Comma 3 17 5" xfId="2175" xr:uid="{00000000-0005-0000-0000-000045050000}"/>
    <cellStyle name="Comma 3 17 5 2" xfId="4419" xr:uid="{00000000-0005-0000-0000-000046050000}"/>
    <cellStyle name="Comma 3 17 6" xfId="2899" xr:uid="{00000000-0005-0000-0000-000047050000}"/>
    <cellStyle name="Comma 3 18" xfId="110" xr:uid="{00000000-0005-0000-0000-000048050000}"/>
    <cellStyle name="Comma 3 18 2" xfId="922" xr:uid="{00000000-0005-0000-0000-000049050000}"/>
    <cellStyle name="Comma 3 18 2 2" xfId="1710" xr:uid="{00000000-0005-0000-0000-00004A050000}"/>
    <cellStyle name="Comma 3 18 2 2 2" xfId="3954" xr:uid="{00000000-0005-0000-0000-00004B050000}"/>
    <cellStyle name="Comma 3 18 2 3" xfId="2434" xr:uid="{00000000-0005-0000-0000-00004C050000}"/>
    <cellStyle name="Comma 3 18 2 3 2" xfId="4678" xr:uid="{00000000-0005-0000-0000-00004D050000}"/>
    <cellStyle name="Comma 3 18 2 4" xfId="3168" xr:uid="{00000000-0005-0000-0000-00004E050000}"/>
    <cellStyle name="Comma 3 18 3" xfId="1175" xr:uid="{00000000-0005-0000-0000-00004F050000}"/>
    <cellStyle name="Comma 3 18 3 2" xfId="1962" xr:uid="{00000000-0005-0000-0000-000050050000}"/>
    <cellStyle name="Comma 3 18 3 2 2" xfId="4206" xr:uid="{00000000-0005-0000-0000-000051050000}"/>
    <cellStyle name="Comma 3 18 3 3" xfId="2686" xr:uid="{00000000-0005-0000-0000-000052050000}"/>
    <cellStyle name="Comma 3 18 3 3 2" xfId="4930" xr:uid="{00000000-0005-0000-0000-000053050000}"/>
    <cellStyle name="Comma 3 18 3 4" xfId="3420" xr:uid="{00000000-0005-0000-0000-000054050000}"/>
    <cellStyle name="Comma 3 18 4" xfId="1390" xr:uid="{00000000-0005-0000-0000-000055050000}"/>
    <cellStyle name="Comma 3 18 4 2" xfId="3634" xr:uid="{00000000-0005-0000-0000-000056050000}"/>
    <cellStyle name="Comma 3 18 5" xfId="2176" xr:uid="{00000000-0005-0000-0000-000057050000}"/>
    <cellStyle name="Comma 3 18 5 2" xfId="4420" xr:uid="{00000000-0005-0000-0000-000058050000}"/>
    <cellStyle name="Comma 3 18 6" xfId="2900" xr:uid="{00000000-0005-0000-0000-000059050000}"/>
    <cellStyle name="Comma 3 19" xfId="111" xr:uid="{00000000-0005-0000-0000-00005A050000}"/>
    <cellStyle name="Comma 3 19 2" xfId="923" xr:uid="{00000000-0005-0000-0000-00005B050000}"/>
    <cellStyle name="Comma 3 19 2 2" xfId="1711" xr:uid="{00000000-0005-0000-0000-00005C050000}"/>
    <cellStyle name="Comma 3 19 2 2 2" xfId="3955" xr:uid="{00000000-0005-0000-0000-00005D050000}"/>
    <cellStyle name="Comma 3 19 2 3" xfId="2435" xr:uid="{00000000-0005-0000-0000-00005E050000}"/>
    <cellStyle name="Comma 3 19 2 3 2" xfId="4679" xr:uid="{00000000-0005-0000-0000-00005F050000}"/>
    <cellStyle name="Comma 3 19 2 4" xfId="3169" xr:uid="{00000000-0005-0000-0000-000060050000}"/>
    <cellStyle name="Comma 3 19 3" xfId="1176" xr:uid="{00000000-0005-0000-0000-000061050000}"/>
    <cellStyle name="Comma 3 19 3 2" xfId="1963" xr:uid="{00000000-0005-0000-0000-000062050000}"/>
    <cellStyle name="Comma 3 19 3 2 2" xfId="4207" xr:uid="{00000000-0005-0000-0000-000063050000}"/>
    <cellStyle name="Comma 3 19 3 3" xfId="2687" xr:uid="{00000000-0005-0000-0000-000064050000}"/>
    <cellStyle name="Comma 3 19 3 3 2" xfId="4931" xr:uid="{00000000-0005-0000-0000-000065050000}"/>
    <cellStyle name="Comma 3 19 3 4" xfId="3421" xr:uid="{00000000-0005-0000-0000-000066050000}"/>
    <cellStyle name="Comma 3 19 4" xfId="1391" xr:uid="{00000000-0005-0000-0000-000067050000}"/>
    <cellStyle name="Comma 3 19 4 2" xfId="3635" xr:uid="{00000000-0005-0000-0000-000068050000}"/>
    <cellStyle name="Comma 3 19 5" xfId="2177" xr:uid="{00000000-0005-0000-0000-000069050000}"/>
    <cellStyle name="Comma 3 19 5 2" xfId="4421" xr:uid="{00000000-0005-0000-0000-00006A050000}"/>
    <cellStyle name="Comma 3 19 6" xfId="2901" xr:uid="{00000000-0005-0000-0000-00006B050000}"/>
    <cellStyle name="Comma 3 2" xfId="112" xr:uid="{00000000-0005-0000-0000-00006C050000}"/>
    <cellStyle name="Comma 3 2 2" xfId="924" xr:uid="{00000000-0005-0000-0000-00006D050000}"/>
    <cellStyle name="Comma 3 2 2 2" xfId="1712" xr:uid="{00000000-0005-0000-0000-00006E050000}"/>
    <cellStyle name="Comma 3 2 2 2 2" xfId="3956" xr:uid="{00000000-0005-0000-0000-00006F050000}"/>
    <cellStyle name="Comma 3 2 2 3" xfId="2436" xr:uid="{00000000-0005-0000-0000-000070050000}"/>
    <cellStyle name="Comma 3 2 2 3 2" xfId="4680" xr:uid="{00000000-0005-0000-0000-000071050000}"/>
    <cellStyle name="Comma 3 2 2 4" xfId="3170" xr:uid="{00000000-0005-0000-0000-000072050000}"/>
    <cellStyle name="Comma 3 2 3" xfId="1177" xr:uid="{00000000-0005-0000-0000-000073050000}"/>
    <cellStyle name="Comma 3 2 3 2" xfId="1964" xr:uid="{00000000-0005-0000-0000-000074050000}"/>
    <cellStyle name="Comma 3 2 3 2 2" xfId="4208" xr:uid="{00000000-0005-0000-0000-000075050000}"/>
    <cellStyle name="Comma 3 2 3 3" xfId="2688" xr:uid="{00000000-0005-0000-0000-000076050000}"/>
    <cellStyle name="Comma 3 2 3 3 2" xfId="4932" xr:uid="{00000000-0005-0000-0000-000077050000}"/>
    <cellStyle name="Comma 3 2 3 4" xfId="3422" xr:uid="{00000000-0005-0000-0000-000078050000}"/>
    <cellStyle name="Comma 3 2 4" xfId="1392" xr:uid="{00000000-0005-0000-0000-000079050000}"/>
    <cellStyle name="Comma 3 2 4 2" xfId="3636" xr:uid="{00000000-0005-0000-0000-00007A050000}"/>
    <cellStyle name="Comma 3 2 5" xfId="2178" xr:uid="{00000000-0005-0000-0000-00007B050000}"/>
    <cellStyle name="Comma 3 2 5 2" xfId="4422" xr:uid="{00000000-0005-0000-0000-00007C050000}"/>
    <cellStyle name="Comma 3 2 6" xfId="2902" xr:uid="{00000000-0005-0000-0000-00007D050000}"/>
    <cellStyle name="Comma 3 20" xfId="113" xr:uid="{00000000-0005-0000-0000-00007E050000}"/>
    <cellStyle name="Comma 3 20 2" xfId="925" xr:uid="{00000000-0005-0000-0000-00007F050000}"/>
    <cellStyle name="Comma 3 20 2 2" xfId="1713" xr:uid="{00000000-0005-0000-0000-000080050000}"/>
    <cellStyle name="Comma 3 20 2 2 2" xfId="3957" xr:uid="{00000000-0005-0000-0000-000081050000}"/>
    <cellStyle name="Comma 3 20 2 3" xfId="2437" xr:uid="{00000000-0005-0000-0000-000082050000}"/>
    <cellStyle name="Comma 3 20 2 3 2" xfId="4681" xr:uid="{00000000-0005-0000-0000-000083050000}"/>
    <cellStyle name="Comma 3 20 2 4" xfId="3171" xr:uid="{00000000-0005-0000-0000-000084050000}"/>
    <cellStyle name="Comma 3 20 3" xfId="1178" xr:uid="{00000000-0005-0000-0000-000085050000}"/>
    <cellStyle name="Comma 3 20 3 2" xfId="1965" xr:uid="{00000000-0005-0000-0000-000086050000}"/>
    <cellStyle name="Comma 3 20 3 2 2" xfId="4209" xr:uid="{00000000-0005-0000-0000-000087050000}"/>
    <cellStyle name="Comma 3 20 3 3" xfId="2689" xr:uid="{00000000-0005-0000-0000-000088050000}"/>
    <cellStyle name="Comma 3 20 3 3 2" xfId="4933" xr:uid="{00000000-0005-0000-0000-000089050000}"/>
    <cellStyle name="Comma 3 20 3 4" xfId="3423" xr:uid="{00000000-0005-0000-0000-00008A050000}"/>
    <cellStyle name="Comma 3 20 4" xfId="1393" xr:uid="{00000000-0005-0000-0000-00008B050000}"/>
    <cellStyle name="Comma 3 20 4 2" xfId="3637" xr:uid="{00000000-0005-0000-0000-00008C050000}"/>
    <cellStyle name="Comma 3 20 5" xfId="2179" xr:uid="{00000000-0005-0000-0000-00008D050000}"/>
    <cellStyle name="Comma 3 20 5 2" xfId="4423" xr:uid="{00000000-0005-0000-0000-00008E050000}"/>
    <cellStyle name="Comma 3 20 6" xfId="2903" xr:uid="{00000000-0005-0000-0000-00008F050000}"/>
    <cellStyle name="Comma 3 21" xfId="114" xr:uid="{00000000-0005-0000-0000-000090050000}"/>
    <cellStyle name="Comma 3 21 2" xfId="926" xr:uid="{00000000-0005-0000-0000-000091050000}"/>
    <cellStyle name="Comma 3 21 2 2" xfId="1714" xr:uid="{00000000-0005-0000-0000-000092050000}"/>
    <cellStyle name="Comma 3 21 2 2 2" xfId="3958" xr:uid="{00000000-0005-0000-0000-000093050000}"/>
    <cellStyle name="Comma 3 21 2 3" xfId="2438" xr:uid="{00000000-0005-0000-0000-000094050000}"/>
    <cellStyle name="Comma 3 21 2 3 2" xfId="4682" xr:uid="{00000000-0005-0000-0000-000095050000}"/>
    <cellStyle name="Comma 3 21 2 4" xfId="3172" xr:uid="{00000000-0005-0000-0000-000096050000}"/>
    <cellStyle name="Comma 3 21 3" xfId="1179" xr:uid="{00000000-0005-0000-0000-000097050000}"/>
    <cellStyle name="Comma 3 21 3 2" xfId="1966" xr:uid="{00000000-0005-0000-0000-000098050000}"/>
    <cellStyle name="Comma 3 21 3 2 2" xfId="4210" xr:uid="{00000000-0005-0000-0000-000099050000}"/>
    <cellStyle name="Comma 3 21 3 3" xfId="2690" xr:uid="{00000000-0005-0000-0000-00009A050000}"/>
    <cellStyle name="Comma 3 21 3 3 2" xfId="4934" xr:uid="{00000000-0005-0000-0000-00009B050000}"/>
    <cellStyle name="Comma 3 21 3 4" xfId="3424" xr:uid="{00000000-0005-0000-0000-00009C050000}"/>
    <cellStyle name="Comma 3 21 4" xfId="1394" xr:uid="{00000000-0005-0000-0000-00009D050000}"/>
    <cellStyle name="Comma 3 21 4 2" xfId="3638" xr:uid="{00000000-0005-0000-0000-00009E050000}"/>
    <cellStyle name="Comma 3 21 5" xfId="2180" xr:uid="{00000000-0005-0000-0000-00009F050000}"/>
    <cellStyle name="Comma 3 21 5 2" xfId="4424" xr:uid="{00000000-0005-0000-0000-0000A0050000}"/>
    <cellStyle name="Comma 3 21 6" xfId="2904" xr:uid="{00000000-0005-0000-0000-0000A1050000}"/>
    <cellStyle name="Comma 3 22" xfId="115" xr:uid="{00000000-0005-0000-0000-0000A2050000}"/>
    <cellStyle name="Comma 3 22 2" xfId="927" xr:uid="{00000000-0005-0000-0000-0000A3050000}"/>
    <cellStyle name="Comma 3 22 2 2" xfId="1715" xr:uid="{00000000-0005-0000-0000-0000A4050000}"/>
    <cellStyle name="Comma 3 22 2 2 2" xfId="3959" xr:uid="{00000000-0005-0000-0000-0000A5050000}"/>
    <cellStyle name="Comma 3 22 2 3" xfId="2439" xr:uid="{00000000-0005-0000-0000-0000A6050000}"/>
    <cellStyle name="Comma 3 22 2 3 2" xfId="4683" xr:uid="{00000000-0005-0000-0000-0000A7050000}"/>
    <cellStyle name="Comma 3 22 2 4" xfId="3173" xr:uid="{00000000-0005-0000-0000-0000A8050000}"/>
    <cellStyle name="Comma 3 22 3" xfId="1180" xr:uid="{00000000-0005-0000-0000-0000A9050000}"/>
    <cellStyle name="Comma 3 22 3 2" xfId="1967" xr:uid="{00000000-0005-0000-0000-0000AA050000}"/>
    <cellStyle name="Comma 3 22 3 2 2" xfId="4211" xr:uid="{00000000-0005-0000-0000-0000AB050000}"/>
    <cellStyle name="Comma 3 22 3 3" xfId="2691" xr:uid="{00000000-0005-0000-0000-0000AC050000}"/>
    <cellStyle name="Comma 3 22 3 3 2" xfId="4935" xr:uid="{00000000-0005-0000-0000-0000AD050000}"/>
    <cellStyle name="Comma 3 22 3 4" xfId="3425" xr:uid="{00000000-0005-0000-0000-0000AE050000}"/>
    <cellStyle name="Comma 3 22 4" xfId="1395" xr:uid="{00000000-0005-0000-0000-0000AF050000}"/>
    <cellStyle name="Comma 3 22 4 2" xfId="3639" xr:uid="{00000000-0005-0000-0000-0000B0050000}"/>
    <cellStyle name="Comma 3 22 5" xfId="2181" xr:uid="{00000000-0005-0000-0000-0000B1050000}"/>
    <cellStyle name="Comma 3 22 5 2" xfId="4425" xr:uid="{00000000-0005-0000-0000-0000B2050000}"/>
    <cellStyle name="Comma 3 22 6" xfId="2905" xr:uid="{00000000-0005-0000-0000-0000B3050000}"/>
    <cellStyle name="Comma 3 23" xfId="116" xr:uid="{00000000-0005-0000-0000-0000B4050000}"/>
    <cellStyle name="Comma 3 23 2" xfId="928" xr:uid="{00000000-0005-0000-0000-0000B5050000}"/>
    <cellStyle name="Comma 3 23 2 2" xfId="1716" xr:uid="{00000000-0005-0000-0000-0000B6050000}"/>
    <cellStyle name="Comma 3 23 2 2 2" xfId="3960" xr:uid="{00000000-0005-0000-0000-0000B7050000}"/>
    <cellStyle name="Comma 3 23 2 3" xfId="2440" xr:uid="{00000000-0005-0000-0000-0000B8050000}"/>
    <cellStyle name="Comma 3 23 2 3 2" xfId="4684" xr:uid="{00000000-0005-0000-0000-0000B9050000}"/>
    <cellStyle name="Comma 3 23 2 4" xfId="3174" xr:uid="{00000000-0005-0000-0000-0000BA050000}"/>
    <cellStyle name="Comma 3 23 3" xfId="1181" xr:uid="{00000000-0005-0000-0000-0000BB050000}"/>
    <cellStyle name="Comma 3 23 3 2" xfId="1968" xr:uid="{00000000-0005-0000-0000-0000BC050000}"/>
    <cellStyle name="Comma 3 23 3 2 2" xfId="4212" xr:uid="{00000000-0005-0000-0000-0000BD050000}"/>
    <cellStyle name="Comma 3 23 3 3" xfId="2692" xr:uid="{00000000-0005-0000-0000-0000BE050000}"/>
    <cellStyle name="Comma 3 23 3 3 2" xfId="4936" xr:uid="{00000000-0005-0000-0000-0000BF050000}"/>
    <cellStyle name="Comma 3 23 3 4" xfId="3426" xr:uid="{00000000-0005-0000-0000-0000C0050000}"/>
    <cellStyle name="Comma 3 23 4" xfId="1396" xr:uid="{00000000-0005-0000-0000-0000C1050000}"/>
    <cellStyle name="Comma 3 23 4 2" xfId="3640" xr:uid="{00000000-0005-0000-0000-0000C2050000}"/>
    <cellStyle name="Comma 3 23 5" xfId="2182" xr:uid="{00000000-0005-0000-0000-0000C3050000}"/>
    <cellStyle name="Comma 3 23 5 2" xfId="4426" xr:uid="{00000000-0005-0000-0000-0000C4050000}"/>
    <cellStyle name="Comma 3 23 6" xfId="2906" xr:uid="{00000000-0005-0000-0000-0000C5050000}"/>
    <cellStyle name="Comma 3 24" xfId="117" xr:uid="{00000000-0005-0000-0000-0000C6050000}"/>
    <cellStyle name="Comma 3 24 2" xfId="929" xr:uid="{00000000-0005-0000-0000-0000C7050000}"/>
    <cellStyle name="Comma 3 24 2 2" xfId="1717" xr:uid="{00000000-0005-0000-0000-0000C8050000}"/>
    <cellStyle name="Comma 3 24 2 2 2" xfId="3961" xr:uid="{00000000-0005-0000-0000-0000C9050000}"/>
    <cellStyle name="Comma 3 24 2 3" xfId="2441" xr:uid="{00000000-0005-0000-0000-0000CA050000}"/>
    <cellStyle name="Comma 3 24 2 3 2" xfId="4685" xr:uid="{00000000-0005-0000-0000-0000CB050000}"/>
    <cellStyle name="Comma 3 24 2 4" xfId="3175" xr:uid="{00000000-0005-0000-0000-0000CC050000}"/>
    <cellStyle name="Comma 3 24 3" xfId="1182" xr:uid="{00000000-0005-0000-0000-0000CD050000}"/>
    <cellStyle name="Comma 3 24 3 2" xfId="1969" xr:uid="{00000000-0005-0000-0000-0000CE050000}"/>
    <cellStyle name="Comma 3 24 3 2 2" xfId="4213" xr:uid="{00000000-0005-0000-0000-0000CF050000}"/>
    <cellStyle name="Comma 3 24 3 3" xfId="2693" xr:uid="{00000000-0005-0000-0000-0000D0050000}"/>
    <cellStyle name="Comma 3 24 3 3 2" xfId="4937" xr:uid="{00000000-0005-0000-0000-0000D1050000}"/>
    <cellStyle name="Comma 3 24 3 4" xfId="3427" xr:uid="{00000000-0005-0000-0000-0000D2050000}"/>
    <cellStyle name="Comma 3 24 4" xfId="1397" xr:uid="{00000000-0005-0000-0000-0000D3050000}"/>
    <cellStyle name="Comma 3 24 4 2" xfId="3641" xr:uid="{00000000-0005-0000-0000-0000D4050000}"/>
    <cellStyle name="Comma 3 24 5" xfId="2183" xr:uid="{00000000-0005-0000-0000-0000D5050000}"/>
    <cellStyle name="Comma 3 24 5 2" xfId="4427" xr:uid="{00000000-0005-0000-0000-0000D6050000}"/>
    <cellStyle name="Comma 3 24 6" xfId="2907" xr:uid="{00000000-0005-0000-0000-0000D7050000}"/>
    <cellStyle name="Comma 3 25" xfId="118" xr:uid="{00000000-0005-0000-0000-0000D8050000}"/>
    <cellStyle name="Comma 3 25 2" xfId="930" xr:uid="{00000000-0005-0000-0000-0000D9050000}"/>
    <cellStyle name="Comma 3 25 2 2" xfId="1718" xr:uid="{00000000-0005-0000-0000-0000DA050000}"/>
    <cellStyle name="Comma 3 25 2 2 2" xfId="3962" xr:uid="{00000000-0005-0000-0000-0000DB050000}"/>
    <cellStyle name="Comma 3 25 2 3" xfId="2442" xr:uid="{00000000-0005-0000-0000-0000DC050000}"/>
    <cellStyle name="Comma 3 25 2 3 2" xfId="4686" xr:uid="{00000000-0005-0000-0000-0000DD050000}"/>
    <cellStyle name="Comma 3 25 2 4" xfId="3176" xr:uid="{00000000-0005-0000-0000-0000DE050000}"/>
    <cellStyle name="Comma 3 25 3" xfId="1183" xr:uid="{00000000-0005-0000-0000-0000DF050000}"/>
    <cellStyle name="Comma 3 25 3 2" xfId="1970" xr:uid="{00000000-0005-0000-0000-0000E0050000}"/>
    <cellStyle name="Comma 3 25 3 2 2" xfId="4214" xr:uid="{00000000-0005-0000-0000-0000E1050000}"/>
    <cellStyle name="Comma 3 25 3 3" xfId="2694" xr:uid="{00000000-0005-0000-0000-0000E2050000}"/>
    <cellStyle name="Comma 3 25 3 3 2" xfId="4938" xr:uid="{00000000-0005-0000-0000-0000E3050000}"/>
    <cellStyle name="Comma 3 25 3 4" xfId="3428" xr:uid="{00000000-0005-0000-0000-0000E4050000}"/>
    <cellStyle name="Comma 3 25 4" xfId="1398" xr:uid="{00000000-0005-0000-0000-0000E5050000}"/>
    <cellStyle name="Comma 3 25 4 2" xfId="3642" xr:uid="{00000000-0005-0000-0000-0000E6050000}"/>
    <cellStyle name="Comma 3 25 5" xfId="2184" xr:uid="{00000000-0005-0000-0000-0000E7050000}"/>
    <cellStyle name="Comma 3 25 5 2" xfId="4428" xr:uid="{00000000-0005-0000-0000-0000E8050000}"/>
    <cellStyle name="Comma 3 25 6" xfId="2908" xr:uid="{00000000-0005-0000-0000-0000E9050000}"/>
    <cellStyle name="Comma 3 26" xfId="119" xr:uid="{00000000-0005-0000-0000-0000EA050000}"/>
    <cellStyle name="Comma 3 26 2" xfId="931" xr:uid="{00000000-0005-0000-0000-0000EB050000}"/>
    <cellStyle name="Comma 3 26 2 2" xfId="1719" xr:uid="{00000000-0005-0000-0000-0000EC050000}"/>
    <cellStyle name="Comma 3 26 2 2 2" xfId="3963" xr:uid="{00000000-0005-0000-0000-0000ED050000}"/>
    <cellStyle name="Comma 3 26 2 3" xfId="2443" xr:uid="{00000000-0005-0000-0000-0000EE050000}"/>
    <cellStyle name="Comma 3 26 2 3 2" xfId="4687" xr:uid="{00000000-0005-0000-0000-0000EF050000}"/>
    <cellStyle name="Comma 3 26 2 4" xfId="3177" xr:uid="{00000000-0005-0000-0000-0000F0050000}"/>
    <cellStyle name="Comma 3 26 3" xfId="1184" xr:uid="{00000000-0005-0000-0000-0000F1050000}"/>
    <cellStyle name="Comma 3 26 3 2" xfId="1971" xr:uid="{00000000-0005-0000-0000-0000F2050000}"/>
    <cellStyle name="Comma 3 26 3 2 2" xfId="4215" xr:uid="{00000000-0005-0000-0000-0000F3050000}"/>
    <cellStyle name="Comma 3 26 3 3" xfId="2695" xr:uid="{00000000-0005-0000-0000-0000F4050000}"/>
    <cellStyle name="Comma 3 26 3 3 2" xfId="4939" xr:uid="{00000000-0005-0000-0000-0000F5050000}"/>
    <cellStyle name="Comma 3 26 3 4" xfId="3429" xr:uid="{00000000-0005-0000-0000-0000F6050000}"/>
    <cellStyle name="Comma 3 26 4" xfId="1399" xr:uid="{00000000-0005-0000-0000-0000F7050000}"/>
    <cellStyle name="Comma 3 26 4 2" xfId="3643" xr:uid="{00000000-0005-0000-0000-0000F8050000}"/>
    <cellStyle name="Comma 3 26 5" xfId="2185" xr:uid="{00000000-0005-0000-0000-0000F9050000}"/>
    <cellStyle name="Comma 3 26 5 2" xfId="4429" xr:uid="{00000000-0005-0000-0000-0000FA050000}"/>
    <cellStyle name="Comma 3 26 6" xfId="2909" xr:uid="{00000000-0005-0000-0000-0000FB050000}"/>
    <cellStyle name="Comma 3 27" xfId="120" xr:uid="{00000000-0005-0000-0000-0000FC050000}"/>
    <cellStyle name="Comma 3 27 2" xfId="932" xr:uid="{00000000-0005-0000-0000-0000FD050000}"/>
    <cellStyle name="Comma 3 27 2 2" xfId="1720" xr:uid="{00000000-0005-0000-0000-0000FE050000}"/>
    <cellStyle name="Comma 3 27 2 2 2" xfId="3964" xr:uid="{00000000-0005-0000-0000-0000FF050000}"/>
    <cellStyle name="Comma 3 27 2 3" xfId="2444" xr:uid="{00000000-0005-0000-0000-000000060000}"/>
    <cellStyle name="Comma 3 27 2 3 2" xfId="4688" xr:uid="{00000000-0005-0000-0000-000001060000}"/>
    <cellStyle name="Comma 3 27 2 4" xfId="3178" xr:uid="{00000000-0005-0000-0000-000002060000}"/>
    <cellStyle name="Comma 3 27 3" xfId="1185" xr:uid="{00000000-0005-0000-0000-000003060000}"/>
    <cellStyle name="Comma 3 27 3 2" xfId="1972" xr:uid="{00000000-0005-0000-0000-000004060000}"/>
    <cellStyle name="Comma 3 27 3 2 2" xfId="4216" xr:uid="{00000000-0005-0000-0000-000005060000}"/>
    <cellStyle name="Comma 3 27 3 3" xfId="2696" xr:uid="{00000000-0005-0000-0000-000006060000}"/>
    <cellStyle name="Comma 3 27 3 3 2" xfId="4940" xr:uid="{00000000-0005-0000-0000-000007060000}"/>
    <cellStyle name="Comma 3 27 3 4" xfId="3430" xr:uid="{00000000-0005-0000-0000-000008060000}"/>
    <cellStyle name="Comma 3 27 4" xfId="1400" xr:uid="{00000000-0005-0000-0000-000009060000}"/>
    <cellStyle name="Comma 3 27 4 2" xfId="3644" xr:uid="{00000000-0005-0000-0000-00000A060000}"/>
    <cellStyle name="Comma 3 27 5" xfId="2186" xr:uid="{00000000-0005-0000-0000-00000B060000}"/>
    <cellStyle name="Comma 3 27 5 2" xfId="4430" xr:uid="{00000000-0005-0000-0000-00000C060000}"/>
    <cellStyle name="Comma 3 27 6" xfId="2910" xr:uid="{00000000-0005-0000-0000-00000D060000}"/>
    <cellStyle name="Comma 3 28" xfId="121" xr:uid="{00000000-0005-0000-0000-00000E060000}"/>
    <cellStyle name="Comma 3 28 2" xfId="933" xr:uid="{00000000-0005-0000-0000-00000F060000}"/>
    <cellStyle name="Comma 3 28 2 2" xfId="1721" xr:uid="{00000000-0005-0000-0000-000010060000}"/>
    <cellStyle name="Comma 3 28 2 2 2" xfId="3965" xr:uid="{00000000-0005-0000-0000-000011060000}"/>
    <cellStyle name="Comma 3 28 2 3" xfId="2445" xr:uid="{00000000-0005-0000-0000-000012060000}"/>
    <cellStyle name="Comma 3 28 2 3 2" xfId="4689" xr:uid="{00000000-0005-0000-0000-000013060000}"/>
    <cellStyle name="Comma 3 28 2 4" xfId="3179" xr:uid="{00000000-0005-0000-0000-000014060000}"/>
    <cellStyle name="Comma 3 28 3" xfId="1186" xr:uid="{00000000-0005-0000-0000-000015060000}"/>
    <cellStyle name="Comma 3 28 3 2" xfId="1973" xr:uid="{00000000-0005-0000-0000-000016060000}"/>
    <cellStyle name="Comma 3 28 3 2 2" xfId="4217" xr:uid="{00000000-0005-0000-0000-000017060000}"/>
    <cellStyle name="Comma 3 28 3 3" xfId="2697" xr:uid="{00000000-0005-0000-0000-000018060000}"/>
    <cellStyle name="Comma 3 28 3 3 2" xfId="4941" xr:uid="{00000000-0005-0000-0000-000019060000}"/>
    <cellStyle name="Comma 3 28 3 4" xfId="3431" xr:uid="{00000000-0005-0000-0000-00001A060000}"/>
    <cellStyle name="Comma 3 28 4" xfId="1401" xr:uid="{00000000-0005-0000-0000-00001B060000}"/>
    <cellStyle name="Comma 3 28 4 2" xfId="3645" xr:uid="{00000000-0005-0000-0000-00001C060000}"/>
    <cellStyle name="Comma 3 28 5" xfId="2187" xr:uid="{00000000-0005-0000-0000-00001D060000}"/>
    <cellStyle name="Comma 3 28 5 2" xfId="4431" xr:uid="{00000000-0005-0000-0000-00001E060000}"/>
    <cellStyle name="Comma 3 28 6" xfId="2911" xr:uid="{00000000-0005-0000-0000-00001F060000}"/>
    <cellStyle name="Comma 3 29" xfId="122" xr:uid="{00000000-0005-0000-0000-000020060000}"/>
    <cellStyle name="Comma 3 29 2" xfId="934" xr:uid="{00000000-0005-0000-0000-000021060000}"/>
    <cellStyle name="Comma 3 29 2 2" xfId="1722" xr:uid="{00000000-0005-0000-0000-000022060000}"/>
    <cellStyle name="Comma 3 29 2 2 2" xfId="3966" xr:uid="{00000000-0005-0000-0000-000023060000}"/>
    <cellStyle name="Comma 3 29 2 3" xfId="2446" xr:uid="{00000000-0005-0000-0000-000024060000}"/>
    <cellStyle name="Comma 3 29 2 3 2" xfId="4690" xr:uid="{00000000-0005-0000-0000-000025060000}"/>
    <cellStyle name="Comma 3 29 2 4" xfId="3180" xr:uid="{00000000-0005-0000-0000-000026060000}"/>
    <cellStyle name="Comma 3 29 3" xfId="1187" xr:uid="{00000000-0005-0000-0000-000027060000}"/>
    <cellStyle name="Comma 3 29 3 2" xfId="1974" xr:uid="{00000000-0005-0000-0000-000028060000}"/>
    <cellStyle name="Comma 3 29 3 2 2" xfId="4218" xr:uid="{00000000-0005-0000-0000-000029060000}"/>
    <cellStyle name="Comma 3 29 3 3" xfId="2698" xr:uid="{00000000-0005-0000-0000-00002A060000}"/>
    <cellStyle name="Comma 3 29 3 3 2" xfId="4942" xr:uid="{00000000-0005-0000-0000-00002B060000}"/>
    <cellStyle name="Comma 3 29 3 4" xfId="3432" xr:uid="{00000000-0005-0000-0000-00002C060000}"/>
    <cellStyle name="Comma 3 29 4" xfId="1402" xr:uid="{00000000-0005-0000-0000-00002D060000}"/>
    <cellStyle name="Comma 3 29 4 2" xfId="3646" xr:uid="{00000000-0005-0000-0000-00002E060000}"/>
    <cellStyle name="Comma 3 29 5" xfId="2188" xr:uid="{00000000-0005-0000-0000-00002F060000}"/>
    <cellStyle name="Comma 3 29 5 2" xfId="4432" xr:uid="{00000000-0005-0000-0000-000030060000}"/>
    <cellStyle name="Comma 3 29 6" xfId="2912" xr:uid="{00000000-0005-0000-0000-000031060000}"/>
    <cellStyle name="Comma 3 3" xfId="123" xr:uid="{00000000-0005-0000-0000-000032060000}"/>
    <cellStyle name="Comma 3 3 2" xfId="935" xr:uid="{00000000-0005-0000-0000-000033060000}"/>
    <cellStyle name="Comma 3 3 2 2" xfId="1723" xr:uid="{00000000-0005-0000-0000-000034060000}"/>
    <cellStyle name="Comma 3 3 2 2 2" xfId="3967" xr:uid="{00000000-0005-0000-0000-000035060000}"/>
    <cellStyle name="Comma 3 3 2 3" xfId="2447" xr:uid="{00000000-0005-0000-0000-000036060000}"/>
    <cellStyle name="Comma 3 3 2 3 2" xfId="4691" xr:uid="{00000000-0005-0000-0000-000037060000}"/>
    <cellStyle name="Comma 3 3 2 4" xfId="3181" xr:uid="{00000000-0005-0000-0000-000038060000}"/>
    <cellStyle name="Comma 3 3 3" xfId="1188" xr:uid="{00000000-0005-0000-0000-000039060000}"/>
    <cellStyle name="Comma 3 3 3 2" xfId="1975" xr:uid="{00000000-0005-0000-0000-00003A060000}"/>
    <cellStyle name="Comma 3 3 3 2 2" xfId="4219" xr:uid="{00000000-0005-0000-0000-00003B060000}"/>
    <cellStyle name="Comma 3 3 3 3" xfId="2699" xr:uid="{00000000-0005-0000-0000-00003C060000}"/>
    <cellStyle name="Comma 3 3 3 3 2" xfId="4943" xr:uid="{00000000-0005-0000-0000-00003D060000}"/>
    <cellStyle name="Comma 3 3 3 4" xfId="3433" xr:uid="{00000000-0005-0000-0000-00003E060000}"/>
    <cellStyle name="Comma 3 3 4" xfId="1403" xr:uid="{00000000-0005-0000-0000-00003F060000}"/>
    <cellStyle name="Comma 3 3 4 2" xfId="3647" xr:uid="{00000000-0005-0000-0000-000040060000}"/>
    <cellStyle name="Comma 3 3 5" xfId="2189" xr:uid="{00000000-0005-0000-0000-000041060000}"/>
    <cellStyle name="Comma 3 3 5 2" xfId="4433" xr:uid="{00000000-0005-0000-0000-000042060000}"/>
    <cellStyle name="Comma 3 3 6" xfId="2913" xr:uid="{00000000-0005-0000-0000-000043060000}"/>
    <cellStyle name="Comma 3 30" xfId="124" xr:uid="{00000000-0005-0000-0000-000044060000}"/>
    <cellStyle name="Comma 3 30 2" xfId="936" xr:uid="{00000000-0005-0000-0000-000045060000}"/>
    <cellStyle name="Comma 3 30 2 2" xfId="1724" xr:uid="{00000000-0005-0000-0000-000046060000}"/>
    <cellStyle name="Comma 3 30 2 2 2" xfId="3968" xr:uid="{00000000-0005-0000-0000-000047060000}"/>
    <cellStyle name="Comma 3 30 2 3" xfId="2448" xr:uid="{00000000-0005-0000-0000-000048060000}"/>
    <cellStyle name="Comma 3 30 2 3 2" xfId="4692" xr:uid="{00000000-0005-0000-0000-000049060000}"/>
    <cellStyle name="Comma 3 30 2 4" xfId="3182" xr:uid="{00000000-0005-0000-0000-00004A060000}"/>
    <cellStyle name="Comma 3 30 3" xfId="1189" xr:uid="{00000000-0005-0000-0000-00004B060000}"/>
    <cellStyle name="Comma 3 30 3 2" xfId="1976" xr:uid="{00000000-0005-0000-0000-00004C060000}"/>
    <cellStyle name="Comma 3 30 3 2 2" xfId="4220" xr:uid="{00000000-0005-0000-0000-00004D060000}"/>
    <cellStyle name="Comma 3 30 3 3" xfId="2700" xr:uid="{00000000-0005-0000-0000-00004E060000}"/>
    <cellStyle name="Comma 3 30 3 3 2" xfId="4944" xr:uid="{00000000-0005-0000-0000-00004F060000}"/>
    <cellStyle name="Comma 3 30 3 4" xfId="3434" xr:uid="{00000000-0005-0000-0000-000050060000}"/>
    <cellStyle name="Comma 3 30 4" xfId="1404" xr:uid="{00000000-0005-0000-0000-000051060000}"/>
    <cellStyle name="Comma 3 30 4 2" xfId="3648" xr:uid="{00000000-0005-0000-0000-000052060000}"/>
    <cellStyle name="Comma 3 30 5" xfId="2190" xr:uid="{00000000-0005-0000-0000-000053060000}"/>
    <cellStyle name="Comma 3 30 5 2" xfId="4434" xr:uid="{00000000-0005-0000-0000-000054060000}"/>
    <cellStyle name="Comma 3 30 6" xfId="2914" xr:uid="{00000000-0005-0000-0000-000055060000}"/>
    <cellStyle name="Comma 3 31" xfId="125" xr:uid="{00000000-0005-0000-0000-000056060000}"/>
    <cellStyle name="Comma 3 31 2" xfId="937" xr:uid="{00000000-0005-0000-0000-000057060000}"/>
    <cellStyle name="Comma 3 31 2 2" xfId="1725" xr:uid="{00000000-0005-0000-0000-000058060000}"/>
    <cellStyle name="Comma 3 31 2 2 2" xfId="3969" xr:uid="{00000000-0005-0000-0000-000059060000}"/>
    <cellStyle name="Comma 3 31 2 3" xfId="2449" xr:uid="{00000000-0005-0000-0000-00005A060000}"/>
    <cellStyle name="Comma 3 31 2 3 2" xfId="4693" xr:uid="{00000000-0005-0000-0000-00005B060000}"/>
    <cellStyle name="Comma 3 31 2 4" xfId="3183" xr:uid="{00000000-0005-0000-0000-00005C060000}"/>
    <cellStyle name="Comma 3 31 3" xfId="1190" xr:uid="{00000000-0005-0000-0000-00005D060000}"/>
    <cellStyle name="Comma 3 31 3 2" xfId="1977" xr:uid="{00000000-0005-0000-0000-00005E060000}"/>
    <cellStyle name="Comma 3 31 3 2 2" xfId="4221" xr:uid="{00000000-0005-0000-0000-00005F060000}"/>
    <cellStyle name="Comma 3 31 3 3" xfId="2701" xr:uid="{00000000-0005-0000-0000-000060060000}"/>
    <cellStyle name="Comma 3 31 3 3 2" xfId="4945" xr:uid="{00000000-0005-0000-0000-000061060000}"/>
    <cellStyle name="Comma 3 31 3 4" xfId="3435" xr:uid="{00000000-0005-0000-0000-000062060000}"/>
    <cellStyle name="Comma 3 31 4" xfId="1405" xr:uid="{00000000-0005-0000-0000-000063060000}"/>
    <cellStyle name="Comma 3 31 4 2" xfId="3649" xr:uid="{00000000-0005-0000-0000-000064060000}"/>
    <cellStyle name="Comma 3 31 5" xfId="2191" xr:uid="{00000000-0005-0000-0000-000065060000}"/>
    <cellStyle name="Comma 3 31 5 2" xfId="4435" xr:uid="{00000000-0005-0000-0000-000066060000}"/>
    <cellStyle name="Comma 3 31 6" xfId="2915" xr:uid="{00000000-0005-0000-0000-000067060000}"/>
    <cellStyle name="Comma 3 32" xfId="126" xr:uid="{00000000-0005-0000-0000-000068060000}"/>
    <cellStyle name="Comma 3 32 2" xfId="938" xr:uid="{00000000-0005-0000-0000-000069060000}"/>
    <cellStyle name="Comma 3 32 2 2" xfId="1726" xr:uid="{00000000-0005-0000-0000-00006A060000}"/>
    <cellStyle name="Comma 3 32 2 2 2" xfId="3970" xr:uid="{00000000-0005-0000-0000-00006B060000}"/>
    <cellStyle name="Comma 3 32 2 3" xfId="2450" xr:uid="{00000000-0005-0000-0000-00006C060000}"/>
    <cellStyle name="Comma 3 32 2 3 2" xfId="4694" xr:uid="{00000000-0005-0000-0000-00006D060000}"/>
    <cellStyle name="Comma 3 32 2 4" xfId="3184" xr:uid="{00000000-0005-0000-0000-00006E060000}"/>
    <cellStyle name="Comma 3 32 3" xfId="1191" xr:uid="{00000000-0005-0000-0000-00006F060000}"/>
    <cellStyle name="Comma 3 32 3 2" xfId="1978" xr:uid="{00000000-0005-0000-0000-000070060000}"/>
    <cellStyle name="Comma 3 32 3 2 2" xfId="4222" xr:uid="{00000000-0005-0000-0000-000071060000}"/>
    <cellStyle name="Comma 3 32 3 3" xfId="2702" xr:uid="{00000000-0005-0000-0000-000072060000}"/>
    <cellStyle name="Comma 3 32 3 3 2" xfId="4946" xr:uid="{00000000-0005-0000-0000-000073060000}"/>
    <cellStyle name="Comma 3 32 3 4" xfId="3436" xr:uid="{00000000-0005-0000-0000-000074060000}"/>
    <cellStyle name="Comma 3 32 4" xfId="1406" xr:uid="{00000000-0005-0000-0000-000075060000}"/>
    <cellStyle name="Comma 3 32 4 2" xfId="3650" xr:uid="{00000000-0005-0000-0000-000076060000}"/>
    <cellStyle name="Comma 3 32 5" xfId="2192" xr:uid="{00000000-0005-0000-0000-000077060000}"/>
    <cellStyle name="Comma 3 32 5 2" xfId="4436" xr:uid="{00000000-0005-0000-0000-000078060000}"/>
    <cellStyle name="Comma 3 32 6" xfId="2916" xr:uid="{00000000-0005-0000-0000-000079060000}"/>
    <cellStyle name="Comma 3 33" xfId="127" xr:uid="{00000000-0005-0000-0000-00007A060000}"/>
    <cellStyle name="Comma 3 33 2" xfId="939" xr:uid="{00000000-0005-0000-0000-00007B060000}"/>
    <cellStyle name="Comma 3 33 2 2" xfId="1727" xr:uid="{00000000-0005-0000-0000-00007C060000}"/>
    <cellStyle name="Comma 3 33 2 2 2" xfId="3971" xr:uid="{00000000-0005-0000-0000-00007D060000}"/>
    <cellStyle name="Comma 3 33 2 3" xfId="2451" xr:uid="{00000000-0005-0000-0000-00007E060000}"/>
    <cellStyle name="Comma 3 33 2 3 2" xfId="4695" xr:uid="{00000000-0005-0000-0000-00007F060000}"/>
    <cellStyle name="Comma 3 33 2 4" xfId="3185" xr:uid="{00000000-0005-0000-0000-000080060000}"/>
    <cellStyle name="Comma 3 33 3" xfId="1192" xr:uid="{00000000-0005-0000-0000-000081060000}"/>
    <cellStyle name="Comma 3 33 3 2" xfId="1979" xr:uid="{00000000-0005-0000-0000-000082060000}"/>
    <cellStyle name="Comma 3 33 3 2 2" xfId="4223" xr:uid="{00000000-0005-0000-0000-000083060000}"/>
    <cellStyle name="Comma 3 33 3 3" xfId="2703" xr:uid="{00000000-0005-0000-0000-000084060000}"/>
    <cellStyle name="Comma 3 33 3 3 2" xfId="4947" xr:uid="{00000000-0005-0000-0000-000085060000}"/>
    <cellStyle name="Comma 3 33 3 4" xfId="3437" xr:uid="{00000000-0005-0000-0000-000086060000}"/>
    <cellStyle name="Comma 3 33 4" xfId="1407" xr:uid="{00000000-0005-0000-0000-000087060000}"/>
    <cellStyle name="Comma 3 33 4 2" xfId="3651" xr:uid="{00000000-0005-0000-0000-000088060000}"/>
    <cellStyle name="Comma 3 33 5" xfId="2193" xr:uid="{00000000-0005-0000-0000-000089060000}"/>
    <cellStyle name="Comma 3 33 5 2" xfId="4437" xr:uid="{00000000-0005-0000-0000-00008A060000}"/>
    <cellStyle name="Comma 3 33 6" xfId="2917" xr:uid="{00000000-0005-0000-0000-00008B060000}"/>
    <cellStyle name="Comma 3 34" xfId="128" xr:uid="{00000000-0005-0000-0000-00008C060000}"/>
    <cellStyle name="Comma 3 34 2" xfId="940" xr:uid="{00000000-0005-0000-0000-00008D060000}"/>
    <cellStyle name="Comma 3 34 2 2" xfId="1728" xr:uid="{00000000-0005-0000-0000-00008E060000}"/>
    <cellStyle name="Comma 3 34 2 2 2" xfId="3972" xr:uid="{00000000-0005-0000-0000-00008F060000}"/>
    <cellStyle name="Comma 3 34 2 3" xfId="2452" xr:uid="{00000000-0005-0000-0000-000090060000}"/>
    <cellStyle name="Comma 3 34 2 3 2" xfId="4696" xr:uid="{00000000-0005-0000-0000-000091060000}"/>
    <cellStyle name="Comma 3 34 2 4" xfId="3186" xr:uid="{00000000-0005-0000-0000-000092060000}"/>
    <cellStyle name="Comma 3 34 3" xfId="1193" xr:uid="{00000000-0005-0000-0000-000093060000}"/>
    <cellStyle name="Comma 3 34 3 2" xfId="1980" xr:uid="{00000000-0005-0000-0000-000094060000}"/>
    <cellStyle name="Comma 3 34 3 2 2" xfId="4224" xr:uid="{00000000-0005-0000-0000-000095060000}"/>
    <cellStyle name="Comma 3 34 3 3" xfId="2704" xr:uid="{00000000-0005-0000-0000-000096060000}"/>
    <cellStyle name="Comma 3 34 3 3 2" xfId="4948" xr:uid="{00000000-0005-0000-0000-000097060000}"/>
    <cellStyle name="Comma 3 34 3 4" xfId="3438" xr:uid="{00000000-0005-0000-0000-000098060000}"/>
    <cellStyle name="Comma 3 34 4" xfId="1408" xr:uid="{00000000-0005-0000-0000-000099060000}"/>
    <cellStyle name="Comma 3 34 4 2" xfId="3652" xr:uid="{00000000-0005-0000-0000-00009A060000}"/>
    <cellStyle name="Comma 3 34 5" xfId="2194" xr:uid="{00000000-0005-0000-0000-00009B060000}"/>
    <cellStyle name="Comma 3 34 5 2" xfId="4438" xr:uid="{00000000-0005-0000-0000-00009C060000}"/>
    <cellStyle name="Comma 3 34 6" xfId="2918" xr:uid="{00000000-0005-0000-0000-00009D060000}"/>
    <cellStyle name="Comma 3 35" xfId="129" xr:uid="{00000000-0005-0000-0000-00009E060000}"/>
    <cellStyle name="Comma 3 35 2" xfId="941" xr:uid="{00000000-0005-0000-0000-00009F060000}"/>
    <cellStyle name="Comma 3 35 2 2" xfId="1729" xr:uid="{00000000-0005-0000-0000-0000A0060000}"/>
    <cellStyle name="Comma 3 35 2 2 2" xfId="3973" xr:uid="{00000000-0005-0000-0000-0000A1060000}"/>
    <cellStyle name="Comma 3 35 2 3" xfId="2453" xr:uid="{00000000-0005-0000-0000-0000A2060000}"/>
    <cellStyle name="Comma 3 35 2 3 2" xfId="4697" xr:uid="{00000000-0005-0000-0000-0000A3060000}"/>
    <cellStyle name="Comma 3 35 2 4" xfId="3187" xr:uid="{00000000-0005-0000-0000-0000A4060000}"/>
    <cellStyle name="Comma 3 35 3" xfId="1194" xr:uid="{00000000-0005-0000-0000-0000A5060000}"/>
    <cellStyle name="Comma 3 35 3 2" xfId="1981" xr:uid="{00000000-0005-0000-0000-0000A6060000}"/>
    <cellStyle name="Comma 3 35 3 2 2" xfId="4225" xr:uid="{00000000-0005-0000-0000-0000A7060000}"/>
    <cellStyle name="Comma 3 35 3 3" xfId="2705" xr:uid="{00000000-0005-0000-0000-0000A8060000}"/>
    <cellStyle name="Comma 3 35 3 3 2" xfId="4949" xr:uid="{00000000-0005-0000-0000-0000A9060000}"/>
    <cellStyle name="Comma 3 35 3 4" xfId="3439" xr:uid="{00000000-0005-0000-0000-0000AA060000}"/>
    <cellStyle name="Comma 3 35 4" xfId="1409" xr:uid="{00000000-0005-0000-0000-0000AB060000}"/>
    <cellStyle name="Comma 3 35 4 2" xfId="3653" xr:uid="{00000000-0005-0000-0000-0000AC060000}"/>
    <cellStyle name="Comma 3 35 5" xfId="2195" xr:uid="{00000000-0005-0000-0000-0000AD060000}"/>
    <cellStyle name="Comma 3 35 5 2" xfId="4439" xr:uid="{00000000-0005-0000-0000-0000AE060000}"/>
    <cellStyle name="Comma 3 35 6" xfId="2919" xr:uid="{00000000-0005-0000-0000-0000AF060000}"/>
    <cellStyle name="Comma 3 36" xfId="130" xr:uid="{00000000-0005-0000-0000-0000B0060000}"/>
    <cellStyle name="Comma 3 36 2" xfId="942" xr:uid="{00000000-0005-0000-0000-0000B1060000}"/>
    <cellStyle name="Comma 3 36 2 2" xfId="1730" xr:uid="{00000000-0005-0000-0000-0000B2060000}"/>
    <cellStyle name="Comma 3 36 2 2 2" xfId="3974" xr:uid="{00000000-0005-0000-0000-0000B3060000}"/>
    <cellStyle name="Comma 3 36 2 3" xfId="2454" xr:uid="{00000000-0005-0000-0000-0000B4060000}"/>
    <cellStyle name="Comma 3 36 2 3 2" xfId="4698" xr:uid="{00000000-0005-0000-0000-0000B5060000}"/>
    <cellStyle name="Comma 3 36 2 4" xfId="3188" xr:uid="{00000000-0005-0000-0000-0000B6060000}"/>
    <cellStyle name="Comma 3 36 3" xfId="1195" xr:uid="{00000000-0005-0000-0000-0000B7060000}"/>
    <cellStyle name="Comma 3 36 3 2" xfId="1982" xr:uid="{00000000-0005-0000-0000-0000B8060000}"/>
    <cellStyle name="Comma 3 36 3 2 2" xfId="4226" xr:uid="{00000000-0005-0000-0000-0000B9060000}"/>
    <cellStyle name="Comma 3 36 3 3" xfId="2706" xr:uid="{00000000-0005-0000-0000-0000BA060000}"/>
    <cellStyle name="Comma 3 36 3 3 2" xfId="4950" xr:uid="{00000000-0005-0000-0000-0000BB060000}"/>
    <cellStyle name="Comma 3 36 3 4" xfId="3440" xr:uid="{00000000-0005-0000-0000-0000BC060000}"/>
    <cellStyle name="Comma 3 36 4" xfId="1410" xr:uid="{00000000-0005-0000-0000-0000BD060000}"/>
    <cellStyle name="Comma 3 36 4 2" xfId="3654" xr:uid="{00000000-0005-0000-0000-0000BE060000}"/>
    <cellStyle name="Comma 3 36 5" xfId="2196" xr:uid="{00000000-0005-0000-0000-0000BF060000}"/>
    <cellStyle name="Comma 3 36 5 2" xfId="4440" xr:uid="{00000000-0005-0000-0000-0000C0060000}"/>
    <cellStyle name="Comma 3 36 6" xfId="2920" xr:uid="{00000000-0005-0000-0000-0000C1060000}"/>
    <cellStyle name="Comma 3 37" xfId="131" xr:uid="{00000000-0005-0000-0000-0000C2060000}"/>
    <cellStyle name="Comma 3 37 2" xfId="943" xr:uid="{00000000-0005-0000-0000-0000C3060000}"/>
    <cellStyle name="Comma 3 37 2 2" xfId="1731" xr:uid="{00000000-0005-0000-0000-0000C4060000}"/>
    <cellStyle name="Comma 3 37 2 2 2" xfId="3975" xr:uid="{00000000-0005-0000-0000-0000C5060000}"/>
    <cellStyle name="Comma 3 37 2 3" xfId="2455" xr:uid="{00000000-0005-0000-0000-0000C6060000}"/>
    <cellStyle name="Comma 3 37 2 3 2" xfId="4699" xr:uid="{00000000-0005-0000-0000-0000C7060000}"/>
    <cellStyle name="Comma 3 37 2 4" xfId="3189" xr:uid="{00000000-0005-0000-0000-0000C8060000}"/>
    <cellStyle name="Comma 3 37 3" xfId="1196" xr:uid="{00000000-0005-0000-0000-0000C9060000}"/>
    <cellStyle name="Comma 3 37 3 2" xfId="1983" xr:uid="{00000000-0005-0000-0000-0000CA060000}"/>
    <cellStyle name="Comma 3 37 3 2 2" xfId="4227" xr:uid="{00000000-0005-0000-0000-0000CB060000}"/>
    <cellStyle name="Comma 3 37 3 3" xfId="2707" xr:uid="{00000000-0005-0000-0000-0000CC060000}"/>
    <cellStyle name="Comma 3 37 3 3 2" xfId="4951" xr:uid="{00000000-0005-0000-0000-0000CD060000}"/>
    <cellStyle name="Comma 3 37 3 4" xfId="3441" xr:uid="{00000000-0005-0000-0000-0000CE060000}"/>
    <cellStyle name="Comma 3 37 4" xfId="1411" xr:uid="{00000000-0005-0000-0000-0000CF060000}"/>
    <cellStyle name="Comma 3 37 4 2" xfId="3655" xr:uid="{00000000-0005-0000-0000-0000D0060000}"/>
    <cellStyle name="Comma 3 37 5" xfId="2197" xr:uid="{00000000-0005-0000-0000-0000D1060000}"/>
    <cellStyle name="Comma 3 37 5 2" xfId="4441" xr:uid="{00000000-0005-0000-0000-0000D2060000}"/>
    <cellStyle name="Comma 3 37 6" xfId="2921" xr:uid="{00000000-0005-0000-0000-0000D3060000}"/>
    <cellStyle name="Comma 3 38" xfId="132" xr:uid="{00000000-0005-0000-0000-0000D4060000}"/>
    <cellStyle name="Comma 3 38 2" xfId="944" xr:uid="{00000000-0005-0000-0000-0000D5060000}"/>
    <cellStyle name="Comma 3 38 2 2" xfId="1732" xr:uid="{00000000-0005-0000-0000-0000D6060000}"/>
    <cellStyle name="Comma 3 38 2 2 2" xfId="3976" xr:uid="{00000000-0005-0000-0000-0000D7060000}"/>
    <cellStyle name="Comma 3 38 2 3" xfId="2456" xr:uid="{00000000-0005-0000-0000-0000D8060000}"/>
    <cellStyle name="Comma 3 38 2 3 2" xfId="4700" xr:uid="{00000000-0005-0000-0000-0000D9060000}"/>
    <cellStyle name="Comma 3 38 2 4" xfId="3190" xr:uid="{00000000-0005-0000-0000-0000DA060000}"/>
    <cellStyle name="Comma 3 38 3" xfId="1197" xr:uid="{00000000-0005-0000-0000-0000DB060000}"/>
    <cellStyle name="Comma 3 38 3 2" xfId="1984" xr:uid="{00000000-0005-0000-0000-0000DC060000}"/>
    <cellStyle name="Comma 3 38 3 2 2" xfId="4228" xr:uid="{00000000-0005-0000-0000-0000DD060000}"/>
    <cellStyle name="Comma 3 38 3 3" xfId="2708" xr:uid="{00000000-0005-0000-0000-0000DE060000}"/>
    <cellStyle name="Comma 3 38 3 3 2" xfId="4952" xr:uid="{00000000-0005-0000-0000-0000DF060000}"/>
    <cellStyle name="Comma 3 38 3 4" xfId="3442" xr:uid="{00000000-0005-0000-0000-0000E0060000}"/>
    <cellStyle name="Comma 3 38 4" xfId="1412" xr:uid="{00000000-0005-0000-0000-0000E1060000}"/>
    <cellStyle name="Comma 3 38 4 2" xfId="3656" xr:uid="{00000000-0005-0000-0000-0000E2060000}"/>
    <cellStyle name="Comma 3 38 5" xfId="2198" xr:uid="{00000000-0005-0000-0000-0000E3060000}"/>
    <cellStyle name="Comma 3 38 5 2" xfId="4442" xr:uid="{00000000-0005-0000-0000-0000E4060000}"/>
    <cellStyle name="Comma 3 38 6" xfId="2922" xr:uid="{00000000-0005-0000-0000-0000E5060000}"/>
    <cellStyle name="Comma 3 39" xfId="133" xr:uid="{00000000-0005-0000-0000-0000E6060000}"/>
    <cellStyle name="Comma 3 39 2" xfId="945" xr:uid="{00000000-0005-0000-0000-0000E7060000}"/>
    <cellStyle name="Comma 3 39 2 2" xfId="1733" xr:uid="{00000000-0005-0000-0000-0000E8060000}"/>
    <cellStyle name="Comma 3 39 2 2 2" xfId="3977" xr:uid="{00000000-0005-0000-0000-0000E9060000}"/>
    <cellStyle name="Comma 3 39 2 3" xfId="2457" xr:uid="{00000000-0005-0000-0000-0000EA060000}"/>
    <cellStyle name="Comma 3 39 2 3 2" xfId="4701" xr:uid="{00000000-0005-0000-0000-0000EB060000}"/>
    <cellStyle name="Comma 3 39 2 4" xfId="3191" xr:uid="{00000000-0005-0000-0000-0000EC060000}"/>
    <cellStyle name="Comma 3 39 3" xfId="1198" xr:uid="{00000000-0005-0000-0000-0000ED060000}"/>
    <cellStyle name="Comma 3 39 3 2" xfId="1985" xr:uid="{00000000-0005-0000-0000-0000EE060000}"/>
    <cellStyle name="Comma 3 39 3 2 2" xfId="4229" xr:uid="{00000000-0005-0000-0000-0000EF060000}"/>
    <cellStyle name="Comma 3 39 3 3" xfId="2709" xr:uid="{00000000-0005-0000-0000-0000F0060000}"/>
    <cellStyle name="Comma 3 39 3 3 2" xfId="4953" xr:uid="{00000000-0005-0000-0000-0000F1060000}"/>
    <cellStyle name="Comma 3 39 3 4" xfId="3443" xr:uid="{00000000-0005-0000-0000-0000F2060000}"/>
    <cellStyle name="Comma 3 39 4" xfId="1413" xr:uid="{00000000-0005-0000-0000-0000F3060000}"/>
    <cellStyle name="Comma 3 39 4 2" xfId="3657" xr:uid="{00000000-0005-0000-0000-0000F4060000}"/>
    <cellStyle name="Comma 3 39 5" xfId="2199" xr:uid="{00000000-0005-0000-0000-0000F5060000}"/>
    <cellStyle name="Comma 3 39 5 2" xfId="4443" xr:uid="{00000000-0005-0000-0000-0000F6060000}"/>
    <cellStyle name="Comma 3 39 6" xfId="2923" xr:uid="{00000000-0005-0000-0000-0000F7060000}"/>
    <cellStyle name="Comma 3 4" xfId="134" xr:uid="{00000000-0005-0000-0000-0000F8060000}"/>
    <cellStyle name="Comma 3 4 2" xfId="946" xr:uid="{00000000-0005-0000-0000-0000F9060000}"/>
    <cellStyle name="Comma 3 4 2 2" xfId="1734" xr:uid="{00000000-0005-0000-0000-0000FA060000}"/>
    <cellStyle name="Comma 3 4 2 2 2" xfId="3978" xr:uid="{00000000-0005-0000-0000-0000FB060000}"/>
    <cellStyle name="Comma 3 4 2 3" xfId="2458" xr:uid="{00000000-0005-0000-0000-0000FC060000}"/>
    <cellStyle name="Comma 3 4 2 3 2" xfId="4702" xr:uid="{00000000-0005-0000-0000-0000FD060000}"/>
    <cellStyle name="Comma 3 4 2 4" xfId="3192" xr:uid="{00000000-0005-0000-0000-0000FE060000}"/>
    <cellStyle name="Comma 3 4 3" xfId="1199" xr:uid="{00000000-0005-0000-0000-0000FF060000}"/>
    <cellStyle name="Comma 3 4 3 2" xfId="1986" xr:uid="{00000000-0005-0000-0000-000000070000}"/>
    <cellStyle name="Comma 3 4 3 2 2" xfId="4230" xr:uid="{00000000-0005-0000-0000-000001070000}"/>
    <cellStyle name="Comma 3 4 3 3" xfId="2710" xr:uid="{00000000-0005-0000-0000-000002070000}"/>
    <cellStyle name="Comma 3 4 3 3 2" xfId="4954" xr:uid="{00000000-0005-0000-0000-000003070000}"/>
    <cellStyle name="Comma 3 4 3 4" xfId="3444" xr:uid="{00000000-0005-0000-0000-000004070000}"/>
    <cellStyle name="Comma 3 4 4" xfId="1414" xr:uid="{00000000-0005-0000-0000-000005070000}"/>
    <cellStyle name="Comma 3 4 4 2" xfId="3658" xr:uid="{00000000-0005-0000-0000-000006070000}"/>
    <cellStyle name="Comma 3 4 5" xfId="2200" xr:uid="{00000000-0005-0000-0000-000007070000}"/>
    <cellStyle name="Comma 3 4 5 2" xfId="4444" xr:uid="{00000000-0005-0000-0000-000008070000}"/>
    <cellStyle name="Comma 3 4 6" xfId="2924" xr:uid="{00000000-0005-0000-0000-000009070000}"/>
    <cellStyle name="Comma 3 40" xfId="135" xr:uid="{00000000-0005-0000-0000-00000A070000}"/>
    <cellStyle name="Comma 3 40 2" xfId="947" xr:uid="{00000000-0005-0000-0000-00000B070000}"/>
    <cellStyle name="Comma 3 40 2 2" xfId="1735" xr:uid="{00000000-0005-0000-0000-00000C070000}"/>
    <cellStyle name="Comma 3 40 2 2 2" xfId="3979" xr:uid="{00000000-0005-0000-0000-00000D070000}"/>
    <cellStyle name="Comma 3 40 2 3" xfId="2459" xr:uid="{00000000-0005-0000-0000-00000E070000}"/>
    <cellStyle name="Comma 3 40 2 3 2" xfId="4703" xr:uid="{00000000-0005-0000-0000-00000F070000}"/>
    <cellStyle name="Comma 3 40 2 4" xfId="3193" xr:uid="{00000000-0005-0000-0000-000010070000}"/>
    <cellStyle name="Comma 3 40 3" xfId="1200" xr:uid="{00000000-0005-0000-0000-000011070000}"/>
    <cellStyle name="Comma 3 40 3 2" xfId="1987" xr:uid="{00000000-0005-0000-0000-000012070000}"/>
    <cellStyle name="Comma 3 40 3 2 2" xfId="4231" xr:uid="{00000000-0005-0000-0000-000013070000}"/>
    <cellStyle name="Comma 3 40 3 3" xfId="2711" xr:uid="{00000000-0005-0000-0000-000014070000}"/>
    <cellStyle name="Comma 3 40 3 3 2" xfId="4955" xr:uid="{00000000-0005-0000-0000-000015070000}"/>
    <cellStyle name="Comma 3 40 3 4" xfId="3445" xr:uid="{00000000-0005-0000-0000-000016070000}"/>
    <cellStyle name="Comma 3 40 4" xfId="1415" xr:uid="{00000000-0005-0000-0000-000017070000}"/>
    <cellStyle name="Comma 3 40 4 2" xfId="3659" xr:uid="{00000000-0005-0000-0000-000018070000}"/>
    <cellStyle name="Comma 3 40 5" xfId="2201" xr:uid="{00000000-0005-0000-0000-000019070000}"/>
    <cellStyle name="Comma 3 40 5 2" xfId="4445" xr:uid="{00000000-0005-0000-0000-00001A070000}"/>
    <cellStyle name="Comma 3 40 6" xfId="2925" xr:uid="{00000000-0005-0000-0000-00001B070000}"/>
    <cellStyle name="Comma 3 41" xfId="136" xr:uid="{00000000-0005-0000-0000-00001C070000}"/>
    <cellStyle name="Comma 3 41 2" xfId="948" xr:uid="{00000000-0005-0000-0000-00001D070000}"/>
    <cellStyle name="Comma 3 41 2 2" xfId="1736" xr:uid="{00000000-0005-0000-0000-00001E070000}"/>
    <cellStyle name="Comma 3 41 2 2 2" xfId="3980" xr:uid="{00000000-0005-0000-0000-00001F070000}"/>
    <cellStyle name="Comma 3 41 2 3" xfId="2460" xr:uid="{00000000-0005-0000-0000-000020070000}"/>
    <cellStyle name="Comma 3 41 2 3 2" xfId="4704" xr:uid="{00000000-0005-0000-0000-000021070000}"/>
    <cellStyle name="Comma 3 41 2 4" xfId="3194" xr:uid="{00000000-0005-0000-0000-000022070000}"/>
    <cellStyle name="Comma 3 41 3" xfId="1201" xr:uid="{00000000-0005-0000-0000-000023070000}"/>
    <cellStyle name="Comma 3 41 3 2" xfId="1988" xr:uid="{00000000-0005-0000-0000-000024070000}"/>
    <cellStyle name="Comma 3 41 3 2 2" xfId="4232" xr:uid="{00000000-0005-0000-0000-000025070000}"/>
    <cellStyle name="Comma 3 41 3 3" xfId="2712" xr:uid="{00000000-0005-0000-0000-000026070000}"/>
    <cellStyle name="Comma 3 41 3 3 2" xfId="4956" xr:uid="{00000000-0005-0000-0000-000027070000}"/>
    <cellStyle name="Comma 3 41 3 4" xfId="3446" xr:uid="{00000000-0005-0000-0000-000028070000}"/>
    <cellStyle name="Comma 3 41 4" xfId="1416" xr:uid="{00000000-0005-0000-0000-000029070000}"/>
    <cellStyle name="Comma 3 41 4 2" xfId="3660" xr:uid="{00000000-0005-0000-0000-00002A070000}"/>
    <cellStyle name="Comma 3 41 5" xfId="2202" xr:uid="{00000000-0005-0000-0000-00002B070000}"/>
    <cellStyle name="Comma 3 41 5 2" xfId="4446" xr:uid="{00000000-0005-0000-0000-00002C070000}"/>
    <cellStyle name="Comma 3 41 6" xfId="2926" xr:uid="{00000000-0005-0000-0000-00002D070000}"/>
    <cellStyle name="Comma 3 42" xfId="137" xr:uid="{00000000-0005-0000-0000-00002E070000}"/>
    <cellStyle name="Comma 3 42 2" xfId="949" xr:uid="{00000000-0005-0000-0000-00002F070000}"/>
    <cellStyle name="Comma 3 42 2 2" xfId="1737" xr:uid="{00000000-0005-0000-0000-000030070000}"/>
    <cellStyle name="Comma 3 42 2 2 2" xfId="3981" xr:uid="{00000000-0005-0000-0000-000031070000}"/>
    <cellStyle name="Comma 3 42 2 3" xfId="2461" xr:uid="{00000000-0005-0000-0000-000032070000}"/>
    <cellStyle name="Comma 3 42 2 3 2" xfId="4705" xr:uid="{00000000-0005-0000-0000-000033070000}"/>
    <cellStyle name="Comma 3 42 2 4" xfId="3195" xr:uid="{00000000-0005-0000-0000-000034070000}"/>
    <cellStyle name="Comma 3 42 3" xfId="1202" xr:uid="{00000000-0005-0000-0000-000035070000}"/>
    <cellStyle name="Comma 3 42 3 2" xfId="1989" xr:uid="{00000000-0005-0000-0000-000036070000}"/>
    <cellStyle name="Comma 3 42 3 2 2" xfId="4233" xr:uid="{00000000-0005-0000-0000-000037070000}"/>
    <cellStyle name="Comma 3 42 3 3" xfId="2713" xr:uid="{00000000-0005-0000-0000-000038070000}"/>
    <cellStyle name="Comma 3 42 3 3 2" xfId="4957" xr:uid="{00000000-0005-0000-0000-000039070000}"/>
    <cellStyle name="Comma 3 42 3 4" xfId="3447" xr:uid="{00000000-0005-0000-0000-00003A070000}"/>
    <cellStyle name="Comma 3 42 4" xfId="1417" xr:uid="{00000000-0005-0000-0000-00003B070000}"/>
    <cellStyle name="Comma 3 42 4 2" xfId="3661" xr:uid="{00000000-0005-0000-0000-00003C070000}"/>
    <cellStyle name="Comma 3 42 5" xfId="2203" xr:uid="{00000000-0005-0000-0000-00003D070000}"/>
    <cellStyle name="Comma 3 42 5 2" xfId="4447" xr:uid="{00000000-0005-0000-0000-00003E070000}"/>
    <cellStyle name="Comma 3 42 6" xfId="2927" xr:uid="{00000000-0005-0000-0000-00003F070000}"/>
    <cellStyle name="Comma 3 43" xfId="138" xr:uid="{00000000-0005-0000-0000-000040070000}"/>
    <cellStyle name="Comma 3 43 2" xfId="950" xr:uid="{00000000-0005-0000-0000-000041070000}"/>
    <cellStyle name="Comma 3 43 2 2" xfId="1738" xr:uid="{00000000-0005-0000-0000-000042070000}"/>
    <cellStyle name="Comma 3 43 2 2 2" xfId="3982" xr:uid="{00000000-0005-0000-0000-000043070000}"/>
    <cellStyle name="Comma 3 43 2 3" xfId="2462" xr:uid="{00000000-0005-0000-0000-000044070000}"/>
    <cellStyle name="Comma 3 43 2 3 2" xfId="4706" xr:uid="{00000000-0005-0000-0000-000045070000}"/>
    <cellStyle name="Comma 3 43 2 4" xfId="3196" xr:uid="{00000000-0005-0000-0000-000046070000}"/>
    <cellStyle name="Comma 3 43 3" xfId="1203" xr:uid="{00000000-0005-0000-0000-000047070000}"/>
    <cellStyle name="Comma 3 43 3 2" xfId="1990" xr:uid="{00000000-0005-0000-0000-000048070000}"/>
    <cellStyle name="Comma 3 43 3 2 2" xfId="4234" xr:uid="{00000000-0005-0000-0000-000049070000}"/>
    <cellStyle name="Comma 3 43 3 3" xfId="2714" xr:uid="{00000000-0005-0000-0000-00004A070000}"/>
    <cellStyle name="Comma 3 43 3 3 2" xfId="4958" xr:uid="{00000000-0005-0000-0000-00004B070000}"/>
    <cellStyle name="Comma 3 43 3 4" xfId="3448" xr:uid="{00000000-0005-0000-0000-00004C070000}"/>
    <cellStyle name="Comma 3 43 4" xfId="1418" xr:uid="{00000000-0005-0000-0000-00004D070000}"/>
    <cellStyle name="Comma 3 43 4 2" xfId="3662" xr:uid="{00000000-0005-0000-0000-00004E070000}"/>
    <cellStyle name="Comma 3 43 5" xfId="2204" xr:uid="{00000000-0005-0000-0000-00004F070000}"/>
    <cellStyle name="Comma 3 43 5 2" xfId="4448" xr:uid="{00000000-0005-0000-0000-000050070000}"/>
    <cellStyle name="Comma 3 43 6" xfId="2928" xr:uid="{00000000-0005-0000-0000-000051070000}"/>
    <cellStyle name="Comma 3 44" xfId="139" xr:uid="{00000000-0005-0000-0000-000052070000}"/>
    <cellStyle name="Comma 3 44 2" xfId="951" xr:uid="{00000000-0005-0000-0000-000053070000}"/>
    <cellStyle name="Comma 3 44 2 2" xfId="1739" xr:uid="{00000000-0005-0000-0000-000054070000}"/>
    <cellStyle name="Comma 3 44 2 2 2" xfId="3983" xr:uid="{00000000-0005-0000-0000-000055070000}"/>
    <cellStyle name="Comma 3 44 2 3" xfId="2463" xr:uid="{00000000-0005-0000-0000-000056070000}"/>
    <cellStyle name="Comma 3 44 2 3 2" xfId="4707" xr:uid="{00000000-0005-0000-0000-000057070000}"/>
    <cellStyle name="Comma 3 44 2 4" xfId="3197" xr:uid="{00000000-0005-0000-0000-000058070000}"/>
    <cellStyle name="Comma 3 44 3" xfId="1204" xr:uid="{00000000-0005-0000-0000-000059070000}"/>
    <cellStyle name="Comma 3 44 3 2" xfId="1991" xr:uid="{00000000-0005-0000-0000-00005A070000}"/>
    <cellStyle name="Comma 3 44 3 2 2" xfId="4235" xr:uid="{00000000-0005-0000-0000-00005B070000}"/>
    <cellStyle name="Comma 3 44 3 3" xfId="2715" xr:uid="{00000000-0005-0000-0000-00005C070000}"/>
    <cellStyle name="Comma 3 44 3 3 2" xfId="4959" xr:uid="{00000000-0005-0000-0000-00005D070000}"/>
    <cellStyle name="Comma 3 44 3 4" xfId="3449" xr:uid="{00000000-0005-0000-0000-00005E070000}"/>
    <cellStyle name="Comma 3 44 4" xfId="1419" xr:uid="{00000000-0005-0000-0000-00005F070000}"/>
    <cellStyle name="Comma 3 44 4 2" xfId="3663" xr:uid="{00000000-0005-0000-0000-000060070000}"/>
    <cellStyle name="Comma 3 44 5" xfId="2205" xr:uid="{00000000-0005-0000-0000-000061070000}"/>
    <cellStyle name="Comma 3 44 5 2" xfId="4449" xr:uid="{00000000-0005-0000-0000-000062070000}"/>
    <cellStyle name="Comma 3 44 6" xfId="2929" xr:uid="{00000000-0005-0000-0000-000063070000}"/>
    <cellStyle name="Comma 3 45" xfId="140" xr:uid="{00000000-0005-0000-0000-000064070000}"/>
    <cellStyle name="Comma 3 45 2" xfId="952" xr:uid="{00000000-0005-0000-0000-000065070000}"/>
    <cellStyle name="Comma 3 45 2 2" xfId="1740" xr:uid="{00000000-0005-0000-0000-000066070000}"/>
    <cellStyle name="Comma 3 45 2 2 2" xfId="3984" xr:uid="{00000000-0005-0000-0000-000067070000}"/>
    <cellStyle name="Comma 3 45 2 3" xfId="2464" xr:uid="{00000000-0005-0000-0000-000068070000}"/>
    <cellStyle name="Comma 3 45 2 3 2" xfId="4708" xr:uid="{00000000-0005-0000-0000-000069070000}"/>
    <cellStyle name="Comma 3 45 2 4" xfId="3198" xr:uid="{00000000-0005-0000-0000-00006A070000}"/>
    <cellStyle name="Comma 3 45 3" xfId="1205" xr:uid="{00000000-0005-0000-0000-00006B070000}"/>
    <cellStyle name="Comma 3 45 3 2" xfId="1992" xr:uid="{00000000-0005-0000-0000-00006C070000}"/>
    <cellStyle name="Comma 3 45 3 2 2" xfId="4236" xr:uid="{00000000-0005-0000-0000-00006D070000}"/>
    <cellStyle name="Comma 3 45 3 3" xfId="2716" xr:uid="{00000000-0005-0000-0000-00006E070000}"/>
    <cellStyle name="Comma 3 45 3 3 2" xfId="4960" xr:uid="{00000000-0005-0000-0000-00006F070000}"/>
    <cellStyle name="Comma 3 45 3 4" xfId="3450" xr:uid="{00000000-0005-0000-0000-000070070000}"/>
    <cellStyle name="Comma 3 45 4" xfId="1420" xr:uid="{00000000-0005-0000-0000-000071070000}"/>
    <cellStyle name="Comma 3 45 4 2" xfId="3664" xr:uid="{00000000-0005-0000-0000-000072070000}"/>
    <cellStyle name="Comma 3 45 5" xfId="2206" xr:uid="{00000000-0005-0000-0000-000073070000}"/>
    <cellStyle name="Comma 3 45 5 2" xfId="4450" xr:uid="{00000000-0005-0000-0000-000074070000}"/>
    <cellStyle name="Comma 3 45 6" xfId="2930" xr:uid="{00000000-0005-0000-0000-000075070000}"/>
    <cellStyle name="Comma 3 46" xfId="141" xr:uid="{00000000-0005-0000-0000-000076070000}"/>
    <cellStyle name="Comma 3 46 2" xfId="953" xr:uid="{00000000-0005-0000-0000-000077070000}"/>
    <cellStyle name="Comma 3 46 2 2" xfId="1741" xr:uid="{00000000-0005-0000-0000-000078070000}"/>
    <cellStyle name="Comma 3 46 2 2 2" xfId="3985" xr:uid="{00000000-0005-0000-0000-000079070000}"/>
    <cellStyle name="Comma 3 46 2 3" xfId="2465" xr:uid="{00000000-0005-0000-0000-00007A070000}"/>
    <cellStyle name="Comma 3 46 2 3 2" xfId="4709" xr:uid="{00000000-0005-0000-0000-00007B070000}"/>
    <cellStyle name="Comma 3 46 2 4" xfId="3199" xr:uid="{00000000-0005-0000-0000-00007C070000}"/>
    <cellStyle name="Comma 3 46 3" xfId="1206" xr:uid="{00000000-0005-0000-0000-00007D070000}"/>
    <cellStyle name="Comma 3 46 3 2" xfId="1993" xr:uid="{00000000-0005-0000-0000-00007E070000}"/>
    <cellStyle name="Comma 3 46 3 2 2" xfId="4237" xr:uid="{00000000-0005-0000-0000-00007F070000}"/>
    <cellStyle name="Comma 3 46 3 3" xfId="2717" xr:uid="{00000000-0005-0000-0000-000080070000}"/>
    <cellStyle name="Comma 3 46 3 3 2" xfId="4961" xr:uid="{00000000-0005-0000-0000-000081070000}"/>
    <cellStyle name="Comma 3 46 3 4" xfId="3451" xr:uid="{00000000-0005-0000-0000-000082070000}"/>
    <cellStyle name="Comma 3 46 4" xfId="1421" xr:uid="{00000000-0005-0000-0000-000083070000}"/>
    <cellStyle name="Comma 3 46 4 2" xfId="3665" xr:uid="{00000000-0005-0000-0000-000084070000}"/>
    <cellStyle name="Comma 3 46 5" xfId="2207" xr:uid="{00000000-0005-0000-0000-000085070000}"/>
    <cellStyle name="Comma 3 46 5 2" xfId="4451" xr:uid="{00000000-0005-0000-0000-000086070000}"/>
    <cellStyle name="Comma 3 46 6" xfId="2931" xr:uid="{00000000-0005-0000-0000-000087070000}"/>
    <cellStyle name="Comma 3 47" xfId="142" xr:uid="{00000000-0005-0000-0000-000088070000}"/>
    <cellStyle name="Comma 3 47 2" xfId="954" xr:uid="{00000000-0005-0000-0000-000089070000}"/>
    <cellStyle name="Comma 3 47 2 2" xfId="1742" xr:uid="{00000000-0005-0000-0000-00008A070000}"/>
    <cellStyle name="Comma 3 47 2 2 2" xfId="3986" xr:uid="{00000000-0005-0000-0000-00008B070000}"/>
    <cellStyle name="Comma 3 47 2 3" xfId="2466" xr:uid="{00000000-0005-0000-0000-00008C070000}"/>
    <cellStyle name="Comma 3 47 2 3 2" xfId="4710" xr:uid="{00000000-0005-0000-0000-00008D070000}"/>
    <cellStyle name="Comma 3 47 2 4" xfId="3200" xr:uid="{00000000-0005-0000-0000-00008E070000}"/>
    <cellStyle name="Comma 3 47 3" xfId="1207" xr:uid="{00000000-0005-0000-0000-00008F070000}"/>
    <cellStyle name="Comma 3 47 3 2" xfId="1994" xr:uid="{00000000-0005-0000-0000-000090070000}"/>
    <cellStyle name="Comma 3 47 3 2 2" xfId="4238" xr:uid="{00000000-0005-0000-0000-000091070000}"/>
    <cellStyle name="Comma 3 47 3 3" xfId="2718" xr:uid="{00000000-0005-0000-0000-000092070000}"/>
    <cellStyle name="Comma 3 47 3 3 2" xfId="4962" xr:uid="{00000000-0005-0000-0000-000093070000}"/>
    <cellStyle name="Comma 3 47 3 4" xfId="3452" xr:uid="{00000000-0005-0000-0000-000094070000}"/>
    <cellStyle name="Comma 3 47 4" xfId="1422" xr:uid="{00000000-0005-0000-0000-000095070000}"/>
    <cellStyle name="Comma 3 47 4 2" xfId="3666" xr:uid="{00000000-0005-0000-0000-000096070000}"/>
    <cellStyle name="Comma 3 47 5" xfId="2208" xr:uid="{00000000-0005-0000-0000-000097070000}"/>
    <cellStyle name="Comma 3 47 5 2" xfId="4452" xr:uid="{00000000-0005-0000-0000-000098070000}"/>
    <cellStyle name="Comma 3 47 6" xfId="2932" xr:uid="{00000000-0005-0000-0000-000099070000}"/>
    <cellStyle name="Comma 3 48" xfId="143" xr:uid="{00000000-0005-0000-0000-00009A070000}"/>
    <cellStyle name="Comma 3 48 2" xfId="955" xr:uid="{00000000-0005-0000-0000-00009B070000}"/>
    <cellStyle name="Comma 3 48 2 2" xfId="1743" xr:uid="{00000000-0005-0000-0000-00009C070000}"/>
    <cellStyle name="Comma 3 48 2 2 2" xfId="3987" xr:uid="{00000000-0005-0000-0000-00009D070000}"/>
    <cellStyle name="Comma 3 48 2 3" xfId="2467" xr:uid="{00000000-0005-0000-0000-00009E070000}"/>
    <cellStyle name="Comma 3 48 2 3 2" xfId="4711" xr:uid="{00000000-0005-0000-0000-00009F070000}"/>
    <cellStyle name="Comma 3 48 2 4" xfId="3201" xr:uid="{00000000-0005-0000-0000-0000A0070000}"/>
    <cellStyle name="Comma 3 48 3" xfId="1208" xr:uid="{00000000-0005-0000-0000-0000A1070000}"/>
    <cellStyle name="Comma 3 48 3 2" xfId="1995" xr:uid="{00000000-0005-0000-0000-0000A2070000}"/>
    <cellStyle name="Comma 3 48 3 2 2" xfId="4239" xr:uid="{00000000-0005-0000-0000-0000A3070000}"/>
    <cellStyle name="Comma 3 48 3 3" xfId="2719" xr:uid="{00000000-0005-0000-0000-0000A4070000}"/>
    <cellStyle name="Comma 3 48 3 3 2" xfId="4963" xr:uid="{00000000-0005-0000-0000-0000A5070000}"/>
    <cellStyle name="Comma 3 48 3 4" xfId="3453" xr:uid="{00000000-0005-0000-0000-0000A6070000}"/>
    <cellStyle name="Comma 3 48 4" xfId="1423" xr:uid="{00000000-0005-0000-0000-0000A7070000}"/>
    <cellStyle name="Comma 3 48 4 2" xfId="3667" xr:uid="{00000000-0005-0000-0000-0000A8070000}"/>
    <cellStyle name="Comma 3 48 5" xfId="2209" xr:uid="{00000000-0005-0000-0000-0000A9070000}"/>
    <cellStyle name="Comma 3 48 5 2" xfId="4453" xr:uid="{00000000-0005-0000-0000-0000AA070000}"/>
    <cellStyle name="Comma 3 48 6" xfId="2933" xr:uid="{00000000-0005-0000-0000-0000AB070000}"/>
    <cellStyle name="Comma 3 49" xfId="144" xr:uid="{00000000-0005-0000-0000-0000AC070000}"/>
    <cellStyle name="Comma 3 49 2" xfId="956" xr:uid="{00000000-0005-0000-0000-0000AD070000}"/>
    <cellStyle name="Comma 3 49 2 2" xfId="1744" xr:uid="{00000000-0005-0000-0000-0000AE070000}"/>
    <cellStyle name="Comma 3 49 2 2 2" xfId="3988" xr:uid="{00000000-0005-0000-0000-0000AF070000}"/>
    <cellStyle name="Comma 3 49 2 3" xfId="2468" xr:uid="{00000000-0005-0000-0000-0000B0070000}"/>
    <cellStyle name="Comma 3 49 2 3 2" xfId="4712" xr:uid="{00000000-0005-0000-0000-0000B1070000}"/>
    <cellStyle name="Comma 3 49 2 4" xfId="3202" xr:uid="{00000000-0005-0000-0000-0000B2070000}"/>
    <cellStyle name="Comma 3 49 3" xfId="1209" xr:uid="{00000000-0005-0000-0000-0000B3070000}"/>
    <cellStyle name="Comma 3 49 3 2" xfId="1996" xr:uid="{00000000-0005-0000-0000-0000B4070000}"/>
    <cellStyle name="Comma 3 49 3 2 2" xfId="4240" xr:uid="{00000000-0005-0000-0000-0000B5070000}"/>
    <cellStyle name="Comma 3 49 3 3" xfId="2720" xr:uid="{00000000-0005-0000-0000-0000B6070000}"/>
    <cellStyle name="Comma 3 49 3 3 2" xfId="4964" xr:uid="{00000000-0005-0000-0000-0000B7070000}"/>
    <cellStyle name="Comma 3 49 3 4" xfId="3454" xr:uid="{00000000-0005-0000-0000-0000B8070000}"/>
    <cellStyle name="Comma 3 49 4" xfId="1424" xr:uid="{00000000-0005-0000-0000-0000B9070000}"/>
    <cellStyle name="Comma 3 49 4 2" xfId="3668" xr:uid="{00000000-0005-0000-0000-0000BA070000}"/>
    <cellStyle name="Comma 3 49 5" xfId="2210" xr:uid="{00000000-0005-0000-0000-0000BB070000}"/>
    <cellStyle name="Comma 3 49 5 2" xfId="4454" xr:uid="{00000000-0005-0000-0000-0000BC070000}"/>
    <cellStyle name="Comma 3 49 6" xfId="2934" xr:uid="{00000000-0005-0000-0000-0000BD070000}"/>
    <cellStyle name="Comma 3 5" xfId="145" xr:uid="{00000000-0005-0000-0000-0000BE070000}"/>
    <cellStyle name="Comma 3 5 2" xfId="957" xr:uid="{00000000-0005-0000-0000-0000BF070000}"/>
    <cellStyle name="Comma 3 5 2 2" xfId="1745" xr:uid="{00000000-0005-0000-0000-0000C0070000}"/>
    <cellStyle name="Comma 3 5 2 2 2" xfId="3989" xr:uid="{00000000-0005-0000-0000-0000C1070000}"/>
    <cellStyle name="Comma 3 5 2 3" xfId="2469" xr:uid="{00000000-0005-0000-0000-0000C2070000}"/>
    <cellStyle name="Comma 3 5 2 3 2" xfId="4713" xr:uid="{00000000-0005-0000-0000-0000C3070000}"/>
    <cellStyle name="Comma 3 5 2 4" xfId="3203" xr:uid="{00000000-0005-0000-0000-0000C4070000}"/>
    <cellStyle name="Comma 3 5 3" xfId="1210" xr:uid="{00000000-0005-0000-0000-0000C5070000}"/>
    <cellStyle name="Comma 3 5 3 2" xfId="1997" xr:uid="{00000000-0005-0000-0000-0000C6070000}"/>
    <cellStyle name="Comma 3 5 3 2 2" xfId="4241" xr:uid="{00000000-0005-0000-0000-0000C7070000}"/>
    <cellStyle name="Comma 3 5 3 3" xfId="2721" xr:uid="{00000000-0005-0000-0000-0000C8070000}"/>
    <cellStyle name="Comma 3 5 3 3 2" xfId="4965" xr:uid="{00000000-0005-0000-0000-0000C9070000}"/>
    <cellStyle name="Comma 3 5 3 4" xfId="3455" xr:uid="{00000000-0005-0000-0000-0000CA070000}"/>
    <cellStyle name="Comma 3 5 4" xfId="1425" xr:uid="{00000000-0005-0000-0000-0000CB070000}"/>
    <cellStyle name="Comma 3 5 4 2" xfId="3669" xr:uid="{00000000-0005-0000-0000-0000CC070000}"/>
    <cellStyle name="Comma 3 5 5" xfId="2211" xr:uid="{00000000-0005-0000-0000-0000CD070000}"/>
    <cellStyle name="Comma 3 5 5 2" xfId="4455" xr:uid="{00000000-0005-0000-0000-0000CE070000}"/>
    <cellStyle name="Comma 3 5 6" xfId="2935" xr:uid="{00000000-0005-0000-0000-0000CF070000}"/>
    <cellStyle name="Comma 3 50" xfId="146" xr:uid="{00000000-0005-0000-0000-0000D0070000}"/>
    <cellStyle name="Comma 3 50 2" xfId="958" xr:uid="{00000000-0005-0000-0000-0000D1070000}"/>
    <cellStyle name="Comma 3 50 2 2" xfId="1746" xr:uid="{00000000-0005-0000-0000-0000D2070000}"/>
    <cellStyle name="Comma 3 50 2 2 2" xfId="3990" xr:uid="{00000000-0005-0000-0000-0000D3070000}"/>
    <cellStyle name="Comma 3 50 2 3" xfId="2470" xr:uid="{00000000-0005-0000-0000-0000D4070000}"/>
    <cellStyle name="Comma 3 50 2 3 2" xfId="4714" xr:uid="{00000000-0005-0000-0000-0000D5070000}"/>
    <cellStyle name="Comma 3 50 2 4" xfId="3204" xr:uid="{00000000-0005-0000-0000-0000D6070000}"/>
    <cellStyle name="Comma 3 50 3" xfId="1211" xr:uid="{00000000-0005-0000-0000-0000D7070000}"/>
    <cellStyle name="Comma 3 50 3 2" xfId="1998" xr:uid="{00000000-0005-0000-0000-0000D8070000}"/>
    <cellStyle name="Comma 3 50 3 2 2" xfId="4242" xr:uid="{00000000-0005-0000-0000-0000D9070000}"/>
    <cellStyle name="Comma 3 50 3 3" xfId="2722" xr:uid="{00000000-0005-0000-0000-0000DA070000}"/>
    <cellStyle name="Comma 3 50 3 3 2" xfId="4966" xr:uid="{00000000-0005-0000-0000-0000DB070000}"/>
    <cellStyle name="Comma 3 50 3 4" xfId="3456" xr:uid="{00000000-0005-0000-0000-0000DC070000}"/>
    <cellStyle name="Comma 3 50 4" xfId="1426" xr:uid="{00000000-0005-0000-0000-0000DD070000}"/>
    <cellStyle name="Comma 3 50 4 2" xfId="3670" xr:uid="{00000000-0005-0000-0000-0000DE070000}"/>
    <cellStyle name="Comma 3 50 5" xfId="2212" xr:uid="{00000000-0005-0000-0000-0000DF070000}"/>
    <cellStyle name="Comma 3 50 5 2" xfId="4456" xr:uid="{00000000-0005-0000-0000-0000E0070000}"/>
    <cellStyle name="Comma 3 50 6" xfId="2936" xr:uid="{00000000-0005-0000-0000-0000E1070000}"/>
    <cellStyle name="Comma 3 51" xfId="147" xr:uid="{00000000-0005-0000-0000-0000E2070000}"/>
    <cellStyle name="Comma 3 51 2" xfId="959" xr:uid="{00000000-0005-0000-0000-0000E3070000}"/>
    <cellStyle name="Comma 3 51 2 2" xfId="1747" xr:uid="{00000000-0005-0000-0000-0000E4070000}"/>
    <cellStyle name="Comma 3 51 2 2 2" xfId="3991" xr:uid="{00000000-0005-0000-0000-0000E5070000}"/>
    <cellStyle name="Comma 3 51 2 3" xfId="2471" xr:uid="{00000000-0005-0000-0000-0000E6070000}"/>
    <cellStyle name="Comma 3 51 2 3 2" xfId="4715" xr:uid="{00000000-0005-0000-0000-0000E7070000}"/>
    <cellStyle name="Comma 3 51 2 4" xfId="3205" xr:uid="{00000000-0005-0000-0000-0000E8070000}"/>
    <cellStyle name="Comma 3 51 3" xfId="1212" xr:uid="{00000000-0005-0000-0000-0000E9070000}"/>
    <cellStyle name="Comma 3 51 3 2" xfId="1999" xr:uid="{00000000-0005-0000-0000-0000EA070000}"/>
    <cellStyle name="Comma 3 51 3 2 2" xfId="4243" xr:uid="{00000000-0005-0000-0000-0000EB070000}"/>
    <cellStyle name="Comma 3 51 3 3" xfId="2723" xr:uid="{00000000-0005-0000-0000-0000EC070000}"/>
    <cellStyle name="Comma 3 51 3 3 2" xfId="4967" xr:uid="{00000000-0005-0000-0000-0000ED070000}"/>
    <cellStyle name="Comma 3 51 3 4" xfId="3457" xr:uid="{00000000-0005-0000-0000-0000EE070000}"/>
    <cellStyle name="Comma 3 51 4" xfId="1427" xr:uid="{00000000-0005-0000-0000-0000EF070000}"/>
    <cellStyle name="Comma 3 51 4 2" xfId="3671" xr:uid="{00000000-0005-0000-0000-0000F0070000}"/>
    <cellStyle name="Comma 3 51 5" xfId="2213" xr:uid="{00000000-0005-0000-0000-0000F1070000}"/>
    <cellStyle name="Comma 3 51 5 2" xfId="4457" xr:uid="{00000000-0005-0000-0000-0000F2070000}"/>
    <cellStyle name="Comma 3 51 6" xfId="2937" xr:uid="{00000000-0005-0000-0000-0000F3070000}"/>
    <cellStyle name="Comma 3 52" xfId="148" xr:uid="{00000000-0005-0000-0000-0000F4070000}"/>
    <cellStyle name="Comma 3 52 2" xfId="960" xr:uid="{00000000-0005-0000-0000-0000F5070000}"/>
    <cellStyle name="Comma 3 52 2 2" xfId="1748" xr:uid="{00000000-0005-0000-0000-0000F6070000}"/>
    <cellStyle name="Comma 3 52 2 2 2" xfId="3992" xr:uid="{00000000-0005-0000-0000-0000F7070000}"/>
    <cellStyle name="Comma 3 52 2 3" xfId="2472" xr:uid="{00000000-0005-0000-0000-0000F8070000}"/>
    <cellStyle name="Comma 3 52 2 3 2" xfId="4716" xr:uid="{00000000-0005-0000-0000-0000F9070000}"/>
    <cellStyle name="Comma 3 52 2 4" xfId="3206" xr:uid="{00000000-0005-0000-0000-0000FA070000}"/>
    <cellStyle name="Comma 3 52 3" xfId="1213" xr:uid="{00000000-0005-0000-0000-0000FB070000}"/>
    <cellStyle name="Comma 3 52 3 2" xfId="2000" xr:uid="{00000000-0005-0000-0000-0000FC070000}"/>
    <cellStyle name="Comma 3 52 3 2 2" xfId="4244" xr:uid="{00000000-0005-0000-0000-0000FD070000}"/>
    <cellStyle name="Comma 3 52 3 3" xfId="2724" xr:uid="{00000000-0005-0000-0000-0000FE070000}"/>
    <cellStyle name="Comma 3 52 3 3 2" xfId="4968" xr:uid="{00000000-0005-0000-0000-0000FF070000}"/>
    <cellStyle name="Comma 3 52 3 4" xfId="3458" xr:uid="{00000000-0005-0000-0000-000000080000}"/>
    <cellStyle name="Comma 3 52 4" xfId="1428" xr:uid="{00000000-0005-0000-0000-000001080000}"/>
    <cellStyle name="Comma 3 52 4 2" xfId="3672" xr:uid="{00000000-0005-0000-0000-000002080000}"/>
    <cellStyle name="Comma 3 52 5" xfId="2214" xr:uid="{00000000-0005-0000-0000-000003080000}"/>
    <cellStyle name="Comma 3 52 5 2" xfId="4458" xr:uid="{00000000-0005-0000-0000-000004080000}"/>
    <cellStyle name="Comma 3 52 6" xfId="2938" xr:uid="{00000000-0005-0000-0000-000005080000}"/>
    <cellStyle name="Comma 3 53" xfId="149" xr:uid="{00000000-0005-0000-0000-000006080000}"/>
    <cellStyle name="Comma 3 53 2" xfId="961" xr:uid="{00000000-0005-0000-0000-000007080000}"/>
    <cellStyle name="Comma 3 53 2 2" xfId="1749" xr:uid="{00000000-0005-0000-0000-000008080000}"/>
    <cellStyle name="Comma 3 53 2 2 2" xfId="3993" xr:uid="{00000000-0005-0000-0000-000009080000}"/>
    <cellStyle name="Comma 3 53 2 3" xfId="2473" xr:uid="{00000000-0005-0000-0000-00000A080000}"/>
    <cellStyle name="Comma 3 53 2 3 2" xfId="4717" xr:uid="{00000000-0005-0000-0000-00000B080000}"/>
    <cellStyle name="Comma 3 53 2 4" xfId="3207" xr:uid="{00000000-0005-0000-0000-00000C080000}"/>
    <cellStyle name="Comma 3 53 3" xfId="1214" xr:uid="{00000000-0005-0000-0000-00000D080000}"/>
    <cellStyle name="Comma 3 53 3 2" xfId="2001" xr:uid="{00000000-0005-0000-0000-00000E080000}"/>
    <cellStyle name="Comma 3 53 3 2 2" xfId="4245" xr:uid="{00000000-0005-0000-0000-00000F080000}"/>
    <cellStyle name="Comma 3 53 3 3" xfId="2725" xr:uid="{00000000-0005-0000-0000-000010080000}"/>
    <cellStyle name="Comma 3 53 3 3 2" xfId="4969" xr:uid="{00000000-0005-0000-0000-000011080000}"/>
    <cellStyle name="Comma 3 53 3 4" xfId="3459" xr:uid="{00000000-0005-0000-0000-000012080000}"/>
    <cellStyle name="Comma 3 53 4" xfId="1429" xr:uid="{00000000-0005-0000-0000-000013080000}"/>
    <cellStyle name="Comma 3 53 4 2" xfId="3673" xr:uid="{00000000-0005-0000-0000-000014080000}"/>
    <cellStyle name="Comma 3 53 5" xfId="2215" xr:uid="{00000000-0005-0000-0000-000015080000}"/>
    <cellStyle name="Comma 3 53 5 2" xfId="4459" xr:uid="{00000000-0005-0000-0000-000016080000}"/>
    <cellStyle name="Comma 3 53 6" xfId="2939" xr:uid="{00000000-0005-0000-0000-000017080000}"/>
    <cellStyle name="Comma 3 54" xfId="101" xr:uid="{00000000-0005-0000-0000-000018080000}"/>
    <cellStyle name="Comma 3 54 2" xfId="913" xr:uid="{00000000-0005-0000-0000-000019080000}"/>
    <cellStyle name="Comma 3 54 2 2" xfId="1701" xr:uid="{00000000-0005-0000-0000-00001A080000}"/>
    <cellStyle name="Comma 3 54 2 2 2" xfId="3945" xr:uid="{00000000-0005-0000-0000-00001B080000}"/>
    <cellStyle name="Comma 3 54 2 3" xfId="2425" xr:uid="{00000000-0005-0000-0000-00001C080000}"/>
    <cellStyle name="Comma 3 54 2 3 2" xfId="4669" xr:uid="{00000000-0005-0000-0000-00001D080000}"/>
    <cellStyle name="Comma 3 54 2 4" xfId="3159" xr:uid="{00000000-0005-0000-0000-00001E080000}"/>
    <cellStyle name="Comma 3 54 3" xfId="1166" xr:uid="{00000000-0005-0000-0000-00001F080000}"/>
    <cellStyle name="Comma 3 54 3 2" xfId="1953" xr:uid="{00000000-0005-0000-0000-000020080000}"/>
    <cellStyle name="Comma 3 54 3 2 2" xfId="4197" xr:uid="{00000000-0005-0000-0000-000021080000}"/>
    <cellStyle name="Comma 3 54 3 3" xfId="2677" xr:uid="{00000000-0005-0000-0000-000022080000}"/>
    <cellStyle name="Comma 3 54 3 3 2" xfId="4921" xr:uid="{00000000-0005-0000-0000-000023080000}"/>
    <cellStyle name="Comma 3 54 3 4" xfId="3411" xr:uid="{00000000-0005-0000-0000-000024080000}"/>
    <cellStyle name="Comma 3 54 4" xfId="1381" xr:uid="{00000000-0005-0000-0000-000025080000}"/>
    <cellStyle name="Comma 3 54 4 2" xfId="3625" xr:uid="{00000000-0005-0000-0000-000026080000}"/>
    <cellStyle name="Comma 3 54 5" xfId="2167" xr:uid="{00000000-0005-0000-0000-000027080000}"/>
    <cellStyle name="Comma 3 54 5 2" xfId="4411" xr:uid="{00000000-0005-0000-0000-000028080000}"/>
    <cellStyle name="Comma 3 54 6" xfId="2891" xr:uid="{00000000-0005-0000-0000-000029080000}"/>
    <cellStyle name="Comma 3 55" xfId="869" xr:uid="{00000000-0005-0000-0000-00002A080000}"/>
    <cellStyle name="Comma 3 55 2" xfId="1657" xr:uid="{00000000-0005-0000-0000-00002B080000}"/>
    <cellStyle name="Comma 3 55 2 2" xfId="3901" xr:uid="{00000000-0005-0000-0000-00002C080000}"/>
    <cellStyle name="Comma 3 55 3" xfId="2381" xr:uid="{00000000-0005-0000-0000-00002D080000}"/>
    <cellStyle name="Comma 3 55 3 2" xfId="4625" xr:uid="{00000000-0005-0000-0000-00002E080000}"/>
    <cellStyle name="Comma 3 55 4" xfId="3115" xr:uid="{00000000-0005-0000-0000-00002F080000}"/>
    <cellStyle name="Comma 3 56" xfId="1077" xr:uid="{00000000-0005-0000-0000-000030080000}"/>
    <cellStyle name="Comma 3 56 2" xfId="1864" xr:uid="{00000000-0005-0000-0000-000031080000}"/>
    <cellStyle name="Comma 3 56 2 2" xfId="4108" xr:uid="{00000000-0005-0000-0000-000032080000}"/>
    <cellStyle name="Comma 3 56 3" xfId="2588" xr:uid="{00000000-0005-0000-0000-000033080000}"/>
    <cellStyle name="Comma 3 56 3 2" xfId="4832" xr:uid="{00000000-0005-0000-0000-000034080000}"/>
    <cellStyle name="Comma 3 56 4" xfId="3322" xr:uid="{00000000-0005-0000-0000-000035080000}"/>
    <cellStyle name="Comma 3 57" xfId="1099" xr:uid="{00000000-0005-0000-0000-000036080000}"/>
    <cellStyle name="Comma 3 57 2" xfId="1886" xr:uid="{00000000-0005-0000-0000-000037080000}"/>
    <cellStyle name="Comma 3 57 2 2" xfId="4130" xr:uid="{00000000-0005-0000-0000-000038080000}"/>
    <cellStyle name="Comma 3 57 3" xfId="2610" xr:uid="{00000000-0005-0000-0000-000039080000}"/>
    <cellStyle name="Comma 3 57 3 2" xfId="4854" xr:uid="{00000000-0005-0000-0000-00003A080000}"/>
    <cellStyle name="Comma 3 57 4" xfId="3344" xr:uid="{00000000-0005-0000-0000-00003B080000}"/>
    <cellStyle name="Comma 3 58" xfId="1121" xr:uid="{00000000-0005-0000-0000-00003C080000}"/>
    <cellStyle name="Comma 3 58 2" xfId="1908" xr:uid="{00000000-0005-0000-0000-00003D080000}"/>
    <cellStyle name="Comma 3 58 2 2" xfId="4152" xr:uid="{00000000-0005-0000-0000-00003E080000}"/>
    <cellStyle name="Comma 3 58 3" xfId="2632" xr:uid="{00000000-0005-0000-0000-00003F080000}"/>
    <cellStyle name="Comma 3 58 3 2" xfId="4876" xr:uid="{00000000-0005-0000-0000-000040080000}"/>
    <cellStyle name="Comma 3 58 4" xfId="3366" xr:uid="{00000000-0005-0000-0000-000041080000}"/>
    <cellStyle name="Comma 3 59" xfId="1337" xr:uid="{00000000-0005-0000-0000-000042080000}"/>
    <cellStyle name="Comma 3 59 2" xfId="3581" xr:uid="{00000000-0005-0000-0000-000043080000}"/>
    <cellStyle name="Comma 3 6" xfId="150" xr:uid="{00000000-0005-0000-0000-000044080000}"/>
    <cellStyle name="Comma 3 6 2" xfId="962" xr:uid="{00000000-0005-0000-0000-000045080000}"/>
    <cellStyle name="Comma 3 6 2 2" xfId="1750" xr:uid="{00000000-0005-0000-0000-000046080000}"/>
    <cellStyle name="Comma 3 6 2 2 2" xfId="3994" xr:uid="{00000000-0005-0000-0000-000047080000}"/>
    <cellStyle name="Comma 3 6 2 3" xfId="2474" xr:uid="{00000000-0005-0000-0000-000048080000}"/>
    <cellStyle name="Comma 3 6 2 3 2" xfId="4718" xr:uid="{00000000-0005-0000-0000-000049080000}"/>
    <cellStyle name="Comma 3 6 2 4" xfId="3208" xr:uid="{00000000-0005-0000-0000-00004A080000}"/>
    <cellStyle name="Comma 3 6 3" xfId="1215" xr:uid="{00000000-0005-0000-0000-00004B080000}"/>
    <cellStyle name="Comma 3 6 3 2" xfId="2002" xr:uid="{00000000-0005-0000-0000-00004C080000}"/>
    <cellStyle name="Comma 3 6 3 2 2" xfId="4246" xr:uid="{00000000-0005-0000-0000-00004D080000}"/>
    <cellStyle name="Comma 3 6 3 3" xfId="2726" xr:uid="{00000000-0005-0000-0000-00004E080000}"/>
    <cellStyle name="Comma 3 6 3 3 2" xfId="4970" xr:uid="{00000000-0005-0000-0000-00004F080000}"/>
    <cellStyle name="Comma 3 6 3 4" xfId="3460" xr:uid="{00000000-0005-0000-0000-000050080000}"/>
    <cellStyle name="Comma 3 6 4" xfId="1430" xr:uid="{00000000-0005-0000-0000-000051080000}"/>
    <cellStyle name="Comma 3 6 4 2" xfId="3674" xr:uid="{00000000-0005-0000-0000-000052080000}"/>
    <cellStyle name="Comma 3 6 5" xfId="2216" xr:uid="{00000000-0005-0000-0000-000053080000}"/>
    <cellStyle name="Comma 3 6 5 2" xfId="4460" xr:uid="{00000000-0005-0000-0000-000054080000}"/>
    <cellStyle name="Comma 3 6 6" xfId="2940" xr:uid="{00000000-0005-0000-0000-000055080000}"/>
    <cellStyle name="Comma 3 60" xfId="2123" xr:uid="{00000000-0005-0000-0000-000056080000}"/>
    <cellStyle name="Comma 3 60 2" xfId="4367" xr:uid="{00000000-0005-0000-0000-000057080000}"/>
    <cellStyle name="Comma 3 61" xfId="2847" xr:uid="{00000000-0005-0000-0000-000058080000}"/>
    <cellStyle name="Comma 3 62" xfId="5089" xr:uid="{00000000-0005-0000-0000-000059080000}"/>
    <cellStyle name="Comma 3 7" xfId="151" xr:uid="{00000000-0005-0000-0000-00005A080000}"/>
    <cellStyle name="Comma 3 7 2" xfId="963" xr:uid="{00000000-0005-0000-0000-00005B080000}"/>
    <cellStyle name="Comma 3 7 2 2" xfId="1751" xr:uid="{00000000-0005-0000-0000-00005C080000}"/>
    <cellStyle name="Comma 3 7 2 2 2" xfId="3995" xr:uid="{00000000-0005-0000-0000-00005D080000}"/>
    <cellStyle name="Comma 3 7 2 3" xfId="2475" xr:uid="{00000000-0005-0000-0000-00005E080000}"/>
    <cellStyle name="Comma 3 7 2 3 2" xfId="4719" xr:uid="{00000000-0005-0000-0000-00005F080000}"/>
    <cellStyle name="Comma 3 7 2 4" xfId="3209" xr:uid="{00000000-0005-0000-0000-000060080000}"/>
    <cellStyle name="Comma 3 7 3" xfId="1216" xr:uid="{00000000-0005-0000-0000-000061080000}"/>
    <cellStyle name="Comma 3 7 3 2" xfId="2003" xr:uid="{00000000-0005-0000-0000-000062080000}"/>
    <cellStyle name="Comma 3 7 3 2 2" xfId="4247" xr:uid="{00000000-0005-0000-0000-000063080000}"/>
    <cellStyle name="Comma 3 7 3 3" xfId="2727" xr:uid="{00000000-0005-0000-0000-000064080000}"/>
    <cellStyle name="Comma 3 7 3 3 2" xfId="4971" xr:uid="{00000000-0005-0000-0000-000065080000}"/>
    <cellStyle name="Comma 3 7 3 4" xfId="3461" xr:uid="{00000000-0005-0000-0000-000066080000}"/>
    <cellStyle name="Comma 3 7 4" xfId="1431" xr:uid="{00000000-0005-0000-0000-000067080000}"/>
    <cellStyle name="Comma 3 7 4 2" xfId="3675" xr:uid="{00000000-0005-0000-0000-000068080000}"/>
    <cellStyle name="Comma 3 7 5" xfId="2217" xr:uid="{00000000-0005-0000-0000-000069080000}"/>
    <cellStyle name="Comma 3 7 5 2" xfId="4461" xr:uid="{00000000-0005-0000-0000-00006A080000}"/>
    <cellStyle name="Comma 3 7 6" xfId="2941" xr:uid="{00000000-0005-0000-0000-00006B080000}"/>
    <cellStyle name="Comma 3 8" xfId="152" xr:uid="{00000000-0005-0000-0000-00006C080000}"/>
    <cellStyle name="Comma 3 8 2" xfId="964" xr:uid="{00000000-0005-0000-0000-00006D080000}"/>
    <cellStyle name="Comma 3 8 2 2" xfId="1752" xr:uid="{00000000-0005-0000-0000-00006E080000}"/>
    <cellStyle name="Comma 3 8 2 2 2" xfId="3996" xr:uid="{00000000-0005-0000-0000-00006F080000}"/>
    <cellStyle name="Comma 3 8 2 3" xfId="2476" xr:uid="{00000000-0005-0000-0000-000070080000}"/>
    <cellStyle name="Comma 3 8 2 3 2" xfId="4720" xr:uid="{00000000-0005-0000-0000-000071080000}"/>
    <cellStyle name="Comma 3 8 2 4" xfId="3210" xr:uid="{00000000-0005-0000-0000-000072080000}"/>
    <cellStyle name="Comma 3 8 3" xfId="1217" xr:uid="{00000000-0005-0000-0000-000073080000}"/>
    <cellStyle name="Comma 3 8 3 2" xfId="2004" xr:uid="{00000000-0005-0000-0000-000074080000}"/>
    <cellStyle name="Comma 3 8 3 2 2" xfId="4248" xr:uid="{00000000-0005-0000-0000-000075080000}"/>
    <cellStyle name="Comma 3 8 3 3" xfId="2728" xr:uid="{00000000-0005-0000-0000-000076080000}"/>
    <cellStyle name="Comma 3 8 3 3 2" xfId="4972" xr:uid="{00000000-0005-0000-0000-000077080000}"/>
    <cellStyle name="Comma 3 8 3 4" xfId="3462" xr:uid="{00000000-0005-0000-0000-000078080000}"/>
    <cellStyle name="Comma 3 8 4" xfId="1432" xr:uid="{00000000-0005-0000-0000-000079080000}"/>
    <cellStyle name="Comma 3 8 4 2" xfId="3676" xr:uid="{00000000-0005-0000-0000-00007A080000}"/>
    <cellStyle name="Comma 3 8 5" xfId="2218" xr:uid="{00000000-0005-0000-0000-00007B080000}"/>
    <cellStyle name="Comma 3 8 5 2" xfId="4462" xr:uid="{00000000-0005-0000-0000-00007C080000}"/>
    <cellStyle name="Comma 3 8 6" xfId="2942" xr:uid="{00000000-0005-0000-0000-00007D080000}"/>
    <cellStyle name="Comma 3 9" xfId="153" xr:uid="{00000000-0005-0000-0000-00007E080000}"/>
    <cellStyle name="Comma 3 9 2" xfId="965" xr:uid="{00000000-0005-0000-0000-00007F080000}"/>
    <cellStyle name="Comma 3 9 2 2" xfId="1753" xr:uid="{00000000-0005-0000-0000-000080080000}"/>
    <cellStyle name="Comma 3 9 2 2 2" xfId="3997" xr:uid="{00000000-0005-0000-0000-000081080000}"/>
    <cellStyle name="Comma 3 9 2 3" xfId="2477" xr:uid="{00000000-0005-0000-0000-000082080000}"/>
    <cellStyle name="Comma 3 9 2 3 2" xfId="4721" xr:uid="{00000000-0005-0000-0000-000083080000}"/>
    <cellStyle name="Comma 3 9 2 4" xfId="3211" xr:uid="{00000000-0005-0000-0000-000084080000}"/>
    <cellStyle name="Comma 3 9 3" xfId="1218" xr:uid="{00000000-0005-0000-0000-000085080000}"/>
    <cellStyle name="Comma 3 9 3 2" xfId="2005" xr:uid="{00000000-0005-0000-0000-000086080000}"/>
    <cellStyle name="Comma 3 9 3 2 2" xfId="4249" xr:uid="{00000000-0005-0000-0000-000087080000}"/>
    <cellStyle name="Comma 3 9 3 3" xfId="2729" xr:uid="{00000000-0005-0000-0000-000088080000}"/>
    <cellStyle name="Comma 3 9 3 3 2" xfId="4973" xr:uid="{00000000-0005-0000-0000-000089080000}"/>
    <cellStyle name="Comma 3 9 3 4" xfId="3463" xr:uid="{00000000-0005-0000-0000-00008A080000}"/>
    <cellStyle name="Comma 3 9 4" xfId="1433" xr:uid="{00000000-0005-0000-0000-00008B080000}"/>
    <cellStyle name="Comma 3 9 4 2" xfId="3677" xr:uid="{00000000-0005-0000-0000-00008C080000}"/>
    <cellStyle name="Comma 3 9 5" xfId="2219" xr:uid="{00000000-0005-0000-0000-00008D080000}"/>
    <cellStyle name="Comma 3 9 5 2" xfId="4463" xr:uid="{00000000-0005-0000-0000-00008E080000}"/>
    <cellStyle name="Comma 3 9 6" xfId="2943" xr:uid="{00000000-0005-0000-0000-00008F080000}"/>
    <cellStyle name="Comma 30" xfId="817" xr:uid="{00000000-0005-0000-0000-000090080000}"/>
    <cellStyle name="Comma 30 2" xfId="1051" xr:uid="{00000000-0005-0000-0000-000091080000}"/>
    <cellStyle name="Comma 30 2 2" xfId="1839" xr:uid="{00000000-0005-0000-0000-000092080000}"/>
    <cellStyle name="Comma 30 2 2 2" xfId="4083" xr:uid="{00000000-0005-0000-0000-000093080000}"/>
    <cellStyle name="Comma 30 2 3" xfId="2563" xr:uid="{00000000-0005-0000-0000-000094080000}"/>
    <cellStyle name="Comma 30 2 3 2" xfId="4807" xr:uid="{00000000-0005-0000-0000-000095080000}"/>
    <cellStyle name="Comma 30 2 4" xfId="3297" xr:uid="{00000000-0005-0000-0000-000096080000}"/>
    <cellStyle name="Comma 30 3" xfId="1305" xr:uid="{00000000-0005-0000-0000-000097080000}"/>
    <cellStyle name="Comma 30 3 2" xfId="2092" xr:uid="{00000000-0005-0000-0000-000098080000}"/>
    <cellStyle name="Comma 30 3 2 2" xfId="4336" xr:uid="{00000000-0005-0000-0000-000099080000}"/>
    <cellStyle name="Comma 30 3 3" xfId="2814" xr:uid="{00000000-0005-0000-0000-00009A080000}"/>
    <cellStyle name="Comma 30 3 3 2" xfId="5058" xr:uid="{00000000-0005-0000-0000-00009B080000}"/>
    <cellStyle name="Comma 30 3 4" xfId="3550" xr:uid="{00000000-0005-0000-0000-00009C080000}"/>
    <cellStyle name="Comma 30 4" xfId="1625" xr:uid="{00000000-0005-0000-0000-00009D080000}"/>
    <cellStyle name="Comma 30 4 2" xfId="3869" xr:uid="{00000000-0005-0000-0000-00009E080000}"/>
    <cellStyle name="Comma 30 5" xfId="2349" xr:uid="{00000000-0005-0000-0000-00009F080000}"/>
    <cellStyle name="Comma 30 5 2" xfId="4593" xr:uid="{00000000-0005-0000-0000-0000A0080000}"/>
    <cellStyle name="Comma 30 6" xfId="3083" xr:uid="{00000000-0005-0000-0000-0000A1080000}"/>
    <cellStyle name="Comma 31" xfId="728" xr:uid="{00000000-0005-0000-0000-0000A2080000}"/>
    <cellStyle name="Comma 31 2" xfId="1041" xr:uid="{00000000-0005-0000-0000-0000A3080000}"/>
    <cellStyle name="Comma 31 2 2" xfId="1829" xr:uid="{00000000-0005-0000-0000-0000A4080000}"/>
    <cellStyle name="Comma 31 2 2 2" xfId="4073" xr:uid="{00000000-0005-0000-0000-0000A5080000}"/>
    <cellStyle name="Comma 31 2 3" xfId="2553" xr:uid="{00000000-0005-0000-0000-0000A6080000}"/>
    <cellStyle name="Comma 31 2 3 2" xfId="4797" xr:uid="{00000000-0005-0000-0000-0000A7080000}"/>
    <cellStyle name="Comma 31 2 4" xfId="3287" xr:uid="{00000000-0005-0000-0000-0000A8080000}"/>
    <cellStyle name="Comma 31 3" xfId="1294" xr:uid="{00000000-0005-0000-0000-0000A9080000}"/>
    <cellStyle name="Comma 31 3 2" xfId="2081" xr:uid="{00000000-0005-0000-0000-0000AA080000}"/>
    <cellStyle name="Comma 31 3 2 2" xfId="4325" xr:uid="{00000000-0005-0000-0000-0000AB080000}"/>
    <cellStyle name="Comma 31 3 3" xfId="2804" xr:uid="{00000000-0005-0000-0000-0000AC080000}"/>
    <cellStyle name="Comma 31 3 3 2" xfId="5048" xr:uid="{00000000-0005-0000-0000-0000AD080000}"/>
    <cellStyle name="Comma 31 3 4" xfId="3539" xr:uid="{00000000-0005-0000-0000-0000AE080000}"/>
    <cellStyle name="Comma 31 4" xfId="1561" xr:uid="{00000000-0005-0000-0000-0000AF080000}"/>
    <cellStyle name="Comma 31 4 2" xfId="3805" xr:uid="{00000000-0005-0000-0000-0000B0080000}"/>
    <cellStyle name="Comma 31 5" xfId="2339" xr:uid="{00000000-0005-0000-0000-0000B1080000}"/>
    <cellStyle name="Comma 31 5 2" xfId="4583" xr:uid="{00000000-0005-0000-0000-0000B2080000}"/>
    <cellStyle name="Comma 31 6" xfId="3019" xr:uid="{00000000-0005-0000-0000-0000B3080000}"/>
    <cellStyle name="Comma 32" xfId="825" xr:uid="{00000000-0005-0000-0000-0000B4080000}"/>
    <cellStyle name="Comma 32 2" xfId="1054" xr:uid="{00000000-0005-0000-0000-0000B5080000}"/>
    <cellStyle name="Comma 32 2 2" xfId="1842" xr:uid="{00000000-0005-0000-0000-0000B6080000}"/>
    <cellStyle name="Comma 32 2 2 2" xfId="4086" xr:uid="{00000000-0005-0000-0000-0000B7080000}"/>
    <cellStyle name="Comma 32 2 3" xfId="2566" xr:uid="{00000000-0005-0000-0000-0000B8080000}"/>
    <cellStyle name="Comma 32 2 3 2" xfId="4810" xr:uid="{00000000-0005-0000-0000-0000B9080000}"/>
    <cellStyle name="Comma 32 2 4" xfId="3300" xr:uid="{00000000-0005-0000-0000-0000BA080000}"/>
    <cellStyle name="Comma 32 3" xfId="1308" xr:uid="{00000000-0005-0000-0000-0000BB080000}"/>
    <cellStyle name="Comma 32 3 2" xfId="2095" xr:uid="{00000000-0005-0000-0000-0000BC080000}"/>
    <cellStyle name="Comma 32 3 2 2" xfId="4339" xr:uid="{00000000-0005-0000-0000-0000BD080000}"/>
    <cellStyle name="Comma 32 3 3" xfId="2817" xr:uid="{00000000-0005-0000-0000-0000BE080000}"/>
    <cellStyle name="Comma 32 3 3 2" xfId="5061" xr:uid="{00000000-0005-0000-0000-0000BF080000}"/>
    <cellStyle name="Comma 32 3 4" xfId="3553" xr:uid="{00000000-0005-0000-0000-0000C0080000}"/>
    <cellStyle name="Comma 32 4" xfId="1628" xr:uid="{00000000-0005-0000-0000-0000C1080000}"/>
    <cellStyle name="Comma 32 4 2" xfId="3872" xr:uid="{00000000-0005-0000-0000-0000C2080000}"/>
    <cellStyle name="Comma 32 5" xfId="2352" xr:uid="{00000000-0005-0000-0000-0000C3080000}"/>
    <cellStyle name="Comma 32 5 2" xfId="4596" xr:uid="{00000000-0005-0000-0000-0000C4080000}"/>
    <cellStyle name="Comma 32 6" xfId="3086" xr:uid="{00000000-0005-0000-0000-0000C5080000}"/>
    <cellStyle name="Comma 33" xfId="154" xr:uid="{00000000-0005-0000-0000-0000C6080000}"/>
    <cellStyle name="Comma 33 2" xfId="966" xr:uid="{00000000-0005-0000-0000-0000C7080000}"/>
    <cellStyle name="Comma 33 2 2" xfId="1754" xr:uid="{00000000-0005-0000-0000-0000C8080000}"/>
    <cellStyle name="Comma 33 2 2 2" xfId="3998" xr:uid="{00000000-0005-0000-0000-0000C9080000}"/>
    <cellStyle name="Comma 33 2 3" xfId="2478" xr:uid="{00000000-0005-0000-0000-0000CA080000}"/>
    <cellStyle name="Comma 33 2 3 2" xfId="4722" xr:uid="{00000000-0005-0000-0000-0000CB080000}"/>
    <cellStyle name="Comma 33 2 4" xfId="3212" xr:uid="{00000000-0005-0000-0000-0000CC080000}"/>
    <cellStyle name="Comma 33 3" xfId="1219" xr:uid="{00000000-0005-0000-0000-0000CD080000}"/>
    <cellStyle name="Comma 33 3 2" xfId="2006" xr:uid="{00000000-0005-0000-0000-0000CE080000}"/>
    <cellStyle name="Comma 33 3 2 2" xfId="4250" xr:uid="{00000000-0005-0000-0000-0000CF080000}"/>
    <cellStyle name="Comma 33 3 3" xfId="2730" xr:uid="{00000000-0005-0000-0000-0000D0080000}"/>
    <cellStyle name="Comma 33 3 3 2" xfId="4974" xr:uid="{00000000-0005-0000-0000-0000D1080000}"/>
    <cellStyle name="Comma 33 3 4" xfId="3464" xr:uid="{00000000-0005-0000-0000-0000D2080000}"/>
    <cellStyle name="Comma 33 4" xfId="1434" xr:uid="{00000000-0005-0000-0000-0000D3080000}"/>
    <cellStyle name="Comma 33 4 2" xfId="3678" xr:uid="{00000000-0005-0000-0000-0000D4080000}"/>
    <cellStyle name="Comma 33 5" xfId="2220" xr:uid="{00000000-0005-0000-0000-0000D5080000}"/>
    <cellStyle name="Comma 33 5 2" xfId="4464" xr:uid="{00000000-0005-0000-0000-0000D6080000}"/>
    <cellStyle name="Comma 33 6" xfId="2944" xr:uid="{00000000-0005-0000-0000-0000D7080000}"/>
    <cellStyle name="Comma 34" xfId="731" xr:uid="{00000000-0005-0000-0000-0000D8080000}"/>
    <cellStyle name="Comma 34 2" xfId="1044" xr:uid="{00000000-0005-0000-0000-0000D9080000}"/>
    <cellStyle name="Comma 34 2 2" xfId="1832" xr:uid="{00000000-0005-0000-0000-0000DA080000}"/>
    <cellStyle name="Comma 34 2 2 2" xfId="4076" xr:uid="{00000000-0005-0000-0000-0000DB080000}"/>
    <cellStyle name="Comma 34 2 3" xfId="2556" xr:uid="{00000000-0005-0000-0000-0000DC080000}"/>
    <cellStyle name="Comma 34 2 3 2" xfId="4800" xr:uid="{00000000-0005-0000-0000-0000DD080000}"/>
    <cellStyle name="Comma 34 2 4" xfId="3290" xr:uid="{00000000-0005-0000-0000-0000DE080000}"/>
    <cellStyle name="Comma 34 3" xfId="1297" xr:uid="{00000000-0005-0000-0000-0000DF080000}"/>
    <cellStyle name="Comma 34 3 2" xfId="2084" xr:uid="{00000000-0005-0000-0000-0000E0080000}"/>
    <cellStyle name="Comma 34 3 2 2" xfId="4328" xr:uid="{00000000-0005-0000-0000-0000E1080000}"/>
    <cellStyle name="Comma 34 3 3" xfId="2807" xr:uid="{00000000-0005-0000-0000-0000E2080000}"/>
    <cellStyle name="Comma 34 3 3 2" xfId="5051" xr:uid="{00000000-0005-0000-0000-0000E3080000}"/>
    <cellStyle name="Comma 34 3 4" xfId="3542" xr:uid="{00000000-0005-0000-0000-0000E4080000}"/>
    <cellStyle name="Comma 34 4" xfId="1564" xr:uid="{00000000-0005-0000-0000-0000E5080000}"/>
    <cellStyle name="Comma 34 4 2" xfId="3808" xr:uid="{00000000-0005-0000-0000-0000E6080000}"/>
    <cellStyle name="Comma 34 5" xfId="2342" xr:uid="{00000000-0005-0000-0000-0000E7080000}"/>
    <cellStyle name="Comma 34 5 2" xfId="4586" xr:uid="{00000000-0005-0000-0000-0000E8080000}"/>
    <cellStyle name="Comma 34 6" xfId="3022" xr:uid="{00000000-0005-0000-0000-0000E9080000}"/>
    <cellStyle name="Comma 35" xfId="824" xr:uid="{00000000-0005-0000-0000-0000EA080000}"/>
    <cellStyle name="Comma 35 2" xfId="1053" xr:uid="{00000000-0005-0000-0000-0000EB080000}"/>
    <cellStyle name="Comma 35 2 2" xfId="1841" xr:uid="{00000000-0005-0000-0000-0000EC080000}"/>
    <cellStyle name="Comma 35 2 2 2" xfId="4085" xr:uid="{00000000-0005-0000-0000-0000ED080000}"/>
    <cellStyle name="Comma 35 2 3" xfId="2565" xr:uid="{00000000-0005-0000-0000-0000EE080000}"/>
    <cellStyle name="Comma 35 2 3 2" xfId="4809" xr:uid="{00000000-0005-0000-0000-0000EF080000}"/>
    <cellStyle name="Comma 35 2 4" xfId="3299" xr:uid="{00000000-0005-0000-0000-0000F0080000}"/>
    <cellStyle name="Comma 35 3" xfId="1307" xr:uid="{00000000-0005-0000-0000-0000F1080000}"/>
    <cellStyle name="Comma 35 3 2" xfId="2094" xr:uid="{00000000-0005-0000-0000-0000F2080000}"/>
    <cellStyle name="Comma 35 3 2 2" xfId="4338" xr:uid="{00000000-0005-0000-0000-0000F3080000}"/>
    <cellStyle name="Comma 35 3 3" xfId="2816" xr:uid="{00000000-0005-0000-0000-0000F4080000}"/>
    <cellStyle name="Comma 35 3 3 2" xfId="5060" xr:uid="{00000000-0005-0000-0000-0000F5080000}"/>
    <cellStyle name="Comma 35 3 4" xfId="3552" xr:uid="{00000000-0005-0000-0000-0000F6080000}"/>
    <cellStyle name="Comma 35 4" xfId="1627" xr:uid="{00000000-0005-0000-0000-0000F7080000}"/>
    <cellStyle name="Comma 35 4 2" xfId="3871" xr:uid="{00000000-0005-0000-0000-0000F8080000}"/>
    <cellStyle name="Comma 35 5" xfId="2351" xr:uid="{00000000-0005-0000-0000-0000F9080000}"/>
    <cellStyle name="Comma 35 5 2" xfId="4595" xr:uid="{00000000-0005-0000-0000-0000FA080000}"/>
    <cellStyle name="Comma 35 6" xfId="3085" xr:uid="{00000000-0005-0000-0000-0000FB080000}"/>
    <cellStyle name="Comma 36" xfId="24" xr:uid="{00000000-0005-0000-0000-0000FC080000}"/>
    <cellStyle name="Comma 36 10" xfId="5090" xr:uid="{00000000-0005-0000-0000-0000FD080000}"/>
    <cellStyle name="Comma 36 2" xfId="27" xr:uid="{00000000-0005-0000-0000-0000FE080000}"/>
    <cellStyle name="Comma 36 2 2" xfId="872" xr:uid="{00000000-0005-0000-0000-0000FF080000}"/>
    <cellStyle name="Comma 36 2 2 2" xfId="1660" xr:uid="{00000000-0005-0000-0000-000000090000}"/>
    <cellStyle name="Comma 36 2 2 2 2" xfId="3904" xr:uid="{00000000-0005-0000-0000-000001090000}"/>
    <cellStyle name="Comma 36 2 2 3" xfId="2384" xr:uid="{00000000-0005-0000-0000-000002090000}"/>
    <cellStyle name="Comma 36 2 2 3 2" xfId="4628" xr:uid="{00000000-0005-0000-0000-000003090000}"/>
    <cellStyle name="Comma 36 2 2 4" xfId="3118" xr:uid="{00000000-0005-0000-0000-000004090000}"/>
    <cellStyle name="Comma 36 2 3" xfId="1080" xr:uid="{00000000-0005-0000-0000-000005090000}"/>
    <cellStyle name="Comma 36 2 3 2" xfId="1867" xr:uid="{00000000-0005-0000-0000-000006090000}"/>
    <cellStyle name="Comma 36 2 3 2 2" xfId="4111" xr:uid="{00000000-0005-0000-0000-000007090000}"/>
    <cellStyle name="Comma 36 2 3 3" xfId="2591" xr:uid="{00000000-0005-0000-0000-000008090000}"/>
    <cellStyle name="Comma 36 2 3 3 2" xfId="4835" xr:uid="{00000000-0005-0000-0000-000009090000}"/>
    <cellStyle name="Comma 36 2 3 4" xfId="3325" xr:uid="{00000000-0005-0000-0000-00000A090000}"/>
    <cellStyle name="Comma 36 2 4" xfId="1102" xr:uid="{00000000-0005-0000-0000-00000B090000}"/>
    <cellStyle name="Comma 36 2 4 2" xfId="1889" xr:uid="{00000000-0005-0000-0000-00000C090000}"/>
    <cellStyle name="Comma 36 2 4 2 2" xfId="4133" xr:uid="{00000000-0005-0000-0000-00000D090000}"/>
    <cellStyle name="Comma 36 2 4 3" xfId="2613" xr:uid="{00000000-0005-0000-0000-00000E090000}"/>
    <cellStyle name="Comma 36 2 4 3 2" xfId="4857" xr:uid="{00000000-0005-0000-0000-00000F090000}"/>
    <cellStyle name="Comma 36 2 4 4" xfId="3347" xr:uid="{00000000-0005-0000-0000-000010090000}"/>
    <cellStyle name="Comma 36 2 5" xfId="1124" xr:uid="{00000000-0005-0000-0000-000011090000}"/>
    <cellStyle name="Comma 36 2 5 2" xfId="1911" xr:uid="{00000000-0005-0000-0000-000012090000}"/>
    <cellStyle name="Comma 36 2 5 2 2" xfId="4155" xr:uid="{00000000-0005-0000-0000-000013090000}"/>
    <cellStyle name="Comma 36 2 5 3" xfId="2635" xr:uid="{00000000-0005-0000-0000-000014090000}"/>
    <cellStyle name="Comma 36 2 5 3 2" xfId="4879" xr:uid="{00000000-0005-0000-0000-000015090000}"/>
    <cellStyle name="Comma 36 2 5 4" xfId="3369" xr:uid="{00000000-0005-0000-0000-000016090000}"/>
    <cellStyle name="Comma 36 2 6" xfId="1340" xr:uid="{00000000-0005-0000-0000-000017090000}"/>
    <cellStyle name="Comma 36 2 6 2" xfId="3584" xr:uid="{00000000-0005-0000-0000-000018090000}"/>
    <cellStyle name="Comma 36 2 7" xfId="2126" xr:uid="{00000000-0005-0000-0000-000019090000}"/>
    <cellStyle name="Comma 36 2 7 2" xfId="4370" xr:uid="{00000000-0005-0000-0000-00001A090000}"/>
    <cellStyle name="Comma 36 2 8" xfId="2850" xr:uid="{00000000-0005-0000-0000-00001B090000}"/>
    <cellStyle name="Comma 36 2 9" xfId="5092" xr:uid="{00000000-0005-0000-0000-00001C090000}"/>
    <cellStyle name="Comma 36 3" xfId="870" xr:uid="{00000000-0005-0000-0000-00001D090000}"/>
    <cellStyle name="Comma 36 3 2" xfId="1658" xr:uid="{00000000-0005-0000-0000-00001E090000}"/>
    <cellStyle name="Comma 36 3 2 2" xfId="3902" xr:uid="{00000000-0005-0000-0000-00001F090000}"/>
    <cellStyle name="Comma 36 3 3" xfId="2382" xr:uid="{00000000-0005-0000-0000-000020090000}"/>
    <cellStyle name="Comma 36 3 3 2" xfId="4626" xr:uid="{00000000-0005-0000-0000-000021090000}"/>
    <cellStyle name="Comma 36 3 4" xfId="3116" xr:uid="{00000000-0005-0000-0000-000022090000}"/>
    <cellStyle name="Comma 36 4" xfId="1078" xr:uid="{00000000-0005-0000-0000-000023090000}"/>
    <cellStyle name="Comma 36 4 2" xfId="1865" xr:uid="{00000000-0005-0000-0000-000024090000}"/>
    <cellStyle name="Comma 36 4 2 2" xfId="4109" xr:uid="{00000000-0005-0000-0000-000025090000}"/>
    <cellStyle name="Comma 36 4 3" xfId="2589" xr:uid="{00000000-0005-0000-0000-000026090000}"/>
    <cellStyle name="Comma 36 4 3 2" xfId="4833" xr:uid="{00000000-0005-0000-0000-000027090000}"/>
    <cellStyle name="Comma 36 4 4" xfId="3323" xr:uid="{00000000-0005-0000-0000-000028090000}"/>
    <cellStyle name="Comma 36 5" xfId="1100" xr:uid="{00000000-0005-0000-0000-000029090000}"/>
    <cellStyle name="Comma 36 5 2" xfId="1887" xr:uid="{00000000-0005-0000-0000-00002A090000}"/>
    <cellStyle name="Comma 36 5 2 2" xfId="4131" xr:uid="{00000000-0005-0000-0000-00002B090000}"/>
    <cellStyle name="Comma 36 5 3" xfId="2611" xr:uid="{00000000-0005-0000-0000-00002C090000}"/>
    <cellStyle name="Comma 36 5 3 2" xfId="4855" xr:uid="{00000000-0005-0000-0000-00002D090000}"/>
    <cellStyle name="Comma 36 5 4" xfId="3345" xr:uid="{00000000-0005-0000-0000-00002E090000}"/>
    <cellStyle name="Comma 36 6" xfId="1122" xr:uid="{00000000-0005-0000-0000-00002F090000}"/>
    <cellStyle name="Comma 36 6 2" xfId="1909" xr:uid="{00000000-0005-0000-0000-000030090000}"/>
    <cellStyle name="Comma 36 6 2 2" xfId="4153" xr:uid="{00000000-0005-0000-0000-000031090000}"/>
    <cellStyle name="Comma 36 6 3" xfId="2633" xr:uid="{00000000-0005-0000-0000-000032090000}"/>
    <cellStyle name="Comma 36 6 3 2" xfId="4877" xr:uid="{00000000-0005-0000-0000-000033090000}"/>
    <cellStyle name="Comma 36 6 4" xfId="3367" xr:uid="{00000000-0005-0000-0000-000034090000}"/>
    <cellStyle name="Comma 36 7" xfId="1338" xr:uid="{00000000-0005-0000-0000-000035090000}"/>
    <cellStyle name="Comma 36 7 2" xfId="3582" xr:uid="{00000000-0005-0000-0000-000036090000}"/>
    <cellStyle name="Comma 36 8" xfId="2124" xr:uid="{00000000-0005-0000-0000-000037090000}"/>
    <cellStyle name="Comma 36 8 2" xfId="4368" xr:uid="{00000000-0005-0000-0000-000038090000}"/>
    <cellStyle name="Comma 36 9" xfId="2848" xr:uid="{00000000-0005-0000-0000-000039090000}"/>
    <cellStyle name="Comma 37" xfId="727" xr:uid="{00000000-0005-0000-0000-00003A090000}"/>
    <cellStyle name="Comma 37 2" xfId="1040" xr:uid="{00000000-0005-0000-0000-00003B090000}"/>
    <cellStyle name="Comma 37 2 2" xfId="1828" xr:uid="{00000000-0005-0000-0000-00003C090000}"/>
    <cellStyle name="Comma 37 2 2 2" xfId="4072" xr:uid="{00000000-0005-0000-0000-00003D090000}"/>
    <cellStyle name="Comma 37 2 3" xfId="2552" xr:uid="{00000000-0005-0000-0000-00003E090000}"/>
    <cellStyle name="Comma 37 2 3 2" xfId="4796" xr:uid="{00000000-0005-0000-0000-00003F090000}"/>
    <cellStyle name="Comma 37 2 4" xfId="3286" xr:uid="{00000000-0005-0000-0000-000040090000}"/>
    <cellStyle name="Comma 37 3" xfId="1293" xr:uid="{00000000-0005-0000-0000-000041090000}"/>
    <cellStyle name="Comma 37 3 2" xfId="2080" xr:uid="{00000000-0005-0000-0000-000042090000}"/>
    <cellStyle name="Comma 37 3 2 2" xfId="4324" xr:uid="{00000000-0005-0000-0000-000043090000}"/>
    <cellStyle name="Comma 37 3 3" xfId="2803" xr:uid="{00000000-0005-0000-0000-000044090000}"/>
    <cellStyle name="Comma 37 3 3 2" xfId="5047" xr:uid="{00000000-0005-0000-0000-000045090000}"/>
    <cellStyle name="Comma 37 3 4" xfId="3538" xr:uid="{00000000-0005-0000-0000-000046090000}"/>
    <cellStyle name="Comma 37 4" xfId="1560" xr:uid="{00000000-0005-0000-0000-000047090000}"/>
    <cellStyle name="Comma 37 4 2" xfId="3804" xr:uid="{00000000-0005-0000-0000-000048090000}"/>
    <cellStyle name="Comma 37 5" xfId="2338" xr:uid="{00000000-0005-0000-0000-000049090000}"/>
    <cellStyle name="Comma 37 5 2" xfId="4582" xr:uid="{00000000-0005-0000-0000-00004A090000}"/>
    <cellStyle name="Comma 37 6" xfId="3018" xr:uid="{00000000-0005-0000-0000-00004B090000}"/>
    <cellStyle name="Comma 38" xfId="826" xr:uid="{00000000-0005-0000-0000-00004C090000}"/>
    <cellStyle name="Comma 38 2" xfId="1055" xr:uid="{00000000-0005-0000-0000-00004D090000}"/>
    <cellStyle name="Comma 38 2 2" xfId="1843" xr:uid="{00000000-0005-0000-0000-00004E090000}"/>
    <cellStyle name="Comma 38 2 2 2" xfId="4087" xr:uid="{00000000-0005-0000-0000-00004F090000}"/>
    <cellStyle name="Comma 38 2 3" xfId="2567" xr:uid="{00000000-0005-0000-0000-000050090000}"/>
    <cellStyle name="Comma 38 2 3 2" xfId="4811" xr:uid="{00000000-0005-0000-0000-000051090000}"/>
    <cellStyle name="Comma 38 2 4" xfId="3301" xr:uid="{00000000-0005-0000-0000-000052090000}"/>
    <cellStyle name="Comma 38 3" xfId="1309" xr:uid="{00000000-0005-0000-0000-000053090000}"/>
    <cellStyle name="Comma 38 3 2" xfId="2096" xr:uid="{00000000-0005-0000-0000-000054090000}"/>
    <cellStyle name="Comma 38 3 2 2" xfId="4340" xr:uid="{00000000-0005-0000-0000-000055090000}"/>
    <cellStyle name="Comma 38 3 3" xfId="2818" xr:uid="{00000000-0005-0000-0000-000056090000}"/>
    <cellStyle name="Comma 38 3 3 2" xfId="5062" xr:uid="{00000000-0005-0000-0000-000057090000}"/>
    <cellStyle name="Comma 38 3 4" xfId="3554" xr:uid="{00000000-0005-0000-0000-000058090000}"/>
    <cellStyle name="Comma 38 4" xfId="1629" xr:uid="{00000000-0005-0000-0000-000059090000}"/>
    <cellStyle name="Comma 38 4 2" xfId="3873" xr:uid="{00000000-0005-0000-0000-00005A090000}"/>
    <cellStyle name="Comma 38 5" xfId="2353" xr:uid="{00000000-0005-0000-0000-00005B090000}"/>
    <cellStyle name="Comma 38 5 2" xfId="4597" xr:uid="{00000000-0005-0000-0000-00005C090000}"/>
    <cellStyle name="Comma 38 6" xfId="3087" xr:uid="{00000000-0005-0000-0000-00005D090000}"/>
    <cellStyle name="Comma 39" xfId="730" xr:uid="{00000000-0005-0000-0000-00005E090000}"/>
    <cellStyle name="Comma 39 2" xfId="1043" xr:uid="{00000000-0005-0000-0000-00005F090000}"/>
    <cellStyle name="Comma 39 2 2" xfId="1831" xr:uid="{00000000-0005-0000-0000-000060090000}"/>
    <cellStyle name="Comma 39 2 2 2" xfId="4075" xr:uid="{00000000-0005-0000-0000-000061090000}"/>
    <cellStyle name="Comma 39 2 3" xfId="2555" xr:uid="{00000000-0005-0000-0000-000062090000}"/>
    <cellStyle name="Comma 39 2 3 2" xfId="4799" xr:uid="{00000000-0005-0000-0000-000063090000}"/>
    <cellStyle name="Comma 39 2 4" xfId="3289" xr:uid="{00000000-0005-0000-0000-000064090000}"/>
    <cellStyle name="Comma 39 3" xfId="1296" xr:uid="{00000000-0005-0000-0000-000065090000}"/>
    <cellStyle name="Comma 39 3 2" xfId="2083" xr:uid="{00000000-0005-0000-0000-000066090000}"/>
    <cellStyle name="Comma 39 3 2 2" xfId="4327" xr:uid="{00000000-0005-0000-0000-000067090000}"/>
    <cellStyle name="Comma 39 3 3" xfId="2806" xr:uid="{00000000-0005-0000-0000-000068090000}"/>
    <cellStyle name="Comma 39 3 3 2" xfId="5050" xr:uid="{00000000-0005-0000-0000-000069090000}"/>
    <cellStyle name="Comma 39 3 4" xfId="3541" xr:uid="{00000000-0005-0000-0000-00006A090000}"/>
    <cellStyle name="Comma 39 4" xfId="1563" xr:uid="{00000000-0005-0000-0000-00006B090000}"/>
    <cellStyle name="Comma 39 4 2" xfId="3807" xr:uid="{00000000-0005-0000-0000-00006C090000}"/>
    <cellStyle name="Comma 39 5" xfId="2341" xr:uid="{00000000-0005-0000-0000-00006D090000}"/>
    <cellStyle name="Comma 39 5 2" xfId="4585" xr:uid="{00000000-0005-0000-0000-00006E090000}"/>
    <cellStyle name="Comma 39 6" xfId="3021" xr:uid="{00000000-0005-0000-0000-00006F090000}"/>
    <cellStyle name="Comma 4" xfId="14" xr:uid="{00000000-0005-0000-0000-000070090000}"/>
    <cellStyle name="Comma 4 10" xfId="5081" xr:uid="{00000000-0005-0000-0000-000071090000}"/>
    <cellStyle name="Comma 4 2" xfId="156" xr:uid="{00000000-0005-0000-0000-000072090000}"/>
    <cellStyle name="Comma 4 2 2" xfId="968" xr:uid="{00000000-0005-0000-0000-000073090000}"/>
    <cellStyle name="Comma 4 2 2 2" xfId="1756" xr:uid="{00000000-0005-0000-0000-000074090000}"/>
    <cellStyle name="Comma 4 2 2 2 2" xfId="4000" xr:uid="{00000000-0005-0000-0000-000075090000}"/>
    <cellStyle name="Comma 4 2 2 3" xfId="2480" xr:uid="{00000000-0005-0000-0000-000076090000}"/>
    <cellStyle name="Comma 4 2 2 3 2" xfId="4724" xr:uid="{00000000-0005-0000-0000-000077090000}"/>
    <cellStyle name="Comma 4 2 2 4" xfId="3214" xr:uid="{00000000-0005-0000-0000-000078090000}"/>
    <cellStyle name="Comma 4 2 3" xfId="1221" xr:uid="{00000000-0005-0000-0000-000079090000}"/>
    <cellStyle name="Comma 4 2 3 2" xfId="2008" xr:uid="{00000000-0005-0000-0000-00007A090000}"/>
    <cellStyle name="Comma 4 2 3 2 2" xfId="4252" xr:uid="{00000000-0005-0000-0000-00007B090000}"/>
    <cellStyle name="Comma 4 2 3 3" xfId="2732" xr:uid="{00000000-0005-0000-0000-00007C090000}"/>
    <cellStyle name="Comma 4 2 3 3 2" xfId="4976" xr:uid="{00000000-0005-0000-0000-00007D090000}"/>
    <cellStyle name="Comma 4 2 3 4" xfId="3466" xr:uid="{00000000-0005-0000-0000-00007E090000}"/>
    <cellStyle name="Comma 4 2 4" xfId="1436" xr:uid="{00000000-0005-0000-0000-00007F090000}"/>
    <cellStyle name="Comma 4 2 4 2" xfId="3680" xr:uid="{00000000-0005-0000-0000-000080090000}"/>
    <cellStyle name="Comma 4 2 5" xfId="2222" xr:uid="{00000000-0005-0000-0000-000081090000}"/>
    <cellStyle name="Comma 4 2 5 2" xfId="4466" xr:uid="{00000000-0005-0000-0000-000082090000}"/>
    <cellStyle name="Comma 4 2 6" xfId="2946" xr:uid="{00000000-0005-0000-0000-000083090000}"/>
    <cellStyle name="Comma 4 3" xfId="155" xr:uid="{00000000-0005-0000-0000-000084090000}"/>
    <cellStyle name="Comma 4 3 2" xfId="967" xr:uid="{00000000-0005-0000-0000-000085090000}"/>
    <cellStyle name="Comma 4 3 2 2" xfId="1755" xr:uid="{00000000-0005-0000-0000-000086090000}"/>
    <cellStyle name="Comma 4 3 2 2 2" xfId="3999" xr:uid="{00000000-0005-0000-0000-000087090000}"/>
    <cellStyle name="Comma 4 3 2 3" xfId="2479" xr:uid="{00000000-0005-0000-0000-000088090000}"/>
    <cellStyle name="Comma 4 3 2 3 2" xfId="4723" xr:uid="{00000000-0005-0000-0000-000089090000}"/>
    <cellStyle name="Comma 4 3 2 4" xfId="3213" xr:uid="{00000000-0005-0000-0000-00008A090000}"/>
    <cellStyle name="Comma 4 3 3" xfId="1220" xr:uid="{00000000-0005-0000-0000-00008B090000}"/>
    <cellStyle name="Comma 4 3 3 2" xfId="2007" xr:uid="{00000000-0005-0000-0000-00008C090000}"/>
    <cellStyle name="Comma 4 3 3 2 2" xfId="4251" xr:uid="{00000000-0005-0000-0000-00008D090000}"/>
    <cellStyle name="Comma 4 3 3 3" xfId="2731" xr:uid="{00000000-0005-0000-0000-00008E090000}"/>
    <cellStyle name="Comma 4 3 3 3 2" xfId="4975" xr:uid="{00000000-0005-0000-0000-00008F090000}"/>
    <cellStyle name="Comma 4 3 3 4" xfId="3465" xr:uid="{00000000-0005-0000-0000-000090090000}"/>
    <cellStyle name="Comma 4 3 4" xfId="1435" xr:uid="{00000000-0005-0000-0000-000091090000}"/>
    <cellStyle name="Comma 4 3 4 2" xfId="3679" xr:uid="{00000000-0005-0000-0000-000092090000}"/>
    <cellStyle name="Comma 4 3 5" xfId="2221" xr:uid="{00000000-0005-0000-0000-000093090000}"/>
    <cellStyle name="Comma 4 3 5 2" xfId="4465" xr:uid="{00000000-0005-0000-0000-000094090000}"/>
    <cellStyle name="Comma 4 3 6" xfId="2945" xr:uid="{00000000-0005-0000-0000-000095090000}"/>
    <cellStyle name="Comma 4 4" xfId="861" xr:uid="{00000000-0005-0000-0000-000096090000}"/>
    <cellStyle name="Comma 4 4 2" xfId="1649" xr:uid="{00000000-0005-0000-0000-000097090000}"/>
    <cellStyle name="Comma 4 4 2 2" xfId="3893" xr:uid="{00000000-0005-0000-0000-000098090000}"/>
    <cellStyle name="Comma 4 4 3" xfId="2373" xr:uid="{00000000-0005-0000-0000-000099090000}"/>
    <cellStyle name="Comma 4 4 3 2" xfId="4617" xr:uid="{00000000-0005-0000-0000-00009A090000}"/>
    <cellStyle name="Comma 4 4 4" xfId="3107" xr:uid="{00000000-0005-0000-0000-00009B090000}"/>
    <cellStyle name="Comma 4 5" xfId="1091" xr:uid="{00000000-0005-0000-0000-00009C090000}"/>
    <cellStyle name="Comma 4 5 2" xfId="1878" xr:uid="{00000000-0005-0000-0000-00009D090000}"/>
    <cellStyle name="Comma 4 5 2 2" xfId="4122" xr:uid="{00000000-0005-0000-0000-00009E090000}"/>
    <cellStyle name="Comma 4 5 3" xfId="2602" xr:uid="{00000000-0005-0000-0000-00009F090000}"/>
    <cellStyle name="Comma 4 5 3 2" xfId="4846" xr:uid="{00000000-0005-0000-0000-0000A0090000}"/>
    <cellStyle name="Comma 4 5 4" xfId="3336" xr:uid="{00000000-0005-0000-0000-0000A1090000}"/>
    <cellStyle name="Comma 4 6" xfId="1113" xr:uid="{00000000-0005-0000-0000-0000A2090000}"/>
    <cellStyle name="Comma 4 6 2" xfId="1900" xr:uid="{00000000-0005-0000-0000-0000A3090000}"/>
    <cellStyle name="Comma 4 6 2 2" xfId="4144" xr:uid="{00000000-0005-0000-0000-0000A4090000}"/>
    <cellStyle name="Comma 4 6 3" xfId="2624" xr:uid="{00000000-0005-0000-0000-0000A5090000}"/>
    <cellStyle name="Comma 4 6 3 2" xfId="4868" xr:uid="{00000000-0005-0000-0000-0000A6090000}"/>
    <cellStyle name="Comma 4 6 4" xfId="3358" xr:uid="{00000000-0005-0000-0000-0000A7090000}"/>
    <cellStyle name="Comma 4 7" xfId="1329" xr:uid="{00000000-0005-0000-0000-0000A8090000}"/>
    <cellStyle name="Comma 4 7 2" xfId="3573" xr:uid="{00000000-0005-0000-0000-0000A9090000}"/>
    <cellStyle name="Comma 4 8" xfId="2115" xr:uid="{00000000-0005-0000-0000-0000AA090000}"/>
    <cellStyle name="Comma 4 8 2" xfId="4359" xr:uid="{00000000-0005-0000-0000-0000AB090000}"/>
    <cellStyle name="Comma 4 9" xfId="2839" xr:uid="{00000000-0005-0000-0000-0000AC090000}"/>
    <cellStyle name="Comma 40" xfId="827" xr:uid="{00000000-0005-0000-0000-0000AD090000}"/>
    <cellStyle name="Comma 40 2" xfId="1056" xr:uid="{00000000-0005-0000-0000-0000AE090000}"/>
    <cellStyle name="Comma 40 2 2" xfId="1844" xr:uid="{00000000-0005-0000-0000-0000AF090000}"/>
    <cellStyle name="Comma 40 2 2 2" xfId="4088" xr:uid="{00000000-0005-0000-0000-0000B0090000}"/>
    <cellStyle name="Comma 40 2 3" xfId="2568" xr:uid="{00000000-0005-0000-0000-0000B1090000}"/>
    <cellStyle name="Comma 40 2 3 2" xfId="4812" xr:uid="{00000000-0005-0000-0000-0000B2090000}"/>
    <cellStyle name="Comma 40 2 4" xfId="3302" xr:uid="{00000000-0005-0000-0000-0000B3090000}"/>
    <cellStyle name="Comma 40 3" xfId="1310" xr:uid="{00000000-0005-0000-0000-0000B4090000}"/>
    <cellStyle name="Comma 40 3 2" xfId="2097" xr:uid="{00000000-0005-0000-0000-0000B5090000}"/>
    <cellStyle name="Comma 40 3 2 2" xfId="4341" xr:uid="{00000000-0005-0000-0000-0000B6090000}"/>
    <cellStyle name="Comma 40 3 3" xfId="2819" xr:uid="{00000000-0005-0000-0000-0000B7090000}"/>
    <cellStyle name="Comma 40 3 3 2" xfId="5063" xr:uid="{00000000-0005-0000-0000-0000B8090000}"/>
    <cellStyle name="Comma 40 3 4" xfId="3555" xr:uid="{00000000-0005-0000-0000-0000B9090000}"/>
    <cellStyle name="Comma 40 4" xfId="1630" xr:uid="{00000000-0005-0000-0000-0000BA090000}"/>
    <cellStyle name="Comma 40 4 2" xfId="3874" xr:uid="{00000000-0005-0000-0000-0000BB090000}"/>
    <cellStyle name="Comma 40 5" xfId="2354" xr:uid="{00000000-0005-0000-0000-0000BC090000}"/>
    <cellStyle name="Comma 40 5 2" xfId="4598" xr:uid="{00000000-0005-0000-0000-0000BD090000}"/>
    <cellStyle name="Comma 40 6" xfId="3088" xr:uid="{00000000-0005-0000-0000-0000BE090000}"/>
    <cellStyle name="Comma 41" xfId="729" xr:uid="{00000000-0005-0000-0000-0000BF090000}"/>
    <cellStyle name="Comma 41 2" xfId="1042" xr:uid="{00000000-0005-0000-0000-0000C0090000}"/>
    <cellStyle name="Comma 41 2 2" xfId="1830" xr:uid="{00000000-0005-0000-0000-0000C1090000}"/>
    <cellStyle name="Comma 41 2 2 2" xfId="4074" xr:uid="{00000000-0005-0000-0000-0000C2090000}"/>
    <cellStyle name="Comma 41 2 3" xfId="2554" xr:uid="{00000000-0005-0000-0000-0000C3090000}"/>
    <cellStyle name="Comma 41 2 3 2" xfId="4798" xr:uid="{00000000-0005-0000-0000-0000C4090000}"/>
    <cellStyle name="Comma 41 2 4" xfId="3288" xr:uid="{00000000-0005-0000-0000-0000C5090000}"/>
    <cellStyle name="Comma 41 3" xfId="1295" xr:uid="{00000000-0005-0000-0000-0000C6090000}"/>
    <cellStyle name="Comma 41 3 2" xfId="2082" xr:uid="{00000000-0005-0000-0000-0000C7090000}"/>
    <cellStyle name="Comma 41 3 2 2" xfId="4326" xr:uid="{00000000-0005-0000-0000-0000C8090000}"/>
    <cellStyle name="Comma 41 3 3" xfId="2805" xr:uid="{00000000-0005-0000-0000-0000C9090000}"/>
    <cellStyle name="Comma 41 3 3 2" xfId="5049" xr:uid="{00000000-0005-0000-0000-0000CA090000}"/>
    <cellStyle name="Comma 41 3 4" xfId="3540" xr:uid="{00000000-0005-0000-0000-0000CB090000}"/>
    <cellStyle name="Comma 41 4" xfId="1562" xr:uid="{00000000-0005-0000-0000-0000CC090000}"/>
    <cellStyle name="Comma 41 4 2" xfId="3806" xr:uid="{00000000-0005-0000-0000-0000CD090000}"/>
    <cellStyle name="Comma 41 5" xfId="2340" xr:uid="{00000000-0005-0000-0000-0000CE090000}"/>
    <cellStyle name="Comma 41 5 2" xfId="4584" xr:uid="{00000000-0005-0000-0000-0000CF090000}"/>
    <cellStyle name="Comma 41 6" xfId="3020" xr:uid="{00000000-0005-0000-0000-0000D0090000}"/>
    <cellStyle name="Comma 42" xfId="828" xr:uid="{00000000-0005-0000-0000-0000D1090000}"/>
    <cellStyle name="Comma 42 2" xfId="1057" xr:uid="{00000000-0005-0000-0000-0000D2090000}"/>
    <cellStyle name="Comma 42 2 2" xfId="1845" xr:uid="{00000000-0005-0000-0000-0000D3090000}"/>
    <cellStyle name="Comma 42 2 2 2" xfId="4089" xr:uid="{00000000-0005-0000-0000-0000D4090000}"/>
    <cellStyle name="Comma 42 2 3" xfId="2569" xr:uid="{00000000-0005-0000-0000-0000D5090000}"/>
    <cellStyle name="Comma 42 2 3 2" xfId="4813" xr:uid="{00000000-0005-0000-0000-0000D6090000}"/>
    <cellStyle name="Comma 42 2 4" xfId="3303" xr:uid="{00000000-0005-0000-0000-0000D7090000}"/>
    <cellStyle name="Comma 42 3" xfId="1311" xr:uid="{00000000-0005-0000-0000-0000D8090000}"/>
    <cellStyle name="Comma 42 3 2" xfId="2098" xr:uid="{00000000-0005-0000-0000-0000D9090000}"/>
    <cellStyle name="Comma 42 3 2 2" xfId="4342" xr:uid="{00000000-0005-0000-0000-0000DA090000}"/>
    <cellStyle name="Comma 42 3 3" xfId="2820" xr:uid="{00000000-0005-0000-0000-0000DB090000}"/>
    <cellStyle name="Comma 42 3 3 2" xfId="5064" xr:uid="{00000000-0005-0000-0000-0000DC090000}"/>
    <cellStyle name="Comma 42 3 4" xfId="3556" xr:uid="{00000000-0005-0000-0000-0000DD090000}"/>
    <cellStyle name="Comma 42 4" xfId="1631" xr:uid="{00000000-0005-0000-0000-0000DE090000}"/>
    <cellStyle name="Comma 42 4 2" xfId="3875" xr:uid="{00000000-0005-0000-0000-0000DF090000}"/>
    <cellStyle name="Comma 42 5" xfId="2355" xr:uid="{00000000-0005-0000-0000-0000E0090000}"/>
    <cellStyle name="Comma 42 5 2" xfId="4599" xr:uid="{00000000-0005-0000-0000-0000E1090000}"/>
    <cellStyle name="Comma 42 6" xfId="3089" xr:uid="{00000000-0005-0000-0000-0000E2090000}"/>
    <cellStyle name="Comma 43" xfId="732" xr:uid="{00000000-0005-0000-0000-0000E3090000}"/>
    <cellStyle name="Comma 43 2" xfId="1045" xr:uid="{00000000-0005-0000-0000-0000E4090000}"/>
    <cellStyle name="Comma 43 2 2" xfId="1833" xr:uid="{00000000-0005-0000-0000-0000E5090000}"/>
    <cellStyle name="Comma 43 2 2 2" xfId="4077" xr:uid="{00000000-0005-0000-0000-0000E6090000}"/>
    <cellStyle name="Comma 43 2 3" xfId="2557" xr:uid="{00000000-0005-0000-0000-0000E7090000}"/>
    <cellStyle name="Comma 43 2 3 2" xfId="4801" xr:uid="{00000000-0005-0000-0000-0000E8090000}"/>
    <cellStyle name="Comma 43 2 4" xfId="3291" xr:uid="{00000000-0005-0000-0000-0000E9090000}"/>
    <cellStyle name="Comma 43 3" xfId="1298" xr:uid="{00000000-0005-0000-0000-0000EA090000}"/>
    <cellStyle name="Comma 43 3 2" xfId="2085" xr:uid="{00000000-0005-0000-0000-0000EB090000}"/>
    <cellStyle name="Comma 43 3 2 2" xfId="4329" xr:uid="{00000000-0005-0000-0000-0000EC090000}"/>
    <cellStyle name="Comma 43 3 3" xfId="2808" xr:uid="{00000000-0005-0000-0000-0000ED090000}"/>
    <cellStyle name="Comma 43 3 3 2" xfId="5052" xr:uid="{00000000-0005-0000-0000-0000EE090000}"/>
    <cellStyle name="Comma 43 3 4" xfId="3543" xr:uid="{00000000-0005-0000-0000-0000EF090000}"/>
    <cellStyle name="Comma 43 4" xfId="1565" xr:uid="{00000000-0005-0000-0000-0000F0090000}"/>
    <cellStyle name="Comma 43 4 2" xfId="3809" xr:uid="{00000000-0005-0000-0000-0000F1090000}"/>
    <cellStyle name="Comma 43 5" xfId="2343" xr:uid="{00000000-0005-0000-0000-0000F2090000}"/>
    <cellStyle name="Comma 43 5 2" xfId="4587" xr:uid="{00000000-0005-0000-0000-0000F3090000}"/>
    <cellStyle name="Comma 43 6" xfId="3023" xr:uid="{00000000-0005-0000-0000-0000F4090000}"/>
    <cellStyle name="Comma 44" xfId="157" xr:uid="{00000000-0005-0000-0000-0000F5090000}"/>
    <cellStyle name="Comma 44 2" xfId="969" xr:uid="{00000000-0005-0000-0000-0000F6090000}"/>
    <cellStyle name="Comma 44 2 2" xfId="1757" xr:uid="{00000000-0005-0000-0000-0000F7090000}"/>
    <cellStyle name="Comma 44 2 2 2" xfId="4001" xr:uid="{00000000-0005-0000-0000-0000F8090000}"/>
    <cellStyle name="Comma 44 2 3" xfId="2481" xr:uid="{00000000-0005-0000-0000-0000F9090000}"/>
    <cellStyle name="Comma 44 2 3 2" xfId="4725" xr:uid="{00000000-0005-0000-0000-0000FA090000}"/>
    <cellStyle name="Comma 44 2 4" xfId="3215" xr:uid="{00000000-0005-0000-0000-0000FB090000}"/>
    <cellStyle name="Comma 44 3" xfId="1222" xr:uid="{00000000-0005-0000-0000-0000FC090000}"/>
    <cellStyle name="Comma 44 3 2" xfId="2009" xr:uid="{00000000-0005-0000-0000-0000FD090000}"/>
    <cellStyle name="Comma 44 3 2 2" xfId="4253" xr:uid="{00000000-0005-0000-0000-0000FE090000}"/>
    <cellStyle name="Comma 44 3 3" xfId="2733" xr:uid="{00000000-0005-0000-0000-0000FF090000}"/>
    <cellStyle name="Comma 44 3 3 2" xfId="4977" xr:uid="{00000000-0005-0000-0000-0000000A0000}"/>
    <cellStyle name="Comma 44 3 4" xfId="3467" xr:uid="{00000000-0005-0000-0000-0000010A0000}"/>
    <cellStyle name="Comma 44 4" xfId="1437" xr:uid="{00000000-0005-0000-0000-0000020A0000}"/>
    <cellStyle name="Comma 44 4 2" xfId="3681" xr:uid="{00000000-0005-0000-0000-0000030A0000}"/>
    <cellStyle name="Comma 44 5" xfId="2223" xr:uid="{00000000-0005-0000-0000-0000040A0000}"/>
    <cellStyle name="Comma 44 5 2" xfId="4467" xr:uid="{00000000-0005-0000-0000-0000050A0000}"/>
    <cellStyle name="Comma 44 6" xfId="2947" xr:uid="{00000000-0005-0000-0000-0000060A0000}"/>
    <cellStyle name="Comma 45" xfId="829" xr:uid="{00000000-0005-0000-0000-0000070A0000}"/>
    <cellStyle name="Comma 45 2" xfId="1058" xr:uid="{00000000-0005-0000-0000-0000080A0000}"/>
    <cellStyle name="Comma 45 2 2" xfId="1846" xr:uid="{00000000-0005-0000-0000-0000090A0000}"/>
    <cellStyle name="Comma 45 2 2 2" xfId="4090" xr:uid="{00000000-0005-0000-0000-00000A0A0000}"/>
    <cellStyle name="Comma 45 2 3" xfId="2570" xr:uid="{00000000-0005-0000-0000-00000B0A0000}"/>
    <cellStyle name="Comma 45 2 3 2" xfId="4814" xr:uid="{00000000-0005-0000-0000-00000C0A0000}"/>
    <cellStyle name="Comma 45 2 4" xfId="3304" xr:uid="{00000000-0005-0000-0000-00000D0A0000}"/>
    <cellStyle name="Comma 45 3" xfId="1312" xr:uid="{00000000-0005-0000-0000-00000E0A0000}"/>
    <cellStyle name="Comma 45 3 2" xfId="2099" xr:uid="{00000000-0005-0000-0000-00000F0A0000}"/>
    <cellStyle name="Comma 45 3 2 2" xfId="4343" xr:uid="{00000000-0005-0000-0000-0000100A0000}"/>
    <cellStyle name="Comma 45 3 3" xfId="2821" xr:uid="{00000000-0005-0000-0000-0000110A0000}"/>
    <cellStyle name="Comma 45 3 3 2" xfId="5065" xr:uid="{00000000-0005-0000-0000-0000120A0000}"/>
    <cellStyle name="Comma 45 3 4" xfId="3557" xr:uid="{00000000-0005-0000-0000-0000130A0000}"/>
    <cellStyle name="Comma 45 4" xfId="1632" xr:uid="{00000000-0005-0000-0000-0000140A0000}"/>
    <cellStyle name="Comma 45 4 2" xfId="3876" xr:uid="{00000000-0005-0000-0000-0000150A0000}"/>
    <cellStyle name="Comma 45 5" xfId="2356" xr:uid="{00000000-0005-0000-0000-0000160A0000}"/>
    <cellStyle name="Comma 45 5 2" xfId="4600" xr:uid="{00000000-0005-0000-0000-0000170A0000}"/>
    <cellStyle name="Comma 45 6" xfId="3090" xr:uid="{00000000-0005-0000-0000-0000180A0000}"/>
    <cellStyle name="Comma 46" xfId="841" xr:uid="{00000000-0005-0000-0000-0000190A0000}"/>
    <cellStyle name="Comma 46 2" xfId="1060" xr:uid="{00000000-0005-0000-0000-00001A0A0000}"/>
    <cellStyle name="Comma 46 2 2" xfId="1848" xr:uid="{00000000-0005-0000-0000-00001B0A0000}"/>
    <cellStyle name="Comma 46 2 2 2" xfId="4092" xr:uid="{00000000-0005-0000-0000-00001C0A0000}"/>
    <cellStyle name="Comma 46 2 3" xfId="2572" xr:uid="{00000000-0005-0000-0000-00001D0A0000}"/>
    <cellStyle name="Comma 46 2 3 2" xfId="4816" xr:uid="{00000000-0005-0000-0000-00001E0A0000}"/>
    <cellStyle name="Comma 46 2 4" xfId="3306" xr:uid="{00000000-0005-0000-0000-00001F0A0000}"/>
    <cellStyle name="Comma 46 3" xfId="1314" xr:uid="{00000000-0005-0000-0000-0000200A0000}"/>
    <cellStyle name="Comma 46 3 2" xfId="2101" xr:uid="{00000000-0005-0000-0000-0000210A0000}"/>
    <cellStyle name="Comma 46 3 2 2" xfId="4345" xr:uid="{00000000-0005-0000-0000-0000220A0000}"/>
    <cellStyle name="Comma 46 3 3" xfId="2823" xr:uid="{00000000-0005-0000-0000-0000230A0000}"/>
    <cellStyle name="Comma 46 3 3 2" xfId="5067" xr:uid="{00000000-0005-0000-0000-0000240A0000}"/>
    <cellStyle name="Comma 46 3 4" xfId="3559" xr:uid="{00000000-0005-0000-0000-0000250A0000}"/>
    <cellStyle name="Comma 46 4" xfId="1634" xr:uid="{00000000-0005-0000-0000-0000260A0000}"/>
    <cellStyle name="Comma 46 4 2" xfId="3878" xr:uid="{00000000-0005-0000-0000-0000270A0000}"/>
    <cellStyle name="Comma 46 5" xfId="2358" xr:uid="{00000000-0005-0000-0000-0000280A0000}"/>
    <cellStyle name="Comma 46 5 2" xfId="4602" xr:uid="{00000000-0005-0000-0000-0000290A0000}"/>
    <cellStyle name="Comma 46 6" xfId="3092" xr:uid="{00000000-0005-0000-0000-00002A0A0000}"/>
    <cellStyle name="Comma 47" xfId="842" xr:uid="{00000000-0005-0000-0000-00002B0A0000}"/>
    <cellStyle name="Comma 47 2" xfId="1061" xr:uid="{00000000-0005-0000-0000-00002C0A0000}"/>
    <cellStyle name="Comma 47 2 2" xfId="1849" xr:uid="{00000000-0005-0000-0000-00002D0A0000}"/>
    <cellStyle name="Comma 47 2 2 2" xfId="4093" xr:uid="{00000000-0005-0000-0000-00002E0A0000}"/>
    <cellStyle name="Comma 47 2 3" xfId="2573" xr:uid="{00000000-0005-0000-0000-00002F0A0000}"/>
    <cellStyle name="Comma 47 2 3 2" xfId="4817" xr:uid="{00000000-0005-0000-0000-0000300A0000}"/>
    <cellStyle name="Comma 47 2 4" xfId="3307" xr:uid="{00000000-0005-0000-0000-0000310A0000}"/>
    <cellStyle name="Comma 47 3" xfId="1315" xr:uid="{00000000-0005-0000-0000-0000320A0000}"/>
    <cellStyle name="Comma 47 3 2" xfId="2102" xr:uid="{00000000-0005-0000-0000-0000330A0000}"/>
    <cellStyle name="Comma 47 3 2 2" xfId="4346" xr:uid="{00000000-0005-0000-0000-0000340A0000}"/>
    <cellStyle name="Comma 47 3 3" xfId="2824" xr:uid="{00000000-0005-0000-0000-0000350A0000}"/>
    <cellStyle name="Comma 47 3 3 2" xfId="5068" xr:uid="{00000000-0005-0000-0000-0000360A0000}"/>
    <cellStyle name="Comma 47 3 4" xfId="3560" xr:uid="{00000000-0005-0000-0000-0000370A0000}"/>
    <cellStyle name="Comma 47 4" xfId="1635" xr:uid="{00000000-0005-0000-0000-0000380A0000}"/>
    <cellStyle name="Comma 47 4 2" xfId="3879" xr:uid="{00000000-0005-0000-0000-0000390A0000}"/>
    <cellStyle name="Comma 47 5" xfId="2359" xr:uid="{00000000-0005-0000-0000-00003A0A0000}"/>
    <cellStyle name="Comma 47 5 2" xfId="4603" xr:uid="{00000000-0005-0000-0000-00003B0A0000}"/>
    <cellStyle name="Comma 47 6" xfId="3093" xr:uid="{00000000-0005-0000-0000-00003C0A0000}"/>
    <cellStyle name="Comma 48" xfId="158" xr:uid="{00000000-0005-0000-0000-00003D0A0000}"/>
    <cellStyle name="Comma 48 2" xfId="970" xr:uid="{00000000-0005-0000-0000-00003E0A0000}"/>
    <cellStyle name="Comma 48 2 2" xfId="1758" xr:uid="{00000000-0005-0000-0000-00003F0A0000}"/>
    <cellStyle name="Comma 48 2 2 2" xfId="4002" xr:uid="{00000000-0005-0000-0000-0000400A0000}"/>
    <cellStyle name="Comma 48 2 3" xfId="2482" xr:uid="{00000000-0005-0000-0000-0000410A0000}"/>
    <cellStyle name="Comma 48 2 3 2" xfId="4726" xr:uid="{00000000-0005-0000-0000-0000420A0000}"/>
    <cellStyle name="Comma 48 2 4" xfId="3216" xr:uid="{00000000-0005-0000-0000-0000430A0000}"/>
    <cellStyle name="Comma 48 3" xfId="1223" xr:uid="{00000000-0005-0000-0000-0000440A0000}"/>
    <cellStyle name="Comma 48 3 2" xfId="2010" xr:uid="{00000000-0005-0000-0000-0000450A0000}"/>
    <cellStyle name="Comma 48 3 2 2" xfId="4254" xr:uid="{00000000-0005-0000-0000-0000460A0000}"/>
    <cellStyle name="Comma 48 3 3" xfId="2734" xr:uid="{00000000-0005-0000-0000-0000470A0000}"/>
    <cellStyle name="Comma 48 3 3 2" xfId="4978" xr:uid="{00000000-0005-0000-0000-0000480A0000}"/>
    <cellStyle name="Comma 48 3 4" xfId="3468" xr:uid="{00000000-0005-0000-0000-0000490A0000}"/>
    <cellStyle name="Comma 48 4" xfId="1438" xr:uid="{00000000-0005-0000-0000-00004A0A0000}"/>
    <cellStyle name="Comma 48 4 2" xfId="3682" xr:uid="{00000000-0005-0000-0000-00004B0A0000}"/>
    <cellStyle name="Comma 48 5" xfId="2224" xr:uid="{00000000-0005-0000-0000-00004C0A0000}"/>
    <cellStyle name="Comma 48 5 2" xfId="4468" xr:uid="{00000000-0005-0000-0000-00004D0A0000}"/>
    <cellStyle name="Comma 48 6" xfId="2948" xr:uid="{00000000-0005-0000-0000-00004E0A0000}"/>
    <cellStyle name="Comma 49" xfId="736" xr:uid="{00000000-0005-0000-0000-00004F0A0000}"/>
    <cellStyle name="Comma 49 2" xfId="1048" xr:uid="{00000000-0005-0000-0000-0000500A0000}"/>
    <cellStyle name="Comma 49 2 2" xfId="1836" xr:uid="{00000000-0005-0000-0000-0000510A0000}"/>
    <cellStyle name="Comma 49 2 2 2" xfId="4080" xr:uid="{00000000-0005-0000-0000-0000520A0000}"/>
    <cellStyle name="Comma 49 2 3" xfId="2560" xr:uid="{00000000-0005-0000-0000-0000530A0000}"/>
    <cellStyle name="Comma 49 2 3 2" xfId="4804" xr:uid="{00000000-0005-0000-0000-0000540A0000}"/>
    <cellStyle name="Comma 49 2 4" xfId="3294" xr:uid="{00000000-0005-0000-0000-0000550A0000}"/>
    <cellStyle name="Comma 49 3" xfId="1301" xr:uid="{00000000-0005-0000-0000-0000560A0000}"/>
    <cellStyle name="Comma 49 3 2" xfId="2088" xr:uid="{00000000-0005-0000-0000-0000570A0000}"/>
    <cellStyle name="Comma 49 3 2 2" xfId="4332" xr:uid="{00000000-0005-0000-0000-0000580A0000}"/>
    <cellStyle name="Comma 49 3 3" xfId="2811" xr:uid="{00000000-0005-0000-0000-0000590A0000}"/>
    <cellStyle name="Comma 49 3 3 2" xfId="5055" xr:uid="{00000000-0005-0000-0000-00005A0A0000}"/>
    <cellStyle name="Comma 49 3 4" xfId="3546" xr:uid="{00000000-0005-0000-0000-00005B0A0000}"/>
    <cellStyle name="Comma 49 4" xfId="1568" xr:uid="{00000000-0005-0000-0000-00005C0A0000}"/>
    <cellStyle name="Comma 49 4 2" xfId="3812" xr:uid="{00000000-0005-0000-0000-00005D0A0000}"/>
    <cellStyle name="Comma 49 5" xfId="2346" xr:uid="{00000000-0005-0000-0000-00005E0A0000}"/>
    <cellStyle name="Comma 49 5 2" xfId="4590" xr:uid="{00000000-0005-0000-0000-00005F0A0000}"/>
    <cellStyle name="Comma 49 6" xfId="3026" xr:uid="{00000000-0005-0000-0000-0000600A0000}"/>
    <cellStyle name="Comma 5" xfId="159" xr:uid="{00000000-0005-0000-0000-0000610A0000}"/>
    <cellStyle name="Comma 5 10" xfId="160" xr:uid="{00000000-0005-0000-0000-0000620A0000}"/>
    <cellStyle name="Comma 5 2" xfId="161" xr:uid="{00000000-0005-0000-0000-0000630A0000}"/>
    <cellStyle name="Comma 5 3" xfId="162" xr:uid="{00000000-0005-0000-0000-0000640A0000}"/>
    <cellStyle name="Comma 5 3 2" xfId="972" xr:uid="{00000000-0005-0000-0000-0000650A0000}"/>
    <cellStyle name="Comma 5 3 2 2" xfId="1760" xr:uid="{00000000-0005-0000-0000-0000660A0000}"/>
    <cellStyle name="Comma 5 3 2 2 2" xfId="4004" xr:uid="{00000000-0005-0000-0000-0000670A0000}"/>
    <cellStyle name="Comma 5 3 2 3" xfId="2484" xr:uid="{00000000-0005-0000-0000-0000680A0000}"/>
    <cellStyle name="Comma 5 3 2 3 2" xfId="4728" xr:uid="{00000000-0005-0000-0000-0000690A0000}"/>
    <cellStyle name="Comma 5 3 2 4" xfId="3218" xr:uid="{00000000-0005-0000-0000-00006A0A0000}"/>
    <cellStyle name="Comma 5 3 3" xfId="1225" xr:uid="{00000000-0005-0000-0000-00006B0A0000}"/>
    <cellStyle name="Comma 5 3 3 2" xfId="2012" xr:uid="{00000000-0005-0000-0000-00006C0A0000}"/>
    <cellStyle name="Comma 5 3 3 2 2" xfId="4256" xr:uid="{00000000-0005-0000-0000-00006D0A0000}"/>
    <cellStyle name="Comma 5 3 3 3" xfId="2736" xr:uid="{00000000-0005-0000-0000-00006E0A0000}"/>
    <cellStyle name="Comma 5 3 3 3 2" xfId="4980" xr:uid="{00000000-0005-0000-0000-00006F0A0000}"/>
    <cellStyle name="Comma 5 3 3 4" xfId="3470" xr:uid="{00000000-0005-0000-0000-0000700A0000}"/>
    <cellStyle name="Comma 5 3 4" xfId="1440" xr:uid="{00000000-0005-0000-0000-0000710A0000}"/>
    <cellStyle name="Comma 5 3 4 2" xfId="3684" xr:uid="{00000000-0005-0000-0000-0000720A0000}"/>
    <cellStyle name="Comma 5 3 5" xfId="2226" xr:uid="{00000000-0005-0000-0000-0000730A0000}"/>
    <cellStyle name="Comma 5 3 5 2" xfId="4470" xr:uid="{00000000-0005-0000-0000-0000740A0000}"/>
    <cellStyle name="Comma 5 3 6" xfId="2950" xr:uid="{00000000-0005-0000-0000-0000750A0000}"/>
    <cellStyle name="Comma 5 4" xfId="971" xr:uid="{00000000-0005-0000-0000-0000760A0000}"/>
    <cellStyle name="Comma 5 4 2" xfId="1759" xr:uid="{00000000-0005-0000-0000-0000770A0000}"/>
    <cellStyle name="Comma 5 4 2 2" xfId="4003" xr:uid="{00000000-0005-0000-0000-0000780A0000}"/>
    <cellStyle name="Comma 5 4 3" xfId="2483" xr:uid="{00000000-0005-0000-0000-0000790A0000}"/>
    <cellStyle name="Comma 5 4 3 2" xfId="4727" xr:uid="{00000000-0005-0000-0000-00007A0A0000}"/>
    <cellStyle name="Comma 5 4 4" xfId="3217" xr:uid="{00000000-0005-0000-0000-00007B0A0000}"/>
    <cellStyle name="Comma 5 5" xfId="1224" xr:uid="{00000000-0005-0000-0000-00007C0A0000}"/>
    <cellStyle name="Comma 5 5 2" xfId="2011" xr:uid="{00000000-0005-0000-0000-00007D0A0000}"/>
    <cellStyle name="Comma 5 5 2 2" xfId="4255" xr:uid="{00000000-0005-0000-0000-00007E0A0000}"/>
    <cellStyle name="Comma 5 5 3" xfId="2735" xr:uid="{00000000-0005-0000-0000-00007F0A0000}"/>
    <cellStyle name="Comma 5 5 3 2" xfId="4979" xr:uid="{00000000-0005-0000-0000-0000800A0000}"/>
    <cellStyle name="Comma 5 5 4" xfId="3469" xr:uid="{00000000-0005-0000-0000-0000810A0000}"/>
    <cellStyle name="Comma 5 6" xfId="1439" xr:uid="{00000000-0005-0000-0000-0000820A0000}"/>
    <cellStyle name="Comma 5 6 2" xfId="3683" xr:uid="{00000000-0005-0000-0000-0000830A0000}"/>
    <cellStyle name="Comma 5 7" xfId="2225" xr:uid="{00000000-0005-0000-0000-0000840A0000}"/>
    <cellStyle name="Comma 5 7 2" xfId="4469" xr:uid="{00000000-0005-0000-0000-0000850A0000}"/>
    <cellStyle name="Comma 5 8" xfId="2949" xr:uid="{00000000-0005-0000-0000-0000860A0000}"/>
    <cellStyle name="Comma 50" xfId="844" xr:uid="{00000000-0005-0000-0000-0000870A0000}"/>
    <cellStyle name="Comma 50 2" xfId="1062" xr:uid="{00000000-0005-0000-0000-0000880A0000}"/>
    <cellStyle name="Comma 50 2 2" xfId="1850" xr:uid="{00000000-0005-0000-0000-0000890A0000}"/>
    <cellStyle name="Comma 50 2 2 2" xfId="4094" xr:uid="{00000000-0005-0000-0000-00008A0A0000}"/>
    <cellStyle name="Comma 50 2 3" xfId="2574" xr:uid="{00000000-0005-0000-0000-00008B0A0000}"/>
    <cellStyle name="Comma 50 2 3 2" xfId="4818" xr:uid="{00000000-0005-0000-0000-00008C0A0000}"/>
    <cellStyle name="Comma 50 2 4" xfId="3308" xr:uid="{00000000-0005-0000-0000-00008D0A0000}"/>
    <cellStyle name="Comma 50 3" xfId="1316" xr:uid="{00000000-0005-0000-0000-00008E0A0000}"/>
    <cellStyle name="Comma 50 3 2" xfId="2103" xr:uid="{00000000-0005-0000-0000-00008F0A0000}"/>
    <cellStyle name="Comma 50 3 2 2" xfId="4347" xr:uid="{00000000-0005-0000-0000-0000900A0000}"/>
    <cellStyle name="Comma 50 3 3" xfId="2825" xr:uid="{00000000-0005-0000-0000-0000910A0000}"/>
    <cellStyle name="Comma 50 3 3 2" xfId="5069" xr:uid="{00000000-0005-0000-0000-0000920A0000}"/>
    <cellStyle name="Comma 50 3 4" xfId="3561" xr:uid="{00000000-0005-0000-0000-0000930A0000}"/>
    <cellStyle name="Comma 50 4" xfId="1636" xr:uid="{00000000-0005-0000-0000-0000940A0000}"/>
    <cellStyle name="Comma 50 4 2" xfId="3880" xr:uid="{00000000-0005-0000-0000-0000950A0000}"/>
    <cellStyle name="Comma 50 5" xfId="2360" xr:uid="{00000000-0005-0000-0000-0000960A0000}"/>
    <cellStyle name="Comma 50 5 2" xfId="4604" xr:uid="{00000000-0005-0000-0000-0000970A0000}"/>
    <cellStyle name="Comma 50 6" xfId="3094" xr:uid="{00000000-0005-0000-0000-0000980A0000}"/>
    <cellStyle name="Comma 51" xfId="836" xr:uid="{00000000-0005-0000-0000-0000990A0000}"/>
    <cellStyle name="Comma 51 2" xfId="1059" xr:uid="{00000000-0005-0000-0000-00009A0A0000}"/>
    <cellStyle name="Comma 51 2 2" xfId="1847" xr:uid="{00000000-0005-0000-0000-00009B0A0000}"/>
    <cellStyle name="Comma 51 2 2 2" xfId="4091" xr:uid="{00000000-0005-0000-0000-00009C0A0000}"/>
    <cellStyle name="Comma 51 2 3" xfId="2571" xr:uid="{00000000-0005-0000-0000-00009D0A0000}"/>
    <cellStyle name="Comma 51 2 3 2" xfId="4815" xr:uid="{00000000-0005-0000-0000-00009E0A0000}"/>
    <cellStyle name="Comma 51 2 4" xfId="3305" xr:uid="{00000000-0005-0000-0000-00009F0A0000}"/>
    <cellStyle name="Comma 51 3" xfId="1313" xr:uid="{00000000-0005-0000-0000-0000A00A0000}"/>
    <cellStyle name="Comma 51 3 2" xfId="2100" xr:uid="{00000000-0005-0000-0000-0000A10A0000}"/>
    <cellStyle name="Comma 51 3 2 2" xfId="4344" xr:uid="{00000000-0005-0000-0000-0000A20A0000}"/>
    <cellStyle name="Comma 51 3 3" xfId="2822" xr:uid="{00000000-0005-0000-0000-0000A30A0000}"/>
    <cellStyle name="Comma 51 3 3 2" xfId="5066" xr:uid="{00000000-0005-0000-0000-0000A40A0000}"/>
    <cellStyle name="Comma 51 3 4" xfId="3558" xr:uid="{00000000-0005-0000-0000-0000A50A0000}"/>
    <cellStyle name="Comma 51 4" xfId="1633" xr:uid="{00000000-0005-0000-0000-0000A60A0000}"/>
    <cellStyle name="Comma 51 4 2" xfId="3877" xr:uid="{00000000-0005-0000-0000-0000A70A0000}"/>
    <cellStyle name="Comma 51 5" xfId="2357" xr:uid="{00000000-0005-0000-0000-0000A80A0000}"/>
    <cellStyle name="Comma 51 5 2" xfId="4601" xr:uid="{00000000-0005-0000-0000-0000A90A0000}"/>
    <cellStyle name="Comma 51 6" xfId="3091" xr:uid="{00000000-0005-0000-0000-0000AA0A0000}"/>
    <cellStyle name="Comma 52" xfId="846" xr:uid="{00000000-0005-0000-0000-0000AB0A0000}"/>
    <cellStyle name="Comma 52 2" xfId="1063" xr:uid="{00000000-0005-0000-0000-0000AC0A0000}"/>
    <cellStyle name="Comma 52 2 2" xfId="1851" xr:uid="{00000000-0005-0000-0000-0000AD0A0000}"/>
    <cellStyle name="Comma 52 2 2 2" xfId="4095" xr:uid="{00000000-0005-0000-0000-0000AE0A0000}"/>
    <cellStyle name="Comma 52 2 3" xfId="2575" xr:uid="{00000000-0005-0000-0000-0000AF0A0000}"/>
    <cellStyle name="Comma 52 2 3 2" xfId="4819" xr:uid="{00000000-0005-0000-0000-0000B00A0000}"/>
    <cellStyle name="Comma 52 2 4" xfId="3309" xr:uid="{00000000-0005-0000-0000-0000B10A0000}"/>
    <cellStyle name="Comma 52 3" xfId="1317" xr:uid="{00000000-0005-0000-0000-0000B20A0000}"/>
    <cellStyle name="Comma 52 3 2" xfId="2104" xr:uid="{00000000-0005-0000-0000-0000B30A0000}"/>
    <cellStyle name="Comma 52 3 2 2" xfId="4348" xr:uid="{00000000-0005-0000-0000-0000B40A0000}"/>
    <cellStyle name="Comma 52 3 3" xfId="2826" xr:uid="{00000000-0005-0000-0000-0000B50A0000}"/>
    <cellStyle name="Comma 52 3 3 2" xfId="5070" xr:uid="{00000000-0005-0000-0000-0000B60A0000}"/>
    <cellStyle name="Comma 52 3 4" xfId="3562" xr:uid="{00000000-0005-0000-0000-0000B70A0000}"/>
    <cellStyle name="Comma 52 4" xfId="1637" xr:uid="{00000000-0005-0000-0000-0000B80A0000}"/>
    <cellStyle name="Comma 52 4 2" xfId="3881" xr:uid="{00000000-0005-0000-0000-0000B90A0000}"/>
    <cellStyle name="Comma 52 5" xfId="2361" xr:uid="{00000000-0005-0000-0000-0000BA0A0000}"/>
    <cellStyle name="Comma 52 5 2" xfId="4605" xr:uid="{00000000-0005-0000-0000-0000BB0A0000}"/>
    <cellStyle name="Comma 52 6" xfId="3095" xr:uid="{00000000-0005-0000-0000-0000BC0A0000}"/>
    <cellStyle name="Comma 53" xfId="163" xr:uid="{00000000-0005-0000-0000-0000BD0A0000}"/>
    <cellStyle name="Comma 53 2" xfId="973" xr:uid="{00000000-0005-0000-0000-0000BE0A0000}"/>
    <cellStyle name="Comma 53 2 2" xfId="1761" xr:uid="{00000000-0005-0000-0000-0000BF0A0000}"/>
    <cellStyle name="Comma 53 2 2 2" xfId="4005" xr:uid="{00000000-0005-0000-0000-0000C00A0000}"/>
    <cellStyle name="Comma 53 2 3" xfId="2485" xr:uid="{00000000-0005-0000-0000-0000C10A0000}"/>
    <cellStyle name="Comma 53 2 3 2" xfId="4729" xr:uid="{00000000-0005-0000-0000-0000C20A0000}"/>
    <cellStyle name="Comma 53 2 4" xfId="3219" xr:uid="{00000000-0005-0000-0000-0000C30A0000}"/>
    <cellStyle name="Comma 53 3" xfId="1226" xr:uid="{00000000-0005-0000-0000-0000C40A0000}"/>
    <cellStyle name="Comma 53 3 2" xfId="2013" xr:uid="{00000000-0005-0000-0000-0000C50A0000}"/>
    <cellStyle name="Comma 53 3 2 2" xfId="4257" xr:uid="{00000000-0005-0000-0000-0000C60A0000}"/>
    <cellStyle name="Comma 53 3 3" xfId="2737" xr:uid="{00000000-0005-0000-0000-0000C70A0000}"/>
    <cellStyle name="Comma 53 3 3 2" xfId="4981" xr:uid="{00000000-0005-0000-0000-0000C80A0000}"/>
    <cellStyle name="Comma 53 3 4" xfId="3471" xr:uid="{00000000-0005-0000-0000-0000C90A0000}"/>
    <cellStyle name="Comma 53 4" xfId="1441" xr:uid="{00000000-0005-0000-0000-0000CA0A0000}"/>
    <cellStyle name="Comma 53 4 2" xfId="3685" xr:uid="{00000000-0005-0000-0000-0000CB0A0000}"/>
    <cellStyle name="Comma 53 5" xfId="2227" xr:uid="{00000000-0005-0000-0000-0000CC0A0000}"/>
    <cellStyle name="Comma 53 5 2" xfId="4471" xr:uid="{00000000-0005-0000-0000-0000CD0A0000}"/>
    <cellStyle name="Comma 53 6" xfId="2951" xr:uid="{00000000-0005-0000-0000-0000CE0A0000}"/>
    <cellStyle name="Comma 54" xfId="735" xr:uid="{00000000-0005-0000-0000-0000CF0A0000}"/>
    <cellStyle name="Comma 54 2" xfId="1047" xr:uid="{00000000-0005-0000-0000-0000D00A0000}"/>
    <cellStyle name="Comma 54 2 2" xfId="1835" xr:uid="{00000000-0005-0000-0000-0000D10A0000}"/>
    <cellStyle name="Comma 54 2 2 2" xfId="4079" xr:uid="{00000000-0005-0000-0000-0000D20A0000}"/>
    <cellStyle name="Comma 54 2 3" xfId="2559" xr:uid="{00000000-0005-0000-0000-0000D30A0000}"/>
    <cellStyle name="Comma 54 2 3 2" xfId="4803" xr:uid="{00000000-0005-0000-0000-0000D40A0000}"/>
    <cellStyle name="Comma 54 2 4" xfId="3293" xr:uid="{00000000-0005-0000-0000-0000D50A0000}"/>
    <cellStyle name="Comma 54 3" xfId="1300" xr:uid="{00000000-0005-0000-0000-0000D60A0000}"/>
    <cellStyle name="Comma 54 3 2" xfId="2087" xr:uid="{00000000-0005-0000-0000-0000D70A0000}"/>
    <cellStyle name="Comma 54 3 2 2" xfId="4331" xr:uid="{00000000-0005-0000-0000-0000D80A0000}"/>
    <cellStyle name="Comma 54 3 3" xfId="2810" xr:uid="{00000000-0005-0000-0000-0000D90A0000}"/>
    <cellStyle name="Comma 54 3 3 2" xfId="5054" xr:uid="{00000000-0005-0000-0000-0000DA0A0000}"/>
    <cellStyle name="Comma 54 3 4" xfId="3545" xr:uid="{00000000-0005-0000-0000-0000DB0A0000}"/>
    <cellStyle name="Comma 54 4" xfId="1567" xr:uid="{00000000-0005-0000-0000-0000DC0A0000}"/>
    <cellStyle name="Comma 54 4 2" xfId="3811" xr:uid="{00000000-0005-0000-0000-0000DD0A0000}"/>
    <cellStyle name="Comma 54 5" xfId="2345" xr:uid="{00000000-0005-0000-0000-0000DE0A0000}"/>
    <cellStyle name="Comma 54 5 2" xfId="4589" xr:uid="{00000000-0005-0000-0000-0000DF0A0000}"/>
    <cellStyle name="Comma 54 6" xfId="3025" xr:uid="{00000000-0005-0000-0000-0000E00A0000}"/>
    <cellStyle name="Comma 55" xfId="848" xr:uid="{00000000-0005-0000-0000-0000E10A0000}"/>
    <cellStyle name="Comma 55 2" xfId="1065" xr:uid="{00000000-0005-0000-0000-0000E20A0000}"/>
    <cellStyle name="Comma 55 2 2" xfId="1853" xr:uid="{00000000-0005-0000-0000-0000E30A0000}"/>
    <cellStyle name="Comma 55 2 2 2" xfId="4097" xr:uid="{00000000-0005-0000-0000-0000E40A0000}"/>
    <cellStyle name="Comma 55 2 3" xfId="2577" xr:uid="{00000000-0005-0000-0000-0000E50A0000}"/>
    <cellStyle name="Comma 55 2 3 2" xfId="4821" xr:uid="{00000000-0005-0000-0000-0000E60A0000}"/>
    <cellStyle name="Comma 55 2 4" xfId="3311" xr:uid="{00000000-0005-0000-0000-0000E70A0000}"/>
    <cellStyle name="Comma 55 3" xfId="1319" xr:uid="{00000000-0005-0000-0000-0000E80A0000}"/>
    <cellStyle name="Comma 55 3 2" xfId="2106" xr:uid="{00000000-0005-0000-0000-0000E90A0000}"/>
    <cellStyle name="Comma 55 3 2 2" xfId="4350" xr:uid="{00000000-0005-0000-0000-0000EA0A0000}"/>
    <cellStyle name="Comma 55 3 3" xfId="2828" xr:uid="{00000000-0005-0000-0000-0000EB0A0000}"/>
    <cellStyle name="Comma 55 3 3 2" xfId="5072" xr:uid="{00000000-0005-0000-0000-0000EC0A0000}"/>
    <cellStyle name="Comma 55 3 4" xfId="3564" xr:uid="{00000000-0005-0000-0000-0000ED0A0000}"/>
    <cellStyle name="Comma 55 4" xfId="1639" xr:uid="{00000000-0005-0000-0000-0000EE0A0000}"/>
    <cellStyle name="Comma 55 4 2" xfId="3883" xr:uid="{00000000-0005-0000-0000-0000EF0A0000}"/>
    <cellStyle name="Comma 55 5" xfId="2363" xr:uid="{00000000-0005-0000-0000-0000F00A0000}"/>
    <cellStyle name="Comma 55 5 2" xfId="4607" xr:uid="{00000000-0005-0000-0000-0000F10A0000}"/>
    <cellStyle name="Comma 55 6" xfId="3097" xr:uid="{00000000-0005-0000-0000-0000F20A0000}"/>
    <cellStyle name="Comma 56" xfId="734" xr:uid="{00000000-0005-0000-0000-0000F30A0000}"/>
    <cellStyle name="Comma 56 2" xfId="1046" xr:uid="{00000000-0005-0000-0000-0000F40A0000}"/>
    <cellStyle name="Comma 56 2 2" xfId="1834" xr:uid="{00000000-0005-0000-0000-0000F50A0000}"/>
    <cellStyle name="Comma 56 2 2 2" xfId="4078" xr:uid="{00000000-0005-0000-0000-0000F60A0000}"/>
    <cellStyle name="Comma 56 2 3" xfId="2558" xr:uid="{00000000-0005-0000-0000-0000F70A0000}"/>
    <cellStyle name="Comma 56 2 3 2" xfId="4802" xr:uid="{00000000-0005-0000-0000-0000F80A0000}"/>
    <cellStyle name="Comma 56 2 4" xfId="3292" xr:uid="{00000000-0005-0000-0000-0000F90A0000}"/>
    <cellStyle name="Comma 56 3" xfId="1299" xr:uid="{00000000-0005-0000-0000-0000FA0A0000}"/>
    <cellStyle name="Comma 56 3 2" xfId="2086" xr:uid="{00000000-0005-0000-0000-0000FB0A0000}"/>
    <cellStyle name="Comma 56 3 2 2" xfId="4330" xr:uid="{00000000-0005-0000-0000-0000FC0A0000}"/>
    <cellStyle name="Comma 56 3 3" xfId="2809" xr:uid="{00000000-0005-0000-0000-0000FD0A0000}"/>
    <cellStyle name="Comma 56 3 3 2" xfId="5053" xr:uid="{00000000-0005-0000-0000-0000FE0A0000}"/>
    <cellStyle name="Comma 56 3 4" xfId="3544" xr:uid="{00000000-0005-0000-0000-0000FF0A0000}"/>
    <cellStyle name="Comma 56 4" xfId="1566" xr:uid="{00000000-0005-0000-0000-0000000B0000}"/>
    <cellStyle name="Comma 56 4 2" xfId="3810" xr:uid="{00000000-0005-0000-0000-0000010B0000}"/>
    <cellStyle name="Comma 56 5" xfId="2344" xr:uid="{00000000-0005-0000-0000-0000020B0000}"/>
    <cellStyle name="Comma 56 5 2" xfId="4588" xr:uid="{00000000-0005-0000-0000-0000030B0000}"/>
    <cellStyle name="Comma 56 6" xfId="3024" xr:uid="{00000000-0005-0000-0000-0000040B0000}"/>
    <cellStyle name="Comma 57" xfId="847" xr:uid="{00000000-0005-0000-0000-0000050B0000}"/>
    <cellStyle name="Comma 57 2" xfId="1064" xr:uid="{00000000-0005-0000-0000-0000060B0000}"/>
    <cellStyle name="Comma 57 2 2" xfId="1852" xr:uid="{00000000-0005-0000-0000-0000070B0000}"/>
    <cellStyle name="Comma 57 2 2 2" xfId="4096" xr:uid="{00000000-0005-0000-0000-0000080B0000}"/>
    <cellStyle name="Comma 57 2 3" xfId="2576" xr:uid="{00000000-0005-0000-0000-0000090B0000}"/>
    <cellStyle name="Comma 57 2 3 2" xfId="4820" xr:uid="{00000000-0005-0000-0000-00000A0B0000}"/>
    <cellStyle name="Comma 57 2 4" xfId="3310" xr:uid="{00000000-0005-0000-0000-00000B0B0000}"/>
    <cellStyle name="Comma 57 3" xfId="1318" xr:uid="{00000000-0005-0000-0000-00000C0B0000}"/>
    <cellStyle name="Comma 57 3 2" xfId="2105" xr:uid="{00000000-0005-0000-0000-00000D0B0000}"/>
    <cellStyle name="Comma 57 3 2 2" xfId="4349" xr:uid="{00000000-0005-0000-0000-00000E0B0000}"/>
    <cellStyle name="Comma 57 3 3" xfId="2827" xr:uid="{00000000-0005-0000-0000-00000F0B0000}"/>
    <cellStyle name="Comma 57 3 3 2" xfId="5071" xr:uid="{00000000-0005-0000-0000-0000100B0000}"/>
    <cellStyle name="Comma 57 3 4" xfId="3563" xr:uid="{00000000-0005-0000-0000-0000110B0000}"/>
    <cellStyle name="Comma 57 4" xfId="1638" xr:uid="{00000000-0005-0000-0000-0000120B0000}"/>
    <cellStyle name="Comma 57 4 2" xfId="3882" xr:uid="{00000000-0005-0000-0000-0000130B0000}"/>
    <cellStyle name="Comma 57 5" xfId="2362" xr:uid="{00000000-0005-0000-0000-0000140B0000}"/>
    <cellStyle name="Comma 57 5 2" xfId="4606" xr:uid="{00000000-0005-0000-0000-0000150B0000}"/>
    <cellStyle name="Comma 57 6" xfId="3096" xr:uid="{00000000-0005-0000-0000-0000160B0000}"/>
    <cellStyle name="Comma 58" xfId="164" xr:uid="{00000000-0005-0000-0000-0000170B0000}"/>
    <cellStyle name="Comma 58 2" xfId="974" xr:uid="{00000000-0005-0000-0000-0000180B0000}"/>
    <cellStyle name="Comma 58 2 2" xfId="1762" xr:uid="{00000000-0005-0000-0000-0000190B0000}"/>
    <cellStyle name="Comma 58 2 2 2" xfId="4006" xr:uid="{00000000-0005-0000-0000-00001A0B0000}"/>
    <cellStyle name="Comma 58 2 3" xfId="2486" xr:uid="{00000000-0005-0000-0000-00001B0B0000}"/>
    <cellStyle name="Comma 58 2 3 2" xfId="4730" xr:uid="{00000000-0005-0000-0000-00001C0B0000}"/>
    <cellStyle name="Comma 58 2 4" xfId="3220" xr:uid="{00000000-0005-0000-0000-00001D0B0000}"/>
    <cellStyle name="Comma 58 3" xfId="1227" xr:uid="{00000000-0005-0000-0000-00001E0B0000}"/>
    <cellStyle name="Comma 58 3 2" xfId="2014" xr:uid="{00000000-0005-0000-0000-00001F0B0000}"/>
    <cellStyle name="Comma 58 3 2 2" xfId="4258" xr:uid="{00000000-0005-0000-0000-0000200B0000}"/>
    <cellStyle name="Comma 58 3 3" xfId="2738" xr:uid="{00000000-0005-0000-0000-0000210B0000}"/>
    <cellStyle name="Comma 58 3 3 2" xfId="4982" xr:uid="{00000000-0005-0000-0000-0000220B0000}"/>
    <cellStyle name="Comma 58 3 4" xfId="3472" xr:uid="{00000000-0005-0000-0000-0000230B0000}"/>
    <cellStyle name="Comma 58 4" xfId="1442" xr:uid="{00000000-0005-0000-0000-0000240B0000}"/>
    <cellStyle name="Comma 58 4 2" xfId="3686" xr:uid="{00000000-0005-0000-0000-0000250B0000}"/>
    <cellStyle name="Comma 58 5" xfId="2228" xr:uid="{00000000-0005-0000-0000-0000260B0000}"/>
    <cellStyle name="Comma 58 5 2" xfId="4472" xr:uid="{00000000-0005-0000-0000-0000270B0000}"/>
    <cellStyle name="Comma 58 6" xfId="2952" xr:uid="{00000000-0005-0000-0000-0000280B0000}"/>
    <cellStyle name="Comma 59" xfId="852" xr:uid="{00000000-0005-0000-0000-0000290B0000}"/>
    <cellStyle name="Comma 59 2" xfId="1640" xr:uid="{00000000-0005-0000-0000-00002A0B0000}"/>
    <cellStyle name="Comma 59 2 2" xfId="3884" xr:uid="{00000000-0005-0000-0000-00002B0B0000}"/>
    <cellStyle name="Comma 59 3" xfId="2364" xr:uid="{00000000-0005-0000-0000-00002C0B0000}"/>
    <cellStyle name="Comma 59 3 2" xfId="4608" xr:uid="{00000000-0005-0000-0000-00002D0B0000}"/>
    <cellStyle name="Comma 59 4" xfId="3098" xr:uid="{00000000-0005-0000-0000-00002E0B0000}"/>
    <cellStyle name="Comma 6" xfId="165" xr:uid="{00000000-0005-0000-0000-00002F0B0000}"/>
    <cellStyle name="Comma 6 10" xfId="166" xr:uid="{00000000-0005-0000-0000-0000300B0000}"/>
    <cellStyle name="Comma 6 10 2" xfId="976" xr:uid="{00000000-0005-0000-0000-0000310B0000}"/>
    <cellStyle name="Comma 6 10 2 2" xfId="1764" xr:uid="{00000000-0005-0000-0000-0000320B0000}"/>
    <cellStyle name="Comma 6 10 2 2 2" xfId="4008" xr:uid="{00000000-0005-0000-0000-0000330B0000}"/>
    <cellStyle name="Comma 6 10 2 3" xfId="2488" xr:uid="{00000000-0005-0000-0000-0000340B0000}"/>
    <cellStyle name="Comma 6 10 2 3 2" xfId="4732" xr:uid="{00000000-0005-0000-0000-0000350B0000}"/>
    <cellStyle name="Comma 6 10 2 4" xfId="3222" xr:uid="{00000000-0005-0000-0000-0000360B0000}"/>
    <cellStyle name="Comma 6 10 3" xfId="1229" xr:uid="{00000000-0005-0000-0000-0000370B0000}"/>
    <cellStyle name="Comma 6 10 3 2" xfId="2016" xr:uid="{00000000-0005-0000-0000-0000380B0000}"/>
    <cellStyle name="Comma 6 10 3 2 2" xfId="4260" xr:uid="{00000000-0005-0000-0000-0000390B0000}"/>
    <cellStyle name="Comma 6 10 3 3" xfId="2740" xr:uid="{00000000-0005-0000-0000-00003A0B0000}"/>
    <cellStyle name="Comma 6 10 3 3 2" xfId="4984" xr:uid="{00000000-0005-0000-0000-00003B0B0000}"/>
    <cellStyle name="Comma 6 10 3 4" xfId="3474" xr:uid="{00000000-0005-0000-0000-00003C0B0000}"/>
    <cellStyle name="Comma 6 10 4" xfId="1444" xr:uid="{00000000-0005-0000-0000-00003D0B0000}"/>
    <cellStyle name="Comma 6 10 4 2" xfId="3688" xr:uid="{00000000-0005-0000-0000-00003E0B0000}"/>
    <cellStyle name="Comma 6 10 5" xfId="2230" xr:uid="{00000000-0005-0000-0000-00003F0B0000}"/>
    <cellStyle name="Comma 6 10 5 2" xfId="4474" xr:uid="{00000000-0005-0000-0000-0000400B0000}"/>
    <cellStyle name="Comma 6 10 6" xfId="2954" xr:uid="{00000000-0005-0000-0000-0000410B0000}"/>
    <cellStyle name="Comma 6 11" xfId="167" xr:uid="{00000000-0005-0000-0000-0000420B0000}"/>
    <cellStyle name="Comma 6 11 2" xfId="977" xr:uid="{00000000-0005-0000-0000-0000430B0000}"/>
    <cellStyle name="Comma 6 11 2 2" xfId="1765" xr:uid="{00000000-0005-0000-0000-0000440B0000}"/>
    <cellStyle name="Comma 6 11 2 2 2" xfId="4009" xr:uid="{00000000-0005-0000-0000-0000450B0000}"/>
    <cellStyle name="Comma 6 11 2 3" xfId="2489" xr:uid="{00000000-0005-0000-0000-0000460B0000}"/>
    <cellStyle name="Comma 6 11 2 3 2" xfId="4733" xr:uid="{00000000-0005-0000-0000-0000470B0000}"/>
    <cellStyle name="Comma 6 11 2 4" xfId="3223" xr:uid="{00000000-0005-0000-0000-0000480B0000}"/>
    <cellStyle name="Comma 6 11 3" xfId="1230" xr:uid="{00000000-0005-0000-0000-0000490B0000}"/>
    <cellStyle name="Comma 6 11 3 2" xfId="2017" xr:uid="{00000000-0005-0000-0000-00004A0B0000}"/>
    <cellStyle name="Comma 6 11 3 2 2" xfId="4261" xr:uid="{00000000-0005-0000-0000-00004B0B0000}"/>
    <cellStyle name="Comma 6 11 3 3" xfId="2741" xr:uid="{00000000-0005-0000-0000-00004C0B0000}"/>
    <cellStyle name="Comma 6 11 3 3 2" xfId="4985" xr:uid="{00000000-0005-0000-0000-00004D0B0000}"/>
    <cellStyle name="Comma 6 11 3 4" xfId="3475" xr:uid="{00000000-0005-0000-0000-00004E0B0000}"/>
    <cellStyle name="Comma 6 11 4" xfId="1445" xr:uid="{00000000-0005-0000-0000-00004F0B0000}"/>
    <cellStyle name="Comma 6 11 4 2" xfId="3689" xr:uid="{00000000-0005-0000-0000-0000500B0000}"/>
    <cellStyle name="Comma 6 11 5" xfId="2231" xr:uid="{00000000-0005-0000-0000-0000510B0000}"/>
    <cellStyle name="Comma 6 11 5 2" xfId="4475" xr:uid="{00000000-0005-0000-0000-0000520B0000}"/>
    <cellStyle name="Comma 6 11 6" xfId="2955" xr:uid="{00000000-0005-0000-0000-0000530B0000}"/>
    <cellStyle name="Comma 6 12" xfId="168" xr:uid="{00000000-0005-0000-0000-0000540B0000}"/>
    <cellStyle name="Comma 6 12 2" xfId="978" xr:uid="{00000000-0005-0000-0000-0000550B0000}"/>
    <cellStyle name="Comma 6 12 2 2" xfId="1766" xr:uid="{00000000-0005-0000-0000-0000560B0000}"/>
    <cellStyle name="Comma 6 12 2 2 2" xfId="4010" xr:uid="{00000000-0005-0000-0000-0000570B0000}"/>
    <cellStyle name="Comma 6 12 2 3" xfId="2490" xr:uid="{00000000-0005-0000-0000-0000580B0000}"/>
    <cellStyle name="Comma 6 12 2 3 2" xfId="4734" xr:uid="{00000000-0005-0000-0000-0000590B0000}"/>
    <cellStyle name="Comma 6 12 2 4" xfId="3224" xr:uid="{00000000-0005-0000-0000-00005A0B0000}"/>
    <cellStyle name="Comma 6 12 3" xfId="1231" xr:uid="{00000000-0005-0000-0000-00005B0B0000}"/>
    <cellStyle name="Comma 6 12 3 2" xfId="2018" xr:uid="{00000000-0005-0000-0000-00005C0B0000}"/>
    <cellStyle name="Comma 6 12 3 2 2" xfId="4262" xr:uid="{00000000-0005-0000-0000-00005D0B0000}"/>
    <cellStyle name="Comma 6 12 3 3" xfId="2742" xr:uid="{00000000-0005-0000-0000-00005E0B0000}"/>
    <cellStyle name="Comma 6 12 3 3 2" xfId="4986" xr:uid="{00000000-0005-0000-0000-00005F0B0000}"/>
    <cellStyle name="Comma 6 12 3 4" xfId="3476" xr:uid="{00000000-0005-0000-0000-0000600B0000}"/>
    <cellStyle name="Comma 6 12 4" xfId="1446" xr:uid="{00000000-0005-0000-0000-0000610B0000}"/>
    <cellStyle name="Comma 6 12 4 2" xfId="3690" xr:uid="{00000000-0005-0000-0000-0000620B0000}"/>
    <cellStyle name="Comma 6 12 5" xfId="2232" xr:uid="{00000000-0005-0000-0000-0000630B0000}"/>
    <cellStyle name="Comma 6 12 5 2" xfId="4476" xr:uid="{00000000-0005-0000-0000-0000640B0000}"/>
    <cellStyle name="Comma 6 12 6" xfId="2956" xr:uid="{00000000-0005-0000-0000-0000650B0000}"/>
    <cellStyle name="Comma 6 13" xfId="169" xr:uid="{00000000-0005-0000-0000-0000660B0000}"/>
    <cellStyle name="Comma 6 13 2" xfId="979" xr:uid="{00000000-0005-0000-0000-0000670B0000}"/>
    <cellStyle name="Comma 6 13 2 2" xfId="1767" xr:uid="{00000000-0005-0000-0000-0000680B0000}"/>
    <cellStyle name="Comma 6 13 2 2 2" xfId="4011" xr:uid="{00000000-0005-0000-0000-0000690B0000}"/>
    <cellStyle name="Comma 6 13 2 3" xfId="2491" xr:uid="{00000000-0005-0000-0000-00006A0B0000}"/>
    <cellStyle name="Comma 6 13 2 3 2" xfId="4735" xr:uid="{00000000-0005-0000-0000-00006B0B0000}"/>
    <cellStyle name="Comma 6 13 2 4" xfId="3225" xr:uid="{00000000-0005-0000-0000-00006C0B0000}"/>
    <cellStyle name="Comma 6 13 3" xfId="1232" xr:uid="{00000000-0005-0000-0000-00006D0B0000}"/>
    <cellStyle name="Comma 6 13 3 2" xfId="2019" xr:uid="{00000000-0005-0000-0000-00006E0B0000}"/>
    <cellStyle name="Comma 6 13 3 2 2" xfId="4263" xr:uid="{00000000-0005-0000-0000-00006F0B0000}"/>
    <cellStyle name="Comma 6 13 3 3" xfId="2743" xr:uid="{00000000-0005-0000-0000-0000700B0000}"/>
    <cellStyle name="Comma 6 13 3 3 2" xfId="4987" xr:uid="{00000000-0005-0000-0000-0000710B0000}"/>
    <cellStyle name="Comma 6 13 3 4" xfId="3477" xr:uid="{00000000-0005-0000-0000-0000720B0000}"/>
    <cellStyle name="Comma 6 13 4" xfId="1447" xr:uid="{00000000-0005-0000-0000-0000730B0000}"/>
    <cellStyle name="Comma 6 13 4 2" xfId="3691" xr:uid="{00000000-0005-0000-0000-0000740B0000}"/>
    <cellStyle name="Comma 6 13 5" xfId="2233" xr:uid="{00000000-0005-0000-0000-0000750B0000}"/>
    <cellStyle name="Comma 6 13 5 2" xfId="4477" xr:uid="{00000000-0005-0000-0000-0000760B0000}"/>
    <cellStyle name="Comma 6 13 6" xfId="2957" xr:uid="{00000000-0005-0000-0000-0000770B0000}"/>
    <cellStyle name="Comma 6 14" xfId="170" xr:uid="{00000000-0005-0000-0000-0000780B0000}"/>
    <cellStyle name="Comma 6 14 2" xfId="980" xr:uid="{00000000-0005-0000-0000-0000790B0000}"/>
    <cellStyle name="Comma 6 14 2 2" xfId="1768" xr:uid="{00000000-0005-0000-0000-00007A0B0000}"/>
    <cellStyle name="Comma 6 14 2 2 2" xfId="4012" xr:uid="{00000000-0005-0000-0000-00007B0B0000}"/>
    <cellStyle name="Comma 6 14 2 3" xfId="2492" xr:uid="{00000000-0005-0000-0000-00007C0B0000}"/>
    <cellStyle name="Comma 6 14 2 3 2" xfId="4736" xr:uid="{00000000-0005-0000-0000-00007D0B0000}"/>
    <cellStyle name="Comma 6 14 2 4" xfId="3226" xr:uid="{00000000-0005-0000-0000-00007E0B0000}"/>
    <cellStyle name="Comma 6 14 3" xfId="1233" xr:uid="{00000000-0005-0000-0000-00007F0B0000}"/>
    <cellStyle name="Comma 6 14 3 2" xfId="2020" xr:uid="{00000000-0005-0000-0000-0000800B0000}"/>
    <cellStyle name="Comma 6 14 3 2 2" xfId="4264" xr:uid="{00000000-0005-0000-0000-0000810B0000}"/>
    <cellStyle name="Comma 6 14 3 3" xfId="2744" xr:uid="{00000000-0005-0000-0000-0000820B0000}"/>
    <cellStyle name="Comma 6 14 3 3 2" xfId="4988" xr:uid="{00000000-0005-0000-0000-0000830B0000}"/>
    <cellStyle name="Comma 6 14 3 4" xfId="3478" xr:uid="{00000000-0005-0000-0000-0000840B0000}"/>
    <cellStyle name="Comma 6 14 4" xfId="1448" xr:uid="{00000000-0005-0000-0000-0000850B0000}"/>
    <cellStyle name="Comma 6 14 4 2" xfId="3692" xr:uid="{00000000-0005-0000-0000-0000860B0000}"/>
    <cellStyle name="Comma 6 14 5" xfId="2234" xr:uid="{00000000-0005-0000-0000-0000870B0000}"/>
    <cellStyle name="Comma 6 14 5 2" xfId="4478" xr:uid="{00000000-0005-0000-0000-0000880B0000}"/>
    <cellStyle name="Comma 6 14 6" xfId="2958" xr:uid="{00000000-0005-0000-0000-0000890B0000}"/>
    <cellStyle name="Comma 6 15" xfId="171" xr:uid="{00000000-0005-0000-0000-00008A0B0000}"/>
    <cellStyle name="Comma 6 15 2" xfId="981" xr:uid="{00000000-0005-0000-0000-00008B0B0000}"/>
    <cellStyle name="Comma 6 15 2 2" xfId="1769" xr:uid="{00000000-0005-0000-0000-00008C0B0000}"/>
    <cellStyle name="Comma 6 15 2 2 2" xfId="4013" xr:uid="{00000000-0005-0000-0000-00008D0B0000}"/>
    <cellStyle name="Comma 6 15 2 3" xfId="2493" xr:uid="{00000000-0005-0000-0000-00008E0B0000}"/>
    <cellStyle name="Comma 6 15 2 3 2" xfId="4737" xr:uid="{00000000-0005-0000-0000-00008F0B0000}"/>
    <cellStyle name="Comma 6 15 2 4" xfId="3227" xr:uid="{00000000-0005-0000-0000-0000900B0000}"/>
    <cellStyle name="Comma 6 15 3" xfId="1234" xr:uid="{00000000-0005-0000-0000-0000910B0000}"/>
    <cellStyle name="Comma 6 15 3 2" xfId="2021" xr:uid="{00000000-0005-0000-0000-0000920B0000}"/>
    <cellStyle name="Comma 6 15 3 2 2" xfId="4265" xr:uid="{00000000-0005-0000-0000-0000930B0000}"/>
    <cellStyle name="Comma 6 15 3 3" xfId="2745" xr:uid="{00000000-0005-0000-0000-0000940B0000}"/>
    <cellStyle name="Comma 6 15 3 3 2" xfId="4989" xr:uid="{00000000-0005-0000-0000-0000950B0000}"/>
    <cellStyle name="Comma 6 15 3 4" xfId="3479" xr:uid="{00000000-0005-0000-0000-0000960B0000}"/>
    <cellStyle name="Comma 6 15 4" xfId="1449" xr:uid="{00000000-0005-0000-0000-0000970B0000}"/>
    <cellStyle name="Comma 6 15 4 2" xfId="3693" xr:uid="{00000000-0005-0000-0000-0000980B0000}"/>
    <cellStyle name="Comma 6 15 5" xfId="2235" xr:uid="{00000000-0005-0000-0000-0000990B0000}"/>
    <cellStyle name="Comma 6 15 5 2" xfId="4479" xr:uid="{00000000-0005-0000-0000-00009A0B0000}"/>
    <cellStyle name="Comma 6 15 6" xfId="2959" xr:uid="{00000000-0005-0000-0000-00009B0B0000}"/>
    <cellStyle name="Comma 6 16" xfId="172" xr:uid="{00000000-0005-0000-0000-00009C0B0000}"/>
    <cellStyle name="Comma 6 16 2" xfId="982" xr:uid="{00000000-0005-0000-0000-00009D0B0000}"/>
    <cellStyle name="Comma 6 16 2 2" xfId="1770" xr:uid="{00000000-0005-0000-0000-00009E0B0000}"/>
    <cellStyle name="Comma 6 16 2 2 2" xfId="4014" xr:uid="{00000000-0005-0000-0000-00009F0B0000}"/>
    <cellStyle name="Comma 6 16 2 3" xfId="2494" xr:uid="{00000000-0005-0000-0000-0000A00B0000}"/>
    <cellStyle name="Comma 6 16 2 3 2" xfId="4738" xr:uid="{00000000-0005-0000-0000-0000A10B0000}"/>
    <cellStyle name="Comma 6 16 2 4" xfId="3228" xr:uid="{00000000-0005-0000-0000-0000A20B0000}"/>
    <cellStyle name="Comma 6 16 3" xfId="1235" xr:uid="{00000000-0005-0000-0000-0000A30B0000}"/>
    <cellStyle name="Comma 6 16 3 2" xfId="2022" xr:uid="{00000000-0005-0000-0000-0000A40B0000}"/>
    <cellStyle name="Comma 6 16 3 2 2" xfId="4266" xr:uid="{00000000-0005-0000-0000-0000A50B0000}"/>
    <cellStyle name="Comma 6 16 3 3" xfId="2746" xr:uid="{00000000-0005-0000-0000-0000A60B0000}"/>
    <cellStyle name="Comma 6 16 3 3 2" xfId="4990" xr:uid="{00000000-0005-0000-0000-0000A70B0000}"/>
    <cellStyle name="Comma 6 16 3 4" xfId="3480" xr:uid="{00000000-0005-0000-0000-0000A80B0000}"/>
    <cellStyle name="Comma 6 16 4" xfId="1450" xr:uid="{00000000-0005-0000-0000-0000A90B0000}"/>
    <cellStyle name="Comma 6 16 4 2" xfId="3694" xr:uid="{00000000-0005-0000-0000-0000AA0B0000}"/>
    <cellStyle name="Comma 6 16 5" xfId="2236" xr:uid="{00000000-0005-0000-0000-0000AB0B0000}"/>
    <cellStyle name="Comma 6 16 5 2" xfId="4480" xr:uid="{00000000-0005-0000-0000-0000AC0B0000}"/>
    <cellStyle name="Comma 6 16 6" xfId="2960" xr:uid="{00000000-0005-0000-0000-0000AD0B0000}"/>
    <cellStyle name="Comma 6 17" xfId="173" xr:uid="{00000000-0005-0000-0000-0000AE0B0000}"/>
    <cellStyle name="Comma 6 17 2" xfId="983" xr:uid="{00000000-0005-0000-0000-0000AF0B0000}"/>
    <cellStyle name="Comma 6 17 2 2" xfId="1771" xr:uid="{00000000-0005-0000-0000-0000B00B0000}"/>
    <cellStyle name="Comma 6 17 2 2 2" xfId="4015" xr:uid="{00000000-0005-0000-0000-0000B10B0000}"/>
    <cellStyle name="Comma 6 17 2 3" xfId="2495" xr:uid="{00000000-0005-0000-0000-0000B20B0000}"/>
    <cellStyle name="Comma 6 17 2 3 2" xfId="4739" xr:uid="{00000000-0005-0000-0000-0000B30B0000}"/>
    <cellStyle name="Comma 6 17 2 4" xfId="3229" xr:uid="{00000000-0005-0000-0000-0000B40B0000}"/>
    <cellStyle name="Comma 6 17 3" xfId="1236" xr:uid="{00000000-0005-0000-0000-0000B50B0000}"/>
    <cellStyle name="Comma 6 17 3 2" xfId="2023" xr:uid="{00000000-0005-0000-0000-0000B60B0000}"/>
    <cellStyle name="Comma 6 17 3 2 2" xfId="4267" xr:uid="{00000000-0005-0000-0000-0000B70B0000}"/>
    <cellStyle name="Comma 6 17 3 3" xfId="2747" xr:uid="{00000000-0005-0000-0000-0000B80B0000}"/>
    <cellStyle name="Comma 6 17 3 3 2" xfId="4991" xr:uid="{00000000-0005-0000-0000-0000B90B0000}"/>
    <cellStyle name="Comma 6 17 3 4" xfId="3481" xr:uid="{00000000-0005-0000-0000-0000BA0B0000}"/>
    <cellStyle name="Comma 6 17 4" xfId="1451" xr:uid="{00000000-0005-0000-0000-0000BB0B0000}"/>
    <cellStyle name="Comma 6 17 4 2" xfId="3695" xr:uid="{00000000-0005-0000-0000-0000BC0B0000}"/>
    <cellStyle name="Comma 6 17 5" xfId="2237" xr:uid="{00000000-0005-0000-0000-0000BD0B0000}"/>
    <cellStyle name="Comma 6 17 5 2" xfId="4481" xr:uid="{00000000-0005-0000-0000-0000BE0B0000}"/>
    <cellStyle name="Comma 6 17 6" xfId="2961" xr:uid="{00000000-0005-0000-0000-0000BF0B0000}"/>
    <cellStyle name="Comma 6 18" xfId="174" xr:uid="{00000000-0005-0000-0000-0000C00B0000}"/>
    <cellStyle name="Comma 6 18 2" xfId="984" xr:uid="{00000000-0005-0000-0000-0000C10B0000}"/>
    <cellStyle name="Comma 6 18 2 2" xfId="1772" xr:uid="{00000000-0005-0000-0000-0000C20B0000}"/>
    <cellStyle name="Comma 6 18 2 2 2" xfId="4016" xr:uid="{00000000-0005-0000-0000-0000C30B0000}"/>
    <cellStyle name="Comma 6 18 2 3" xfId="2496" xr:uid="{00000000-0005-0000-0000-0000C40B0000}"/>
    <cellStyle name="Comma 6 18 2 3 2" xfId="4740" xr:uid="{00000000-0005-0000-0000-0000C50B0000}"/>
    <cellStyle name="Comma 6 18 2 4" xfId="3230" xr:uid="{00000000-0005-0000-0000-0000C60B0000}"/>
    <cellStyle name="Comma 6 18 3" xfId="1237" xr:uid="{00000000-0005-0000-0000-0000C70B0000}"/>
    <cellStyle name="Comma 6 18 3 2" xfId="2024" xr:uid="{00000000-0005-0000-0000-0000C80B0000}"/>
    <cellStyle name="Comma 6 18 3 2 2" xfId="4268" xr:uid="{00000000-0005-0000-0000-0000C90B0000}"/>
    <cellStyle name="Comma 6 18 3 3" xfId="2748" xr:uid="{00000000-0005-0000-0000-0000CA0B0000}"/>
    <cellStyle name="Comma 6 18 3 3 2" xfId="4992" xr:uid="{00000000-0005-0000-0000-0000CB0B0000}"/>
    <cellStyle name="Comma 6 18 3 4" xfId="3482" xr:uid="{00000000-0005-0000-0000-0000CC0B0000}"/>
    <cellStyle name="Comma 6 18 4" xfId="1452" xr:uid="{00000000-0005-0000-0000-0000CD0B0000}"/>
    <cellStyle name="Comma 6 18 4 2" xfId="3696" xr:uid="{00000000-0005-0000-0000-0000CE0B0000}"/>
    <cellStyle name="Comma 6 18 5" xfId="2238" xr:uid="{00000000-0005-0000-0000-0000CF0B0000}"/>
    <cellStyle name="Comma 6 18 5 2" xfId="4482" xr:uid="{00000000-0005-0000-0000-0000D00B0000}"/>
    <cellStyle name="Comma 6 18 6" xfId="2962" xr:uid="{00000000-0005-0000-0000-0000D10B0000}"/>
    <cellStyle name="Comma 6 19" xfId="175" xr:uid="{00000000-0005-0000-0000-0000D20B0000}"/>
    <cellStyle name="Comma 6 19 2" xfId="985" xr:uid="{00000000-0005-0000-0000-0000D30B0000}"/>
    <cellStyle name="Comma 6 19 2 2" xfId="1773" xr:uid="{00000000-0005-0000-0000-0000D40B0000}"/>
    <cellStyle name="Comma 6 19 2 2 2" xfId="4017" xr:uid="{00000000-0005-0000-0000-0000D50B0000}"/>
    <cellStyle name="Comma 6 19 2 3" xfId="2497" xr:uid="{00000000-0005-0000-0000-0000D60B0000}"/>
    <cellStyle name="Comma 6 19 2 3 2" xfId="4741" xr:uid="{00000000-0005-0000-0000-0000D70B0000}"/>
    <cellStyle name="Comma 6 19 2 4" xfId="3231" xr:uid="{00000000-0005-0000-0000-0000D80B0000}"/>
    <cellStyle name="Comma 6 19 3" xfId="1238" xr:uid="{00000000-0005-0000-0000-0000D90B0000}"/>
    <cellStyle name="Comma 6 19 3 2" xfId="2025" xr:uid="{00000000-0005-0000-0000-0000DA0B0000}"/>
    <cellStyle name="Comma 6 19 3 2 2" xfId="4269" xr:uid="{00000000-0005-0000-0000-0000DB0B0000}"/>
    <cellStyle name="Comma 6 19 3 3" xfId="2749" xr:uid="{00000000-0005-0000-0000-0000DC0B0000}"/>
    <cellStyle name="Comma 6 19 3 3 2" xfId="4993" xr:uid="{00000000-0005-0000-0000-0000DD0B0000}"/>
    <cellStyle name="Comma 6 19 3 4" xfId="3483" xr:uid="{00000000-0005-0000-0000-0000DE0B0000}"/>
    <cellStyle name="Comma 6 19 4" xfId="1453" xr:uid="{00000000-0005-0000-0000-0000DF0B0000}"/>
    <cellStyle name="Comma 6 19 4 2" xfId="3697" xr:uid="{00000000-0005-0000-0000-0000E00B0000}"/>
    <cellStyle name="Comma 6 19 5" xfId="2239" xr:uid="{00000000-0005-0000-0000-0000E10B0000}"/>
    <cellStyle name="Comma 6 19 5 2" xfId="4483" xr:uid="{00000000-0005-0000-0000-0000E20B0000}"/>
    <cellStyle name="Comma 6 19 6" xfId="2963" xr:uid="{00000000-0005-0000-0000-0000E30B0000}"/>
    <cellStyle name="Comma 6 2" xfId="176" xr:uid="{00000000-0005-0000-0000-0000E40B0000}"/>
    <cellStyle name="Comma 6 2 2" xfId="986" xr:uid="{00000000-0005-0000-0000-0000E50B0000}"/>
    <cellStyle name="Comma 6 2 2 2" xfId="1774" xr:uid="{00000000-0005-0000-0000-0000E60B0000}"/>
    <cellStyle name="Comma 6 2 2 2 2" xfId="4018" xr:uid="{00000000-0005-0000-0000-0000E70B0000}"/>
    <cellStyle name="Comma 6 2 2 3" xfId="2498" xr:uid="{00000000-0005-0000-0000-0000E80B0000}"/>
    <cellStyle name="Comma 6 2 2 3 2" xfId="4742" xr:uid="{00000000-0005-0000-0000-0000E90B0000}"/>
    <cellStyle name="Comma 6 2 2 4" xfId="3232" xr:uid="{00000000-0005-0000-0000-0000EA0B0000}"/>
    <cellStyle name="Comma 6 2 3" xfId="1239" xr:uid="{00000000-0005-0000-0000-0000EB0B0000}"/>
    <cellStyle name="Comma 6 2 3 2" xfId="2026" xr:uid="{00000000-0005-0000-0000-0000EC0B0000}"/>
    <cellStyle name="Comma 6 2 3 2 2" xfId="4270" xr:uid="{00000000-0005-0000-0000-0000ED0B0000}"/>
    <cellStyle name="Comma 6 2 3 3" xfId="2750" xr:uid="{00000000-0005-0000-0000-0000EE0B0000}"/>
    <cellStyle name="Comma 6 2 3 3 2" xfId="4994" xr:uid="{00000000-0005-0000-0000-0000EF0B0000}"/>
    <cellStyle name="Comma 6 2 3 4" xfId="3484" xr:uid="{00000000-0005-0000-0000-0000F00B0000}"/>
    <cellStyle name="Comma 6 2 4" xfId="1454" xr:uid="{00000000-0005-0000-0000-0000F10B0000}"/>
    <cellStyle name="Comma 6 2 4 2" xfId="3698" xr:uid="{00000000-0005-0000-0000-0000F20B0000}"/>
    <cellStyle name="Comma 6 2 5" xfId="2240" xr:uid="{00000000-0005-0000-0000-0000F30B0000}"/>
    <cellStyle name="Comma 6 2 5 2" xfId="4484" xr:uid="{00000000-0005-0000-0000-0000F40B0000}"/>
    <cellStyle name="Comma 6 2 6" xfId="2964" xr:uid="{00000000-0005-0000-0000-0000F50B0000}"/>
    <cellStyle name="Comma 6 20" xfId="177" xr:uid="{00000000-0005-0000-0000-0000F60B0000}"/>
    <cellStyle name="Comma 6 20 2" xfId="987" xr:uid="{00000000-0005-0000-0000-0000F70B0000}"/>
    <cellStyle name="Comma 6 20 2 2" xfId="1775" xr:uid="{00000000-0005-0000-0000-0000F80B0000}"/>
    <cellStyle name="Comma 6 20 2 2 2" xfId="4019" xr:uid="{00000000-0005-0000-0000-0000F90B0000}"/>
    <cellStyle name="Comma 6 20 2 3" xfId="2499" xr:uid="{00000000-0005-0000-0000-0000FA0B0000}"/>
    <cellStyle name="Comma 6 20 2 3 2" xfId="4743" xr:uid="{00000000-0005-0000-0000-0000FB0B0000}"/>
    <cellStyle name="Comma 6 20 2 4" xfId="3233" xr:uid="{00000000-0005-0000-0000-0000FC0B0000}"/>
    <cellStyle name="Comma 6 20 3" xfId="1240" xr:uid="{00000000-0005-0000-0000-0000FD0B0000}"/>
    <cellStyle name="Comma 6 20 3 2" xfId="2027" xr:uid="{00000000-0005-0000-0000-0000FE0B0000}"/>
    <cellStyle name="Comma 6 20 3 2 2" xfId="4271" xr:uid="{00000000-0005-0000-0000-0000FF0B0000}"/>
    <cellStyle name="Comma 6 20 3 3" xfId="2751" xr:uid="{00000000-0005-0000-0000-0000000C0000}"/>
    <cellStyle name="Comma 6 20 3 3 2" xfId="4995" xr:uid="{00000000-0005-0000-0000-0000010C0000}"/>
    <cellStyle name="Comma 6 20 3 4" xfId="3485" xr:uid="{00000000-0005-0000-0000-0000020C0000}"/>
    <cellStyle name="Comma 6 20 4" xfId="1455" xr:uid="{00000000-0005-0000-0000-0000030C0000}"/>
    <cellStyle name="Comma 6 20 4 2" xfId="3699" xr:uid="{00000000-0005-0000-0000-0000040C0000}"/>
    <cellStyle name="Comma 6 20 5" xfId="2241" xr:uid="{00000000-0005-0000-0000-0000050C0000}"/>
    <cellStyle name="Comma 6 20 5 2" xfId="4485" xr:uid="{00000000-0005-0000-0000-0000060C0000}"/>
    <cellStyle name="Comma 6 20 6" xfId="2965" xr:uid="{00000000-0005-0000-0000-0000070C0000}"/>
    <cellStyle name="Comma 6 21" xfId="178" xr:uid="{00000000-0005-0000-0000-0000080C0000}"/>
    <cellStyle name="Comma 6 21 2" xfId="988" xr:uid="{00000000-0005-0000-0000-0000090C0000}"/>
    <cellStyle name="Comma 6 21 2 2" xfId="1776" xr:uid="{00000000-0005-0000-0000-00000A0C0000}"/>
    <cellStyle name="Comma 6 21 2 2 2" xfId="4020" xr:uid="{00000000-0005-0000-0000-00000B0C0000}"/>
    <cellStyle name="Comma 6 21 2 3" xfId="2500" xr:uid="{00000000-0005-0000-0000-00000C0C0000}"/>
    <cellStyle name="Comma 6 21 2 3 2" xfId="4744" xr:uid="{00000000-0005-0000-0000-00000D0C0000}"/>
    <cellStyle name="Comma 6 21 2 4" xfId="3234" xr:uid="{00000000-0005-0000-0000-00000E0C0000}"/>
    <cellStyle name="Comma 6 21 3" xfId="1241" xr:uid="{00000000-0005-0000-0000-00000F0C0000}"/>
    <cellStyle name="Comma 6 21 3 2" xfId="2028" xr:uid="{00000000-0005-0000-0000-0000100C0000}"/>
    <cellStyle name="Comma 6 21 3 2 2" xfId="4272" xr:uid="{00000000-0005-0000-0000-0000110C0000}"/>
    <cellStyle name="Comma 6 21 3 3" xfId="2752" xr:uid="{00000000-0005-0000-0000-0000120C0000}"/>
    <cellStyle name="Comma 6 21 3 3 2" xfId="4996" xr:uid="{00000000-0005-0000-0000-0000130C0000}"/>
    <cellStyle name="Comma 6 21 3 4" xfId="3486" xr:uid="{00000000-0005-0000-0000-0000140C0000}"/>
    <cellStyle name="Comma 6 21 4" xfId="1456" xr:uid="{00000000-0005-0000-0000-0000150C0000}"/>
    <cellStyle name="Comma 6 21 4 2" xfId="3700" xr:uid="{00000000-0005-0000-0000-0000160C0000}"/>
    <cellStyle name="Comma 6 21 5" xfId="2242" xr:uid="{00000000-0005-0000-0000-0000170C0000}"/>
    <cellStyle name="Comma 6 21 5 2" xfId="4486" xr:uid="{00000000-0005-0000-0000-0000180C0000}"/>
    <cellStyle name="Comma 6 21 6" xfId="2966" xr:uid="{00000000-0005-0000-0000-0000190C0000}"/>
    <cellStyle name="Comma 6 22" xfId="179" xr:uid="{00000000-0005-0000-0000-00001A0C0000}"/>
    <cellStyle name="Comma 6 22 2" xfId="989" xr:uid="{00000000-0005-0000-0000-00001B0C0000}"/>
    <cellStyle name="Comma 6 22 2 2" xfId="1777" xr:uid="{00000000-0005-0000-0000-00001C0C0000}"/>
    <cellStyle name="Comma 6 22 2 2 2" xfId="4021" xr:uid="{00000000-0005-0000-0000-00001D0C0000}"/>
    <cellStyle name="Comma 6 22 2 3" xfId="2501" xr:uid="{00000000-0005-0000-0000-00001E0C0000}"/>
    <cellStyle name="Comma 6 22 2 3 2" xfId="4745" xr:uid="{00000000-0005-0000-0000-00001F0C0000}"/>
    <cellStyle name="Comma 6 22 2 4" xfId="3235" xr:uid="{00000000-0005-0000-0000-0000200C0000}"/>
    <cellStyle name="Comma 6 22 3" xfId="1242" xr:uid="{00000000-0005-0000-0000-0000210C0000}"/>
    <cellStyle name="Comma 6 22 3 2" xfId="2029" xr:uid="{00000000-0005-0000-0000-0000220C0000}"/>
    <cellStyle name="Comma 6 22 3 2 2" xfId="4273" xr:uid="{00000000-0005-0000-0000-0000230C0000}"/>
    <cellStyle name="Comma 6 22 3 3" xfId="2753" xr:uid="{00000000-0005-0000-0000-0000240C0000}"/>
    <cellStyle name="Comma 6 22 3 3 2" xfId="4997" xr:uid="{00000000-0005-0000-0000-0000250C0000}"/>
    <cellStyle name="Comma 6 22 3 4" xfId="3487" xr:uid="{00000000-0005-0000-0000-0000260C0000}"/>
    <cellStyle name="Comma 6 22 4" xfId="1457" xr:uid="{00000000-0005-0000-0000-0000270C0000}"/>
    <cellStyle name="Comma 6 22 4 2" xfId="3701" xr:uid="{00000000-0005-0000-0000-0000280C0000}"/>
    <cellStyle name="Comma 6 22 5" xfId="2243" xr:uid="{00000000-0005-0000-0000-0000290C0000}"/>
    <cellStyle name="Comma 6 22 5 2" xfId="4487" xr:uid="{00000000-0005-0000-0000-00002A0C0000}"/>
    <cellStyle name="Comma 6 22 6" xfId="2967" xr:uid="{00000000-0005-0000-0000-00002B0C0000}"/>
    <cellStyle name="Comma 6 23" xfId="180" xr:uid="{00000000-0005-0000-0000-00002C0C0000}"/>
    <cellStyle name="Comma 6 23 2" xfId="990" xr:uid="{00000000-0005-0000-0000-00002D0C0000}"/>
    <cellStyle name="Comma 6 23 2 2" xfId="1778" xr:uid="{00000000-0005-0000-0000-00002E0C0000}"/>
    <cellStyle name="Comma 6 23 2 2 2" xfId="4022" xr:uid="{00000000-0005-0000-0000-00002F0C0000}"/>
    <cellStyle name="Comma 6 23 2 3" xfId="2502" xr:uid="{00000000-0005-0000-0000-0000300C0000}"/>
    <cellStyle name="Comma 6 23 2 3 2" xfId="4746" xr:uid="{00000000-0005-0000-0000-0000310C0000}"/>
    <cellStyle name="Comma 6 23 2 4" xfId="3236" xr:uid="{00000000-0005-0000-0000-0000320C0000}"/>
    <cellStyle name="Comma 6 23 3" xfId="1243" xr:uid="{00000000-0005-0000-0000-0000330C0000}"/>
    <cellStyle name="Comma 6 23 3 2" xfId="2030" xr:uid="{00000000-0005-0000-0000-0000340C0000}"/>
    <cellStyle name="Comma 6 23 3 2 2" xfId="4274" xr:uid="{00000000-0005-0000-0000-0000350C0000}"/>
    <cellStyle name="Comma 6 23 3 3" xfId="2754" xr:uid="{00000000-0005-0000-0000-0000360C0000}"/>
    <cellStyle name="Comma 6 23 3 3 2" xfId="4998" xr:uid="{00000000-0005-0000-0000-0000370C0000}"/>
    <cellStyle name="Comma 6 23 3 4" xfId="3488" xr:uid="{00000000-0005-0000-0000-0000380C0000}"/>
    <cellStyle name="Comma 6 23 4" xfId="1458" xr:uid="{00000000-0005-0000-0000-0000390C0000}"/>
    <cellStyle name="Comma 6 23 4 2" xfId="3702" xr:uid="{00000000-0005-0000-0000-00003A0C0000}"/>
    <cellStyle name="Comma 6 23 5" xfId="2244" xr:uid="{00000000-0005-0000-0000-00003B0C0000}"/>
    <cellStyle name="Comma 6 23 5 2" xfId="4488" xr:uid="{00000000-0005-0000-0000-00003C0C0000}"/>
    <cellStyle name="Comma 6 23 6" xfId="2968" xr:uid="{00000000-0005-0000-0000-00003D0C0000}"/>
    <cellStyle name="Comma 6 24" xfId="181" xr:uid="{00000000-0005-0000-0000-00003E0C0000}"/>
    <cellStyle name="Comma 6 24 2" xfId="991" xr:uid="{00000000-0005-0000-0000-00003F0C0000}"/>
    <cellStyle name="Comma 6 24 2 2" xfId="1779" xr:uid="{00000000-0005-0000-0000-0000400C0000}"/>
    <cellStyle name="Comma 6 24 2 2 2" xfId="4023" xr:uid="{00000000-0005-0000-0000-0000410C0000}"/>
    <cellStyle name="Comma 6 24 2 3" xfId="2503" xr:uid="{00000000-0005-0000-0000-0000420C0000}"/>
    <cellStyle name="Comma 6 24 2 3 2" xfId="4747" xr:uid="{00000000-0005-0000-0000-0000430C0000}"/>
    <cellStyle name="Comma 6 24 2 4" xfId="3237" xr:uid="{00000000-0005-0000-0000-0000440C0000}"/>
    <cellStyle name="Comma 6 24 3" xfId="1244" xr:uid="{00000000-0005-0000-0000-0000450C0000}"/>
    <cellStyle name="Comma 6 24 3 2" xfId="2031" xr:uid="{00000000-0005-0000-0000-0000460C0000}"/>
    <cellStyle name="Comma 6 24 3 2 2" xfId="4275" xr:uid="{00000000-0005-0000-0000-0000470C0000}"/>
    <cellStyle name="Comma 6 24 3 3" xfId="2755" xr:uid="{00000000-0005-0000-0000-0000480C0000}"/>
    <cellStyle name="Comma 6 24 3 3 2" xfId="4999" xr:uid="{00000000-0005-0000-0000-0000490C0000}"/>
    <cellStyle name="Comma 6 24 3 4" xfId="3489" xr:uid="{00000000-0005-0000-0000-00004A0C0000}"/>
    <cellStyle name="Comma 6 24 4" xfId="1459" xr:uid="{00000000-0005-0000-0000-00004B0C0000}"/>
    <cellStyle name="Comma 6 24 4 2" xfId="3703" xr:uid="{00000000-0005-0000-0000-00004C0C0000}"/>
    <cellStyle name="Comma 6 24 5" xfId="2245" xr:uid="{00000000-0005-0000-0000-00004D0C0000}"/>
    <cellStyle name="Comma 6 24 5 2" xfId="4489" xr:uid="{00000000-0005-0000-0000-00004E0C0000}"/>
    <cellStyle name="Comma 6 24 6" xfId="2969" xr:uid="{00000000-0005-0000-0000-00004F0C0000}"/>
    <cellStyle name="Comma 6 25" xfId="182" xr:uid="{00000000-0005-0000-0000-0000500C0000}"/>
    <cellStyle name="Comma 6 25 2" xfId="992" xr:uid="{00000000-0005-0000-0000-0000510C0000}"/>
    <cellStyle name="Comma 6 25 2 2" xfId="1780" xr:uid="{00000000-0005-0000-0000-0000520C0000}"/>
    <cellStyle name="Comma 6 25 2 2 2" xfId="4024" xr:uid="{00000000-0005-0000-0000-0000530C0000}"/>
    <cellStyle name="Comma 6 25 2 3" xfId="2504" xr:uid="{00000000-0005-0000-0000-0000540C0000}"/>
    <cellStyle name="Comma 6 25 2 3 2" xfId="4748" xr:uid="{00000000-0005-0000-0000-0000550C0000}"/>
    <cellStyle name="Comma 6 25 2 4" xfId="3238" xr:uid="{00000000-0005-0000-0000-0000560C0000}"/>
    <cellStyle name="Comma 6 25 3" xfId="1245" xr:uid="{00000000-0005-0000-0000-0000570C0000}"/>
    <cellStyle name="Comma 6 25 3 2" xfId="2032" xr:uid="{00000000-0005-0000-0000-0000580C0000}"/>
    <cellStyle name="Comma 6 25 3 2 2" xfId="4276" xr:uid="{00000000-0005-0000-0000-0000590C0000}"/>
    <cellStyle name="Comma 6 25 3 3" xfId="2756" xr:uid="{00000000-0005-0000-0000-00005A0C0000}"/>
    <cellStyle name="Comma 6 25 3 3 2" xfId="5000" xr:uid="{00000000-0005-0000-0000-00005B0C0000}"/>
    <cellStyle name="Comma 6 25 3 4" xfId="3490" xr:uid="{00000000-0005-0000-0000-00005C0C0000}"/>
    <cellStyle name="Comma 6 25 4" xfId="1460" xr:uid="{00000000-0005-0000-0000-00005D0C0000}"/>
    <cellStyle name="Comma 6 25 4 2" xfId="3704" xr:uid="{00000000-0005-0000-0000-00005E0C0000}"/>
    <cellStyle name="Comma 6 25 5" xfId="2246" xr:uid="{00000000-0005-0000-0000-00005F0C0000}"/>
    <cellStyle name="Comma 6 25 5 2" xfId="4490" xr:uid="{00000000-0005-0000-0000-0000600C0000}"/>
    <cellStyle name="Comma 6 25 6" xfId="2970" xr:uid="{00000000-0005-0000-0000-0000610C0000}"/>
    <cellStyle name="Comma 6 26" xfId="183" xr:uid="{00000000-0005-0000-0000-0000620C0000}"/>
    <cellStyle name="Comma 6 26 2" xfId="993" xr:uid="{00000000-0005-0000-0000-0000630C0000}"/>
    <cellStyle name="Comma 6 26 2 2" xfId="1781" xr:uid="{00000000-0005-0000-0000-0000640C0000}"/>
    <cellStyle name="Comma 6 26 2 2 2" xfId="4025" xr:uid="{00000000-0005-0000-0000-0000650C0000}"/>
    <cellStyle name="Comma 6 26 2 3" xfId="2505" xr:uid="{00000000-0005-0000-0000-0000660C0000}"/>
    <cellStyle name="Comma 6 26 2 3 2" xfId="4749" xr:uid="{00000000-0005-0000-0000-0000670C0000}"/>
    <cellStyle name="Comma 6 26 2 4" xfId="3239" xr:uid="{00000000-0005-0000-0000-0000680C0000}"/>
    <cellStyle name="Comma 6 26 3" xfId="1246" xr:uid="{00000000-0005-0000-0000-0000690C0000}"/>
    <cellStyle name="Comma 6 26 3 2" xfId="2033" xr:uid="{00000000-0005-0000-0000-00006A0C0000}"/>
    <cellStyle name="Comma 6 26 3 2 2" xfId="4277" xr:uid="{00000000-0005-0000-0000-00006B0C0000}"/>
    <cellStyle name="Comma 6 26 3 3" xfId="2757" xr:uid="{00000000-0005-0000-0000-00006C0C0000}"/>
    <cellStyle name="Comma 6 26 3 3 2" xfId="5001" xr:uid="{00000000-0005-0000-0000-00006D0C0000}"/>
    <cellStyle name="Comma 6 26 3 4" xfId="3491" xr:uid="{00000000-0005-0000-0000-00006E0C0000}"/>
    <cellStyle name="Comma 6 26 4" xfId="1461" xr:uid="{00000000-0005-0000-0000-00006F0C0000}"/>
    <cellStyle name="Comma 6 26 4 2" xfId="3705" xr:uid="{00000000-0005-0000-0000-0000700C0000}"/>
    <cellStyle name="Comma 6 26 5" xfId="2247" xr:uid="{00000000-0005-0000-0000-0000710C0000}"/>
    <cellStyle name="Comma 6 26 5 2" xfId="4491" xr:uid="{00000000-0005-0000-0000-0000720C0000}"/>
    <cellStyle name="Comma 6 26 6" xfId="2971" xr:uid="{00000000-0005-0000-0000-0000730C0000}"/>
    <cellStyle name="Comma 6 27" xfId="184" xr:uid="{00000000-0005-0000-0000-0000740C0000}"/>
    <cellStyle name="Comma 6 27 2" xfId="994" xr:uid="{00000000-0005-0000-0000-0000750C0000}"/>
    <cellStyle name="Comma 6 27 2 2" xfId="1782" xr:uid="{00000000-0005-0000-0000-0000760C0000}"/>
    <cellStyle name="Comma 6 27 2 2 2" xfId="4026" xr:uid="{00000000-0005-0000-0000-0000770C0000}"/>
    <cellStyle name="Comma 6 27 2 3" xfId="2506" xr:uid="{00000000-0005-0000-0000-0000780C0000}"/>
    <cellStyle name="Comma 6 27 2 3 2" xfId="4750" xr:uid="{00000000-0005-0000-0000-0000790C0000}"/>
    <cellStyle name="Comma 6 27 2 4" xfId="3240" xr:uid="{00000000-0005-0000-0000-00007A0C0000}"/>
    <cellStyle name="Comma 6 27 3" xfId="1247" xr:uid="{00000000-0005-0000-0000-00007B0C0000}"/>
    <cellStyle name="Comma 6 27 3 2" xfId="2034" xr:uid="{00000000-0005-0000-0000-00007C0C0000}"/>
    <cellStyle name="Comma 6 27 3 2 2" xfId="4278" xr:uid="{00000000-0005-0000-0000-00007D0C0000}"/>
    <cellStyle name="Comma 6 27 3 3" xfId="2758" xr:uid="{00000000-0005-0000-0000-00007E0C0000}"/>
    <cellStyle name="Comma 6 27 3 3 2" xfId="5002" xr:uid="{00000000-0005-0000-0000-00007F0C0000}"/>
    <cellStyle name="Comma 6 27 3 4" xfId="3492" xr:uid="{00000000-0005-0000-0000-0000800C0000}"/>
    <cellStyle name="Comma 6 27 4" xfId="1462" xr:uid="{00000000-0005-0000-0000-0000810C0000}"/>
    <cellStyle name="Comma 6 27 4 2" xfId="3706" xr:uid="{00000000-0005-0000-0000-0000820C0000}"/>
    <cellStyle name="Comma 6 27 5" xfId="2248" xr:uid="{00000000-0005-0000-0000-0000830C0000}"/>
    <cellStyle name="Comma 6 27 5 2" xfId="4492" xr:uid="{00000000-0005-0000-0000-0000840C0000}"/>
    <cellStyle name="Comma 6 27 6" xfId="2972" xr:uid="{00000000-0005-0000-0000-0000850C0000}"/>
    <cellStyle name="Comma 6 28" xfId="185" xr:uid="{00000000-0005-0000-0000-0000860C0000}"/>
    <cellStyle name="Comma 6 28 2" xfId="995" xr:uid="{00000000-0005-0000-0000-0000870C0000}"/>
    <cellStyle name="Comma 6 28 2 2" xfId="1783" xr:uid="{00000000-0005-0000-0000-0000880C0000}"/>
    <cellStyle name="Comma 6 28 2 2 2" xfId="4027" xr:uid="{00000000-0005-0000-0000-0000890C0000}"/>
    <cellStyle name="Comma 6 28 2 3" xfId="2507" xr:uid="{00000000-0005-0000-0000-00008A0C0000}"/>
    <cellStyle name="Comma 6 28 2 3 2" xfId="4751" xr:uid="{00000000-0005-0000-0000-00008B0C0000}"/>
    <cellStyle name="Comma 6 28 2 4" xfId="3241" xr:uid="{00000000-0005-0000-0000-00008C0C0000}"/>
    <cellStyle name="Comma 6 28 3" xfId="1248" xr:uid="{00000000-0005-0000-0000-00008D0C0000}"/>
    <cellStyle name="Comma 6 28 3 2" xfId="2035" xr:uid="{00000000-0005-0000-0000-00008E0C0000}"/>
    <cellStyle name="Comma 6 28 3 2 2" xfId="4279" xr:uid="{00000000-0005-0000-0000-00008F0C0000}"/>
    <cellStyle name="Comma 6 28 3 3" xfId="2759" xr:uid="{00000000-0005-0000-0000-0000900C0000}"/>
    <cellStyle name="Comma 6 28 3 3 2" xfId="5003" xr:uid="{00000000-0005-0000-0000-0000910C0000}"/>
    <cellStyle name="Comma 6 28 3 4" xfId="3493" xr:uid="{00000000-0005-0000-0000-0000920C0000}"/>
    <cellStyle name="Comma 6 28 4" xfId="1463" xr:uid="{00000000-0005-0000-0000-0000930C0000}"/>
    <cellStyle name="Comma 6 28 4 2" xfId="3707" xr:uid="{00000000-0005-0000-0000-0000940C0000}"/>
    <cellStyle name="Comma 6 28 5" xfId="2249" xr:uid="{00000000-0005-0000-0000-0000950C0000}"/>
    <cellStyle name="Comma 6 28 5 2" xfId="4493" xr:uid="{00000000-0005-0000-0000-0000960C0000}"/>
    <cellStyle name="Comma 6 28 6" xfId="2973" xr:uid="{00000000-0005-0000-0000-0000970C0000}"/>
    <cellStyle name="Comma 6 29" xfId="186" xr:uid="{00000000-0005-0000-0000-0000980C0000}"/>
    <cellStyle name="Comma 6 29 2" xfId="996" xr:uid="{00000000-0005-0000-0000-0000990C0000}"/>
    <cellStyle name="Comma 6 29 2 2" xfId="1784" xr:uid="{00000000-0005-0000-0000-00009A0C0000}"/>
    <cellStyle name="Comma 6 29 2 2 2" xfId="4028" xr:uid="{00000000-0005-0000-0000-00009B0C0000}"/>
    <cellStyle name="Comma 6 29 2 3" xfId="2508" xr:uid="{00000000-0005-0000-0000-00009C0C0000}"/>
    <cellStyle name="Comma 6 29 2 3 2" xfId="4752" xr:uid="{00000000-0005-0000-0000-00009D0C0000}"/>
    <cellStyle name="Comma 6 29 2 4" xfId="3242" xr:uid="{00000000-0005-0000-0000-00009E0C0000}"/>
    <cellStyle name="Comma 6 29 3" xfId="1249" xr:uid="{00000000-0005-0000-0000-00009F0C0000}"/>
    <cellStyle name="Comma 6 29 3 2" xfId="2036" xr:uid="{00000000-0005-0000-0000-0000A00C0000}"/>
    <cellStyle name="Comma 6 29 3 2 2" xfId="4280" xr:uid="{00000000-0005-0000-0000-0000A10C0000}"/>
    <cellStyle name="Comma 6 29 3 3" xfId="2760" xr:uid="{00000000-0005-0000-0000-0000A20C0000}"/>
    <cellStyle name="Comma 6 29 3 3 2" xfId="5004" xr:uid="{00000000-0005-0000-0000-0000A30C0000}"/>
    <cellStyle name="Comma 6 29 3 4" xfId="3494" xr:uid="{00000000-0005-0000-0000-0000A40C0000}"/>
    <cellStyle name="Comma 6 29 4" xfId="1464" xr:uid="{00000000-0005-0000-0000-0000A50C0000}"/>
    <cellStyle name="Comma 6 29 4 2" xfId="3708" xr:uid="{00000000-0005-0000-0000-0000A60C0000}"/>
    <cellStyle name="Comma 6 29 5" xfId="2250" xr:uid="{00000000-0005-0000-0000-0000A70C0000}"/>
    <cellStyle name="Comma 6 29 5 2" xfId="4494" xr:uid="{00000000-0005-0000-0000-0000A80C0000}"/>
    <cellStyle name="Comma 6 29 6" xfId="2974" xr:uid="{00000000-0005-0000-0000-0000A90C0000}"/>
    <cellStyle name="Comma 6 3" xfId="187" xr:uid="{00000000-0005-0000-0000-0000AA0C0000}"/>
    <cellStyle name="Comma 6 3 2" xfId="997" xr:uid="{00000000-0005-0000-0000-0000AB0C0000}"/>
    <cellStyle name="Comma 6 3 2 2" xfId="1785" xr:uid="{00000000-0005-0000-0000-0000AC0C0000}"/>
    <cellStyle name="Comma 6 3 2 2 2" xfId="4029" xr:uid="{00000000-0005-0000-0000-0000AD0C0000}"/>
    <cellStyle name="Comma 6 3 2 3" xfId="2509" xr:uid="{00000000-0005-0000-0000-0000AE0C0000}"/>
    <cellStyle name="Comma 6 3 2 3 2" xfId="4753" xr:uid="{00000000-0005-0000-0000-0000AF0C0000}"/>
    <cellStyle name="Comma 6 3 2 4" xfId="3243" xr:uid="{00000000-0005-0000-0000-0000B00C0000}"/>
    <cellStyle name="Comma 6 3 3" xfId="1250" xr:uid="{00000000-0005-0000-0000-0000B10C0000}"/>
    <cellStyle name="Comma 6 3 3 2" xfId="2037" xr:uid="{00000000-0005-0000-0000-0000B20C0000}"/>
    <cellStyle name="Comma 6 3 3 2 2" xfId="4281" xr:uid="{00000000-0005-0000-0000-0000B30C0000}"/>
    <cellStyle name="Comma 6 3 3 3" xfId="2761" xr:uid="{00000000-0005-0000-0000-0000B40C0000}"/>
    <cellStyle name="Comma 6 3 3 3 2" xfId="5005" xr:uid="{00000000-0005-0000-0000-0000B50C0000}"/>
    <cellStyle name="Comma 6 3 3 4" xfId="3495" xr:uid="{00000000-0005-0000-0000-0000B60C0000}"/>
    <cellStyle name="Comma 6 3 4" xfId="1465" xr:uid="{00000000-0005-0000-0000-0000B70C0000}"/>
    <cellStyle name="Comma 6 3 4 2" xfId="3709" xr:uid="{00000000-0005-0000-0000-0000B80C0000}"/>
    <cellStyle name="Comma 6 3 5" xfId="2251" xr:uid="{00000000-0005-0000-0000-0000B90C0000}"/>
    <cellStyle name="Comma 6 3 5 2" xfId="4495" xr:uid="{00000000-0005-0000-0000-0000BA0C0000}"/>
    <cellStyle name="Comma 6 3 6" xfId="2975" xr:uid="{00000000-0005-0000-0000-0000BB0C0000}"/>
    <cellStyle name="Comma 6 30" xfId="188" xr:uid="{00000000-0005-0000-0000-0000BC0C0000}"/>
    <cellStyle name="Comma 6 30 2" xfId="998" xr:uid="{00000000-0005-0000-0000-0000BD0C0000}"/>
    <cellStyle name="Comma 6 30 2 2" xfId="1786" xr:uid="{00000000-0005-0000-0000-0000BE0C0000}"/>
    <cellStyle name="Comma 6 30 2 2 2" xfId="4030" xr:uid="{00000000-0005-0000-0000-0000BF0C0000}"/>
    <cellStyle name="Comma 6 30 2 3" xfId="2510" xr:uid="{00000000-0005-0000-0000-0000C00C0000}"/>
    <cellStyle name="Comma 6 30 2 3 2" xfId="4754" xr:uid="{00000000-0005-0000-0000-0000C10C0000}"/>
    <cellStyle name="Comma 6 30 2 4" xfId="3244" xr:uid="{00000000-0005-0000-0000-0000C20C0000}"/>
    <cellStyle name="Comma 6 30 3" xfId="1251" xr:uid="{00000000-0005-0000-0000-0000C30C0000}"/>
    <cellStyle name="Comma 6 30 3 2" xfId="2038" xr:uid="{00000000-0005-0000-0000-0000C40C0000}"/>
    <cellStyle name="Comma 6 30 3 2 2" xfId="4282" xr:uid="{00000000-0005-0000-0000-0000C50C0000}"/>
    <cellStyle name="Comma 6 30 3 3" xfId="2762" xr:uid="{00000000-0005-0000-0000-0000C60C0000}"/>
    <cellStyle name="Comma 6 30 3 3 2" xfId="5006" xr:uid="{00000000-0005-0000-0000-0000C70C0000}"/>
    <cellStyle name="Comma 6 30 3 4" xfId="3496" xr:uid="{00000000-0005-0000-0000-0000C80C0000}"/>
    <cellStyle name="Comma 6 30 4" xfId="1466" xr:uid="{00000000-0005-0000-0000-0000C90C0000}"/>
    <cellStyle name="Comma 6 30 4 2" xfId="3710" xr:uid="{00000000-0005-0000-0000-0000CA0C0000}"/>
    <cellStyle name="Comma 6 30 5" xfId="2252" xr:uid="{00000000-0005-0000-0000-0000CB0C0000}"/>
    <cellStyle name="Comma 6 30 5 2" xfId="4496" xr:uid="{00000000-0005-0000-0000-0000CC0C0000}"/>
    <cellStyle name="Comma 6 30 6" xfId="2976" xr:uid="{00000000-0005-0000-0000-0000CD0C0000}"/>
    <cellStyle name="Comma 6 31" xfId="189" xr:uid="{00000000-0005-0000-0000-0000CE0C0000}"/>
    <cellStyle name="Comma 6 31 2" xfId="999" xr:uid="{00000000-0005-0000-0000-0000CF0C0000}"/>
    <cellStyle name="Comma 6 31 2 2" xfId="1787" xr:uid="{00000000-0005-0000-0000-0000D00C0000}"/>
    <cellStyle name="Comma 6 31 2 2 2" xfId="4031" xr:uid="{00000000-0005-0000-0000-0000D10C0000}"/>
    <cellStyle name="Comma 6 31 2 3" xfId="2511" xr:uid="{00000000-0005-0000-0000-0000D20C0000}"/>
    <cellStyle name="Comma 6 31 2 3 2" xfId="4755" xr:uid="{00000000-0005-0000-0000-0000D30C0000}"/>
    <cellStyle name="Comma 6 31 2 4" xfId="3245" xr:uid="{00000000-0005-0000-0000-0000D40C0000}"/>
    <cellStyle name="Comma 6 31 3" xfId="1252" xr:uid="{00000000-0005-0000-0000-0000D50C0000}"/>
    <cellStyle name="Comma 6 31 3 2" xfId="2039" xr:uid="{00000000-0005-0000-0000-0000D60C0000}"/>
    <cellStyle name="Comma 6 31 3 2 2" xfId="4283" xr:uid="{00000000-0005-0000-0000-0000D70C0000}"/>
    <cellStyle name="Comma 6 31 3 3" xfId="2763" xr:uid="{00000000-0005-0000-0000-0000D80C0000}"/>
    <cellStyle name="Comma 6 31 3 3 2" xfId="5007" xr:uid="{00000000-0005-0000-0000-0000D90C0000}"/>
    <cellStyle name="Comma 6 31 3 4" xfId="3497" xr:uid="{00000000-0005-0000-0000-0000DA0C0000}"/>
    <cellStyle name="Comma 6 31 4" xfId="1467" xr:uid="{00000000-0005-0000-0000-0000DB0C0000}"/>
    <cellStyle name="Comma 6 31 4 2" xfId="3711" xr:uid="{00000000-0005-0000-0000-0000DC0C0000}"/>
    <cellStyle name="Comma 6 31 5" xfId="2253" xr:uid="{00000000-0005-0000-0000-0000DD0C0000}"/>
    <cellStyle name="Comma 6 31 5 2" xfId="4497" xr:uid="{00000000-0005-0000-0000-0000DE0C0000}"/>
    <cellStyle name="Comma 6 31 6" xfId="2977" xr:uid="{00000000-0005-0000-0000-0000DF0C0000}"/>
    <cellStyle name="Comma 6 32" xfId="190" xr:uid="{00000000-0005-0000-0000-0000E00C0000}"/>
    <cellStyle name="Comma 6 32 2" xfId="1000" xr:uid="{00000000-0005-0000-0000-0000E10C0000}"/>
    <cellStyle name="Comma 6 32 2 2" xfId="1788" xr:uid="{00000000-0005-0000-0000-0000E20C0000}"/>
    <cellStyle name="Comma 6 32 2 2 2" xfId="4032" xr:uid="{00000000-0005-0000-0000-0000E30C0000}"/>
    <cellStyle name="Comma 6 32 2 3" xfId="2512" xr:uid="{00000000-0005-0000-0000-0000E40C0000}"/>
    <cellStyle name="Comma 6 32 2 3 2" xfId="4756" xr:uid="{00000000-0005-0000-0000-0000E50C0000}"/>
    <cellStyle name="Comma 6 32 2 4" xfId="3246" xr:uid="{00000000-0005-0000-0000-0000E60C0000}"/>
    <cellStyle name="Comma 6 32 3" xfId="1253" xr:uid="{00000000-0005-0000-0000-0000E70C0000}"/>
    <cellStyle name="Comma 6 32 3 2" xfId="2040" xr:uid="{00000000-0005-0000-0000-0000E80C0000}"/>
    <cellStyle name="Comma 6 32 3 2 2" xfId="4284" xr:uid="{00000000-0005-0000-0000-0000E90C0000}"/>
    <cellStyle name="Comma 6 32 3 3" xfId="2764" xr:uid="{00000000-0005-0000-0000-0000EA0C0000}"/>
    <cellStyle name="Comma 6 32 3 3 2" xfId="5008" xr:uid="{00000000-0005-0000-0000-0000EB0C0000}"/>
    <cellStyle name="Comma 6 32 3 4" xfId="3498" xr:uid="{00000000-0005-0000-0000-0000EC0C0000}"/>
    <cellStyle name="Comma 6 32 4" xfId="1468" xr:uid="{00000000-0005-0000-0000-0000ED0C0000}"/>
    <cellStyle name="Comma 6 32 4 2" xfId="3712" xr:uid="{00000000-0005-0000-0000-0000EE0C0000}"/>
    <cellStyle name="Comma 6 32 5" xfId="2254" xr:uid="{00000000-0005-0000-0000-0000EF0C0000}"/>
    <cellStyle name="Comma 6 32 5 2" xfId="4498" xr:uid="{00000000-0005-0000-0000-0000F00C0000}"/>
    <cellStyle name="Comma 6 32 6" xfId="2978" xr:uid="{00000000-0005-0000-0000-0000F10C0000}"/>
    <cellStyle name="Comma 6 33" xfId="191" xr:uid="{00000000-0005-0000-0000-0000F20C0000}"/>
    <cellStyle name="Comma 6 33 2" xfId="1001" xr:uid="{00000000-0005-0000-0000-0000F30C0000}"/>
    <cellStyle name="Comma 6 33 2 2" xfId="1789" xr:uid="{00000000-0005-0000-0000-0000F40C0000}"/>
    <cellStyle name="Comma 6 33 2 2 2" xfId="4033" xr:uid="{00000000-0005-0000-0000-0000F50C0000}"/>
    <cellStyle name="Comma 6 33 2 3" xfId="2513" xr:uid="{00000000-0005-0000-0000-0000F60C0000}"/>
    <cellStyle name="Comma 6 33 2 3 2" xfId="4757" xr:uid="{00000000-0005-0000-0000-0000F70C0000}"/>
    <cellStyle name="Comma 6 33 2 4" xfId="3247" xr:uid="{00000000-0005-0000-0000-0000F80C0000}"/>
    <cellStyle name="Comma 6 33 3" xfId="1254" xr:uid="{00000000-0005-0000-0000-0000F90C0000}"/>
    <cellStyle name="Comma 6 33 3 2" xfId="2041" xr:uid="{00000000-0005-0000-0000-0000FA0C0000}"/>
    <cellStyle name="Comma 6 33 3 2 2" xfId="4285" xr:uid="{00000000-0005-0000-0000-0000FB0C0000}"/>
    <cellStyle name="Comma 6 33 3 3" xfId="2765" xr:uid="{00000000-0005-0000-0000-0000FC0C0000}"/>
    <cellStyle name="Comma 6 33 3 3 2" xfId="5009" xr:uid="{00000000-0005-0000-0000-0000FD0C0000}"/>
    <cellStyle name="Comma 6 33 3 4" xfId="3499" xr:uid="{00000000-0005-0000-0000-0000FE0C0000}"/>
    <cellStyle name="Comma 6 33 4" xfId="1469" xr:uid="{00000000-0005-0000-0000-0000FF0C0000}"/>
    <cellStyle name="Comma 6 33 4 2" xfId="3713" xr:uid="{00000000-0005-0000-0000-0000000D0000}"/>
    <cellStyle name="Comma 6 33 5" xfId="2255" xr:uid="{00000000-0005-0000-0000-0000010D0000}"/>
    <cellStyle name="Comma 6 33 5 2" xfId="4499" xr:uid="{00000000-0005-0000-0000-0000020D0000}"/>
    <cellStyle name="Comma 6 33 6" xfId="2979" xr:uid="{00000000-0005-0000-0000-0000030D0000}"/>
    <cellStyle name="Comma 6 34" xfId="192" xr:uid="{00000000-0005-0000-0000-0000040D0000}"/>
    <cellStyle name="Comma 6 34 2" xfId="1002" xr:uid="{00000000-0005-0000-0000-0000050D0000}"/>
    <cellStyle name="Comma 6 34 2 2" xfId="1790" xr:uid="{00000000-0005-0000-0000-0000060D0000}"/>
    <cellStyle name="Comma 6 34 2 2 2" xfId="4034" xr:uid="{00000000-0005-0000-0000-0000070D0000}"/>
    <cellStyle name="Comma 6 34 2 3" xfId="2514" xr:uid="{00000000-0005-0000-0000-0000080D0000}"/>
    <cellStyle name="Comma 6 34 2 3 2" xfId="4758" xr:uid="{00000000-0005-0000-0000-0000090D0000}"/>
    <cellStyle name="Comma 6 34 2 4" xfId="3248" xr:uid="{00000000-0005-0000-0000-00000A0D0000}"/>
    <cellStyle name="Comma 6 34 3" xfId="1255" xr:uid="{00000000-0005-0000-0000-00000B0D0000}"/>
    <cellStyle name="Comma 6 34 3 2" xfId="2042" xr:uid="{00000000-0005-0000-0000-00000C0D0000}"/>
    <cellStyle name="Comma 6 34 3 2 2" xfId="4286" xr:uid="{00000000-0005-0000-0000-00000D0D0000}"/>
    <cellStyle name="Comma 6 34 3 3" xfId="2766" xr:uid="{00000000-0005-0000-0000-00000E0D0000}"/>
    <cellStyle name="Comma 6 34 3 3 2" xfId="5010" xr:uid="{00000000-0005-0000-0000-00000F0D0000}"/>
    <cellStyle name="Comma 6 34 3 4" xfId="3500" xr:uid="{00000000-0005-0000-0000-0000100D0000}"/>
    <cellStyle name="Comma 6 34 4" xfId="1470" xr:uid="{00000000-0005-0000-0000-0000110D0000}"/>
    <cellStyle name="Comma 6 34 4 2" xfId="3714" xr:uid="{00000000-0005-0000-0000-0000120D0000}"/>
    <cellStyle name="Comma 6 34 5" xfId="2256" xr:uid="{00000000-0005-0000-0000-0000130D0000}"/>
    <cellStyle name="Comma 6 34 5 2" xfId="4500" xr:uid="{00000000-0005-0000-0000-0000140D0000}"/>
    <cellStyle name="Comma 6 34 6" xfId="2980" xr:uid="{00000000-0005-0000-0000-0000150D0000}"/>
    <cellStyle name="Comma 6 35" xfId="193" xr:uid="{00000000-0005-0000-0000-0000160D0000}"/>
    <cellStyle name="Comma 6 35 2" xfId="1003" xr:uid="{00000000-0005-0000-0000-0000170D0000}"/>
    <cellStyle name="Comma 6 35 2 2" xfId="1791" xr:uid="{00000000-0005-0000-0000-0000180D0000}"/>
    <cellStyle name="Comma 6 35 2 2 2" xfId="4035" xr:uid="{00000000-0005-0000-0000-0000190D0000}"/>
    <cellStyle name="Comma 6 35 2 3" xfId="2515" xr:uid="{00000000-0005-0000-0000-00001A0D0000}"/>
    <cellStyle name="Comma 6 35 2 3 2" xfId="4759" xr:uid="{00000000-0005-0000-0000-00001B0D0000}"/>
    <cellStyle name="Comma 6 35 2 4" xfId="3249" xr:uid="{00000000-0005-0000-0000-00001C0D0000}"/>
    <cellStyle name="Comma 6 35 3" xfId="1256" xr:uid="{00000000-0005-0000-0000-00001D0D0000}"/>
    <cellStyle name="Comma 6 35 3 2" xfId="2043" xr:uid="{00000000-0005-0000-0000-00001E0D0000}"/>
    <cellStyle name="Comma 6 35 3 2 2" xfId="4287" xr:uid="{00000000-0005-0000-0000-00001F0D0000}"/>
    <cellStyle name="Comma 6 35 3 3" xfId="2767" xr:uid="{00000000-0005-0000-0000-0000200D0000}"/>
    <cellStyle name="Comma 6 35 3 3 2" xfId="5011" xr:uid="{00000000-0005-0000-0000-0000210D0000}"/>
    <cellStyle name="Comma 6 35 3 4" xfId="3501" xr:uid="{00000000-0005-0000-0000-0000220D0000}"/>
    <cellStyle name="Comma 6 35 4" xfId="1471" xr:uid="{00000000-0005-0000-0000-0000230D0000}"/>
    <cellStyle name="Comma 6 35 4 2" xfId="3715" xr:uid="{00000000-0005-0000-0000-0000240D0000}"/>
    <cellStyle name="Comma 6 35 5" xfId="2257" xr:uid="{00000000-0005-0000-0000-0000250D0000}"/>
    <cellStyle name="Comma 6 35 5 2" xfId="4501" xr:uid="{00000000-0005-0000-0000-0000260D0000}"/>
    <cellStyle name="Comma 6 35 6" xfId="2981" xr:uid="{00000000-0005-0000-0000-0000270D0000}"/>
    <cellStyle name="Comma 6 36" xfId="194" xr:uid="{00000000-0005-0000-0000-0000280D0000}"/>
    <cellStyle name="Comma 6 36 2" xfId="1004" xr:uid="{00000000-0005-0000-0000-0000290D0000}"/>
    <cellStyle name="Comma 6 36 2 2" xfId="1792" xr:uid="{00000000-0005-0000-0000-00002A0D0000}"/>
    <cellStyle name="Comma 6 36 2 2 2" xfId="4036" xr:uid="{00000000-0005-0000-0000-00002B0D0000}"/>
    <cellStyle name="Comma 6 36 2 3" xfId="2516" xr:uid="{00000000-0005-0000-0000-00002C0D0000}"/>
    <cellStyle name="Comma 6 36 2 3 2" xfId="4760" xr:uid="{00000000-0005-0000-0000-00002D0D0000}"/>
    <cellStyle name="Comma 6 36 2 4" xfId="3250" xr:uid="{00000000-0005-0000-0000-00002E0D0000}"/>
    <cellStyle name="Comma 6 36 3" xfId="1257" xr:uid="{00000000-0005-0000-0000-00002F0D0000}"/>
    <cellStyle name="Comma 6 36 3 2" xfId="2044" xr:uid="{00000000-0005-0000-0000-0000300D0000}"/>
    <cellStyle name="Comma 6 36 3 2 2" xfId="4288" xr:uid="{00000000-0005-0000-0000-0000310D0000}"/>
    <cellStyle name="Comma 6 36 3 3" xfId="2768" xr:uid="{00000000-0005-0000-0000-0000320D0000}"/>
    <cellStyle name="Comma 6 36 3 3 2" xfId="5012" xr:uid="{00000000-0005-0000-0000-0000330D0000}"/>
    <cellStyle name="Comma 6 36 3 4" xfId="3502" xr:uid="{00000000-0005-0000-0000-0000340D0000}"/>
    <cellStyle name="Comma 6 36 4" xfId="1472" xr:uid="{00000000-0005-0000-0000-0000350D0000}"/>
    <cellStyle name="Comma 6 36 4 2" xfId="3716" xr:uid="{00000000-0005-0000-0000-0000360D0000}"/>
    <cellStyle name="Comma 6 36 5" xfId="2258" xr:uid="{00000000-0005-0000-0000-0000370D0000}"/>
    <cellStyle name="Comma 6 36 5 2" xfId="4502" xr:uid="{00000000-0005-0000-0000-0000380D0000}"/>
    <cellStyle name="Comma 6 36 6" xfId="2982" xr:uid="{00000000-0005-0000-0000-0000390D0000}"/>
    <cellStyle name="Comma 6 37" xfId="195" xr:uid="{00000000-0005-0000-0000-00003A0D0000}"/>
    <cellStyle name="Comma 6 37 2" xfId="1005" xr:uid="{00000000-0005-0000-0000-00003B0D0000}"/>
    <cellStyle name="Comma 6 37 2 2" xfId="1793" xr:uid="{00000000-0005-0000-0000-00003C0D0000}"/>
    <cellStyle name="Comma 6 37 2 2 2" xfId="4037" xr:uid="{00000000-0005-0000-0000-00003D0D0000}"/>
    <cellStyle name="Comma 6 37 2 3" xfId="2517" xr:uid="{00000000-0005-0000-0000-00003E0D0000}"/>
    <cellStyle name="Comma 6 37 2 3 2" xfId="4761" xr:uid="{00000000-0005-0000-0000-00003F0D0000}"/>
    <cellStyle name="Comma 6 37 2 4" xfId="3251" xr:uid="{00000000-0005-0000-0000-0000400D0000}"/>
    <cellStyle name="Comma 6 37 3" xfId="1258" xr:uid="{00000000-0005-0000-0000-0000410D0000}"/>
    <cellStyle name="Comma 6 37 3 2" xfId="2045" xr:uid="{00000000-0005-0000-0000-0000420D0000}"/>
    <cellStyle name="Comma 6 37 3 2 2" xfId="4289" xr:uid="{00000000-0005-0000-0000-0000430D0000}"/>
    <cellStyle name="Comma 6 37 3 3" xfId="2769" xr:uid="{00000000-0005-0000-0000-0000440D0000}"/>
    <cellStyle name="Comma 6 37 3 3 2" xfId="5013" xr:uid="{00000000-0005-0000-0000-0000450D0000}"/>
    <cellStyle name="Comma 6 37 3 4" xfId="3503" xr:uid="{00000000-0005-0000-0000-0000460D0000}"/>
    <cellStyle name="Comma 6 37 4" xfId="1473" xr:uid="{00000000-0005-0000-0000-0000470D0000}"/>
    <cellStyle name="Comma 6 37 4 2" xfId="3717" xr:uid="{00000000-0005-0000-0000-0000480D0000}"/>
    <cellStyle name="Comma 6 37 5" xfId="2259" xr:uid="{00000000-0005-0000-0000-0000490D0000}"/>
    <cellStyle name="Comma 6 37 5 2" xfId="4503" xr:uid="{00000000-0005-0000-0000-00004A0D0000}"/>
    <cellStyle name="Comma 6 37 6" xfId="2983" xr:uid="{00000000-0005-0000-0000-00004B0D0000}"/>
    <cellStyle name="Comma 6 38" xfId="975" xr:uid="{00000000-0005-0000-0000-00004C0D0000}"/>
    <cellStyle name="Comma 6 38 2" xfId="1763" xr:uid="{00000000-0005-0000-0000-00004D0D0000}"/>
    <cellStyle name="Comma 6 38 2 2" xfId="4007" xr:uid="{00000000-0005-0000-0000-00004E0D0000}"/>
    <cellStyle name="Comma 6 38 3" xfId="2487" xr:uid="{00000000-0005-0000-0000-00004F0D0000}"/>
    <cellStyle name="Comma 6 38 3 2" xfId="4731" xr:uid="{00000000-0005-0000-0000-0000500D0000}"/>
    <cellStyle name="Comma 6 38 4" xfId="3221" xr:uid="{00000000-0005-0000-0000-0000510D0000}"/>
    <cellStyle name="Comma 6 39" xfId="1228" xr:uid="{00000000-0005-0000-0000-0000520D0000}"/>
    <cellStyle name="Comma 6 39 2" xfId="2015" xr:uid="{00000000-0005-0000-0000-0000530D0000}"/>
    <cellStyle name="Comma 6 39 2 2" xfId="4259" xr:uid="{00000000-0005-0000-0000-0000540D0000}"/>
    <cellStyle name="Comma 6 39 3" xfId="2739" xr:uid="{00000000-0005-0000-0000-0000550D0000}"/>
    <cellStyle name="Comma 6 39 3 2" xfId="4983" xr:uid="{00000000-0005-0000-0000-0000560D0000}"/>
    <cellStyle name="Comma 6 39 4" xfId="3473" xr:uid="{00000000-0005-0000-0000-0000570D0000}"/>
    <cellStyle name="Comma 6 4" xfId="196" xr:uid="{00000000-0005-0000-0000-0000580D0000}"/>
    <cellStyle name="Comma 6 4 2" xfId="1006" xr:uid="{00000000-0005-0000-0000-0000590D0000}"/>
    <cellStyle name="Comma 6 4 2 2" xfId="1794" xr:uid="{00000000-0005-0000-0000-00005A0D0000}"/>
    <cellStyle name="Comma 6 4 2 2 2" xfId="4038" xr:uid="{00000000-0005-0000-0000-00005B0D0000}"/>
    <cellStyle name="Comma 6 4 2 3" xfId="2518" xr:uid="{00000000-0005-0000-0000-00005C0D0000}"/>
    <cellStyle name="Comma 6 4 2 3 2" xfId="4762" xr:uid="{00000000-0005-0000-0000-00005D0D0000}"/>
    <cellStyle name="Comma 6 4 2 4" xfId="3252" xr:uid="{00000000-0005-0000-0000-00005E0D0000}"/>
    <cellStyle name="Comma 6 4 3" xfId="1259" xr:uid="{00000000-0005-0000-0000-00005F0D0000}"/>
    <cellStyle name="Comma 6 4 3 2" xfId="2046" xr:uid="{00000000-0005-0000-0000-0000600D0000}"/>
    <cellStyle name="Comma 6 4 3 2 2" xfId="4290" xr:uid="{00000000-0005-0000-0000-0000610D0000}"/>
    <cellStyle name="Comma 6 4 3 3" xfId="2770" xr:uid="{00000000-0005-0000-0000-0000620D0000}"/>
    <cellStyle name="Comma 6 4 3 3 2" xfId="5014" xr:uid="{00000000-0005-0000-0000-0000630D0000}"/>
    <cellStyle name="Comma 6 4 3 4" xfId="3504" xr:uid="{00000000-0005-0000-0000-0000640D0000}"/>
    <cellStyle name="Comma 6 4 4" xfId="1474" xr:uid="{00000000-0005-0000-0000-0000650D0000}"/>
    <cellStyle name="Comma 6 4 4 2" xfId="3718" xr:uid="{00000000-0005-0000-0000-0000660D0000}"/>
    <cellStyle name="Comma 6 4 5" xfId="2260" xr:uid="{00000000-0005-0000-0000-0000670D0000}"/>
    <cellStyle name="Comma 6 4 5 2" xfId="4504" xr:uid="{00000000-0005-0000-0000-0000680D0000}"/>
    <cellStyle name="Comma 6 4 6" xfId="2984" xr:uid="{00000000-0005-0000-0000-0000690D0000}"/>
    <cellStyle name="Comma 6 40" xfId="1443" xr:uid="{00000000-0005-0000-0000-00006A0D0000}"/>
    <cellStyle name="Comma 6 40 2" xfId="3687" xr:uid="{00000000-0005-0000-0000-00006B0D0000}"/>
    <cellStyle name="Comma 6 41" xfId="2229" xr:uid="{00000000-0005-0000-0000-00006C0D0000}"/>
    <cellStyle name="Comma 6 41 2" xfId="4473" xr:uid="{00000000-0005-0000-0000-00006D0D0000}"/>
    <cellStyle name="Comma 6 42" xfId="2953" xr:uid="{00000000-0005-0000-0000-00006E0D0000}"/>
    <cellStyle name="Comma 6 5" xfId="197" xr:uid="{00000000-0005-0000-0000-00006F0D0000}"/>
    <cellStyle name="Comma 6 5 2" xfId="1007" xr:uid="{00000000-0005-0000-0000-0000700D0000}"/>
    <cellStyle name="Comma 6 5 2 2" xfId="1795" xr:uid="{00000000-0005-0000-0000-0000710D0000}"/>
    <cellStyle name="Comma 6 5 2 2 2" xfId="4039" xr:uid="{00000000-0005-0000-0000-0000720D0000}"/>
    <cellStyle name="Comma 6 5 2 3" xfId="2519" xr:uid="{00000000-0005-0000-0000-0000730D0000}"/>
    <cellStyle name="Comma 6 5 2 3 2" xfId="4763" xr:uid="{00000000-0005-0000-0000-0000740D0000}"/>
    <cellStyle name="Comma 6 5 2 4" xfId="3253" xr:uid="{00000000-0005-0000-0000-0000750D0000}"/>
    <cellStyle name="Comma 6 5 3" xfId="1260" xr:uid="{00000000-0005-0000-0000-0000760D0000}"/>
    <cellStyle name="Comma 6 5 3 2" xfId="2047" xr:uid="{00000000-0005-0000-0000-0000770D0000}"/>
    <cellStyle name="Comma 6 5 3 2 2" xfId="4291" xr:uid="{00000000-0005-0000-0000-0000780D0000}"/>
    <cellStyle name="Comma 6 5 3 3" xfId="2771" xr:uid="{00000000-0005-0000-0000-0000790D0000}"/>
    <cellStyle name="Comma 6 5 3 3 2" xfId="5015" xr:uid="{00000000-0005-0000-0000-00007A0D0000}"/>
    <cellStyle name="Comma 6 5 3 4" xfId="3505" xr:uid="{00000000-0005-0000-0000-00007B0D0000}"/>
    <cellStyle name="Comma 6 5 4" xfId="1475" xr:uid="{00000000-0005-0000-0000-00007C0D0000}"/>
    <cellStyle name="Comma 6 5 4 2" xfId="3719" xr:uid="{00000000-0005-0000-0000-00007D0D0000}"/>
    <cellStyle name="Comma 6 5 5" xfId="2261" xr:uid="{00000000-0005-0000-0000-00007E0D0000}"/>
    <cellStyle name="Comma 6 5 5 2" xfId="4505" xr:uid="{00000000-0005-0000-0000-00007F0D0000}"/>
    <cellStyle name="Comma 6 5 6" xfId="2985" xr:uid="{00000000-0005-0000-0000-0000800D0000}"/>
    <cellStyle name="Comma 6 6" xfId="198" xr:uid="{00000000-0005-0000-0000-0000810D0000}"/>
    <cellStyle name="Comma 6 6 2" xfId="1008" xr:uid="{00000000-0005-0000-0000-0000820D0000}"/>
    <cellStyle name="Comma 6 6 2 2" xfId="1796" xr:uid="{00000000-0005-0000-0000-0000830D0000}"/>
    <cellStyle name="Comma 6 6 2 2 2" xfId="4040" xr:uid="{00000000-0005-0000-0000-0000840D0000}"/>
    <cellStyle name="Comma 6 6 2 3" xfId="2520" xr:uid="{00000000-0005-0000-0000-0000850D0000}"/>
    <cellStyle name="Comma 6 6 2 3 2" xfId="4764" xr:uid="{00000000-0005-0000-0000-0000860D0000}"/>
    <cellStyle name="Comma 6 6 2 4" xfId="3254" xr:uid="{00000000-0005-0000-0000-0000870D0000}"/>
    <cellStyle name="Comma 6 6 3" xfId="1261" xr:uid="{00000000-0005-0000-0000-0000880D0000}"/>
    <cellStyle name="Comma 6 6 3 2" xfId="2048" xr:uid="{00000000-0005-0000-0000-0000890D0000}"/>
    <cellStyle name="Comma 6 6 3 2 2" xfId="4292" xr:uid="{00000000-0005-0000-0000-00008A0D0000}"/>
    <cellStyle name="Comma 6 6 3 3" xfId="2772" xr:uid="{00000000-0005-0000-0000-00008B0D0000}"/>
    <cellStyle name="Comma 6 6 3 3 2" xfId="5016" xr:uid="{00000000-0005-0000-0000-00008C0D0000}"/>
    <cellStyle name="Comma 6 6 3 4" xfId="3506" xr:uid="{00000000-0005-0000-0000-00008D0D0000}"/>
    <cellStyle name="Comma 6 6 4" xfId="1476" xr:uid="{00000000-0005-0000-0000-00008E0D0000}"/>
    <cellStyle name="Comma 6 6 4 2" xfId="3720" xr:uid="{00000000-0005-0000-0000-00008F0D0000}"/>
    <cellStyle name="Comma 6 6 5" xfId="2262" xr:uid="{00000000-0005-0000-0000-0000900D0000}"/>
    <cellStyle name="Comma 6 6 5 2" xfId="4506" xr:uid="{00000000-0005-0000-0000-0000910D0000}"/>
    <cellStyle name="Comma 6 6 6" xfId="2986" xr:uid="{00000000-0005-0000-0000-0000920D0000}"/>
    <cellStyle name="Comma 6 7" xfId="199" xr:uid="{00000000-0005-0000-0000-0000930D0000}"/>
    <cellStyle name="Comma 6 7 2" xfId="1009" xr:uid="{00000000-0005-0000-0000-0000940D0000}"/>
    <cellStyle name="Comma 6 7 2 2" xfId="1797" xr:uid="{00000000-0005-0000-0000-0000950D0000}"/>
    <cellStyle name="Comma 6 7 2 2 2" xfId="4041" xr:uid="{00000000-0005-0000-0000-0000960D0000}"/>
    <cellStyle name="Comma 6 7 2 3" xfId="2521" xr:uid="{00000000-0005-0000-0000-0000970D0000}"/>
    <cellStyle name="Comma 6 7 2 3 2" xfId="4765" xr:uid="{00000000-0005-0000-0000-0000980D0000}"/>
    <cellStyle name="Comma 6 7 2 4" xfId="3255" xr:uid="{00000000-0005-0000-0000-0000990D0000}"/>
    <cellStyle name="Comma 6 7 3" xfId="1262" xr:uid="{00000000-0005-0000-0000-00009A0D0000}"/>
    <cellStyle name="Comma 6 7 3 2" xfId="2049" xr:uid="{00000000-0005-0000-0000-00009B0D0000}"/>
    <cellStyle name="Comma 6 7 3 2 2" xfId="4293" xr:uid="{00000000-0005-0000-0000-00009C0D0000}"/>
    <cellStyle name="Comma 6 7 3 3" xfId="2773" xr:uid="{00000000-0005-0000-0000-00009D0D0000}"/>
    <cellStyle name="Comma 6 7 3 3 2" xfId="5017" xr:uid="{00000000-0005-0000-0000-00009E0D0000}"/>
    <cellStyle name="Comma 6 7 3 4" xfId="3507" xr:uid="{00000000-0005-0000-0000-00009F0D0000}"/>
    <cellStyle name="Comma 6 7 4" xfId="1477" xr:uid="{00000000-0005-0000-0000-0000A00D0000}"/>
    <cellStyle name="Comma 6 7 4 2" xfId="3721" xr:uid="{00000000-0005-0000-0000-0000A10D0000}"/>
    <cellStyle name="Comma 6 7 5" xfId="2263" xr:uid="{00000000-0005-0000-0000-0000A20D0000}"/>
    <cellStyle name="Comma 6 7 5 2" xfId="4507" xr:uid="{00000000-0005-0000-0000-0000A30D0000}"/>
    <cellStyle name="Comma 6 7 6" xfId="2987" xr:uid="{00000000-0005-0000-0000-0000A40D0000}"/>
    <cellStyle name="Comma 6 8" xfId="200" xr:uid="{00000000-0005-0000-0000-0000A50D0000}"/>
    <cellStyle name="Comma 6 8 2" xfId="1010" xr:uid="{00000000-0005-0000-0000-0000A60D0000}"/>
    <cellStyle name="Comma 6 8 2 2" xfId="1798" xr:uid="{00000000-0005-0000-0000-0000A70D0000}"/>
    <cellStyle name="Comma 6 8 2 2 2" xfId="4042" xr:uid="{00000000-0005-0000-0000-0000A80D0000}"/>
    <cellStyle name="Comma 6 8 2 3" xfId="2522" xr:uid="{00000000-0005-0000-0000-0000A90D0000}"/>
    <cellStyle name="Comma 6 8 2 3 2" xfId="4766" xr:uid="{00000000-0005-0000-0000-0000AA0D0000}"/>
    <cellStyle name="Comma 6 8 2 4" xfId="3256" xr:uid="{00000000-0005-0000-0000-0000AB0D0000}"/>
    <cellStyle name="Comma 6 8 3" xfId="1263" xr:uid="{00000000-0005-0000-0000-0000AC0D0000}"/>
    <cellStyle name="Comma 6 8 3 2" xfId="2050" xr:uid="{00000000-0005-0000-0000-0000AD0D0000}"/>
    <cellStyle name="Comma 6 8 3 2 2" xfId="4294" xr:uid="{00000000-0005-0000-0000-0000AE0D0000}"/>
    <cellStyle name="Comma 6 8 3 3" xfId="2774" xr:uid="{00000000-0005-0000-0000-0000AF0D0000}"/>
    <cellStyle name="Comma 6 8 3 3 2" xfId="5018" xr:uid="{00000000-0005-0000-0000-0000B00D0000}"/>
    <cellStyle name="Comma 6 8 3 4" xfId="3508" xr:uid="{00000000-0005-0000-0000-0000B10D0000}"/>
    <cellStyle name="Comma 6 8 4" xfId="1478" xr:uid="{00000000-0005-0000-0000-0000B20D0000}"/>
    <cellStyle name="Comma 6 8 4 2" xfId="3722" xr:uid="{00000000-0005-0000-0000-0000B30D0000}"/>
    <cellStyle name="Comma 6 8 5" xfId="2264" xr:uid="{00000000-0005-0000-0000-0000B40D0000}"/>
    <cellStyle name="Comma 6 8 5 2" xfId="4508" xr:uid="{00000000-0005-0000-0000-0000B50D0000}"/>
    <cellStyle name="Comma 6 8 6" xfId="2988" xr:uid="{00000000-0005-0000-0000-0000B60D0000}"/>
    <cellStyle name="Comma 6 9" xfId="201" xr:uid="{00000000-0005-0000-0000-0000B70D0000}"/>
    <cellStyle name="Comma 6 9 2" xfId="1011" xr:uid="{00000000-0005-0000-0000-0000B80D0000}"/>
    <cellStyle name="Comma 6 9 2 2" xfId="1799" xr:uid="{00000000-0005-0000-0000-0000B90D0000}"/>
    <cellStyle name="Comma 6 9 2 2 2" xfId="4043" xr:uid="{00000000-0005-0000-0000-0000BA0D0000}"/>
    <cellStyle name="Comma 6 9 2 3" xfId="2523" xr:uid="{00000000-0005-0000-0000-0000BB0D0000}"/>
    <cellStyle name="Comma 6 9 2 3 2" xfId="4767" xr:uid="{00000000-0005-0000-0000-0000BC0D0000}"/>
    <cellStyle name="Comma 6 9 2 4" xfId="3257" xr:uid="{00000000-0005-0000-0000-0000BD0D0000}"/>
    <cellStyle name="Comma 6 9 3" xfId="1264" xr:uid="{00000000-0005-0000-0000-0000BE0D0000}"/>
    <cellStyle name="Comma 6 9 3 2" xfId="2051" xr:uid="{00000000-0005-0000-0000-0000BF0D0000}"/>
    <cellStyle name="Comma 6 9 3 2 2" xfId="4295" xr:uid="{00000000-0005-0000-0000-0000C00D0000}"/>
    <cellStyle name="Comma 6 9 3 3" xfId="2775" xr:uid="{00000000-0005-0000-0000-0000C10D0000}"/>
    <cellStyle name="Comma 6 9 3 3 2" xfId="5019" xr:uid="{00000000-0005-0000-0000-0000C20D0000}"/>
    <cellStyle name="Comma 6 9 3 4" xfId="3509" xr:uid="{00000000-0005-0000-0000-0000C30D0000}"/>
    <cellStyle name="Comma 6 9 4" xfId="1479" xr:uid="{00000000-0005-0000-0000-0000C40D0000}"/>
    <cellStyle name="Comma 6 9 4 2" xfId="3723" xr:uid="{00000000-0005-0000-0000-0000C50D0000}"/>
    <cellStyle name="Comma 6 9 5" xfId="2265" xr:uid="{00000000-0005-0000-0000-0000C60D0000}"/>
    <cellStyle name="Comma 6 9 5 2" xfId="4509" xr:uid="{00000000-0005-0000-0000-0000C70D0000}"/>
    <cellStyle name="Comma 6 9 6" xfId="2989" xr:uid="{00000000-0005-0000-0000-0000C80D0000}"/>
    <cellStyle name="Comma 60" xfId="1033" xr:uid="{00000000-0005-0000-0000-0000C90D0000}"/>
    <cellStyle name="Comma 60 2" xfId="1821" xr:uid="{00000000-0005-0000-0000-0000CA0D0000}"/>
    <cellStyle name="Comma 60 2 2" xfId="4065" xr:uid="{00000000-0005-0000-0000-0000CB0D0000}"/>
    <cellStyle name="Comma 60 3" xfId="2545" xr:uid="{00000000-0005-0000-0000-0000CC0D0000}"/>
    <cellStyle name="Comma 60 3 2" xfId="4789" xr:uid="{00000000-0005-0000-0000-0000CD0D0000}"/>
    <cellStyle name="Comma 60 4" xfId="3279" xr:uid="{00000000-0005-0000-0000-0000CE0D0000}"/>
    <cellStyle name="Comma 61" xfId="1067" xr:uid="{00000000-0005-0000-0000-0000CF0D0000}"/>
    <cellStyle name="Comma 61 2" xfId="1854" xr:uid="{00000000-0005-0000-0000-0000D00D0000}"/>
    <cellStyle name="Comma 61 2 2" xfId="4098" xr:uid="{00000000-0005-0000-0000-0000D10D0000}"/>
    <cellStyle name="Comma 61 3" xfId="2578" xr:uid="{00000000-0005-0000-0000-0000D20D0000}"/>
    <cellStyle name="Comma 61 3 2" xfId="4822" xr:uid="{00000000-0005-0000-0000-0000D30D0000}"/>
    <cellStyle name="Comma 61 4" xfId="3312" xr:uid="{00000000-0005-0000-0000-0000D40D0000}"/>
    <cellStyle name="Comma 62" xfId="1069" xr:uid="{00000000-0005-0000-0000-0000D50D0000}"/>
    <cellStyle name="Comma 62 2" xfId="1856" xr:uid="{00000000-0005-0000-0000-0000D60D0000}"/>
    <cellStyle name="Comma 62 2 2" xfId="4100" xr:uid="{00000000-0005-0000-0000-0000D70D0000}"/>
    <cellStyle name="Comma 62 3" xfId="2580" xr:uid="{00000000-0005-0000-0000-0000D80D0000}"/>
    <cellStyle name="Comma 62 3 2" xfId="4824" xr:uid="{00000000-0005-0000-0000-0000D90D0000}"/>
    <cellStyle name="Comma 62 4" xfId="3314" xr:uid="{00000000-0005-0000-0000-0000DA0D0000}"/>
    <cellStyle name="Comma 63" xfId="1082" xr:uid="{00000000-0005-0000-0000-0000DB0D0000}"/>
    <cellStyle name="Comma 63 2" xfId="1869" xr:uid="{00000000-0005-0000-0000-0000DC0D0000}"/>
    <cellStyle name="Comma 63 2 2" xfId="4113" xr:uid="{00000000-0005-0000-0000-0000DD0D0000}"/>
    <cellStyle name="Comma 63 3" xfId="2593" xr:uid="{00000000-0005-0000-0000-0000DE0D0000}"/>
    <cellStyle name="Comma 63 3 2" xfId="4837" xr:uid="{00000000-0005-0000-0000-0000DF0D0000}"/>
    <cellStyle name="Comma 63 4" xfId="3327" xr:uid="{00000000-0005-0000-0000-0000E00D0000}"/>
    <cellStyle name="Comma 64" xfId="1084" xr:uid="{00000000-0005-0000-0000-0000E10D0000}"/>
    <cellStyle name="Comma 64 2" xfId="1871" xr:uid="{00000000-0005-0000-0000-0000E20D0000}"/>
    <cellStyle name="Comma 64 2 2" xfId="4115" xr:uid="{00000000-0005-0000-0000-0000E30D0000}"/>
    <cellStyle name="Comma 64 3" xfId="2595" xr:uid="{00000000-0005-0000-0000-0000E40D0000}"/>
    <cellStyle name="Comma 64 3 2" xfId="4839" xr:uid="{00000000-0005-0000-0000-0000E50D0000}"/>
    <cellStyle name="Comma 64 4" xfId="3329" xr:uid="{00000000-0005-0000-0000-0000E60D0000}"/>
    <cellStyle name="Comma 65" xfId="1103" xr:uid="{00000000-0005-0000-0000-0000E70D0000}"/>
    <cellStyle name="Comma 65 2" xfId="1890" xr:uid="{00000000-0005-0000-0000-0000E80D0000}"/>
    <cellStyle name="Comma 65 2 2" xfId="4134" xr:uid="{00000000-0005-0000-0000-0000E90D0000}"/>
    <cellStyle name="Comma 65 3" xfId="2614" xr:uid="{00000000-0005-0000-0000-0000EA0D0000}"/>
    <cellStyle name="Comma 65 3 2" xfId="4858" xr:uid="{00000000-0005-0000-0000-0000EB0D0000}"/>
    <cellStyle name="Comma 65 4" xfId="3348" xr:uid="{00000000-0005-0000-0000-0000EC0D0000}"/>
    <cellStyle name="Comma 66" xfId="1105" xr:uid="{00000000-0005-0000-0000-0000ED0D0000}"/>
    <cellStyle name="Comma 66 2" xfId="1892" xr:uid="{00000000-0005-0000-0000-0000EE0D0000}"/>
    <cellStyle name="Comma 66 2 2" xfId="4136" xr:uid="{00000000-0005-0000-0000-0000EF0D0000}"/>
    <cellStyle name="Comma 66 3" xfId="2616" xr:uid="{00000000-0005-0000-0000-0000F00D0000}"/>
    <cellStyle name="Comma 66 3 2" xfId="4860" xr:uid="{00000000-0005-0000-0000-0000F10D0000}"/>
    <cellStyle name="Comma 66 4" xfId="3350" xr:uid="{00000000-0005-0000-0000-0000F20D0000}"/>
    <cellStyle name="Comma 67" xfId="1111" xr:uid="{00000000-0005-0000-0000-0000F30D0000}"/>
    <cellStyle name="Comma 67 2" xfId="1898" xr:uid="{00000000-0005-0000-0000-0000F40D0000}"/>
    <cellStyle name="Comma 67 2 2" xfId="4142" xr:uid="{00000000-0005-0000-0000-0000F50D0000}"/>
    <cellStyle name="Comma 67 3" xfId="2622" xr:uid="{00000000-0005-0000-0000-0000F60D0000}"/>
    <cellStyle name="Comma 67 3 2" xfId="4866" xr:uid="{00000000-0005-0000-0000-0000F70D0000}"/>
    <cellStyle name="Comma 67 4" xfId="3356" xr:uid="{00000000-0005-0000-0000-0000F80D0000}"/>
    <cellStyle name="Comma 68" xfId="1125" xr:uid="{00000000-0005-0000-0000-0000F90D0000}"/>
    <cellStyle name="Comma 68 2" xfId="1912" xr:uid="{00000000-0005-0000-0000-0000FA0D0000}"/>
    <cellStyle name="Comma 68 2 2" xfId="4156" xr:uid="{00000000-0005-0000-0000-0000FB0D0000}"/>
    <cellStyle name="Comma 68 3" xfId="2636" xr:uid="{00000000-0005-0000-0000-0000FC0D0000}"/>
    <cellStyle name="Comma 68 3 2" xfId="4880" xr:uid="{00000000-0005-0000-0000-0000FD0D0000}"/>
    <cellStyle name="Comma 68 4" xfId="3370" xr:uid="{00000000-0005-0000-0000-0000FE0D0000}"/>
    <cellStyle name="Comma 69" xfId="1321" xr:uid="{00000000-0005-0000-0000-0000FF0D0000}"/>
    <cellStyle name="Comma 69 2" xfId="3565" xr:uid="{00000000-0005-0000-0000-0000000E0000}"/>
    <cellStyle name="Comma 7" xfId="202" xr:uid="{00000000-0005-0000-0000-0000010E0000}"/>
    <cellStyle name="Comma 7 10" xfId="203" xr:uid="{00000000-0005-0000-0000-0000020E0000}"/>
    <cellStyle name="Comma 7 10 2" xfId="1013" xr:uid="{00000000-0005-0000-0000-0000030E0000}"/>
    <cellStyle name="Comma 7 10 2 2" xfId="1801" xr:uid="{00000000-0005-0000-0000-0000040E0000}"/>
    <cellStyle name="Comma 7 10 2 2 2" xfId="4045" xr:uid="{00000000-0005-0000-0000-0000050E0000}"/>
    <cellStyle name="Comma 7 10 2 3" xfId="2525" xr:uid="{00000000-0005-0000-0000-0000060E0000}"/>
    <cellStyle name="Comma 7 10 2 3 2" xfId="4769" xr:uid="{00000000-0005-0000-0000-0000070E0000}"/>
    <cellStyle name="Comma 7 10 2 4" xfId="3259" xr:uid="{00000000-0005-0000-0000-0000080E0000}"/>
    <cellStyle name="Comma 7 10 3" xfId="1266" xr:uid="{00000000-0005-0000-0000-0000090E0000}"/>
    <cellStyle name="Comma 7 10 3 2" xfId="2053" xr:uid="{00000000-0005-0000-0000-00000A0E0000}"/>
    <cellStyle name="Comma 7 10 3 2 2" xfId="4297" xr:uid="{00000000-0005-0000-0000-00000B0E0000}"/>
    <cellStyle name="Comma 7 10 3 3" xfId="2777" xr:uid="{00000000-0005-0000-0000-00000C0E0000}"/>
    <cellStyle name="Comma 7 10 3 3 2" xfId="5021" xr:uid="{00000000-0005-0000-0000-00000D0E0000}"/>
    <cellStyle name="Comma 7 10 3 4" xfId="3511" xr:uid="{00000000-0005-0000-0000-00000E0E0000}"/>
    <cellStyle name="Comma 7 10 4" xfId="1481" xr:uid="{00000000-0005-0000-0000-00000F0E0000}"/>
    <cellStyle name="Comma 7 10 4 2" xfId="3725" xr:uid="{00000000-0005-0000-0000-0000100E0000}"/>
    <cellStyle name="Comma 7 10 5" xfId="2267" xr:uid="{00000000-0005-0000-0000-0000110E0000}"/>
    <cellStyle name="Comma 7 10 5 2" xfId="4511" xr:uid="{00000000-0005-0000-0000-0000120E0000}"/>
    <cellStyle name="Comma 7 10 6" xfId="2991" xr:uid="{00000000-0005-0000-0000-0000130E0000}"/>
    <cellStyle name="Comma 7 11" xfId="204" xr:uid="{00000000-0005-0000-0000-0000140E0000}"/>
    <cellStyle name="Comma 7 11 2" xfId="1014" xr:uid="{00000000-0005-0000-0000-0000150E0000}"/>
    <cellStyle name="Comma 7 11 2 2" xfId="1802" xr:uid="{00000000-0005-0000-0000-0000160E0000}"/>
    <cellStyle name="Comma 7 11 2 2 2" xfId="4046" xr:uid="{00000000-0005-0000-0000-0000170E0000}"/>
    <cellStyle name="Comma 7 11 2 3" xfId="2526" xr:uid="{00000000-0005-0000-0000-0000180E0000}"/>
    <cellStyle name="Comma 7 11 2 3 2" xfId="4770" xr:uid="{00000000-0005-0000-0000-0000190E0000}"/>
    <cellStyle name="Comma 7 11 2 4" xfId="3260" xr:uid="{00000000-0005-0000-0000-00001A0E0000}"/>
    <cellStyle name="Comma 7 11 3" xfId="1267" xr:uid="{00000000-0005-0000-0000-00001B0E0000}"/>
    <cellStyle name="Comma 7 11 3 2" xfId="2054" xr:uid="{00000000-0005-0000-0000-00001C0E0000}"/>
    <cellStyle name="Comma 7 11 3 2 2" xfId="4298" xr:uid="{00000000-0005-0000-0000-00001D0E0000}"/>
    <cellStyle name="Comma 7 11 3 3" xfId="2778" xr:uid="{00000000-0005-0000-0000-00001E0E0000}"/>
    <cellStyle name="Comma 7 11 3 3 2" xfId="5022" xr:uid="{00000000-0005-0000-0000-00001F0E0000}"/>
    <cellStyle name="Comma 7 11 3 4" xfId="3512" xr:uid="{00000000-0005-0000-0000-0000200E0000}"/>
    <cellStyle name="Comma 7 11 4" xfId="1482" xr:uid="{00000000-0005-0000-0000-0000210E0000}"/>
    <cellStyle name="Comma 7 11 4 2" xfId="3726" xr:uid="{00000000-0005-0000-0000-0000220E0000}"/>
    <cellStyle name="Comma 7 11 5" xfId="2268" xr:uid="{00000000-0005-0000-0000-0000230E0000}"/>
    <cellStyle name="Comma 7 11 5 2" xfId="4512" xr:uid="{00000000-0005-0000-0000-0000240E0000}"/>
    <cellStyle name="Comma 7 11 6" xfId="2992" xr:uid="{00000000-0005-0000-0000-0000250E0000}"/>
    <cellStyle name="Comma 7 12" xfId="205" xr:uid="{00000000-0005-0000-0000-0000260E0000}"/>
    <cellStyle name="Comma 7 12 2" xfId="1015" xr:uid="{00000000-0005-0000-0000-0000270E0000}"/>
    <cellStyle name="Comma 7 12 2 2" xfId="1803" xr:uid="{00000000-0005-0000-0000-0000280E0000}"/>
    <cellStyle name="Comma 7 12 2 2 2" xfId="4047" xr:uid="{00000000-0005-0000-0000-0000290E0000}"/>
    <cellStyle name="Comma 7 12 2 3" xfId="2527" xr:uid="{00000000-0005-0000-0000-00002A0E0000}"/>
    <cellStyle name="Comma 7 12 2 3 2" xfId="4771" xr:uid="{00000000-0005-0000-0000-00002B0E0000}"/>
    <cellStyle name="Comma 7 12 2 4" xfId="3261" xr:uid="{00000000-0005-0000-0000-00002C0E0000}"/>
    <cellStyle name="Comma 7 12 3" xfId="1268" xr:uid="{00000000-0005-0000-0000-00002D0E0000}"/>
    <cellStyle name="Comma 7 12 3 2" xfId="2055" xr:uid="{00000000-0005-0000-0000-00002E0E0000}"/>
    <cellStyle name="Comma 7 12 3 2 2" xfId="4299" xr:uid="{00000000-0005-0000-0000-00002F0E0000}"/>
    <cellStyle name="Comma 7 12 3 3" xfId="2779" xr:uid="{00000000-0005-0000-0000-0000300E0000}"/>
    <cellStyle name="Comma 7 12 3 3 2" xfId="5023" xr:uid="{00000000-0005-0000-0000-0000310E0000}"/>
    <cellStyle name="Comma 7 12 3 4" xfId="3513" xr:uid="{00000000-0005-0000-0000-0000320E0000}"/>
    <cellStyle name="Comma 7 12 4" xfId="1483" xr:uid="{00000000-0005-0000-0000-0000330E0000}"/>
    <cellStyle name="Comma 7 12 4 2" xfId="3727" xr:uid="{00000000-0005-0000-0000-0000340E0000}"/>
    <cellStyle name="Comma 7 12 5" xfId="2269" xr:uid="{00000000-0005-0000-0000-0000350E0000}"/>
    <cellStyle name="Comma 7 12 5 2" xfId="4513" xr:uid="{00000000-0005-0000-0000-0000360E0000}"/>
    <cellStyle name="Comma 7 12 6" xfId="2993" xr:uid="{00000000-0005-0000-0000-0000370E0000}"/>
    <cellStyle name="Comma 7 13" xfId="206" xr:uid="{00000000-0005-0000-0000-0000380E0000}"/>
    <cellStyle name="Comma 7 13 2" xfId="1016" xr:uid="{00000000-0005-0000-0000-0000390E0000}"/>
    <cellStyle name="Comma 7 13 2 2" xfId="1804" xr:uid="{00000000-0005-0000-0000-00003A0E0000}"/>
    <cellStyle name="Comma 7 13 2 2 2" xfId="4048" xr:uid="{00000000-0005-0000-0000-00003B0E0000}"/>
    <cellStyle name="Comma 7 13 2 3" xfId="2528" xr:uid="{00000000-0005-0000-0000-00003C0E0000}"/>
    <cellStyle name="Comma 7 13 2 3 2" xfId="4772" xr:uid="{00000000-0005-0000-0000-00003D0E0000}"/>
    <cellStyle name="Comma 7 13 2 4" xfId="3262" xr:uid="{00000000-0005-0000-0000-00003E0E0000}"/>
    <cellStyle name="Comma 7 13 3" xfId="1269" xr:uid="{00000000-0005-0000-0000-00003F0E0000}"/>
    <cellStyle name="Comma 7 13 3 2" xfId="2056" xr:uid="{00000000-0005-0000-0000-0000400E0000}"/>
    <cellStyle name="Comma 7 13 3 2 2" xfId="4300" xr:uid="{00000000-0005-0000-0000-0000410E0000}"/>
    <cellStyle name="Comma 7 13 3 3" xfId="2780" xr:uid="{00000000-0005-0000-0000-0000420E0000}"/>
    <cellStyle name="Comma 7 13 3 3 2" xfId="5024" xr:uid="{00000000-0005-0000-0000-0000430E0000}"/>
    <cellStyle name="Comma 7 13 3 4" xfId="3514" xr:uid="{00000000-0005-0000-0000-0000440E0000}"/>
    <cellStyle name="Comma 7 13 4" xfId="1484" xr:uid="{00000000-0005-0000-0000-0000450E0000}"/>
    <cellStyle name="Comma 7 13 4 2" xfId="3728" xr:uid="{00000000-0005-0000-0000-0000460E0000}"/>
    <cellStyle name="Comma 7 13 5" xfId="2270" xr:uid="{00000000-0005-0000-0000-0000470E0000}"/>
    <cellStyle name="Comma 7 13 5 2" xfId="4514" xr:uid="{00000000-0005-0000-0000-0000480E0000}"/>
    <cellStyle name="Comma 7 13 6" xfId="2994" xr:uid="{00000000-0005-0000-0000-0000490E0000}"/>
    <cellStyle name="Comma 7 14" xfId="207" xr:uid="{00000000-0005-0000-0000-00004A0E0000}"/>
    <cellStyle name="Comma 7 14 2" xfId="1017" xr:uid="{00000000-0005-0000-0000-00004B0E0000}"/>
    <cellStyle name="Comma 7 14 2 2" xfId="1805" xr:uid="{00000000-0005-0000-0000-00004C0E0000}"/>
    <cellStyle name="Comma 7 14 2 2 2" xfId="4049" xr:uid="{00000000-0005-0000-0000-00004D0E0000}"/>
    <cellStyle name="Comma 7 14 2 3" xfId="2529" xr:uid="{00000000-0005-0000-0000-00004E0E0000}"/>
    <cellStyle name="Comma 7 14 2 3 2" xfId="4773" xr:uid="{00000000-0005-0000-0000-00004F0E0000}"/>
    <cellStyle name="Comma 7 14 2 4" xfId="3263" xr:uid="{00000000-0005-0000-0000-0000500E0000}"/>
    <cellStyle name="Comma 7 14 3" xfId="1270" xr:uid="{00000000-0005-0000-0000-0000510E0000}"/>
    <cellStyle name="Comma 7 14 3 2" xfId="2057" xr:uid="{00000000-0005-0000-0000-0000520E0000}"/>
    <cellStyle name="Comma 7 14 3 2 2" xfId="4301" xr:uid="{00000000-0005-0000-0000-0000530E0000}"/>
    <cellStyle name="Comma 7 14 3 3" xfId="2781" xr:uid="{00000000-0005-0000-0000-0000540E0000}"/>
    <cellStyle name="Comma 7 14 3 3 2" xfId="5025" xr:uid="{00000000-0005-0000-0000-0000550E0000}"/>
    <cellStyle name="Comma 7 14 3 4" xfId="3515" xr:uid="{00000000-0005-0000-0000-0000560E0000}"/>
    <cellStyle name="Comma 7 14 4" xfId="1485" xr:uid="{00000000-0005-0000-0000-0000570E0000}"/>
    <cellStyle name="Comma 7 14 4 2" xfId="3729" xr:uid="{00000000-0005-0000-0000-0000580E0000}"/>
    <cellStyle name="Comma 7 14 5" xfId="2271" xr:uid="{00000000-0005-0000-0000-0000590E0000}"/>
    <cellStyle name="Comma 7 14 5 2" xfId="4515" xr:uid="{00000000-0005-0000-0000-00005A0E0000}"/>
    <cellStyle name="Comma 7 14 6" xfId="2995" xr:uid="{00000000-0005-0000-0000-00005B0E0000}"/>
    <cellStyle name="Comma 7 15" xfId="208" xr:uid="{00000000-0005-0000-0000-00005C0E0000}"/>
    <cellStyle name="Comma 7 15 2" xfId="1018" xr:uid="{00000000-0005-0000-0000-00005D0E0000}"/>
    <cellStyle name="Comma 7 15 2 2" xfId="1806" xr:uid="{00000000-0005-0000-0000-00005E0E0000}"/>
    <cellStyle name="Comma 7 15 2 2 2" xfId="4050" xr:uid="{00000000-0005-0000-0000-00005F0E0000}"/>
    <cellStyle name="Comma 7 15 2 3" xfId="2530" xr:uid="{00000000-0005-0000-0000-0000600E0000}"/>
    <cellStyle name="Comma 7 15 2 3 2" xfId="4774" xr:uid="{00000000-0005-0000-0000-0000610E0000}"/>
    <cellStyle name="Comma 7 15 2 4" xfId="3264" xr:uid="{00000000-0005-0000-0000-0000620E0000}"/>
    <cellStyle name="Comma 7 15 3" xfId="1271" xr:uid="{00000000-0005-0000-0000-0000630E0000}"/>
    <cellStyle name="Comma 7 15 3 2" xfId="2058" xr:uid="{00000000-0005-0000-0000-0000640E0000}"/>
    <cellStyle name="Comma 7 15 3 2 2" xfId="4302" xr:uid="{00000000-0005-0000-0000-0000650E0000}"/>
    <cellStyle name="Comma 7 15 3 3" xfId="2782" xr:uid="{00000000-0005-0000-0000-0000660E0000}"/>
    <cellStyle name="Comma 7 15 3 3 2" xfId="5026" xr:uid="{00000000-0005-0000-0000-0000670E0000}"/>
    <cellStyle name="Comma 7 15 3 4" xfId="3516" xr:uid="{00000000-0005-0000-0000-0000680E0000}"/>
    <cellStyle name="Comma 7 15 4" xfId="1486" xr:uid="{00000000-0005-0000-0000-0000690E0000}"/>
    <cellStyle name="Comma 7 15 4 2" xfId="3730" xr:uid="{00000000-0005-0000-0000-00006A0E0000}"/>
    <cellStyle name="Comma 7 15 5" xfId="2272" xr:uid="{00000000-0005-0000-0000-00006B0E0000}"/>
    <cellStyle name="Comma 7 15 5 2" xfId="4516" xr:uid="{00000000-0005-0000-0000-00006C0E0000}"/>
    <cellStyle name="Comma 7 15 6" xfId="2996" xr:uid="{00000000-0005-0000-0000-00006D0E0000}"/>
    <cellStyle name="Comma 7 16" xfId="1012" xr:uid="{00000000-0005-0000-0000-00006E0E0000}"/>
    <cellStyle name="Comma 7 16 2" xfId="1800" xr:uid="{00000000-0005-0000-0000-00006F0E0000}"/>
    <cellStyle name="Comma 7 16 2 2" xfId="4044" xr:uid="{00000000-0005-0000-0000-0000700E0000}"/>
    <cellStyle name="Comma 7 16 3" xfId="2524" xr:uid="{00000000-0005-0000-0000-0000710E0000}"/>
    <cellStyle name="Comma 7 16 3 2" xfId="4768" xr:uid="{00000000-0005-0000-0000-0000720E0000}"/>
    <cellStyle name="Comma 7 16 4" xfId="3258" xr:uid="{00000000-0005-0000-0000-0000730E0000}"/>
    <cellStyle name="Comma 7 17" xfId="1265" xr:uid="{00000000-0005-0000-0000-0000740E0000}"/>
    <cellStyle name="Comma 7 17 2" xfId="2052" xr:uid="{00000000-0005-0000-0000-0000750E0000}"/>
    <cellStyle name="Comma 7 17 2 2" xfId="4296" xr:uid="{00000000-0005-0000-0000-0000760E0000}"/>
    <cellStyle name="Comma 7 17 3" xfId="2776" xr:uid="{00000000-0005-0000-0000-0000770E0000}"/>
    <cellStyle name="Comma 7 17 3 2" xfId="5020" xr:uid="{00000000-0005-0000-0000-0000780E0000}"/>
    <cellStyle name="Comma 7 17 4" xfId="3510" xr:uid="{00000000-0005-0000-0000-0000790E0000}"/>
    <cellStyle name="Comma 7 18" xfId="1480" xr:uid="{00000000-0005-0000-0000-00007A0E0000}"/>
    <cellStyle name="Comma 7 18 2" xfId="3724" xr:uid="{00000000-0005-0000-0000-00007B0E0000}"/>
    <cellStyle name="Comma 7 19" xfId="2266" xr:uid="{00000000-0005-0000-0000-00007C0E0000}"/>
    <cellStyle name="Comma 7 19 2" xfId="4510" xr:uid="{00000000-0005-0000-0000-00007D0E0000}"/>
    <cellStyle name="Comma 7 2" xfId="209" xr:uid="{00000000-0005-0000-0000-00007E0E0000}"/>
    <cellStyle name="Comma 7 2 2" xfId="1019" xr:uid="{00000000-0005-0000-0000-00007F0E0000}"/>
    <cellStyle name="Comma 7 2 2 2" xfId="1807" xr:uid="{00000000-0005-0000-0000-0000800E0000}"/>
    <cellStyle name="Comma 7 2 2 2 2" xfId="4051" xr:uid="{00000000-0005-0000-0000-0000810E0000}"/>
    <cellStyle name="Comma 7 2 2 3" xfId="2531" xr:uid="{00000000-0005-0000-0000-0000820E0000}"/>
    <cellStyle name="Comma 7 2 2 3 2" xfId="4775" xr:uid="{00000000-0005-0000-0000-0000830E0000}"/>
    <cellStyle name="Comma 7 2 2 4" xfId="3265" xr:uid="{00000000-0005-0000-0000-0000840E0000}"/>
    <cellStyle name="Comma 7 2 3" xfId="1272" xr:uid="{00000000-0005-0000-0000-0000850E0000}"/>
    <cellStyle name="Comma 7 2 3 2" xfId="2059" xr:uid="{00000000-0005-0000-0000-0000860E0000}"/>
    <cellStyle name="Comma 7 2 3 2 2" xfId="4303" xr:uid="{00000000-0005-0000-0000-0000870E0000}"/>
    <cellStyle name="Comma 7 2 3 3" xfId="2783" xr:uid="{00000000-0005-0000-0000-0000880E0000}"/>
    <cellStyle name="Comma 7 2 3 3 2" xfId="5027" xr:uid="{00000000-0005-0000-0000-0000890E0000}"/>
    <cellStyle name="Comma 7 2 3 4" xfId="3517" xr:uid="{00000000-0005-0000-0000-00008A0E0000}"/>
    <cellStyle name="Comma 7 2 4" xfId="1487" xr:uid="{00000000-0005-0000-0000-00008B0E0000}"/>
    <cellStyle name="Comma 7 2 4 2" xfId="3731" xr:uid="{00000000-0005-0000-0000-00008C0E0000}"/>
    <cellStyle name="Comma 7 2 5" xfId="2273" xr:uid="{00000000-0005-0000-0000-00008D0E0000}"/>
    <cellStyle name="Comma 7 2 5 2" xfId="4517" xr:uid="{00000000-0005-0000-0000-00008E0E0000}"/>
    <cellStyle name="Comma 7 2 6" xfId="2997" xr:uid="{00000000-0005-0000-0000-00008F0E0000}"/>
    <cellStyle name="Comma 7 20" xfId="2990" xr:uid="{00000000-0005-0000-0000-0000900E0000}"/>
    <cellStyle name="Comma 7 3" xfId="210" xr:uid="{00000000-0005-0000-0000-0000910E0000}"/>
    <cellStyle name="Comma 7 3 2" xfId="1020" xr:uid="{00000000-0005-0000-0000-0000920E0000}"/>
    <cellStyle name="Comma 7 3 2 2" xfId="1808" xr:uid="{00000000-0005-0000-0000-0000930E0000}"/>
    <cellStyle name="Comma 7 3 2 2 2" xfId="4052" xr:uid="{00000000-0005-0000-0000-0000940E0000}"/>
    <cellStyle name="Comma 7 3 2 3" xfId="2532" xr:uid="{00000000-0005-0000-0000-0000950E0000}"/>
    <cellStyle name="Comma 7 3 2 3 2" xfId="4776" xr:uid="{00000000-0005-0000-0000-0000960E0000}"/>
    <cellStyle name="Comma 7 3 2 4" xfId="3266" xr:uid="{00000000-0005-0000-0000-0000970E0000}"/>
    <cellStyle name="Comma 7 3 3" xfId="1273" xr:uid="{00000000-0005-0000-0000-0000980E0000}"/>
    <cellStyle name="Comma 7 3 3 2" xfId="2060" xr:uid="{00000000-0005-0000-0000-0000990E0000}"/>
    <cellStyle name="Comma 7 3 3 2 2" xfId="4304" xr:uid="{00000000-0005-0000-0000-00009A0E0000}"/>
    <cellStyle name="Comma 7 3 3 3" xfId="2784" xr:uid="{00000000-0005-0000-0000-00009B0E0000}"/>
    <cellStyle name="Comma 7 3 3 3 2" xfId="5028" xr:uid="{00000000-0005-0000-0000-00009C0E0000}"/>
    <cellStyle name="Comma 7 3 3 4" xfId="3518" xr:uid="{00000000-0005-0000-0000-00009D0E0000}"/>
    <cellStyle name="Comma 7 3 4" xfId="1488" xr:uid="{00000000-0005-0000-0000-00009E0E0000}"/>
    <cellStyle name="Comma 7 3 4 2" xfId="3732" xr:uid="{00000000-0005-0000-0000-00009F0E0000}"/>
    <cellStyle name="Comma 7 3 5" xfId="2274" xr:uid="{00000000-0005-0000-0000-0000A00E0000}"/>
    <cellStyle name="Comma 7 3 5 2" xfId="4518" xr:uid="{00000000-0005-0000-0000-0000A10E0000}"/>
    <cellStyle name="Comma 7 3 6" xfId="2998" xr:uid="{00000000-0005-0000-0000-0000A20E0000}"/>
    <cellStyle name="Comma 7 4" xfId="211" xr:uid="{00000000-0005-0000-0000-0000A30E0000}"/>
    <cellStyle name="Comma 7 4 2" xfId="1021" xr:uid="{00000000-0005-0000-0000-0000A40E0000}"/>
    <cellStyle name="Comma 7 4 2 2" xfId="1809" xr:uid="{00000000-0005-0000-0000-0000A50E0000}"/>
    <cellStyle name="Comma 7 4 2 2 2" xfId="4053" xr:uid="{00000000-0005-0000-0000-0000A60E0000}"/>
    <cellStyle name="Comma 7 4 2 3" xfId="2533" xr:uid="{00000000-0005-0000-0000-0000A70E0000}"/>
    <cellStyle name="Comma 7 4 2 3 2" xfId="4777" xr:uid="{00000000-0005-0000-0000-0000A80E0000}"/>
    <cellStyle name="Comma 7 4 2 4" xfId="3267" xr:uid="{00000000-0005-0000-0000-0000A90E0000}"/>
    <cellStyle name="Comma 7 4 3" xfId="1274" xr:uid="{00000000-0005-0000-0000-0000AA0E0000}"/>
    <cellStyle name="Comma 7 4 3 2" xfId="2061" xr:uid="{00000000-0005-0000-0000-0000AB0E0000}"/>
    <cellStyle name="Comma 7 4 3 2 2" xfId="4305" xr:uid="{00000000-0005-0000-0000-0000AC0E0000}"/>
    <cellStyle name="Comma 7 4 3 3" xfId="2785" xr:uid="{00000000-0005-0000-0000-0000AD0E0000}"/>
    <cellStyle name="Comma 7 4 3 3 2" xfId="5029" xr:uid="{00000000-0005-0000-0000-0000AE0E0000}"/>
    <cellStyle name="Comma 7 4 3 4" xfId="3519" xr:uid="{00000000-0005-0000-0000-0000AF0E0000}"/>
    <cellStyle name="Comma 7 4 4" xfId="1489" xr:uid="{00000000-0005-0000-0000-0000B00E0000}"/>
    <cellStyle name="Comma 7 4 4 2" xfId="3733" xr:uid="{00000000-0005-0000-0000-0000B10E0000}"/>
    <cellStyle name="Comma 7 4 5" xfId="2275" xr:uid="{00000000-0005-0000-0000-0000B20E0000}"/>
    <cellStyle name="Comma 7 4 5 2" xfId="4519" xr:uid="{00000000-0005-0000-0000-0000B30E0000}"/>
    <cellStyle name="Comma 7 4 6" xfId="2999" xr:uid="{00000000-0005-0000-0000-0000B40E0000}"/>
    <cellStyle name="Comma 7 5" xfId="212" xr:uid="{00000000-0005-0000-0000-0000B50E0000}"/>
    <cellStyle name="Comma 7 5 2" xfId="1022" xr:uid="{00000000-0005-0000-0000-0000B60E0000}"/>
    <cellStyle name="Comma 7 5 2 2" xfId="1810" xr:uid="{00000000-0005-0000-0000-0000B70E0000}"/>
    <cellStyle name="Comma 7 5 2 2 2" xfId="4054" xr:uid="{00000000-0005-0000-0000-0000B80E0000}"/>
    <cellStyle name="Comma 7 5 2 3" xfId="2534" xr:uid="{00000000-0005-0000-0000-0000B90E0000}"/>
    <cellStyle name="Comma 7 5 2 3 2" xfId="4778" xr:uid="{00000000-0005-0000-0000-0000BA0E0000}"/>
    <cellStyle name="Comma 7 5 2 4" xfId="3268" xr:uid="{00000000-0005-0000-0000-0000BB0E0000}"/>
    <cellStyle name="Comma 7 5 3" xfId="1275" xr:uid="{00000000-0005-0000-0000-0000BC0E0000}"/>
    <cellStyle name="Comma 7 5 3 2" xfId="2062" xr:uid="{00000000-0005-0000-0000-0000BD0E0000}"/>
    <cellStyle name="Comma 7 5 3 2 2" xfId="4306" xr:uid="{00000000-0005-0000-0000-0000BE0E0000}"/>
    <cellStyle name="Comma 7 5 3 3" xfId="2786" xr:uid="{00000000-0005-0000-0000-0000BF0E0000}"/>
    <cellStyle name="Comma 7 5 3 3 2" xfId="5030" xr:uid="{00000000-0005-0000-0000-0000C00E0000}"/>
    <cellStyle name="Comma 7 5 3 4" xfId="3520" xr:uid="{00000000-0005-0000-0000-0000C10E0000}"/>
    <cellStyle name="Comma 7 5 4" xfId="1490" xr:uid="{00000000-0005-0000-0000-0000C20E0000}"/>
    <cellStyle name="Comma 7 5 4 2" xfId="3734" xr:uid="{00000000-0005-0000-0000-0000C30E0000}"/>
    <cellStyle name="Comma 7 5 5" xfId="2276" xr:uid="{00000000-0005-0000-0000-0000C40E0000}"/>
    <cellStyle name="Comma 7 5 5 2" xfId="4520" xr:uid="{00000000-0005-0000-0000-0000C50E0000}"/>
    <cellStyle name="Comma 7 5 6" xfId="3000" xr:uid="{00000000-0005-0000-0000-0000C60E0000}"/>
    <cellStyle name="Comma 7 6" xfId="213" xr:uid="{00000000-0005-0000-0000-0000C70E0000}"/>
    <cellStyle name="Comma 7 6 2" xfId="1023" xr:uid="{00000000-0005-0000-0000-0000C80E0000}"/>
    <cellStyle name="Comma 7 6 2 2" xfId="1811" xr:uid="{00000000-0005-0000-0000-0000C90E0000}"/>
    <cellStyle name="Comma 7 6 2 2 2" xfId="4055" xr:uid="{00000000-0005-0000-0000-0000CA0E0000}"/>
    <cellStyle name="Comma 7 6 2 3" xfId="2535" xr:uid="{00000000-0005-0000-0000-0000CB0E0000}"/>
    <cellStyle name="Comma 7 6 2 3 2" xfId="4779" xr:uid="{00000000-0005-0000-0000-0000CC0E0000}"/>
    <cellStyle name="Comma 7 6 2 4" xfId="3269" xr:uid="{00000000-0005-0000-0000-0000CD0E0000}"/>
    <cellStyle name="Comma 7 6 3" xfId="1276" xr:uid="{00000000-0005-0000-0000-0000CE0E0000}"/>
    <cellStyle name="Comma 7 6 3 2" xfId="2063" xr:uid="{00000000-0005-0000-0000-0000CF0E0000}"/>
    <cellStyle name="Comma 7 6 3 2 2" xfId="4307" xr:uid="{00000000-0005-0000-0000-0000D00E0000}"/>
    <cellStyle name="Comma 7 6 3 3" xfId="2787" xr:uid="{00000000-0005-0000-0000-0000D10E0000}"/>
    <cellStyle name="Comma 7 6 3 3 2" xfId="5031" xr:uid="{00000000-0005-0000-0000-0000D20E0000}"/>
    <cellStyle name="Comma 7 6 3 4" xfId="3521" xr:uid="{00000000-0005-0000-0000-0000D30E0000}"/>
    <cellStyle name="Comma 7 6 4" xfId="1491" xr:uid="{00000000-0005-0000-0000-0000D40E0000}"/>
    <cellStyle name="Comma 7 6 4 2" xfId="3735" xr:uid="{00000000-0005-0000-0000-0000D50E0000}"/>
    <cellStyle name="Comma 7 6 5" xfId="2277" xr:uid="{00000000-0005-0000-0000-0000D60E0000}"/>
    <cellStyle name="Comma 7 6 5 2" xfId="4521" xr:uid="{00000000-0005-0000-0000-0000D70E0000}"/>
    <cellStyle name="Comma 7 6 6" xfId="3001" xr:uid="{00000000-0005-0000-0000-0000D80E0000}"/>
    <cellStyle name="Comma 7 7" xfId="214" xr:uid="{00000000-0005-0000-0000-0000D90E0000}"/>
    <cellStyle name="Comma 7 7 2" xfId="1024" xr:uid="{00000000-0005-0000-0000-0000DA0E0000}"/>
    <cellStyle name="Comma 7 7 2 2" xfId="1812" xr:uid="{00000000-0005-0000-0000-0000DB0E0000}"/>
    <cellStyle name="Comma 7 7 2 2 2" xfId="4056" xr:uid="{00000000-0005-0000-0000-0000DC0E0000}"/>
    <cellStyle name="Comma 7 7 2 3" xfId="2536" xr:uid="{00000000-0005-0000-0000-0000DD0E0000}"/>
    <cellStyle name="Comma 7 7 2 3 2" xfId="4780" xr:uid="{00000000-0005-0000-0000-0000DE0E0000}"/>
    <cellStyle name="Comma 7 7 2 4" xfId="3270" xr:uid="{00000000-0005-0000-0000-0000DF0E0000}"/>
    <cellStyle name="Comma 7 7 3" xfId="1277" xr:uid="{00000000-0005-0000-0000-0000E00E0000}"/>
    <cellStyle name="Comma 7 7 3 2" xfId="2064" xr:uid="{00000000-0005-0000-0000-0000E10E0000}"/>
    <cellStyle name="Comma 7 7 3 2 2" xfId="4308" xr:uid="{00000000-0005-0000-0000-0000E20E0000}"/>
    <cellStyle name="Comma 7 7 3 3" xfId="2788" xr:uid="{00000000-0005-0000-0000-0000E30E0000}"/>
    <cellStyle name="Comma 7 7 3 3 2" xfId="5032" xr:uid="{00000000-0005-0000-0000-0000E40E0000}"/>
    <cellStyle name="Comma 7 7 3 4" xfId="3522" xr:uid="{00000000-0005-0000-0000-0000E50E0000}"/>
    <cellStyle name="Comma 7 7 4" xfId="1492" xr:uid="{00000000-0005-0000-0000-0000E60E0000}"/>
    <cellStyle name="Comma 7 7 4 2" xfId="3736" xr:uid="{00000000-0005-0000-0000-0000E70E0000}"/>
    <cellStyle name="Comma 7 7 5" xfId="2278" xr:uid="{00000000-0005-0000-0000-0000E80E0000}"/>
    <cellStyle name="Comma 7 7 5 2" xfId="4522" xr:uid="{00000000-0005-0000-0000-0000E90E0000}"/>
    <cellStyle name="Comma 7 7 6" xfId="3002" xr:uid="{00000000-0005-0000-0000-0000EA0E0000}"/>
    <cellStyle name="Comma 7 8" xfId="215" xr:uid="{00000000-0005-0000-0000-0000EB0E0000}"/>
    <cellStyle name="Comma 7 8 2" xfId="1025" xr:uid="{00000000-0005-0000-0000-0000EC0E0000}"/>
    <cellStyle name="Comma 7 8 2 2" xfId="1813" xr:uid="{00000000-0005-0000-0000-0000ED0E0000}"/>
    <cellStyle name="Comma 7 8 2 2 2" xfId="4057" xr:uid="{00000000-0005-0000-0000-0000EE0E0000}"/>
    <cellStyle name="Comma 7 8 2 3" xfId="2537" xr:uid="{00000000-0005-0000-0000-0000EF0E0000}"/>
    <cellStyle name="Comma 7 8 2 3 2" xfId="4781" xr:uid="{00000000-0005-0000-0000-0000F00E0000}"/>
    <cellStyle name="Comma 7 8 2 4" xfId="3271" xr:uid="{00000000-0005-0000-0000-0000F10E0000}"/>
    <cellStyle name="Comma 7 8 3" xfId="1278" xr:uid="{00000000-0005-0000-0000-0000F20E0000}"/>
    <cellStyle name="Comma 7 8 3 2" xfId="2065" xr:uid="{00000000-0005-0000-0000-0000F30E0000}"/>
    <cellStyle name="Comma 7 8 3 2 2" xfId="4309" xr:uid="{00000000-0005-0000-0000-0000F40E0000}"/>
    <cellStyle name="Comma 7 8 3 3" xfId="2789" xr:uid="{00000000-0005-0000-0000-0000F50E0000}"/>
    <cellStyle name="Comma 7 8 3 3 2" xfId="5033" xr:uid="{00000000-0005-0000-0000-0000F60E0000}"/>
    <cellStyle name="Comma 7 8 3 4" xfId="3523" xr:uid="{00000000-0005-0000-0000-0000F70E0000}"/>
    <cellStyle name="Comma 7 8 4" xfId="1493" xr:uid="{00000000-0005-0000-0000-0000F80E0000}"/>
    <cellStyle name="Comma 7 8 4 2" xfId="3737" xr:uid="{00000000-0005-0000-0000-0000F90E0000}"/>
    <cellStyle name="Comma 7 8 5" xfId="2279" xr:uid="{00000000-0005-0000-0000-0000FA0E0000}"/>
    <cellStyle name="Comma 7 8 5 2" xfId="4523" xr:uid="{00000000-0005-0000-0000-0000FB0E0000}"/>
    <cellStyle name="Comma 7 8 6" xfId="3003" xr:uid="{00000000-0005-0000-0000-0000FC0E0000}"/>
    <cellStyle name="Comma 7 9" xfId="216" xr:uid="{00000000-0005-0000-0000-0000FD0E0000}"/>
    <cellStyle name="Comma 7 9 2" xfId="1026" xr:uid="{00000000-0005-0000-0000-0000FE0E0000}"/>
    <cellStyle name="Comma 7 9 2 2" xfId="1814" xr:uid="{00000000-0005-0000-0000-0000FF0E0000}"/>
    <cellStyle name="Comma 7 9 2 2 2" xfId="4058" xr:uid="{00000000-0005-0000-0000-0000000F0000}"/>
    <cellStyle name="Comma 7 9 2 3" xfId="2538" xr:uid="{00000000-0005-0000-0000-0000010F0000}"/>
    <cellStyle name="Comma 7 9 2 3 2" xfId="4782" xr:uid="{00000000-0005-0000-0000-0000020F0000}"/>
    <cellStyle name="Comma 7 9 2 4" xfId="3272" xr:uid="{00000000-0005-0000-0000-0000030F0000}"/>
    <cellStyle name="Comma 7 9 3" xfId="1279" xr:uid="{00000000-0005-0000-0000-0000040F0000}"/>
    <cellStyle name="Comma 7 9 3 2" xfId="2066" xr:uid="{00000000-0005-0000-0000-0000050F0000}"/>
    <cellStyle name="Comma 7 9 3 2 2" xfId="4310" xr:uid="{00000000-0005-0000-0000-0000060F0000}"/>
    <cellStyle name="Comma 7 9 3 3" xfId="2790" xr:uid="{00000000-0005-0000-0000-0000070F0000}"/>
    <cellStyle name="Comma 7 9 3 3 2" xfId="5034" xr:uid="{00000000-0005-0000-0000-0000080F0000}"/>
    <cellStyle name="Comma 7 9 3 4" xfId="3524" xr:uid="{00000000-0005-0000-0000-0000090F0000}"/>
    <cellStyle name="Comma 7 9 4" xfId="1494" xr:uid="{00000000-0005-0000-0000-00000A0F0000}"/>
    <cellStyle name="Comma 7 9 4 2" xfId="3738" xr:uid="{00000000-0005-0000-0000-00000B0F0000}"/>
    <cellStyle name="Comma 7 9 5" xfId="2280" xr:uid="{00000000-0005-0000-0000-00000C0F0000}"/>
    <cellStyle name="Comma 7 9 5 2" xfId="4524" xr:uid="{00000000-0005-0000-0000-00000D0F0000}"/>
    <cellStyle name="Comma 7 9 6" xfId="3004" xr:uid="{00000000-0005-0000-0000-00000E0F0000}"/>
    <cellStyle name="Comma 70" xfId="2107" xr:uid="{00000000-0005-0000-0000-00000F0F0000}"/>
    <cellStyle name="Comma 70 2" xfId="4351" xr:uid="{00000000-0005-0000-0000-0000100F0000}"/>
    <cellStyle name="Comma 71" xfId="2831" xr:uid="{00000000-0005-0000-0000-0000110F0000}"/>
    <cellStyle name="Comma 72" xfId="3007" xr:uid="{00000000-0005-0000-0000-0000120F0000}"/>
    <cellStyle name="Comma 73" xfId="5073" xr:uid="{00000000-0005-0000-0000-0000130F0000}"/>
    <cellStyle name="Comma 8" xfId="217" xr:uid="{00000000-0005-0000-0000-0000140F0000}"/>
    <cellStyle name="Comma 8 2" xfId="218" xr:uid="{00000000-0005-0000-0000-0000150F0000}"/>
    <cellStyle name="Comma 8 2 2" xfId="1028" xr:uid="{00000000-0005-0000-0000-0000160F0000}"/>
    <cellStyle name="Comma 8 2 2 2" xfId="1816" xr:uid="{00000000-0005-0000-0000-0000170F0000}"/>
    <cellStyle name="Comma 8 2 2 2 2" xfId="4060" xr:uid="{00000000-0005-0000-0000-0000180F0000}"/>
    <cellStyle name="Comma 8 2 2 3" xfId="2540" xr:uid="{00000000-0005-0000-0000-0000190F0000}"/>
    <cellStyle name="Comma 8 2 2 3 2" xfId="4784" xr:uid="{00000000-0005-0000-0000-00001A0F0000}"/>
    <cellStyle name="Comma 8 2 2 4" xfId="3274" xr:uid="{00000000-0005-0000-0000-00001B0F0000}"/>
    <cellStyle name="Comma 8 2 3" xfId="1281" xr:uid="{00000000-0005-0000-0000-00001C0F0000}"/>
    <cellStyle name="Comma 8 2 3 2" xfId="2068" xr:uid="{00000000-0005-0000-0000-00001D0F0000}"/>
    <cellStyle name="Comma 8 2 3 2 2" xfId="4312" xr:uid="{00000000-0005-0000-0000-00001E0F0000}"/>
    <cellStyle name="Comma 8 2 3 3" xfId="2792" xr:uid="{00000000-0005-0000-0000-00001F0F0000}"/>
    <cellStyle name="Comma 8 2 3 3 2" xfId="5036" xr:uid="{00000000-0005-0000-0000-0000200F0000}"/>
    <cellStyle name="Comma 8 2 3 4" xfId="3526" xr:uid="{00000000-0005-0000-0000-0000210F0000}"/>
    <cellStyle name="Comma 8 2 4" xfId="1496" xr:uid="{00000000-0005-0000-0000-0000220F0000}"/>
    <cellStyle name="Comma 8 2 4 2" xfId="3740" xr:uid="{00000000-0005-0000-0000-0000230F0000}"/>
    <cellStyle name="Comma 8 2 5" xfId="2282" xr:uid="{00000000-0005-0000-0000-0000240F0000}"/>
    <cellStyle name="Comma 8 2 5 2" xfId="4526" xr:uid="{00000000-0005-0000-0000-0000250F0000}"/>
    <cellStyle name="Comma 8 2 6" xfId="3006" xr:uid="{00000000-0005-0000-0000-0000260F0000}"/>
    <cellStyle name="Comma 8 3" xfId="1027" xr:uid="{00000000-0005-0000-0000-0000270F0000}"/>
    <cellStyle name="Comma 8 3 2" xfId="1815" xr:uid="{00000000-0005-0000-0000-0000280F0000}"/>
    <cellStyle name="Comma 8 3 2 2" xfId="4059" xr:uid="{00000000-0005-0000-0000-0000290F0000}"/>
    <cellStyle name="Comma 8 3 3" xfId="2539" xr:uid="{00000000-0005-0000-0000-00002A0F0000}"/>
    <cellStyle name="Comma 8 3 3 2" xfId="4783" xr:uid="{00000000-0005-0000-0000-00002B0F0000}"/>
    <cellStyle name="Comma 8 3 4" xfId="3273" xr:uid="{00000000-0005-0000-0000-00002C0F0000}"/>
    <cellStyle name="Comma 8 4" xfId="1280" xr:uid="{00000000-0005-0000-0000-00002D0F0000}"/>
    <cellStyle name="Comma 8 4 2" xfId="2067" xr:uid="{00000000-0005-0000-0000-00002E0F0000}"/>
    <cellStyle name="Comma 8 4 2 2" xfId="4311" xr:uid="{00000000-0005-0000-0000-00002F0F0000}"/>
    <cellStyle name="Comma 8 4 3" xfId="2791" xr:uid="{00000000-0005-0000-0000-0000300F0000}"/>
    <cellStyle name="Comma 8 4 3 2" xfId="5035" xr:uid="{00000000-0005-0000-0000-0000310F0000}"/>
    <cellStyle name="Comma 8 4 4" xfId="3525" xr:uid="{00000000-0005-0000-0000-0000320F0000}"/>
    <cellStyle name="Comma 8 5" xfId="1495" xr:uid="{00000000-0005-0000-0000-0000330F0000}"/>
    <cellStyle name="Comma 8 5 2" xfId="3739" xr:uid="{00000000-0005-0000-0000-0000340F0000}"/>
    <cellStyle name="Comma 8 6" xfId="2281" xr:uid="{00000000-0005-0000-0000-0000350F0000}"/>
    <cellStyle name="Comma 8 6 2" xfId="4525" xr:uid="{00000000-0005-0000-0000-0000360F0000}"/>
    <cellStyle name="Comma 8 7" xfId="3005" xr:uid="{00000000-0005-0000-0000-0000370F0000}"/>
    <cellStyle name="Comma 9" xfId="56" xr:uid="{00000000-0005-0000-0000-0000380F0000}"/>
    <cellStyle name="Comma 9 2" xfId="873" xr:uid="{00000000-0005-0000-0000-0000390F0000}"/>
    <cellStyle name="Comma 9 2 2" xfId="1661" xr:uid="{00000000-0005-0000-0000-00003A0F0000}"/>
    <cellStyle name="Comma 9 2 2 2" xfId="3905" xr:uid="{00000000-0005-0000-0000-00003B0F0000}"/>
    <cellStyle name="Comma 9 2 3" xfId="2385" xr:uid="{00000000-0005-0000-0000-00003C0F0000}"/>
    <cellStyle name="Comma 9 2 3 2" xfId="4629" xr:uid="{00000000-0005-0000-0000-00003D0F0000}"/>
    <cellStyle name="Comma 9 2 4" xfId="3119" xr:uid="{00000000-0005-0000-0000-00003E0F0000}"/>
    <cellStyle name="Comma 9 3" xfId="1126" xr:uid="{00000000-0005-0000-0000-00003F0F0000}"/>
    <cellStyle name="Comma 9 3 2" xfId="1913" xr:uid="{00000000-0005-0000-0000-0000400F0000}"/>
    <cellStyle name="Comma 9 3 2 2" xfId="4157" xr:uid="{00000000-0005-0000-0000-0000410F0000}"/>
    <cellStyle name="Comma 9 3 3" xfId="2637" xr:uid="{00000000-0005-0000-0000-0000420F0000}"/>
    <cellStyle name="Comma 9 3 3 2" xfId="4881" xr:uid="{00000000-0005-0000-0000-0000430F0000}"/>
    <cellStyle name="Comma 9 3 4" xfId="3371" xr:uid="{00000000-0005-0000-0000-0000440F0000}"/>
    <cellStyle name="Comma 9 4" xfId="1341" xr:uid="{00000000-0005-0000-0000-0000450F0000}"/>
    <cellStyle name="Comma 9 4 2" xfId="3585" xr:uid="{00000000-0005-0000-0000-0000460F0000}"/>
    <cellStyle name="Comma 9 5" xfId="2127" xr:uid="{00000000-0005-0000-0000-0000470F0000}"/>
    <cellStyle name="Comma 9 5 2" xfId="4371" xr:uid="{00000000-0005-0000-0000-0000480F0000}"/>
    <cellStyle name="Comma 9 6" xfId="2851" xr:uid="{00000000-0005-0000-0000-0000490F0000}"/>
    <cellStyle name="Copied" xfId="219" xr:uid="{00000000-0005-0000-0000-00004A0F0000}"/>
    <cellStyle name="Currency [00]" xfId="221" xr:uid="{00000000-0005-0000-0000-00004B0F0000}"/>
    <cellStyle name="Currency 10" xfId="805" xr:uid="{00000000-0005-0000-0000-00004C0F0000}"/>
    <cellStyle name="Currency 11" xfId="741" xr:uid="{00000000-0005-0000-0000-00004D0F0000}"/>
    <cellStyle name="Currency 12" xfId="807" xr:uid="{00000000-0005-0000-0000-00004E0F0000}"/>
    <cellStyle name="Currency 13" xfId="743" xr:uid="{00000000-0005-0000-0000-00004F0F0000}"/>
    <cellStyle name="Currency 14" xfId="806" xr:uid="{00000000-0005-0000-0000-0000500F0000}"/>
    <cellStyle name="Currency 15" xfId="740" xr:uid="{00000000-0005-0000-0000-0000510F0000}"/>
    <cellStyle name="Currency 16" xfId="808" xr:uid="{00000000-0005-0000-0000-0000520F0000}"/>
    <cellStyle name="Currency 17" xfId="744" xr:uid="{00000000-0005-0000-0000-0000530F0000}"/>
    <cellStyle name="Currency 18" xfId="809" xr:uid="{00000000-0005-0000-0000-0000540F0000}"/>
    <cellStyle name="Currency 19" xfId="742" xr:uid="{00000000-0005-0000-0000-0000550F0000}"/>
    <cellStyle name="Currency 2" xfId="6" xr:uid="{00000000-0005-0000-0000-0000560F0000}"/>
    <cellStyle name="Currency 2 2" xfId="222" xr:uid="{00000000-0005-0000-0000-0000570F0000}"/>
    <cellStyle name="Currency 20" xfId="810" xr:uid="{00000000-0005-0000-0000-0000580F0000}"/>
    <cellStyle name="Currency 21" xfId="745" xr:uid="{00000000-0005-0000-0000-0000590F0000}"/>
    <cellStyle name="Currency 22" xfId="811" xr:uid="{00000000-0005-0000-0000-00005A0F0000}"/>
    <cellStyle name="Currency 23" xfId="802" xr:uid="{00000000-0005-0000-0000-00005B0F0000}"/>
    <cellStyle name="Currency 24" xfId="812" xr:uid="{00000000-0005-0000-0000-00005C0F0000}"/>
    <cellStyle name="Currency 25" xfId="801" xr:uid="{00000000-0005-0000-0000-00005D0F0000}"/>
    <cellStyle name="Currency 26" xfId="814" xr:uid="{00000000-0005-0000-0000-00005E0F0000}"/>
    <cellStyle name="Currency 27" xfId="800" xr:uid="{00000000-0005-0000-0000-00005F0F0000}"/>
    <cellStyle name="Currency 28" xfId="813" xr:uid="{00000000-0005-0000-0000-0000600F0000}"/>
    <cellStyle name="Currency 3" xfId="9" xr:uid="{00000000-0005-0000-0000-0000610F0000}"/>
    <cellStyle name="Currency 3 10" xfId="2836" xr:uid="{00000000-0005-0000-0000-0000620F0000}"/>
    <cellStyle name="Currency 3 11" xfId="5078" xr:uid="{00000000-0005-0000-0000-0000630F0000}"/>
    <cellStyle name="Currency 3 2" xfId="19" xr:uid="{00000000-0005-0000-0000-0000640F0000}"/>
    <cellStyle name="Currency 3 2 2" xfId="866" xr:uid="{00000000-0005-0000-0000-0000650F0000}"/>
    <cellStyle name="Currency 3 2 2 2" xfId="1654" xr:uid="{00000000-0005-0000-0000-0000660F0000}"/>
    <cellStyle name="Currency 3 2 2 2 2" xfId="3898" xr:uid="{00000000-0005-0000-0000-0000670F0000}"/>
    <cellStyle name="Currency 3 2 2 3" xfId="2378" xr:uid="{00000000-0005-0000-0000-0000680F0000}"/>
    <cellStyle name="Currency 3 2 2 3 2" xfId="4622" xr:uid="{00000000-0005-0000-0000-0000690F0000}"/>
    <cellStyle name="Currency 3 2 2 4" xfId="3112" xr:uid="{00000000-0005-0000-0000-00006A0F0000}"/>
    <cellStyle name="Currency 3 2 3" xfId="1096" xr:uid="{00000000-0005-0000-0000-00006B0F0000}"/>
    <cellStyle name="Currency 3 2 3 2" xfId="1883" xr:uid="{00000000-0005-0000-0000-00006C0F0000}"/>
    <cellStyle name="Currency 3 2 3 2 2" xfId="4127" xr:uid="{00000000-0005-0000-0000-00006D0F0000}"/>
    <cellStyle name="Currency 3 2 3 3" xfId="2607" xr:uid="{00000000-0005-0000-0000-00006E0F0000}"/>
    <cellStyle name="Currency 3 2 3 3 2" xfId="4851" xr:uid="{00000000-0005-0000-0000-00006F0F0000}"/>
    <cellStyle name="Currency 3 2 3 4" xfId="3341" xr:uid="{00000000-0005-0000-0000-0000700F0000}"/>
    <cellStyle name="Currency 3 2 4" xfId="1118" xr:uid="{00000000-0005-0000-0000-0000710F0000}"/>
    <cellStyle name="Currency 3 2 4 2" xfId="1905" xr:uid="{00000000-0005-0000-0000-0000720F0000}"/>
    <cellStyle name="Currency 3 2 4 2 2" xfId="4149" xr:uid="{00000000-0005-0000-0000-0000730F0000}"/>
    <cellStyle name="Currency 3 2 4 3" xfId="2629" xr:uid="{00000000-0005-0000-0000-0000740F0000}"/>
    <cellStyle name="Currency 3 2 4 3 2" xfId="4873" xr:uid="{00000000-0005-0000-0000-0000750F0000}"/>
    <cellStyle name="Currency 3 2 4 4" xfId="3363" xr:uid="{00000000-0005-0000-0000-0000760F0000}"/>
    <cellStyle name="Currency 3 2 5" xfId="1334" xr:uid="{00000000-0005-0000-0000-0000770F0000}"/>
    <cellStyle name="Currency 3 2 5 2" xfId="3578" xr:uid="{00000000-0005-0000-0000-0000780F0000}"/>
    <cellStyle name="Currency 3 2 6" xfId="2120" xr:uid="{00000000-0005-0000-0000-0000790F0000}"/>
    <cellStyle name="Currency 3 2 6 2" xfId="4364" xr:uid="{00000000-0005-0000-0000-00007A0F0000}"/>
    <cellStyle name="Currency 3 2 7" xfId="2844" xr:uid="{00000000-0005-0000-0000-00007B0F0000}"/>
    <cellStyle name="Currency 3 2 8" xfId="5086" xr:uid="{00000000-0005-0000-0000-00007C0F0000}"/>
    <cellStyle name="Currency 3 3" xfId="223" xr:uid="{00000000-0005-0000-0000-00007D0F0000}"/>
    <cellStyle name="Currency 3 4" xfId="857" xr:uid="{00000000-0005-0000-0000-00007E0F0000}"/>
    <cellStyle name="Currency 3 4 2" xfId="1645" xr:uid="{00000000-0005-0000-0000-00007F0F0000}"/>
    <cellStyle name="Currency 3 4 2 2" xfId="3889" xr:uid="{00000000-0005-0000-0000-0000800F0000}"/>
    <cellStyle name="Currency 3 4 3" xfId="2369" xr:uid="{00000000-0005-0000-0000-0000810F0000}"/>
    <cellStyle name="Currency 3 4 3 2" xfId="4613" xr:uid="{00000000-0005-0000-0000-0000820F0000}"/>
    <cellStyle name="Currency 3 4 4" xfId="3103" xr:uid="{00000000-0005-0000-0000-0000830F0000}"/>
    <cellStyle name="Currency 3 5" xfId="1074" xr:uid="{00000000-0005-0000-0000-0000840F0000}"/>
    <cellStyle name="Currency 3 5 2" xfId="1861" xr:uid="{00000000-0005-0000-0000-0000850F0000}"/>
    <cellStyle name="Currency 3 5 2 2" xfId="4105" xr:uid="{00000000-0005-0000-0000-0000860F0000}"/>
    <cellStyle name="Currency 3 5 3" xfId="2585" xr:uid="{00000000-0005-0000-0000-0000870F0000}"/>
    <cellStyle name="Currency 3 5 3 2" xfId="4829" xr:uid="{00000000-0005-0000-0000-0000880F0000}"/>
    <cellStyle name="Currency 3 5 4" xfId="3319" xr:uid="{00000000-0005-0000-0000-0000890F0000}"/>
    <cellStyle name="Currency 3 6" xfId="1088" xr:uid="{00000000-0005-0000-0000-00008A0F0000}"/>
    <cellStyle name="Currency 3 6 2" xfId="1875" xr:uid="{00000000-0005-0000-0000-00008B0F0000}"/>
    <cellStyle name="Currency 3 6 2 2" xfId="4119" xr:uid="{00000000-0005-0000-0000-00008C0F0000}"/>
    <cellStyle name="Currency 3 6 3" xfId="2599" xr:uid="{00000000-0005-0000-0000-00008D0F0000}"/>
    <cellStyle name="Currency 3 6 3 2" xfId="4843" xr:uid="{00000000-0005-0000-0000-00008E0F0000}"/>
    <cellStyle name="Currency 3 6 4" xfId="3333" xr:uid="{00000000-0005-0000-0000-00008F0F0000}"/>
    <cellStyle name="Currency 3 7" xfId="1109" xr:uid="{00000000-0005-0000-0000-0000900F0000}"/>
    <cellStyle name="Currency 3 7 2" xfId="1896" xr:uid="{00000000-0005-0000-0000-0000910F0000}"/>
    <cellStyle name="Currency 3 7 2 2" xfId="4140" xr:uid="{00000000-0005-0000-0000-0000920F0000}"/>
    <cellStyle name="Currency 3 7 3" xfId="2620" xr:uid="{00000000-0005-0000-0000-0000930F0000}"/>
    <cellStyle name="Currency 3 7 3 2" xfId="4864" xr:uid="{00000000-0005-0000-0000-0000940F0000}"/>
    <cellStyle name="Currency 3 7 4" xfId="3354" xr:uid="{00000000-0005-0000-0000-0000950F0000}"/>
    <cellStyle name="Currency 3 8" xfId="1326" xr:uid="{00000000-0005-0000-0000-0000960F0000}"/>
    <cellStyle name="Currency 3 8 2" xfId="3570" xr:uid="{00000000-0005-0000-0000-0000970F0000}"/>
    <cellStyle name="Currency 3 9" xfId="2112" xr:uid="{00000000-0005-0000-0000-0000980F0000}"/>
    <cellStyle name="Currency 3 9 2" xfId="4356" xr:uid="{00000000-0005-0000-0000-0000990F0000}"/>
    <cellStyle name="Currency 4" xfId="220" xr:uid="{00000000-0005-0000-0000-00009A0F0000}"/>
    <cellStyle name="Currency 5" xfId="738" xr:uid="{00000000-0005-0000-0000-00009B0F0000}"/>
    <cellStyle name="Currency 6" xfId="803" xr:uid="{00000000-0005-0000-0000-00009C0F0000}"/>
    <cellStyle name="Currency 7" xfId="739" xr:uid="{00000000-0005-0000-0000-00009D0F0000}"/>
    <cellStyle name="Currency 8" xfId="804" xr:uid="{00000000-0005-0000-0000-00009E0F0000}"/>
    <cellStyle name="Currency 9" xfId="737" xr:uid="{00000000-0005-0000-0000-00009F0F0000}"/>
    <cellStyle name="Date Short" xfId="224" xr:uid="{00000000-0005-0000-0000-0000A00F0000}"/>
    <cellStyle name="DELTA" xfId="225" xr:uid="{00000000-0005-0000-0000-0000A10F0000}"/>
    <cellStyle name="Dezimal [0]_NEGS" xfId="226" xr:uid="{00000000-0005-0000-0000-0000A20F0000}"/>
    <cellStyle name="Dezimal_NEGS" xfId="227" xr:uid="{00000000-0005-0000-0000-0000A30F0000}"/>
    <cellStyle name="Enter Currency (0)" xfId="228" xr:uid="{00000000-0005-0000-0000-0000A40F0000}"/>
    <cellStyle name="Enter Currency (2)" xfId="229" xr:uid="{00000000-0005-0000-0000-0000A50F0000}"/>
    <cellStyle name="Enter Units (0)" xfId="230" xr:uid="{00000000-0005-0000-0000-0000A60F0000}"/>
    <cellStyle name="Enter Units (1)" xfId="231" xr:uid="{00000000-0005-0000-0000-0000A70F0000}"/>
    <cellStyle name="Enter Units (2)" xfId="232" xr:uid="{00000000-0005-0000-0000-0000A80F0000}"/>
    <cellStyle name="Entered" xfId="233" xr:uid="{00000000-0005-0000-0000-0000A90F0000}"/>
    <cellStyle name="Euro" xfId="234" xr:uid="{00000000-0005-0000-0000-0000AA0F0000}"/>
    <cellStyle name="Excel Built-in Normal 1 3" xfId="1066" xr:uid="{00000000-0005-0000-0000-0000AB0F0000}"/>
    <cellStyle name="Grey" xfId="235" xr:uid="{00000000-0005-0000-0000-0000AC0F0000}"/>
    <cellStyle name="Grey 10" xfId="236" xr:uid="{00000000-0005-0000-0000-0000AD0F0000}"/>
    <cellStyle name="Grey 11" xfId="237" xr:uid="{00000000-0005-0000-0000-0000AE0F0000}"/>
    <cellStyle name="Grey 12" xfId="238" xr:uid="{00000000-0005-0000-0000-0000AF0F0000}"/>
    <cellStyle name="Grey 13" xfId="239" xr:uid="{00000000-0005-0000-0000-0000B00F0000}"/>
    <cellStyle name="Grey 14" xfId="240" xr:uid="{00000000-0005-0000-0000-0000B10F0000}"/>
    <cellStyle name="Grey 15" xfId="241" xr:uid="{00000000-0005-0000-0000-0000B20F0000}"/>
    <cellStyle name="Grey 16" xfId="242" xr:uid="{00000000-0005-0000-0000-0000B30F0000}"/>
    <cellStyle name="Grey 17" xfId="243" xr:uid="{00000000-0005-0000-0000-0000B40F0000}"/>
    <cellStyle name="Grey 18" xfId="244" xr:uid="{00000000-0005-0000-0000-0000B50F0000}"/>
    <cellStyle name="Grey 19" xfId="245" xr:uid="{00000000-0005-0000-0000-0000B60F0000}"/>
    <cellStyle name="Grey 2" xfId="246" xr:uid="{00000000-0005-0000-0000-0000B70F0000}"/>
    <cellStyle name="Grey 2 2" xfId="247" xr:uid="{00000000-0005-0000-0000-0000B80F0000}"/>
    <cellStyle name="Grey 20" xfId="248" xr:uid="{00000000-0005-0000-0000-0000B90F0000}"/>
    <cellStyle name="Grey 21" xfId="249" xr:uid="{00000000-0005-0000-0000-0000BA0F0000}"/>
    <cellStyle name="Grey 22" xfId="250" xr:uid="{00000000-0005-0000-0000-0000BB0F0000}"/>
    <cellStyle name="Grey 23" xfId="251" xr:uid="{00000000-0005-0000-0000-0000BC0F0000}"/>
    <cellStyle name="Grey 24" xfId="252" xr:uid="{00000000-0005-0000-0000-0000BD0F0000}"/>
    <cellStyle name="Grey 25" xfId="253" xr:uid="{00000000-0005-0000-0000-0000BE0F0000}"/>
    <cellStyle name="Grey 26" xfId="254" xr:uid="{00000000-0005-0000-0000-0000BF0F0000}"/>
    <cellStyle name="Grey 27" xfId="255" xr:uid="{00000000-0005-0000-0000-0000C00F0000}"/>
    <cellStyle name="Grey 28" xfId="256" xr:uid="{00000000-0005-0000-0000-0000C10F0000}"/>
    <cellStyle name="Grey 29" xfId="257" xr:uid="{00000000-0005-0000-0000-0000C20F0000}"/>
    <cellStyle name="Grey 3" xfId="258" xr:uid="{00000000-0005-0000-0000-0000C30F0000}"/>
    <cellStyle name="Grey 30" xfId="259" xr:uid="{00000000-0005-0000-0000-0000C40F0000}"/>
    <cellStyle name="Grey 31" xfId="260" xr:uid="{00000000-0005-0000-0000-0000C50F0000}"/>
    <cellStyle name="Grey 32" xfId="261" xr:uid="{00000000-0005-0000-0000-0000C60F0000}"/>
    <cellStyle name="Grey 33" xfId="262" xr:uid="{00000000-0005-0000-0000-0000C70F0000}"/>
    <cellStyle name="Grey 34" xfId="263" xr:uid="{00000000-0005-0000-0000-0000C80F0000}"/>
    <cellStyle name="Grey 35" xfId="264" xr:uid="{00000000-0005-0000-0000-0000C90F0000}"/>
    <cellStyle name="Grey 36" xfId="265" xr:uid="{00000000-0005-0000-0000-0000CA0F0000}"/>
    <cellStyle name="Grey 37" xfId="266" xr:uid="{00000000-0005-0000-0000-0000CB0F0000}"/>
    <cellStyle name="Grey 38" xfId="267" xr:uid="{00000000-0005-0000-0000-0000CC0F0000}"/>
    <cellStyle name="Grey 39" xfId="268" xr:uid="{00000000-0005-0000-0000-0000CD0F0000}"/>
    <cellStyle name="Grey 4" xfId="269" xr:uid="{00000000-0005-0000-0000-0000CE0F0000}"/>
    <cellStyle name="Grey 40" xfId="270" xr:uid="{00000000-0005-0000-0000-0000CF0F0000}"/>
    <cellStyle name="Grey 41" xfId="271" xr:uid="{00000000-0005-0000-0000-0000D00F0000}"/>
    <cellStyle name="Grey 42" xfId="272" xr:uid="{00000000-0005-0000-0000-0000D10F0000}"/>
    <cellStyle name="Grey 43" xfId="273" xr:uid="{00000000-0005-0000-0000-0000D20F0000}"/>
    <cellStyle name="Grey 44" xfId="274" xr:uid="{00000000-0005-0000-0000-0000D30F0000}"/>
    <cellStyle name="Grey 45" xfId="275" xr:uid="{00000000-0005-0000-0000-0000D40F0000}"/>
    <cellStyle name="Grey 46" xfId="276" xr:uid="{00000000-0005-0000-0000-0000D50F0000}"/>
    <cellStyle name="Grey 47" xfId="277" xr:uid="{00000000-0005-0000-0000-0000D60F0000}"/>
    <cellStyle name="Grey 48" xfId="278" xr:uid="{00000000-0005-0000-0000-0000D70F0000}"/>
    <cellStyle name="Grey 49" xfId="279" xr:uid="{00000000-0005-0000-0000-0000D80F0000}"/>
    <cellStyle name="Grey 5" xfId="280" xr:uid="{00000000-0005-0000-0000-0000D90F0000}"/>
    <cellStyle name="Grey 50" xfId="281" xr:uid="{00000000-0005-0000-0000-0000DA0F0000}"/>
    <cellStyle name="Grey 51" xfId="282" xr:uid="{00000000-0005-0000-0000-0000DB0F0000}"/>
    <cellStyle name="Grey 52" xfId="283" xr:uid="{00000000-0005-0000-0000-0000DC0F0000}"/>
    <cellStyle name="Grey 53" xfId="284" xr:uid="{00000000-0005-0000-0000-0000DD0F0000}"/>
    <cellStyle name="Grey 6" xfId="285" xr:uid="{00000000-0005-0000-0000-0000DE0F0000}"/>
    <cellStyle name="Grey 7" xfId="286" xr:uid="{00000000-0005-0000-0000-0000DF0F0000}"/>
    <cellStyle name="Grey 8" xfId="287" xr:uid="{00000000-0005-0000-0000-0000E00F0000}"/>
    <cellStyle name="Grey 9" xfId="288" xr:uid="{00000000-0005-0000-0000-0000E10F0000}"/>
    <cellStyle name="HEADER" xfId="289" xr:uid="{00000000-0005-0000-0000-0000E20F0000}"/>
    <cellStyle name="HEADER 2" xfId="290" xr:uid="{00000000-0005-0000-0000-0000E30F0000}"/>
    <cellStyle name="Header1" xfId="291" xr:uid="{00000000-0005-0000-0000-0000E40F0000}"/>
    <cellStyle name="Header2" xfId="292" xr:uid="{00000000-0005-0000-0000-0000E50F0000}"/>
    <cellStyle name="Header2 2" xfId="746" xr:uid="{00000000-0005-0000-0000-0000E60F0000}"/>
    <cellStyle name="Header2 2 2" xfId="1302" xr:uid="{00000000-0005-0000-0000-0000E70F0000}"/>
    <cellStyle name="Header2 2 2 2" xfId="2089" xr:uid="{00000000-0005-0000-0000-0000E80F0000}"/>
    <cellStyle name="Header2 2 2 2 2" xfId="4333" xr:uid="{00000000-0005-0000-0000-0000E90F0000}"/>
    <cellStyle name="Header2 2 2 3" xfId="3547" xr:uid="{00000000-0005-0000-0000-0000EA0F0000}"/>
    <cellStyle name="Header2 2 3" xfId="1569" xr:uid="{00000000-0005-0000-0000-0000EB0F0000}"/>
    <cellStyle name="Header2 2 3 2" xfId="3813" xr:uid="{00000000-0005-0000-0000-0000EC0F0000}"/>
    <cellStyle name="Header2 2 4" xfId="3027" xr:uid="{00000000-0005-0000-0000-0000ED0F0000}"/>
    <cellStyle name="Header2 3" xfId="1282" xr:uid="{00000000-0005-0000-0000-0000EE0F0000}"/>
    <cellStyle name="Header2 3 2" xfId="2069" xr:uid="{00000000-0005-0000-0000-0000EF0F0000}"/>
    <cellStyle name="Header2 3 2 2" xfId="4313" xr:uid="{00000000-0005-0000-0000-0000F00F0000}"/>
    <cellStyle name="Header2 3 3" xfId="3527" xr:uid="{00000000-0005-0000-0000-0000F10F0000}"/>
    <cellStyle name="Hyperlink 2" xfId="293" xr:uid="{00000000-0005-0000-0000-0000F20F0000}"/>
    <cellStyle name="Input [yellow]" xfId="294" xr:uid="{00000000-0005-0000-0000-0000F30F0000}"/>
    <cellStyle name="Input [yellow] 10" xfId="295" xr:uid="{00000000-0005-0000-0000-0000F40F0000}"/>
    <cellStyle name="Input [yellow] 10 2" xfId="748" xr:uid="{00000000-0005-0000-0000-0000F50F0000}"/>
    <cellStyle name="Input [yellow] 10 2 2" xfId="1571" xr:uid="{00000000-0005-0000-0000-0000F60F0000}"/>
    <cellStyle name="Input [yellow] 10 2 2 2" xfId="3815" xr:uid="{00000000-0005-0000-0000-0000F70F0000}"/>
    <cellStyle name="Input [yellow] 10 2 3" xfId="3029" xr:uid="{00000000-0005-0000-0000-0000F80F0000}"/>
    <cellStyle name="Input [yellow] 10 3" xfId="1498" xr:uid="{00000000-0005-0000-0000-0000F90F0000}"/>
    <cellStyle name="Input [yellow] 10 3 2" xfId="3742" xr:uid="{00000000-0005-0000-0000-0000FA0F0000}"/>
    <cellStyle name="Input [yellow] 10 4" xfId="2284" xr:uid="{00000000-0005-0000-0000-0000FB0F0000}"/>
    <cellStyle name="Input [yellow] 10 4 2" xfId="4528" xr:uid="{00000000-0005-0000-0000-0000FC0F0000}"/>
    <cellStyle name="Input [yellow] 11" xfId="296" xr:uid="{00000000-0005-0000-0000-0000FD0F0000}"/>
    <cellStyle name="Input [yellow] 11 2" xfId="749" xr:uid="{00000000-0005-0000-0000-0000FE0F0000}"/>
    <cellStyle name="Input [yellow] 11 2 2" xfId="1572" xr:uid="{00000000-0005-0000-0000-0000FF0F0000}"/>
    <cellStyle name="Input [yellow] 11 2 2 2" xfId="3816" xr:uid="{00000000-0005-0000-0000-000000100000}"/>
    <cellStyle name="Input [yellow] 11 2 3" xfId="3030" xr:uid="{00000000-0005-0000-0000-000001100000}"/>
    <cellStyle name="Input [yellow] 11 3" xfId="1499" xr:uid="{00000000-0005-0000-0000-000002100000}"/>
    <cellStyle name="Input [yellow] 11 3 2" xfId="3743" xr:uid="{00000000-0005-0000-0000-000003100000}"/>
    <cellStyle name="Input [yellow] 11 4" xfId="2285" xr:uid="{00000000-0005-0000-0000-000004100000}"/>
    <cellStyle name="Input [yellow] 11 4 2" xfId="4529" xr:uid="{00000000-0005-0000-0000-000005100000}"/>
    <cellStyle name="Input [yellow] 12" xfId="297" xr:uid="{00000000-0005-0000-0000-000006100000}"/>
    <cellStyle name="Input [yellow] 12 2" xfId="750" xr:uid="{00000000-0005-0000-0000-000007100000}"/>
    <cellStyle name="Input [yellow] 12 2 2" xfId="1573" xr:uid="{00000000-0005-0000-0000-000008100000}"/>
    <cellStyle name="Input [yellow] 12 2 2 2" xfId="3817" xr:uid="{00000000-0005-0000-0000-000009100000}"/>
    <cellStyle name="Input [yellow] 12 2 3" xfId="3031" xr:uid="{00000000-0005-0000-0000-00000A100000}"/>
    <cellStyle name="Input [yellow] 12 3" xfId="1500" xr:uid="{00000000-0005-0000-0000-00000B100000}"/>
    <cellStyle name="Input [yellow] 12 3 2" xfId="3744" xr:uid="{00000000-0005-0000-0000-00000C100000}"/>
    <cellStyle name="Input [yellow] 12 4" xfId="2286" xr:uid="{00000000-0005-0000-0000-00000D100000}"/>
    <cellStyle name="Input [yellow] 12 4 2" xfId="4530" xr:uid="{00000000-0005-0000-0000-00000E100000}"/>
    <cellStyle name="Input [yellow] 13" xfId="298" xr:uid="{00000000-0005-0000-0000-00000F100000}"/>
    <cellStyle name="Input [yellow] 13 2" xfId="751" xr:uid="{00000000-0005-0000-0000-000010100000}"/>
    <cellStyle name="Input [yellow] 13 2 2" xfId="1574" xr:uid="{00000000-0005-0000-0000-000011100000}"/>
    <cellStyle name="Input [yellow] 13 2 2 2" xfId="3818" xr:uid="{00000000-0005-0000-0000-000012100000}"/>
    <cellStyle name="Input [yellow] 13 2 3" xfId="3032" xr:uid="{00000000-0005-0000-0000-000013100000}"/>
    <cellStyle name="Input [yellow] 13 3" xfId="1501" xr:uid="{00000000-0005-0000-0000-000014100000}"/>
    <cellStyle name="Input [yellow] 13 3 2" xfId="3745" xr:uid="{00000000-0005-0000-0000-000015100000}"/>
    <cellStyle name="Input [yellow] 13 4" xfId="2287" xr:uid="{00000000-0005-0000-0000-000016100000}"/>
    <cellStyle name="Input [yellow] 13 4 2" xfId="4531" xr:uid="{00000000-0005-0000-0000-000017100000}"/>
    <cellStyle name="Input [yellow] 14" xfId="299" xr:uid="{00000000-0005-0000-0000-000018100000}"/>
    <cellStyle name="Input [yellow] 14 2" xfId="752" xr:uid="{00000000-0005-0000-0000-000019100000}"/>
    <cellStyle name="Input [yellow] 14 2 2" xfId="1575" xr:uid="{00000000-0005-0000-0000-00001A100000}"/>
    <cellStyle name="Input [yellow] 14 2 2 2" xfId="3819" xr:uid="{00000000-0005-0000-0000-00001B100000}"/>
    <cellStyle name="Input [yellow] 14 2 3" xfId="3033" xr:uid="{00000000-0005-0000-0000-00001C100000}"/>
    <cellStyle name="Input [yellow] 14 3" xfId="1502" xr:uid="{00000000-0005-0000-0000-00001D100000}"/>
    <cellStyle name="Input [yellow] 14 3 2" xfId="3746" xr:uid="{00000000-0005-0000-0000-00001E100000}"/>
    <cellStyle name="Input [yellow] 14 4" xfId="2288" xr:uid="{00000000-0005-0000-0000-00001F100000}"/>
    <cellStyle name="Input [yellow] 14 4 2" xfId="4532" xr:uid="{00000000-0005-0000-0000-000020100000}"/>
    <cellStyle name="Input [yellow] 15" xfId="300" xr:uid="{00000000-0005-0000-0000-000021100000}"/>
    <cellStyle name="Input [yellow] 15 2" xfId="753" xr:uid="{00000000-0005-0000-0000-000022100000}"/>
    <cellStyle name="Input [yellow] 15 2 2" xfId="1576" xr:uid="{00000000-0005-0000-0000-000023100000}"/>
    <cellStyle name="Input [yellow] 15 2 2 2" xfId="3820" xr:uid="{00000000-0005-0000-0000-000024100000}"/>
    <cellStyle name="Input [yellow] 15 2 3" xfId="3034" xr:uid="{00000000-0005-0000-0000-000025100000}"/>
    <cellStyle name="Input [yellow] 15 3" xfId="1503" xr:uid="{00000000-0005-0000-0000-000026100000}"/>
    <cellStyle name="Input [yellow] 15 3 2" xfId="3747" xr:uid="{00000000-0005-0000-0000-000027100000}"/>
    <cellStyle name="Input [yellow] 15 4" xfId="2289" xr:uid="{00000000-0005-0000-0000-000028100000}"/>
    <cellStyle name="Input [yellow] 15 4 2" xfId="4533" xr:uid="{00000000-0005-0000-0000-000029100000}"/>
    <cellStyle name="Input [yellow] 16" xfId="301" xr:uid="{00000000-0005-0000-0000-00002A100000}"/>
    <cellStyle name="Input [yellow] 16 2" xfId="754" xr:uid="{00000000-0005-0000-0000-00002B100000}"/>
    <cellStyle name="Input [yellow] 16 2 2" xfId="1577" xr:uid="{00000000-0005-0000-0000-00002C100000}"/>
    <cellStyle name="Input [yellow] 16 2 2 2" xfId="3821" xr:uid="{00000000-0005-0000-0000-00002D100000}"/>
    <cellStyle name="Input [yellow] 16 2 3" xfId="3035" xr:uid="{00000000-0005-0000-0000-00002E100000}"/>
    <cellStyle name="Input [yellow] 16 3" xfId="1504" xr:uid="{00000000-0005-0000-0000-00002F100000}"/>
    <cellStyle name="Input [yellow] 16 3 2" xfId="3748" xr:uid="{00000000-0005-0000-0000-000030100000}"/>
    <cellStyle name="Input [yellow] 16 4" xfId="2290" xr:uid="{00000000-0005-0000-0000-000031100000}"/>
    <cellStyle name="Input [yellow] 16 4 2" xfId="4534" xr:uid="{00000000-0005-0000-0000-000032100000}"/>
    <cellStyle name="Input [yellow] 17" xfId="302" xr:uid="{00000000-0005-0000-0000-000033100000}"/>
    <cellStyle name="Input [yellow] 17 2" xfId="755" xr:uid="{00000000-0005-0000-0000-000034100000}"/>
    <cellStyle name="Input [yellow] 17 2 2" xfId="1578" xr:uid="{00000000-0005-0000-0000-000035100000}"/>
    <cellStyle name="Input [yellow] 17 2 2 2" xfId="3822" xr:uid="{00000000-0005-0000-0000-000036100000}"/>
    <cellStyle name="Input [yellow] 17 2 3" xfId="3036" xr:uid="{00000000-0005-0000-0000-000037100000}"/>
    <cellStyle name="Input [yellow] 17 3" xfId="1505" xr:uid="{00000000-0005-0000-0000-000038100000}"/>
    <cellStyle name="Input [yellow] 17 3 2" xfId="3749" xr:uid="{00000000-0005-0000-0000-000039100000}"/>
    <cellStyle name="Input [yellow] 17 4" xfId="2291" xr:uid="{00000000-0005-0000-0000-00003A100000}"/>
    <cellStyle name="Input [yellow] 17 4 2" xfId="4535" xr:uid="{00000000-0005-0000-0000-00003B100000}"/>
    <cellStyle name="Input [yellow] 18" xfId="303" xr:uid="{00000000-0005-0000-0000-00003C100000}"/>
    <cellStyle name="Input [yellow] 18 2" xfId="756" xr:uid="{00000000-0005-0000-0000-00003D100000}"/>
    <cellStyle name="Input [yellow] 18 2 2" xfId="1579" xr:uid="{00000000-0005-0000-0000-00003E100000}"/>
    <cellStyle name="Input [yellow] 18 2 2 2" xfId="3823" xr:uid="{00000000-0005-0000-0000-00003F100000}"/>
    <cellStyle name="Input [yellow] 18 2 3" xfId="3037" xr:uid="{00000000-0005-0000-0000-000040100000}"/>
    <cellStyle name="Input [yellow] 18 3" xfId="1506" xr:uid="{00000000-0005-0000-0000-000041100000}"/>
    <cellStyle name="Input [yellow] 18 3 2" xfId="3750" xr:uid="{00000000-0005-0000-0000-000042100000}"/>
    <cellStyle name="Input [yellow] 18 4" xfId="2292" xr:uid="{00000000-0005-0000-0000-000043100000}"/>
    <cellStyle name="Input [yellow] 18 4 2" xfId="4536" xr:uid="{00000000-0005-0000-0000-000044100000}"/>
    <cellStyle name="Input [yellow] 19" xfId="304" xr:uid="{00000000-0005-0000-0000-000045100000}"/>
    <cellStyle name="Input [yellow] 19 2" xfId="757" xr:uid="{00000000-0005-0000-0000-000046100000}"/>
    <cellStyle name="Input [yellow] 19 2 2" xfId="1580" xr:uid="{00000000-0005-0000-0000-000047100000}"/>
    <cellStyle name="Input [yellow] 19 2 2 2" xfId="3824" xr:uid="{00000000-0005-0000-0000-000048100000}"/>
    <cellStyle name="Input [yellow] 19 2 3" xfId="3038" xr:uid="{00000000-0005-0000-0000-000049100000}"/>
    <cellStyle name="Input [yellow] 19 3" xfId="1507" xr:uid="{00000000-0005-0000-0000-00004A100000}"/>
    <cellStyle name="Input [yellow] 19 3 2" xfId="3751" xr:uid="{00000000-0005-0000-0000-00004B100000}"/>
    <cellStyle name="Input [yellow] 19 4" xfId="2293" xr:uid="{00000000-0005-0000-0000-00004C100000}"/>
    <cellStyle name="Input [yellow] 19 4 2" xfId="4537" xr:uid="{00000000-0005-0000-0000-00004D100000}"/>
    <cellStyle name="Input [yellow] 2" xfId="305" xr:uid="{00000000-0005-0000-0000-00004E100000}"/>
    <cellStyle name="Input [yellow] 2 2" xfId="306" xr:uid="{00000000-0005-0000-0000-00004F100000}"/>
    <cellStyle name="Input [yellow] 2 2 2" xfId="759" xr:uid="{00000000-0005-0000-0000-000050100000}"/>
    <cellStyle name="Input [yellow] 2 2 2 2" xfId="1582" xr:uid="{00000000-0005-0000-0000-000051100000}"/>
    <cellStyle name="Input [yellow] 2 2 2 2 2" xfId="3826" xr:uid="{00000000-0005-0000-0000-000052100000}"/>
    <cellStyle name="Input [yellow] 2 2 2 3" xfId="3040" xr:uid="{00000000-0005-0000-0000-000053100000}"/>
    <cellStyle name="Input [yellow] 2 2 3" xfId="1509" xr:uid="{00000000-0005-0000-0000-000054100000}"/>
    <cellStyle name="Input [yellow] 2 2 3 2" xfId="3753" xr:uid="{00000000-0005-0000-0000-000055100000}"/>
    <cellStyle name="Input [yellow] 2 2 4" xfId="2295" xr:uid="{00000000-0005-0000-0000-000056100000}"/>
    <cellStyle name="Input [yellow] 2 2 4 2" xfId="4539" xr:uid="{00000000-0005-0000-0000-000057100000}"/>
    <cellStyle name="Input [yellow] 2 3" xfId="758" xr:uid="{00000000-0005-0000-0000-000058100000}"/>
    <cellStyle name="Input [yellow] 2 3 2" xfId="1581" xr:uid="{00000000-0005-0000-0000-000059100000}"/>
    <cellStyle name="Input [yellow] 2 3 2 2" xfId="3825" xr:uid="{00000000-0005-0000-0000-00005A100000}"/>
    <cellStyle name="Input [yellow] 2 3 3" xfId="3039" xr:uid="{00000000-0005-0000-0000-00005B100000}"/>
    <cellStyle name="Input [yellow] 2 4" xfId="1508" xr:uid="{00000000-0005-0000-0000-00005C100000}"/>
    <cellStyle name="Input [yellow] 2 4 2" xfId="3752" xr:uid="{00000000-0005-0000-0000-00005D100000}"/>
    <cellStyle name="Input [yellow] 2 5" xfId="2294" xr:uid="{00000000-0005-0000-0000-00005E100000}"/>
    <cellStyle name="Input [yellow] 2 5 2" xfId="4538" xr:uid="{00000000-0005-0000-0000-00005F100000}"/>
    <cellStyle name="Input [yellow] 20" xfId="307" xr:uid="{00000000-0005-0000-0000-000060100000}"/>
    <cellStyle name="Input [yellow] 20 2" xfId="760" xr:uid="{00000000-0005-0000-0000-000061100000}"/>
    <cellStyle name="Input [yellow] 20 2 2" xfId="1583" xr:uid="{00000000-0005-0000-0000-000062100000}"/>
    <cellStyle name="Input [yellow] 20 2 2 2" xfId="3827" xr:uid="{00000000-0005-0000-0000-000063100000}"/>
    <cellStyle name="Input [yellow] 20 2 3" xfId="3041" xr:uid="{00000000-0005-0000-0000-000064100000}"/>
    <cellStyle name="Input [yellow] 20 3" xfId="1510" xr:uid="{00000000-0005-0000-0000-000065100000}"/>
    <cellStyle name="Input [yellow] 20 3 2" xfId="3754" xr:uid="{00000000-0005-0000-0000-000066100000}"/>
    <cellStyle name="Input [yellow] 20 4" xfId="2296" xr:uid="{00000000-0005-0000-0000-000067100000}"/>
    <cellStyle name="Input [yellow] 20 4 2" xfId="4540" xr:uid="{00000000-0005-0000-0000-000068100000}"/>
    <cellStyle name="Input [yellow] 21" xfId="308" xr:uid="{00000000-0005-0000-0000-000069100000}"/>
    <cellStyle name="Input [yellow] 21 2" xfId="761" xr:uid="{00000000-0005-0000-0000-00006A100000}"/>
    <cellStyle name="Input [yellow] 21 2 2" xfId="1584" xr:uid="{00000000-0005-0000-0000-00006B100000}"/>
    <cellStyle name="Input [yellow] 21 2 2 2" xfId="3828" xr:uid="{00000000-0005-0000-0000-00006C100000}"/>
    <cellStyle name="Input [yellow] 21 2 3" xfId="3042" xr:uid="{00000000-0005-0000-0000-00006D100000}"/>
    <cellStyle name="Input [yellow] 21 3" xfId="1511" xr:uid="{00000000-0005-0000-0000-00006E100000}"/>
    <cellStyle name="Input [yellow] 21 3 2" xfId="3755" xr:uid="{00000000-0005-0000-0000-00006F100000}"/>
    <cellStyle name="Input [yellow] 21 4" xfId="2297" xr:uid="{00000000-0005-0000-0000-000070100000}"/>
    <cellStyle name="Input [yellow] 21 4 2" xfId="4541" xr:uid="{00000000-0005-0000-0000-000071100000}"/>
    <cellStyle name="Input [yellow] 22" xfId="309" xr:uid="{00000000-0005-0000-0000-000072100000}"/>
    <cellStyle name="Input [yellow] 22 2" xfId="762" xr:uid="{00000000-0005-0000-0000-000073100000}"/>
    <cellStyle name="Input [yellow] 22 2 2" xfId="1585" xr:uid="{00000000-0005-0000-0000-000074100000}"/>
    <cellStyle name="Input [yellow] 22 2 2 2" xfId="3829" xr:uid="{00000000-0005-0000-0000-000075100000}"/>
    <cellStyle name="Input [yellow] 22 2 3" xfId="3043" xr:uid="{00000000-0005-0000-0000-000076100000}"/>
    <cellStyle name="Input [yellow] 22 3" xfId="1512" xr:uid="{00000000-0005-0000-0000-000077100000}"/>
    <cellStyle name="Input [yellow] 22 3 2" xfId="3756" xr:uid="{00000000-0005-0000-0000-000078100000}"/>
    <cellStyle name="Input [yellow] 22 4" xfId="2298" xr:uid="{00000000-0005-0000-0000-000079100000}"/>
    <cellStyle name="Input [yellow] 22 4 2" xfId="4542" xr:uid="{00000000-0005-0000-0000-00007A100000}"/>
    <cellStyle name="Input [yellow] 23" xfId="310" xr:uid="{00000000-0005-0000-0000-00007B100000}"/>
    <cellStyle name="Input [yellow] 23 2" xfId="763" xr:uid="{00000000-0005-0000-0000-00007C100000}"/>
    <cellStyle name="Input [yellow] 23 2 2" xfId="1586" xr:uid="{00000000-0005-0000-0000-00007D100000}"/>
    <cellStyle name="Input [yellow] 23 2 2 2" xfId="3830" xr:uid="{00000000-0005-0000-0000-00007E100000}"/>
    <cellStyle name="Input [yellow] 23 2 3" xfId="3044" xr:uid="{00000000-0005-0000-0000-00007F100000}"/>
    <cellStyle name="Input [yellow] 23 3" xfId="1513" xr:uid="{00000000-0005-0000-0000-000080100000}"/>
    <cellStyle name="Input [yellow] 23 3 2" xfId="3757" xr:uid="{00000000-0005-0000-0000-000081100000}"/>
    <cellStyle name="Input [yellow] 23 4" xfId="2299" xr:uid="{00000000-0005-0000-0000-000082100000}"/>
    <cellStyle name="Input [yellow] 23 4 2" xfId="4543" xr:uid="{00000000-0005-0000-0000-000083100000}"/>
    <cellStyle name="Input [yellow] 24" xfId="311" xr:uid="{00000000-0005-0000-0000-000084100000}"/>
    <cellStyle name="Input [yellow] 24 2" xfId="764" xr:uid="{00000000-0005-0000-0000-000085100000}"/>
    <cellStyle name="Input [yellow] 24 2 2" xfId="1587" xr:uid="{00000000-0005-0000-0000-000086100000}"/>
    <cellStyle name="Input [yellow] 24 2 2 2" xfId="3831" xr:uid="{00000000-0005-0000-0000-000087100000}"/>
    <cellStyle name="Input [yellow] 24 2 3" xfId="3045" xr:uid="{00000000-0005-0000-0000-000088100000}"/>
    <cellStyle name="Input [yellow] 24 3" xfId="1514" xr:uid="{00000000-0005-0000-0000-000089100000}"/>
    <cellStyle name="Input [yellow] 24 3 2" xfId="3758" xr:uid="{00000000-0005-0000-0000-00008A100000}"/>
    <cellStyle name="Input [yellow] 24 4" xfId="2300" xr:uid="{00000000-0005-0000-0000-00008B100000}"/>
    <cellStyle name="Input [yellow] 24 4 2" xfId="4544" xr:uid="{00000000-0005-0000-0000-00008C100000}"/>
    <cellStyle name="Input [yellow] 25" xfId="312" xr:uid="{00000000-0005-0000-0000-00008D100000}"/>
    <cellStyle name="Input [yellow] 25 2" xfId="765" xr:uid="{00000000-0005-0000-0000-00008E100000}"/>
    <cellStyle name="Input [yellow] 25 2 2" xfId="1588" xr:uid="{00000000-0005-0000-0000-00008F100000}"/>
    <cellStyle name="Input [yellow] 25 2 2 2" xfId="3832" xr:uid="{00000000-0005-0000-0000-000090100000}"/>
    <cellStyle name="Input [yellow] 25 2 3" xfId="3046" xr:uid="{00000000-0005-0000-0000-000091100000}"/>
    <cellStyle name="Input [yellow] 25 3" xfId="1515" xr:uid="{00000000-0005-0000-0000-000092100000}"/>
    <cellStyle name="Input [yellow] 25 3 2" xfId="3759" xr:uid="{00000000-0005-0000-0000-000093100000}"/>
    <cellStyle name="Input [yellow] 25 4" xfId="2301" xr:uid="{00000000-0005-0000-0000-000094100000}"/>
    <cellStyle name="Input [yellow] 25 4 2" xfId="4545" xr:uid="{00000000-0005-0000-0000-000095100000}"/>
    <cellStyle name="Input [yellow] 26" xfId="313" xr:uid="{00000000-0005-0000-0000-000096100000}"/>
    <cellStyle name="Input [yellow] 26 2" xfId="766" xr:uid="{00000000-0005-0000-0000-000097100000}"/>
    <cellStyle name="Input [yellow] 26 2 2" xfId="1589" xr:uid="{00000000-0005-0000-0000-000098100000}"/>
    <cellStyle name="Input [yellow] 26 2 2 2" xfId="3833" xr:uid="{00000000-0005-0000-0000-000099100000}"/>
    <cellStyle name="Input [yellow] 26 2 3" xfId="3047" xr:uid="{00000000-0005-0000-0000-00009A100000}"/>
    <cellStyle name="Input [yellow] 26 3" xfId="1516" xr:uid="{00000000-0005-0000-0000-00009B100000}"/>
    <cellStyle name="Input [yellow] 26 3 2" xfId="3760" xr:uid="{00000000-0005-0000-0000-00009C100000}"/>
    <cellStyle name="Input [yellow] 26 4" xfId="2302" xr:uid="{00000000-0005-0000-0000-00009D100000}"/>
    <cellStyle name="Input [yellow] 26 4 2" xfId="4546" xr:uid="{00000000-0005-0000-0000-00009E100000}"/>
    <cellStyle name="Input [yellow] 27" xfId="314" xr:uid="{00000000-0005-0000-0000-00009F100000}"/>
    <cellStyle name="Input [yellow] 27 2" xfId="767" xr:uid="{00000000-0005-0000-0000-0000A0100000}"/>
    <cellStyle name="Input [yellow] 27 2 2" xfId="1590" xr:uid="{00000000-0005-0000-0000-0000A1100000}"/>
    <cellStyle name="Input [yellow] 27 2 2 2" xfId="3834" xr:uid="{00000000-0005-0000-0000-0000A2100000}"/>
    <cellStyle name="Input [yellow] 27 2 3" xfId="3048" xr:uid="{00000000-0005-0000-0000-0000A3100000}"/>
    <cellStyle name="Input [yellow] 27 3" xfId="1517" xr:uid="{00000000-0005-0000-0000-0000A4100000}"/>
    <cellStyle name="Input [yellow] 27 3 2" xfId="3761" xr:uid="{00000000-0005-0000-0000-0000A5100000}"/>
    <cellStyle name="Input [yellow] 27 4" xfId="2303" xr:uid="{00000000-0005-0000-0000-0000A6100000}"/>
    <cellStyle name="Input [yellow] 27 4 2" xfId="4547" xr:uid="{00000000-0005-0000-0000-0000A7100000}"/>
    <cellStyle name="Input [yellow] 28" xfId="315" xr:uid="{00000000-0005-0000-0000-0000A8100000}"/>
    <cellStyle name="Input [yellow] 28 2" xfId="768" xr:uid="{00000000-0005-0000-0000-0000A9100000}"/>
    <cellStyle name="Input [yellow] 28 2 2" xfId="1591" xr:uid="{00000000-0005-0000-0000-0000AA100000}"/>
    <cellStyle name="Input [yellow] 28 2 2 2" xfId="3835" xr:uid="{00000000-0005-0000-0000-0000AB100000}"/>
    <cellStyle name="Input [yellow] 28 2 3" xfId="3049" xr:uid="{00000000-0005-0000-0000-0000AC100000}"/>
    <cellStyle name="Input [yellow] 28 3" xfId="1518" xr:uid="{00000000-0005-0000-0000-0000AD100000}"/>
    <cellStyle name="Input [yellow] 28 3 2" xfId="3762" xr:uid="{00000000-0005-0000-0000-0000AE100000}"/>
    <cellStyle name="Input [yellow] 28 4" xfId="2304" xr:uid="{00000000-0005-0000-0000-0000AF100000}"/>
    <cellStyle name="Input [yellow] 28 4 2" xfId="4548" xr:uid="{00000000-0005-0000-0000-0000B0100000}"/>
    <cellStyle name="Input [yellow] 29" xfId="316" xr:uid="{00000000-0005-0000-0000-0000B1100000}"/>
    <cellStyle name="Input [yellow] 29 2" xfId="769" xr:uid="{00000000-0005-0000-0000-0000B2100000}"/>
    <cellStyle name="Input [yellow] 29 2 2" xfId="1592" xr:uid="{00000000-0005-0000-0000-0000B3100000}"/>
    <cellStyle name="Input [yellow] 29 2 2 2" xfId="3836" xr:uid="{00000000-0005-0000-0000-0000B4100000}"/>
    <cellStyle name="Input [yellow] 29 2 3" xfId="3050" xr:uid="{00000000-0005-0000-0000-0000B5100000}"/>
    <cellStyle name="Input [yellow] 29 3" xfId="1519" xr:uid="{00000000-0005-0000-0000-0000B6100000}"/>
    <cellStyle name="Input [yellow] 29 3 2" xfId="3763" xr:uid="{00000000-0005-0000-0000-0000B7100000}"/>
    <cellStyle name="Input [yellow] 29 4" xfId="2305" xr:uid="{00000000-0005-0000-0000-0000B8100000}"/>
    <cellStyle name="Input [yellow] 29 4 2" xfId="4549" xr:uid="{00000000-0005-0000-0000-0000B9100000}"/>
    <cellStyle name="Input [yellow] 3" xfId="317" xr:uid="{00000000-0005-0000-0000-0000BA100000}"/>
    <cellStyle name="Input [yellow] 3 2" xfId="770" xr:uid="{00000000-0005-0000-0000-0000BB100000}"/>
    <cellStyle name="Input [yellow] 3 2 2" xfId="1593" xr:uid="{00000000-0005-0000-0000-0000BC100000}"/>
    <cellStyle name="Input [yellow] 3 2 2 2" xfId="3837" xr:uid="{00000000-0005-0000-0000-0000BD100000}"/>
    <cellStyle name="Input [yellow] 3 2 3" xfId="3051" xr:uid="{00000000-0005-0000-0000-0000BE100000}"/>
    <cellStyle name="Input [yellow] 3 3" xfId="1520" xr:uid="{00000000-0005-0000-0000-0000BF100000}"/>
    <cellStyle name="Input [yellow] 3 3 2" xfId="3764" xr:uid="{00000000-0005-0000-0000-0000C0100000}"/>
    <cellStyle name="Input [yellow] 3 4" xfId="2306" xr:uid="{00000000-0005-0000-0000-0000C1100000}"/>
    <cellStyle name="Input [yellow] 3 4 2" xfId="4550" xr:uid="{00000000-0005-0000-0000-0000C2100000}"/>
    <cellStyle name="Input [yellow] 30" xfId="318" xr:uid="{00000000-0005-0000-0000-0000C3100000}"/>
    <cellStyle name="Input [yellow] 30 2" xfId="771" xr:uid="{00000000-0005-0000-0000-0000C4100000}"/>
    <cellStyle name="Input [yellow] 30 2 2" xfId="1594" xr:uid="{00000000-0005-0000-0000-0000C5100000}"/>
    <cellStyle name="Input [yellow] 30 2 2 2" xfId="3838" xr:uid="{00000000-0005-0000-0000-0000C6100000}"/>
    <cellStyle name="Input [yellow] 30 2 3" xfId="3052" xr:uid="{00000000-0005-0000-0000-0000C7100000}"/>
    <cellStyle name="Input [yellow] 30 3" xfId="1521" xr:uid="{00000000-0005-0000-0000-0000C8100000}"/>
    <cellStyle name="Input [yellow] 30 3 2" xfId="3765" xr:uid="{00000000-0005-0000-0000-0000C9100000}"/>
    <cellStyle name="Input [yellow] 30 4" xfId="2307" xr:uid="{00000000-0005-0000-0000-0000CA100000}"/>
    <cellStyle name="Input [yellow] 30 4 2" xfId="4551" xr:uid="{00000000-0005-0000-0000-0000CB100000}"/>
    <cellStyle name="Input [yellow] 31" xfId="319" xr:uid="{00000000-0005-0000-0000-0000CC100000}"/>
    <cellStyle name="Input [yellow] 31 2" xfId="772" xr:uid="{00000000-0005-0000-0000-0000CD100000}"/>
    <cellStyle name="Input [yellow] 31 2 2" xfId="1595" xr:uid="{00000000-0005-0000-0000-0000CE100000}"/>
    <cellStyle name="Input [yellow] 31 2 2 2" xfId="3839" xr:uid="{00000000-0005-0000-0000-0000CF100000}"/>
    <cellStyle name="Input [yellow] 31 2 3" xfId="3053" xr:uid="{00000000-0005-0000-0000-0000D0100000}"/>
    <cellStyle name="Input [yellow] 31 3" xfId="1522" xr:uid="{00000000-0005-0000-0000-0000D1100000}"/>
    <cellStyle name="Input [yellow] 31 3 2" xfId="3766" xr:uid="{00000000-0005-0000-0000-0000D2100000}"/>
    <cellStyle name="Input [yellow] 31 4" xfId="2308" xr:uid="{00000000-0005-0000-0000-0000D3100000}"/>
    <cellStyle name="Input [yellow] 31 4 2" xfId="4552" xr:uid="{00000000-0005-0000-0000-0000D4100000}"/>
    <cellStyle name="Input [yellow] 32" xfId="320" xr:uid="{00000000-0005-0000-0000-0000D5100000}"/>
    <cellStyle name="Input [yellow] 32 2" xfId="773" xr:uid="{00000000-0005-0000-0000-0000D6100000}"/>
    <cellStyle name="Input [yellow] 32 2 2" xfId="1596" xr:uid="{00000000-0005-0000-0000-0000D7100000}"/>
    <cellStyle name="Input [yellow] 32 2 2 2" xfId="3840" xr:uid="{00000000-0005-0000-0000-0000D8100000}"/>
    <cellStyle name="Input [yellow] 32 2 3" xfId="3054" xr:uid="{00000000-0005-0000-0000-0000D9100000}"/>
    <cellStyle name="Input [yellow] 32 3" xfId="1523" xr:uid="{00000000-0005-0000-0000-0000DA100000}"/>
    <cellStyle name="Input [yellow] 32 3 2" xfId="3767" xr:uid="{00000000-0005-0000-0000-0000DB100000}"/>
    <cellStyle name="Input [yellow] 32 4" xfId="2309" xr:uid="{00000000-0005-0000-0000-0000DC100000}"/>
    <cellStyle name="Input [yellow] 32 4 2" xfId="4553" xr:uid="{00000000-0005-0000-0000-0000DD100000}"/>
    <cellStyle name="Input [yellow] 33" xfId="321" xr:uid="{00000000-0005-0000-0000-0000DE100000}"/>
    <cellStyle name="Input [yellow] 33 2" xfId="774" xr:uid="{00000000-0005-0000-0000-0000DF100000}"/>
    <cellStyle name="Input [yellow] 33 2 2" xfId="1597" xr:uid="{00000000-0005-0000-0000-0000E0100000}"/>
    <cellStyle name="Input [yellow] 33 2 2 2" xfId="3841" xr:uid="{00000000-0005-0000-0000-0000E1100000}"/>
    <cellStyle name="Input [yellow] 33 2 3" xfId="3055" xr:uid="{00000000-0005-0000-0000-0000E2100000}"/>
    <cellStyle name="Input [yellow] 33 3" xfId="1524" xr:uid="{00000000-0005-0000-0000-0000E3100000}"/>
    <cellStyle name="Input [yellow] 33 3 2" xfId="3768" xr:uid="{00000000-0005-0000-0000-0000E4100000}"/>
    <cellStyle name="Input [yellow] 33 4" xfId="2310" xr:uid="{00000000-0005-0000-0000-0000E5100000}"/>
    <cellStyle name="Input [yellow] 33 4 2" xfId="4554" xr:uid="{00000000-0005-0000-0000-0000E6100000}"/>
    <cellStyle name="Input [yellow] 34" xfId="322" xr:uid="{00000000-0005-0000-0000-0000E7100000}"/>
    <cellStyle name="Input [yellow] 34 2" xfId="775" xr:uid="{00000000-0005-0000-0000-0000E8100000}"/>
    <cellStyle name="Input [yellow] 34 2 2" xfId="1598" xr:uid="{00000000-0005-0000-0000-0000E9100000}"/>
    <cellStyle name="Input [yellow] 34 2 2 2" xfId="3842" xr:uid="{00000000-0005-0000-0000-0000EA100000}"/>
    <cellStyle name="Input [yellow] 34 2 3" xfId="3056" xr:uid="{00000000-0005-0000-0000-0000EB100000}"/>
    <cellStyle name="Input [yellow] 34 3" xfId="1525" xr:uid="{00000000-0005-0000-0000-0000EC100000}"/>
    <cellStyle name="Input [yellow] 34 3 2" xfId="3769" xr:uid="{00000000-0005-0000-0000-0000ED100000}"/>
    <cellStyle name="Input [yellow] 34 4" xfId="2311" xr:uid="{00000000-0005-0000-0000-0000EE100000}"/>
    <cellStyle name="Input [yellow] 34 4 2" xfId="4555" xr:uid="{00000000-0005-0000-0000-0000EF100000}"/>
    <cellStyle name="Input [yellow] 35" xfId="323" xr:uid="{00000000-0005-0000-0000-0000F0100000}"/>
    <cellStyle name="Input [yellow] 35 2" xfId="776" xr:uid="{00000000-0005-0000-0000-0000F1100000}"/>
    <cellStyle name="Input [yellow] 35 2 2" xfId="1599" xr:uid="{00000000-0005-0000-0000-0000F2100000}"/>
    <cellStyle name="Input [yellow] 35 2 2 2" xfId="3843" xr:uid="{00000000-0005-0000-0000-0000F3100000}"/>
    <cellStyle name="Input [yellow] 35 2 3" xfId="3057" xr:uid="{00000000-0005-0000-0000-0000F4100000}"/>
    <cellStyle name="Input [yellow] 35 3" xfId="1526" xr:uid="{00000000-0005-0000-0000-0000F5100000}"/>
    <cellStyle name="Input [yellow] 35 3 2" xfId="3770" xr:uid="{00000000-0005-0000-0000-0000F6100000}"/>
    <cellStyle name="Input [yellow] 35 4" xfId="2312" xr:uid="{00000000-0005-0000-0000-0000F7100000}"/>
    <cellStyle name="Input [yellow] 35 4 2" xfId="4556" xr:uid="{00000000-0005-0000-0000-0000F8100000}"/>
    <cellStyle name="Input [yellow] 36" xfId="324" xr:uid="{00000000-0005-0000-0000-0000F9100000}"/>
    <cellStyle name="Input [yellow] 36 2" xfId="777" xr:uid="{00000000-0005-0000-0000-0000FA100000}"/>
    <cellStyle name="Input [yellow] 36 2 2" xfId="1600" xr:uid="{00000000-0005-0000-0000-0000FB100000}"/>
    <cellStyle name="Input [yellow] 36 2 2 2" xfId="3844" xr:uid="{00000000-0005-0000-0000-0000FC100000}"/>
    <cellStyle name="Input [yellow] 36 2 3" xfId="3058" xr:uid="{00000000-0005-0000-0000-0000FD100000}"/>
    <cellStyle name="Input [yellow] 36 3" xfId="1527" xr:uid="{00000000-0005-0000-0000-0000FE100000}"/>
    <cellStyle name="Input [yellow] 36 3 2" xfId="3771" xr:uid="{00000000-0005-0000-0000-0000FF100000}"/>
    <cellStyle name="Input [yellow] 36 4" xfId="2313" xr:uid="{00000000-0005-0000-0000-000000110000}"/>
    <cellStyle name="Input [yellow] 36 4 2" xfId="4557" xr:uid="{00000000-0005-0000-0000-000001110000}"/>
    <cellStyle name="Input [yellow] 37" xfId="325" xr:uid="{00000000-0005-0000-0000-000002110000}"/>
    <cellStyle name="Input [yellow] 37 2" xfId="778" xr:uid="{00000000-0005-0000-0000-000003110000}"/>
    <cellStyle name="Input [yellow] 37 2 2" xfId="1601" xr:uid="{00000000-0005-0000-0000-000004110000}"/>
    <cellStyle name="Input [yellow] 37 2 2 2" xfId="3845" xr:uid="{00000000-0005-0000-0000-000005110000}"/>
    <cellStyle name="Input [yellow] 37 2 3" xfId="3059" xr:uid="{00000000-0005-0000-0000-000006110000}"/>
    <cellStyle name="Input [yellow] 37 3" xfId="1528" xr:uid="{00000000-0005-0000-0000-000007110000}"/>
    <cellStyle name="Input [yellow] 37 3 2" xfId="3772" xr:uid="{00000000-0005-0000-0000-000008110000}"/>
    <cellStyle name="Input [yellow] 37 4" xfId="2314" xr:uid="{00000000-0005-0000-0000-000009110000}"/>
    <cellStyle name="Input [yellow] 37 4 2" xfId="4558" xr:uid="{00000000-0005-0000-0000-00000A110000}"/>
    <cellStyle name="Input [yellow] 38" xfId="326" xr:uid="{00000000-0005-0000-0000-00000B110000}"/>
    <cellStyle name="Input [yellow] 38 2" xfId="779" xr:uid="{00000000-0005-0000-0000-00000C110000}"/>
    <cellStyle name="Input [yellow] 38 2 2" xfId="1602" xr:uid="{00000000-0005-0000-0000-00000D110000}"/>
    <cellStyle name="Input [yellow] 38 2 2 2" xfId="3846" xr:uid="{00000000-0005-0000-0000-00000E110000}"/>
    <cellStyle name="Input [yellow] 38 2 3" xfId="3060" xr:uid="{00000000-0005-0000-0000-00000F110000}"/>
    <cellStyle name="Input [yellow] 38 3" xfId="1529" xr:uid="{00000000-0005-0000-0000-000010110000}"/>
    <cellStyle name="Input [yellow] 38 3 2" xfId="3773" xr:uid="{00000000-0005-0000-0000-000011110000}"/>
    <cellStyle name="Input [yellow] 38 4" xfId="2315" xr:uid="{00000000-0005-0000-0000-000012110000}"/>
    <cellStyle name="Input [yellow] 38 4 2" xfId="4559" xr:uid="{00000000-0005-0000-0000-000013110000}"/>
    <cellStyle name="Input [yellow] 39" xfId="327" xr:uid="{00000000-0005-0000-0000-000014110000}"/>
    <cellStyle name="Input [yellow] 39 2" xfId="780" xr:uid="{00000000-0005-0000-0000-000015110000}"/>
    <cellStyle name="Input [yellow] 39 2 2" xfId="1603" xr:uid="{00000000-0005-0000-0000-000016110000}"/>
    <cellStyle name="Input [yellow] 39 2 2 2" xfId="3847" xr:uid="{00000000-0005-0000-0000-000017110000}"/>
    <cellStyle name="Input [yellow] 39 2 3" xfId="3061" xr:uid="{00000000-0005-0000-0000-000018110000}"/>
    <cellStyle name="Input [yellow] 39 3" xfId="1530" xr:uid="{00000000-0005-0000-0000-000019110000}"/>
    <cellStyle name="Input [yellow] 39 3 2" xfId="3774" xr:uid="{00000000-0005-0000-0000-00001A110000}"/>
    <cellStyle name="Input [yellow] 39 4" xfId="2316" xr:uid="{00000000-0005-0000-0000-00001B110000}"/>
    <cellStyle name="Input [yellow] 39 4 2" xfId="4560" xr:uid="{00000000-0005-0000-0000-00001C110000}"/>
    <cellStyle name="Input [yellow] 4" xfId="328" xr:uid="{00000000-0005-0000-0000-00001D110000}"/>
    <cellStyle name="Input [yellow] 4 2" xfId="781" xr:uid="{00000000-0005-0000-0000-00001E110000}"/>
    <cellStyle name="Input [yellow] 4 2 2" xfId="1604" xr:uid="{00000000-0005-0000-0000-00001F110000}"/>
    <cellStyle name="Input [yellow] 4 2 2 2" xfId="3848" xr:uid="{00000000-0005-0000-0000-000020110000}"/>
    <cellStyle name="Input [yellow] 4 2 3" xfId="3062" xr:uid="{00000000-0005-0000-0000-000021110000}"/>
    <cellStyle name="Input [yellow] 4 3" xfId="1531" xr:uid="{00000000-0005-0000-0000-000022110000}"/>
    <cellStyle name="Input [yellow] 4 3 2" xfId="3775" xr:uid="{00000000-0005-0000-0000-000023110000}"/>
    <cellStyle name="Input [yellow] 4 4" xfId="2317" xr:uid="{00000000-0005-0000-0000-000024110000}"/>
    <cellStyle name="Input [yellow] 4 4 2" xfId="4561" xr:uid="{00000000-0005-0000-0000-000025110000}"/>
    <cellStyle name="Input [yellow] 40" xfId="329" xr:uid="{00000000-0005-0000-0000-000026110000}"/>
    <cellStyle name="Input [yellow] 40 2" xfId="782" xr:uid="{00000000-0005-0000-0000-000027110000}"/>
    <cellStyle name="Input [yellow] 40 2 2" xfId="1605" xr:uid="{00000000-0005-0000-0000-000028110000}"/>
    <cellStyle name="Input [yellow] 40 2 2 2" xfId="3849" xr:uid="{00000000-0005-0000-0000-000029110000}"/>
    <cellStyle name="Input [yellow] 40 2 3" xfId="3063" xr:uid="{00000000-0005-0000-0000-00002A110000}"/>
    <cellStyle name="Input [yellow] 40 3" xfId="1532" xr:uid="{00000000-0005-0000-0000-00002B110000}"/>
    <cellStyle name="Input [yellow] 40 3 2" xfId="3776" xr:uid="{00000000-0005-0000-0000-00002C110000}"/>
    <cellStyle name="Input [yellow] 40 4" xfId="2318" xr:uid="{00000000-0005-0000-0000-00002D110000}"/>
    <cellStyle name="Input [yellow] 40 4 2" xfId="4562" xr:uid="{00000000-0005-0000-0000-00002E110000}"/>
    <cellStyle name="Input [yellow] 41" xfId="330" xr:uid="{00000000-0005-0000-0000-00002F110000}"/>
    <cellStyle name="Input [yellow] 41 2" xfId="783" xr:uid="{00000000-0005-0000-0000-000030110000}"/>
    <cellStyle name="Input [yellow] 41 2 2" xfId="1606" xr:uid="{00000000-0005-0000-0000-000031110000}"/>
    <cellStyle name="Input [yellow] 41 2 2 2" xfId="3850" xr:uid="{00000000-0005-0000-0000-000032110000}"/>
    <cellStyle name="Input [yellow] 41 2 3" xfId="3064" xr:uid="{00000000-0005-0000-0000-000033110000}"/>
    <cellStyle name="Input [yellow] 41 3" xfId="1533" xr:uid="{00000000-0005-0000-0000-000034110000}"/>
    <cellStyle name="Input [yellow] 41 3 2" xfId="3777" xr:uid="{00000000-0005-0000-0000-000035110000}"/>
    <cellStyle name="Input [yellow] 41 4" xfId="2319" xr:uid="{00000000-0005-0000-0000-000036110000}"/>
    <cellStyle name="Input [yellow] 41 4 2" xfId="4563" xr:uid="{00000000-0005-0000-0000-000037110000}"/>
    <cellStyle name="Input [yellow] 42" xfId="331" xr:uid="{00000000-0005-0000-0000-000038110000}"/>
    <cellStyle name="Input [yellow] 42 2" xfId="784" xr:uid="{00000000-0005-0000-0000-000039110000}"/>
    <cellStyle name="Input [yellow] 42 2 2" xfId="1607" xr:uid="{00000000-0005-0000-0000-00003A110000}"/>
    <cellStyle name="Input [yellow] 42 2 2 2" xfId="3851" xr:uid="{00000000-0005-0000-0000-00003B110000}"/>
    <cellStyle name="Input [yellow] 42 2 3" xfId="3065" xr:uid="{00000000-0005-0000-0000-00003C110000}"/>
    <cellStyle name="Input [yellow] 42 3" xfId="1534" xr:uid="{00000000-0005-0000-0000-00003D110000}"/>
    <cellStyle name="Input [yellow] 42 3 2" xfId="3778" xr:uid="{00000000-0005-0000-0000-00003E110000}"/>
    <cellStyle name="Input [yellow] 42 4" xfId="2320" xr:uid="{00000000-0005-0000-0000-00003F110000}"/>
    <cellStyle name="Input [yellow] 42 4 2" xfId="4564" xr:uid="{00000000-0005-0000-0000-000040110000}"/>
    <cellStyle name="Input [yellow] 43" xfId="332" xr:uid="{00000000-0005-0000-0000-000041110000}"/>
    <cellStyle name="Input [yellow] 43 2" xfId="785" xr:uid="{00000000-0005-0000-0000-000042110000}"/>
    <cellStyle name="Input [yellow] 43 2 2" xfId="1608" xr:uid="{00000000-0005-0000-0000-000043110000}"/>
    <cellStyle name="Input [yellow] 43 2 2 2" xfId="3852" xr:uid="{00000000-0005-0000-0000-000044110000}"/>
    <cellStyle name="Input [yellow] 43 2 3" xfId="3066" xr:uid="{00000000-0005-0000-0000-000045110000}"/>
    <cellStyle name="Input [yellow] 43 3" xfId="1535" xr:uid="{00000000-0005-0000-0000-000046110000}"/>
    <cellStyle name="Input [yellow] 43 3 2" xfId="3779" xr:uid="{00000000-0005-0000-0000-000047110000}"/>
    <cellStyle name="Input [yellow] 43 4" xfId="2321" xr:uid="{00000000-0005-0000-0000-000048110000}"/>
    <cellStyle name="Input [yellow] 43 4 2" xfId="4565" xr:uid="{00000000-0005-0000-0000-000049110000}"/>
    <cellStyle name="Input [yellow] 44" xfId="333" xr:uid="{00000000-0005-0000-0000-00004A110000}"/>
    <cellStyle name="Input [yellow] 44 2" xfId="786" xr:uid="{00000000-0005-0000-0000-00004B110000}"/>
    <cellStyle name="Input [yellow] 44 2 2" xfId="1609" xr:uid="{00000000-0005-0000-0000-00004C110000}"/>
    <cellStyle name="Input [yellow] 44 2 2 2" xfId="3853" xr:uid="{00000000-0005-0000-0000-00004D110000}"/>
    <cellStyle name="Input [yellow] 44 2 3" xfId="3067" xr:uid="{00000000-0005-0000-0000-00004E110000}"/>
    <cellStyle name="Input [yellow] 44 3" xfId="1536" xr:uid="{00000000-0005-0000-0000-00004F110000}"/>
    <cellStyle name="Input [yellow] 44 3 2" xfId="3780" xr:uid="{00000000-0005-0000-0000-000050110000}"/>
    <cellStyle name="Input [yellow] 44 4" xfId="2322" xr:uid="{00000000-0005-0000-0000-000051110000}"/>
    <cellStyle name="Input [yellow] 44 4 2" xfId="4566" xr:uid="{00000000-0005-0000-0000-000052110000}"/>
    <cellStyle name="Input [yellow] 45" xfId="334" xr:uid="{00000000-0005-0000-0000-000053110000}"/>
    <cellStyle name="Input [yellow] 45 2" xfId="787" xr:uid="{00000000-0005-0000-0000-000054110000}"/>
    <cellStyle name="Input [yellow] 45 2 2" xfId="1610" xr:uid="{00000000-0005-0000-0000-000055110000}"/>
    <cellStyle name="Input [yellow] 45 2 2 2" xfId="3854" xr:uid="{00000000-0005-0000-0000-000056110000}"/>
    <cellStyle name="Input [yellow] 45 2 3" xfId="3068" xr:uid="{00000000-0005-0000-0000-000057110000}"/>
    <cellStyle name="Input [yellow] 45 3" xfId="1537" xr:uid="{00000000-0005-0000-0000-000058110000}"/>
    <cellStyle name="Input [yellow] 45 3 2" xfId="3781" xr:uid="{00000000-0005-0000-0000-000059110000}"/>
    <cellStyle name="Input [yellow] 45 4" xfId="2323" xr:uid="{00000000-0005-0000-0000-00005A110000}"/>
    <cellStyle name="Input [yellow] 45 4 2" xfId="4567" xr:uid="{00000000-0005-0000-0000-00005B110000}"/>
    <cellStyle name="Input [yellow] 46" xfId="335" xr:uid="{00000000-0005-0000-0000-00005C110000}"/>
    <cellStyle name="Input [yellow] 46 2" xfId="788" xr:uid="{00000000-0005-0000-0000-00005D110000}"/>
    <cellStyle name="Input [yellow] 46 2 2" xfId="1611" xr:uid="{00000000-0005-0000-0000-00005E110000}"/>
    <cellStyle name="Input [yellow] 46 2 2 2" xfId="3855" xr:uid="{00000000-0005-0000-0000-00005F110000}"/>
    <cellStyle name="Input [yellow] 46 2 3" xfId="3069" xr:uid="{00000000-0005-0000-0000-000060110000}"/>
    <cellStyle name="Input [yellow] 46 3" xfId="1538" xr:uid="{00000000-0005-0000-0000-000061110000}"/>
    <cellStyle name="Input [yellow] 46 3 2" xfId="3782" xr:uid="{00000000-0005-0000-0000-000062110000}"/>
    <cellStyle name="Input [yellow] 46 4" xfId="2324" xr:uid="{00000000-0005-0000-0000-000063110000}"/>
    <cellStyle name="Input [yellow] 46 4 2" xfId="4568" xr:uid="{00000000-0005-0000-0000-000064110000}"/>
    <cellStyle name="Input [yellow] 47" xfId="336" xr:uid="{00000000-0005-0000-0000-000065110000}"/>
    <cellStyle name="Input [yellow] 47 2" xfId="789" xr:uid="{00000000-0005-0000-0000-000066110000}"/>
    <cellStyle name="Input [yellow] 47 2 2" xfId="1612" xr:uid="{00000000-0005-0000-0000-000067110000}"/>
    <cellStyle name="Input [yellow] 47 2 2 2" xfId="3856" xr:uid="{00000000-0005-0000-0000-000068110000}"/>
    <cellStyle name="Input [yellow] 47 2 3" xfId="3070" xr:uid="{00000000-0005-0000-0000-000069110000}"/>
    <cellStyle name="Input [yellow] 47 3" xfId="1539" xr:uid="{00000000-0005-0000-0000-00006A110000}"/>
    <cellStyle name="Input [yellow] 47 3 2" xfId="3783" xr:uid="{00000000-0005-0000-0000-00006B110000}"/>
    <cellStyle name="Input [yellow] 47 4" xfId="2325" xr:uid="{00000000-0005-0000-0000-00006C110000}"/>
    <cellStyle name="Input [yellow] 47 4 2" xfId="4569" xr:uid="{00000000-0005-0000-0000-00006D110000}"/>
    <cellStyle name="Input [yellow] 48" xfId="337" xr:uid="{00000000-0005-0000-0000-00006E110000}"/>
    <cellStyle name="Input [yellow] 48 2" xfId="790" xr:uid="{00000000-0005-0000-0000-00006F110000}"/>
    <cellStyle name="Input [yellow] 48 2 2" xfId="1613" xr:uid="{00000000-0005-0000-0000-000070110000}"/>
    <cellStyle name="Input [yellow] 48 2 2 2" xfId="3857" xr:uid="{00000000-0005-0000-0000-000071110000}"/>
    <cellStyle name="Input [yellow] 48 2 3" xfId="3071" xr:uid="{00000000-0005-0000-0000-000072110000}"/>
    <cellStyle name="Input [yellow] 48 3" xfId="1540" xr:uid="{00000000-0005-0000-0000-000073110000}"/>
    <cellStyle name="Input [yellow] 48 3 2" xfId="3784" xr:uid="{00000000-0005-0000-0000-000074110000}"/>
    <cellStyle name="Input [yellow] 48 4" xfId="2326" xr:uid="{00000000-0005-0000-0000-000075110000}"/>
    <cellStyle name="Input [yellow] 48 4 2" xfId="4570" xr:uid="{00000000-0005-0000-0000-000076110000}"/>
    <cellStyle name="Input [yellow] 49" xfId="338" xr:uid="{00000000-0005-0000-0000-000077110000}"/>
    <cellStyle name="Input [yellow] 49 2" xfId="791" xr:uid="{00000000-0005-0000-0000-000078110000}"/>
    <cellStyle name="Input [yellow] 49 2 2" xfId="1614" xr:uid="{00000000-0005-0000-0000-000079110000}"/>
    <cellStyle name="Input [yellow] 49 2 2 2" xfId="3858" xr:uid="{00000000-0005-0000-0000-00007A110000}"/>
    <cellStyle name="Input [yellow] 49 2 3" xfId="3072" xr:uid="{00000000-0005-0000-0000-00007B110000}"/>
    <cellStyle name="Input [yellow] 49 3" xfId="1541" xr:uid="{00000000-0005-0000-0000-00007C110000}"/>
    <cellStyle name="Input [yellow] 49 3 2" xfId="3785" xr:uid="{00000000-0005-0000-0000-00007D110000}"/>
    <cellStyle name="Input [yellow] 49 4" xfId="2327" xr:uid="{00000000-0005-0000-0000-00007E110000}"/>
    <cellStyle name="Input [yellow] 49 4 2" xfId="4571" xr:uid="{00000000-0005-0000-0000-00007F110000}"/>
    <cellStyle name="Input [yellow] 5" xfId="339" xr:uid="{00000000-0005-0000-0000-000080110000}"/>
    <cellStyle name="Input [yellow] 5 2" xfId="792" xr:uid="{00000000-0005-0000-0000-000081110000}"/>
    <cellStyle name="Input [yellow] 5 2 2" xfId="1615" xr:uid="{00000000-0005-0000-0000-000082110000}"/>
    <cellStyle name="Input [yellow] 5 2 2 2" xfId="3859" xr:uid="{00000000-0005-0000-0000-000083110000}"/>
    <cellStyle name="Input [yellow] 5 2 3" xfId="3073" xr:uid="{00000000-0005-0000-0000-000084110000}"/>
    <cellStyle name="Input [yellow] 5 3" xfId="1542" xr:uid="{00000000-0005-0000-0000-000085110000}"/>
    <cellStyle name="Input [yellow] 5 3 2" xfId="3786" xr:uid="{00000000-0005-0000-0000-000086110000}"/>
    <cellStyle name="Input [yellow] 5 4" xfId="2328" xr:uid="{00000000-0005-0000-0000-000087110000}"/>
    <cellStyle name="Input [yellow] 5 4 2" xfId="4572" xr:uid="{00000000-0005-0000-0000-000088110000}"/>
    <cellStyle name="Input [yellow] 50" xfId="340" xr:uid="{00000000-0005-0000-0000-000089110000}"/>
    <cellStyle name="Input [yellow] 50 2" xfId="793" xr:uid="{00000000-0005-0000-0000-00008A110000}"/>
    <cellStyle name="Input [yellow] 50 2 2" xfId="1616" xr:uid="{00000000-0005-0000-0000-00008B110000}"/>
    <cellStyle name="Input [yellow] 50 2 2 2" xfId="3860" xr:uid="{00000000-0005-0000-0000-00008C110000}"/>
    <cellStyle name="Input [yellow] 50 2 3" xfId="3074" xr:uid="{00000000-0005-0000-0000-00008D110000}"/>
    <cellStyle name="Input [yellow] 50 3" xfId="1543" xr:uid="{00000000-0005-0000-0000-00008E110000}"/>
    <cellStyle name="Input [yellow] 50 3 2" xfId="3787" xr:uid="{00000000-0005-0000-0000-00008F110000}"/>
    <cellStyle name="Input [yellow] 50 4" xfId="2329" xr:uid="{00000000-0005-0000-0000-000090110000}"/>
    <cellStyle name="Input [yellow] 50 4 2" xfId="4573" xr:uid="{00000000-0005-0000-0000-000091110000}"/>
    <cellStyle name="Input [yellow] 51" xfId="341" xr:uid="{00000000-0005-0000-0000-000092110000}"/>
    <cellStyle name="Input [yellow] 51 2" xfId="794" xr:uid="{00000000-0005-0000-0000-000093110000}"/>
    <cellStyle name="Input [yellow] 51 2 2" xfId="1617" xr:uid="{00000000-0005-0000-0000-000094110000}"/>
    <cellStyle name="Input [yellow] 51 2 2 2" xfId="3861" xr:uid="{00000000-0005-0000-0000-000095110000}"/>
    <cellStyle name="Input [yellow] 51 2 3" xfId="3075" xr:uid="{00000000-0005-0000-0000-000096110000}"/>
    <cellStyle name="Input [yellow] 51 3" xfId="1544" xr:uid="{00000000-0005-0000-0000-000097110000}"/>
    <cellStyle name="Input [yellow] 51 3 2" xfId="3788" xr:uid="{00000000-0005-0000-0000-000098110000}"/>
    <cellStyle name="Input [yellow] 51 4" xfId="2330" xr:uid="{00000000-0005-0000-0000-000099110000}"/>
    <cellStyle name="Input [yellow] 51 4 2" xfId="4574" xr:uid="{00000000-0005-0000-0000-00009A110000}"/>
    <cellStyle name="Input [yellow] 52" xfId="342" xr:uid="{00000000-0005-0000-0000-00009B110000}"/>
    <cellStyle name="Input [yellow] 52 2" xfId="795" xr:uid="{00000000-0005-0000-0000-00009C110000}"/>
    <cellStyle name="Input [yellow] 52 2 2" xfId="1618" xr:uid="{00000000-0005-0000-0000-00009D110000}"/>
    <cellStyle name="Input [yellow] 52 2 2 2" xfId="3862" xr:uid="{00000000-0005-0000-0000-00009E110000}"/>
    <cellStyle name="Input [yellow] 52 2 3" xfId="3076" xr:uid="{00000000-0005-0000-0000-00009F110000}"/>
    <cellStyle name="Input [yellow] 52 3" xfId="1545" xr:uid="{00000000-0005-0000-0000-0000A0110000}"/>
    <cellStyle name="Input [yellow] 52 3 2" xfId="3789" xr:uid="{00000000-0005-0000-0000-0000A1110000}"/>
    <cellStyle name="Input [yellow] 52 4" xfId="2331" xr:uid="{00000000-0005-0000-0000-0000A2110000}"/>
    <cellStyle name="Input [yellow] 52 4 2" xfId="4575" xr:uid="{00000000-0005-0000-0000-0000A3110000}"/>
    <cellStyle name="Input [yellow] 53" xfId="343" xr:uid="{00000000-0005-0000-0000-0000A4110000}"/>
    <cellStyle name="Input [yellow] 54" xfId="747" xr:uid="{00000000-0005-0000-0000-0000A5110000}"/>
    <cellStyle name="Input [yellow] 54 2" xfId="1570" xr:uid="{00000000-0005-0000-0000-0000A6110000}"/>
    <cellStyle name="Input [yellow] 54 2 2" xfId="3814" xr:uid="{00000000-0005-0000-0000-0000A7110000}"/>
    <cellStyle name="Input [yellow] 54 3" xfId="3028" xr:uid="{00000000-0005-0000-0000-0000A8110000}"/>
    <cellStyle name="Input [yellow] 55" xfId="1497" xr:uid="{00000000-0005-0000-0000-0000A9110000}"/>
    <cellStyle name="Input [yellow] 55 2" xfId="3741" xr:uid="{00000000-0005-0000-0000-0000AA110000}"/>
    <cellStyle name="Input [yellow] 56" xfId="2283" xr:uid="{00000000-0005-0000-0000-0000AB110000}"/>
    <cellStyle name="Input [yellow] 56 2" xfId="4527" xr:uid="{00000000-0005-0000-0000-0000AC110000}"/>
    <cellStyle name="Input [yellow] 6" xfId="344" xr:uid="{00000000-0005-0000-0000-0000AD110000}"/>
    <cellStyle name="Input [yellow] 6 2" xfId="796" xr:uid="{00000000-0005-0000-0000-0000AE110000}"/>
    <cellStyle name="Input [yellow] 6 2 2" xfId="1619" xr:uid="{00000000-0005-0000-0000-0000AF110000}"/>
    <cellStyle name="Input [yellow] 6 2 2 2" xfId="3863" xr:uid="{00000000-0005-0000-0000-0000B0110000}"/>
    <cellStyle name="Input [yellow] 6 2 3" xfId="3077" xr:uid="{00000000-0005-0000-0000-0000B1110000}"/>
    <cellStyle name="Input [yellow] 6 3" xfId="1546" xr:uid="{00000000-0005-0000-0000-0000B2110000}"/>
    <cellStyle name="Input [yellow] 6 3 2" xfId="3790" xr:uid="{00000000-0005-0000-0000-0000B3110000}"/>
    <cellStyle name="Input [yellow] 6 4" xfId="2332" xr:uid="{00000000-0005-0000-0000-0000B4110000}"/>
    <cellStyle name="Input [yellow] 6 4 2" xfId="4576" xr:uid="{00000000-0005-0000-0000-0000B5110000}"/>
    <cellStyle name="Input [yellow] 7" xfId="345" xr:uid="{00000000-0005-0000-0000-0000B6110000}"/>
    <cellStyle name="Input [yellow] 7 2" xfId="797" xr:uid="{00000000-0005-0000-0000-0000B7110000}"/>
    <cellStyle name="Input [yellow] 7 2 2" xfId="1620" xr:uid="{00000000-0005-0000-0000-0000B8110000}"/>
    <cellStyle name="Input [yellow] 7 2 2 2" xfId="3864" xr:uid="{00000000-0005-0000-0000-0000B9110000}"/>
    <cellStyle name="Input [yellow] 7 2 3" xfId="3078" xr:uid="{00000000-0005-0000-0000-0000BA110000}"/>
    <cellStyle name="Input [yellow] 7 3" xfId="1547" xr:uid="{00000000-0005-0000-0000-0000BB110000}"/>
    <cellStyle name="Input [yellow] 7 3 2" xfId="3791" xr:uid="{00000000-0005-0000-0000-0000BC110000}"/>
    <cellStyle name="Input [yellow] 7 4" xfId="2333" xr:uid="{00000000-0005-0000-0000-0000BD110000}"/>
    <cellStyle name="Input [yellow] 7 4 2" xfId="4577" xr:uid="{00000000-0005-0000-0000-0000BE110000}"/>
    <cellStyle name="Input [yellow] 8" xfId="346" xr:uid="{00000000-0005-0000-0000-0000BF110000}"/>
    <cellStyle name="Input [yellow] 8 2" xfId="798" xr:uid="{00000000-0005-0000-0000-0000C0110000}"/>
    <cellStyle name="Input [yellow] 8 2 2" xfId="1621" xr:uid="{00000000-0005-0000-0000-0000C1110000}"/>
    <cellStyle name="Input [yellow] 8 2 2 2" xfId="3865" xr:uid="{00000000-0005-0000-0000-0000C2110000}"/>
    <cellStyle name="Input [yellow] 8 2 3" xfId="3079" xr:uid="{00000000-0005-0000-0000-0000C3110000}"/>
    <cellStyle name="Input [yellow] 8 3" xfId="1548" xr:uid="{00000000-0005-0000-0000-0000C4110000}"/>
    <cellStyle name="Input [yellow] 8 3 2" xfId="3792" xr:uid="{00000000-0005-0000-0000-0000C5110000}"/>
    <cellStyle name="Input [yellow] 8 4" xfId="2334" xr:uid="{00000000-0005-0000-0000-0000C6110000}"/>
    <cellStyle name="Input [yellow] 8 4 2" xfId="4578" xr:uid="{00000000-0005-0000-0000-0000C7110000}"/>
    <cellStyle name="Input [yellow] 9" xfId="347" xr:uid="{00000000-0005-0000-0000-0000C8110000}"/>
    <cellStyle name="Input [yellow] 9 2" xfId="799" xr:uid="{00000000-0005-0000-0000-0000C9110000}"/>
    <cellStyle name="Input [yellow] 9 2 2" xfId="1622" xr:uid="{00000000-0005-0000-0000-0000CA110000}"/>
    <cellStyle name="Input [yellow] 9 2 2 2" xfId="3866" xr:uid="{00000000-0005-0000-0000-0000CB110000}"/>
    <cellStyle name="Input [yellow] 9 2 3" xfId="3080" xr:uid="{00000000-0005-0000-0000-0000CC110000}"/>
    <cellStyle name="Input [yellow] 9 3" xfId="1549" xr:uid="{00000000-0005-0000-0000-0000CD110000}"/>
    <cellStyle name="Input [yellow] 9 3 2" xfId="3793" xr:uid="{00000000-0005-0000-0000-0000CE110000}"/>
    <cellStyle name="Input [yellow] 9 4" xfId="2335" xr:uid="{00000000-0005-0000-0000-0000CF110000}"/>
    <cellStyle name="Input [yellow] 9 4 2" xfId="4579" xr:uid="{00000000-0005-0000-0000-0000D0110000}"/>
    <cellStyle name="Link Currency (0)" xfId="348" xr:uid="{00000000-0005-0000-0000-0000D1110000}"/>
    <cellStyle name="Link Currency (2)" xfId="349" xr:uid="{00000000-0005-0000-0000-0000D2110000}"/>
    <cellStyle name="Link Units (0)" xfId="350" xr:uid="{00000000-0005-0000-0000-0000D3110000}"/>
    <cellStyle name="Link Units (1)" xfId="351" xr:uid="{00000000-0005-0000-0000-0000D4110000}"/>
    <cellStyle name="Link Units (2)" xfId="352" xr:uid="{00000000-0005-0000-0000-0000D5110000}"/>
    <cellStyle name="Model" xfId="353" xr:uid="{00000000-0005-0000-0000-0000D6110000}"/>
    <cellStyle name="Model 2" xfId="354" xr:uid="{00000000-0005-0000-0000-0000D7110000}"/>
    <cellStyle name="no dec" xfId="355" xr:uid="{00000000-0005-0000-0000-0000D8110000}"/>
    <cellStyle name="Normal" xfId="0" builtinId="0"/>
    <cellStyle name="Normal - Style1" xfId="356" xr:uid="{00000000-0005-0000-0000-0000DA110000}"/>
    <cellStyle name="Normal - Style1 2" xfId="357" xr:uid="{00000000-0005-0000-0000-0000DB110000}"/>
    <cellStyle name="Normal 10" xfId="358" xr:uid="{00000000-0005-0000-0000-0000DC110000}"/>
    <cellStyle name="Normal 10 10" xfId="359" xr:uid="{00000000-0005-0000-0000-0000DD110000}"/>
    <cellStyle name="Normal 10 11" xfId="360" xr:uid="{00000000-0005-0000-0000-0000DE110000}"/>
    <cellStyle name="Normal 10 12" xfId="361" xr:uid="{00000000-0005-0000-0000-0000DF110000}"/>
    <cellStyle name="Normal 10 13" xfId="362" xr:uid="{00000000-0005-0000-0000-0000E0110000}"/>
    <cellStyle name="Normal 10 14" xfId="363" xr:uid="{00000000-0005-0000-0000-0000E1110000}"/>
    <cellStyle name="Normal 10 15" xfId="364" xr:uid="{00000000-0005-0000-0000-0000E2110000}"/>
    <cellStyle name="Normal 10 16" xfId="365" xr:uid="{00000000-0005-0000-0000-0000E3110000}"/>
    <cellStyle name="Normal 10 17" xfId="366" xr:uid="{00000000-0005-0000-0000-0000E4110000}"/>
    <cellStyle name="Normal 10 18" xfId="367" xr:uid="{00000000-0005-0000-0000-0000E5110000}"/>
    <cellStyle name="Normal 10 19" xfId="368" xr:uid="{00000000-0005-0000-0000-0000E6110000}"/>
    <cellStyle name="Normal 10 2" xfId="369" xr:uid="{00000000-0005-0000-0000-0000E7110000}"/>
    <cellStyle name="Normal 10 2 2" xfId="1320" xr:uid="{00000000-0005-0000-0000-0000E8110000}"/>
    <cellStyle name="Normal 10 20" xfId="370" xr:uid="{00000000-0005-0000-0000-0000E9110000}"/>
    <cellStyle name="Normal 10 21" xfId="371" xr:uid="{00000000-0005-0000-0000-0000EA110000}"/>
    <cellStyle name="Normal 10 3" xfId="372" xr:uid="{00000000-0005-0000-0000-0000EB110000}"/>
    <cellStyle name="Normal 10 4" xfId="373" xr:uid="{00000000-0005-0000-0000-0000EC110000}"/>
    <cellStyle name="Normal 10 5" xfId="374" xr:uid="{00000000-0005-0000-0000-0000ED110000}"/>
    <cellStyle name="Normal 10 6" xfId="375" xr:uid="{00000000-0005-0000-0000-0000EE110000}"/>
    <cellStyle name="Normal 10 7" xfId="376" xr:uid="{00000000-0005-0000-0000-0000EF110000}"/>
    <cellStyle name="Normal 10 8" xfId="377" xr:uid="{00000000-0005-0000-0000-0000F0110000}"/>
    <cellStyle name="Normal 10 9" xfId="378" xr:uid="{00000000-0005-0000-0000-0000F1110000}"/>
    <cellStyle name="Normal 10_BS S-Sch" xfId="379" xr:uid="{00000000-0005-0000-0000-0000F2110000}"/>
    <cellStyle name="Normal 11" xfId="380" xr:uid="{00000000-0005-0000-0000-0000F3110000}"/>
    <cellStyle name="Normal 11 10" xfId="381" xr:uid="{00000000-0005-0000-0000-0000F4110000}"/>
    <cellStyle name="Normal 11 11" xfId="382" xr:uid="{00000000-0005-0000-0000-0000F5110000}"/>
    <cellStyle name="Normal 11 12" xfId="383" xr:uid="{00000000-0005-0000-0000-0000F6110000}"/>
    <cellStyle name="Normal 11 13" xfId="384" xr:uid="{00000000-0005-0000-0000-0000F7110000}"/>
    <cellStyle name="Normal 11 14" xfId="385" xr:uid="{00000000-0005-0000-0000-0000F8110000}"/>
    <cellStyle name="Normal 11 15" xfId="386" xr:uid="{00000000-0005-0000-0000-0000F9110000}"/>
    <cellStyle name="Normal 11 16" xfId="387" xr:uid="{00000000-0005-0000-0000-0000FA110000}"/>
    <cellStyle name="Normal 11 17" xfId="388" xr:uid="{00000000-0005-0000-0000-0000FB110000}"/>
    <cellStyle name="Normal 11 18" xfId="389" xr:uid="{00000000-0005-0000-0000-0000FC110000}"/>
    <cellStyle name="Normal 11 19" xfId="390" xr:uid="{00000000-0005-0000-0000-0000FD110000}"/>
    <cellStyle name="Normal 11 2" xfId="391" xr:uid="{00000000-0005-0000-0000-0000FE110000}"/>
    <cellStyle name="Normal 11 20" xfId="392" xr:uid="{00000000-0005-0000-0000-0000FF110000}"/>
    <cellStyle name="Normal 11 21" xfId="393" xr:uid="{00000000-0005-0000-0000-000000120000}"/>
    <cellStyle name="Normal 11 3" xfId="394" xr:uid="{00000000-0005-0000-0000-000001120000}"/>
    <cellStyle name="Normal 11 4" xfId="395" xr:uid="{00000000-0005-0000-0000-000002120000}"/>
    <cellStyle name="Normal 11 5" xfId="396" xr:uid="{00000000-0005-0000-0000-000003120000}"/>
    <cellStyle name="Normal 11 6" xfId="397" xr:uid="{00000000-0005-0000-0000-000004120000}"/>
    <cellStyle name="Normal 11 7" xfId="398" xr:uid="{00000000-0005-0000-0000-000005120000}"/>
    <cellStyle name="Normal 11 8" xfId="399" xr:uid="{00000000-0005-0000-0000-000006120000}"/>
    <cellStyle name="Normal 11 9" xfId="400" xr:uid="{00000000-0005-0000-0000-000007120000}"/>
    <cellStyle name="Normal 11_BS S-Sch" xfId="401" xr:uid="{00000000-0005-0000-0000-000008120000}"/>
    <cellStyle name="Normal 12" xfId="402" xr:uid="{00000000-0005-0000-0000-000009120000}"/>
    <cellStyle name="Normal 13" xfId="403" xr:uid="{00000000-0005-0000-0000-00000A120000}"/>
    <cellStyle name="Normal 14" xfId="404" xr:uid="{00000000-0005-0000-0000-00000B120000}"/>
    <cellStyle name="Normal 15" xfId="32" xr:uid="{00000000-0005-0000-0000-00000C120000}"/>
    <cellStyle name="Normal 15 2" xfId="405" xr:uid="{00000000-0005-0000-0000-00000D120000}"/>
    <cellStyle name="Normal 16" xfId="406" xr:uid="{00000000-0005-0000-0000-00000E120000}"/>
    <cellStyle name="Normal 17" xfId="407" xr:uid="{00000000-0005-0000-0000-00000F120000}"/>
    <cellStyle name="Normal 18" xfId="408" xr:uid="{00000000-0005-0000-0000-000010120000}"/>
    <cellStyle name="Normal 18 10" xfId="409" xr:uid="{00000000-0005-0000-0000-000011120000}"/>
    <cellStyle name="Normal 18 11" xfId="410" xr:uid="{00000000-0005-0000-0000-000012120000}"/>
    <cellStyle name="Normal 18 12" xfId="411" xr:uid="{00000000-0005-0000-0000-000013120000}"/>
    <cellStyle name="Normal 18 13" xfId="412" xr:uid="{00000000-0005-0000-0000-000014120000}"/>
    <cellStyle name="Normal 18 14" xfId="413" xr:uid="{00000000-0005-0000-0000-000015120000}"/>
    <cellStyle name="Normal 18 15" xfId="414" xr:uid="{00000000-0005-0000-0000-000016120000}"/>
    <cellStyle name="Normal 18 16" xfId="415" xr:uid="{00000000-0005-0000-0000-000017120000}"/>
    <cellStyle name="Normal 18 17" xfId="416" xr:uid="{00000000-0005-0000-0000-000018120000}"/>
    <cellStyle name="Normal 18 18" xfId="417" xr:uid="{00000000-0005-0000-0000-000019120000}"/>
    <cellStyle name="Normal 18 19" xfId="418" xr:uid="{00000000-0005-0000-0000-00001A120000}"/>
    <cellStyle name="Normal 18 2" xfId="419" xr:uid="{00000000-0005-0000-0000-00001B120000}"/>
    <cellStyle name="Normal 18 20" xfId="420" xr:uid="{00000000-0005-0000-0000-00001C120000}"/>
    <cellStyle name="Normal 18 21" xfId="421" xr:uid="{00000000-0005-0000-0000-00001D120000}"/>
    <cellStyle name="Normal 18 3" xfId="422" xr:uid="{00000000-0005-0000-0000-00001E120000}"/>
    <cellStyle name="Normal 18 4" xfId="423" xr:uid="{00000000-0005-0000-0000-00001F120000}"/>
    <cellStyle name="Normal 18 5" xfId="424" xr:uid="{00000000-0005-0000-0000-000020120000}"/>
    <cellStyle name="Normal 18 6" xfId="425" xr:uid="{00000000-0005-0000-0000-000021120000}"/>
    <cellStyle name="Normal 18 7" xfId="426" xr:uid="{00000000-0005-0000-0000-000022120000}"/>
    <cellStyle name="Normal 18 8" xfId="427" xr:uid="{00000000-0005-0000-0000-000023120000}"/>
    <cellStyle name="Normal 18 9" xfId="428" xr:uid="{00000000-0005-0000-0000-000024120000}"/>
    <cellStyle name="Normal 18_BS S-Sch" xfId="429" xr:uid="{00000000-0005-0000-0000-000025120000}"/>
    <cellStyle name="Normal 19" xfId="599" xr:uid="{00000000-0005-0000-0000-000026120000}"/>
    <cellStyle name="Normal 2" xfId="11" xr:uid="{00000000-0005-0000-0000-000027120000}"/>
    <cellStyle name="Normal 2 10" xfId="430" xr:uid="{00000000-0005-0000-0000-000028120000}"/>
    <cellStyle name="Normal 2 11" xfId="431" xr:uid="{00000000-0005-0000-0000-000029120000}"/>
    <cellStyle name="Normal 2 12" xfId="432" xr:uid="{00000000-0005-0000-0000-00002A120000}"/>
    <cellStyle name="Normal 2 13" xfId="433" xr:uid="{00000000-0005-0000-0000-00002B120000}"/>
    <cellStyle name="Normal 2 14" xfId="434" xr:uid="{00000000-0005-0000-0000-00002C120000}"/>
    <cellStyle name="Normal 2 15" xfId="435" xr:uid="{00000000-0005-0000-0000-00002D120000}"/>
    <cellStyle name="Normal 2 16" xfId="436" xr:uid="{00000000-0005-0000-0000-00002E120000}"/>
    <cellStyle name="Normal 2 17" xfId="437" xr:uid="{00000000-0005-0000-0000-00002F120000}"/>
    <cellStyle name="Normal 2 18" xfId="438" xr:uid="{00000000-0005-0000-0000-000030120000}"/>
    <cellStyle name="Normal 2 19" xfId="439" xr:uid="{00000000-0005-0000-0000-000031120000}"/>
    <cellStyle name="Normal 2 2" xfId="33" xr:uid="{00000000-0005-0000-0000-000032120000}"/>
    <cellStyle name="Normal 2 2 2" xfId="440" xr:uid="{00000000-0005-0000-0000-000033120000}"/>
    <cellStyle name="Normal 2 20" xfId="441" xr:uid="{00000000-0005-0000-0000-000034120000}"/>
    <cellStyle name="Normal 2 21" xfId="442" xr:uid="{00000000-0005-0000-0000-000035120000}"/>
    <cellStyle name="Normal 2 22" xfId="443" xr:uid="{00000000-0005-0000-0000-000036120000}"/>
    <cellStyle name="Normal 2 23" xfId="444" xr:uid="{00000000-0005-0000-0000-000037120000}"/>
    <cellStyle name="Normal 2 24" xfId="445" xr:uid="{00000000-0005-0000-0000-000038120000}"/>
    <cellStyle name="Normal 2 25" xfId="446" xr:uid="{00000000-0005-0000-0000-000039120000}"/>
    <cellStyle name="Normal 2 26" xfId="447" xr:uid="{00000000-0005-0000-0000-00003A120000}"/>
    <cellStyle name="Normal 2 27" xfId="448" xr:uid="{00000000-0005-0000-0000-00003B120000}"/>
    <cellStyle name="Normal 2 28" xfId="449" xr:uid="{00000000-0005-0000-0000-00003C120000}"/>
    <cellStyle name="Normal 2 29" xfId="450" xr:uid="{00000000-0005-0000-0000-00003D120000}"/>
    <cellStyle name="Normal 2 3" xfId="451" xr:uid="{00000000-0005-0000-0000-00003E120000}"/>
    <cellStyle name="Normal 2 30" xfId="452" xr:uid="{00000000-0005-0000-0000-00003F120000}"/>
    <cellStyle name="Normal 2 31" xfId="453" xr:uid="{00000000-0005-0000-0000-000040120000}"/>
    <cellStyle name="Normal 2 32" xfId="454" xr:uid="{00000000-0005-0000-0000-000041120000}"/>
    <cellStyle name="Normal 2 33" xfId="455" xr:uid="{00000000-0005-0000-0000-000042120000}"/>
    <cellStyle name="Normal 2 34" xfId="456" xr:uid="{00000000-0005-0000-0000-000043120000}"/>
    <cellStyle name="Normal 2 35" xfId="457" xr:uid="{00000000-0005-0000-0000-000044120000}"/>
    <cellStyle name="Normal 2 36" xfId="458" xr:uid="{00000000-0005-0000-0000-000045120000}"/>
    <cellStyle name="Normal 2 37" xfId="459" xr:uid="{00000000-0005-0000-0000-000046120000}"/>
    <cellStyle name="Normal 2 38" xfId="460" xr:uid="{00000000-0005-0000-0000-000047120000}"/>
    <cellStyle name="Normal 2 39" xfId="461" xr:uid="{00000000-0005-0000-0000-000048120000}"/>
    <cellStyle name="Normal 2 4" xfId="462" xr:uid="{00000000-0005-0000-0000-000049120000}"/>
    <cellStyle name="Normal 2 40" xfId="463" xr:uid="{00000000-0005-0000-0000-00004A120000}"/>
    <cellStyle name="Normal 2 41" xfId="464" xr:uid="{00000000-0005-0000-0000-00004B120000}"/>
    <cellStyle name="Normal 2 42" xfId="465" xr:uid="{00000000-0005-0000-0000-00004C120000}"/>
    <cellStyle name="Normal 2 43" xfId="466" xr:uid="{00000000-0005-0000-0000-00004D120000}"/>
    <cellStyle name="Normal 2 44" xfId="467" xr:uid="{00000000-0005-0000-0000-00004E120000}"/>
    <cellStyle name="Normal 2 45" xfId="468" xr:uid="{00000000-0005-0000-0000-00004F120000}"/>
    <cellStyle name="Normal 2 46" xfId="469" xr:uid="{00000000-0005-0000-0000-000050120000}"/>
    <cellStyle name="Normal 2 47" xfId="470" xr:uid="{00000000-0005-0000-0000-000051120000}"/>
    <cellStyle name="Normal 2 48" xfId="471" xr:uid="{00000000-0005-0000-0000-000052120000}"/>
    <cellStyle name="Normal 2 49" xfId="472" xr:uid="{00000000-0005-0000-0000-000053120000}"/>
    <cellStyle name="Normal 2 5" xfId="473" xr:uid="{00000000-0005-0000-0000-000054120000}"/>
    <cellStyle name="Normal 2 50" xfId="474" xr:uid="{00000000-0005-0000-0000-000055120000}"/>
    <cellStyle name="Normal 2 51" xfId="475" xr:uid="{00000000-0005-0000-0000-000056120000}"/>
    <cellStyle name="Normal 2 52" xfId="476" xr:uid="{00000000-0005-0000-0000-000057120000}"/>
    <cellStyle name="Normal 2 53" xfId="477" xr:uid="{00000000-0005-0000-0000-000058120000}"/>
    <cellStyle name="Normal 2 54" xfId="478" xr:uid="{00000000-0005-0000-0000-000059120000}"/>
    <cellStyle name="Normal 2 55" xfId="479" xr:uid="{00000000-0005-0000-0000-00005A120000}"/>
    <cellStyle name="Normal 2 56" xfId="480" xr:uid="{00000000-0005-0000-0000-00005B120000}"/>
    <cellStyle name="Normal 2 57" xfId="481" xr:uid="{00000000-0005-0000-0000-00005C120000}"/>
    <cellStyle name="Normal 2 58" xfId="482" xr:uid="{00000000-0005-0000-0000-00005D120000}"/>
    <cellStyle name="Normal 2 59" xfId="483" xr:uid="{00000000-0005-0000-0000-00005E120000}"/>
    <cellStyle name="Normal 2 6" xfId="484" xr:uid="{00000000-0005-0000-0000-00005F120000}"/>
    <cellStyle name="Normal 2 60" xfId="485" xr:uid="{00000000-0005-0000-0000-000060120000}"/>
    <cellStyle name="Normal 2 61" xfId="486" xr:uid="{00000000-0005-0000-0000-000061120000}"/>
    <cellStyle name="Normal 2 62" xfId="487" xr:uid="{00000000-0005-0000-0000-000062120000}"/>
    <cellStyle name="Normal 2 63" xfId="488" xr:uid="{00000000-0005-0000-0000-000063120000}"/>
    <cellStyle name="Normal 2 64" xfId="489" xr:uid="{00000000-0005-0000-0000-000064120000}"/>
    <cellStyle name="Normal 2 65" xfId="490" xr:uid="{00000000-0005-0000-0000-000065120000}"/>
    <cellStyle name="Normal 2 66" xfId="491" xr:uid="{00000000-0005-0000-0000-000066120000}"/>
    <cellStyle name="Normal 2 67" xfId="492" xr:uid="{00000000-0005-0000-0000-000067120000}"/>
    <cellStyle name="Normal 2 68" xfId="493" xr:uid="{00000000-0005-0000-0000-000068120000}"/>
    <cellStyle name="Normal 2 69" xfId="494" xr:uid="{00000000-0005-0000-0000-000069120000}"/>
    <cellStyle name="Normal 2 7" xfId="495" xr:uid="{00000000-0005-0000-0000-00006A120000}"/>
    <cellStyle name="Normal 2 70" xfId="496" xr:uid="{00000000-0005-0000-0000-00006B120000}"/>
    <cellStyle name="Normal 2 71" xfId="497" xr:uid="{00000000-0005-0000-0000-00006C120000}"/>
    <cellStyle name="Normal 2 72" xfId="498" xr:uid="{00000000-0005-0000-0000-00006D120000}"/>
    <cellStyle name="Normal 2 73" xfId="499" xr:uid="{00000000-0005-0000-0000-00006E120000}"/>
    <cellStyle name="Normal 2 74" xfId="500" xr:uid="{00000000-0005-0000-0000-00006F120000}"/>
    <cellStyle name="Normal 2 75" xfId="501" xr:uid="{00000000-0005-0000-0000-000070120000}"/>
    <cellStyle name="Normal 2 76" xfId="502" xr:uid="{00000000-0005-0000-0000-000071120000}"/>
    <cellStyle name="Normal 2 77" xfId="503" xr:uid="{00000000-0005-0000-0000-000072120000}"/>
    <cellStyle name="Normal 2 78" xfId="504" xr:uid="{00000000-0005-0000-0000-000073120000}"/>
    <cellStyle name="Normal 2 79" xfId="505" xr:uid="{00000000-0005-0000-0000-000074120000}"/>
    <cellStyle name="Normal 2 8" xfId="506" xr:uid="{00000000-0005-0000-0000-000075120000}"/>
    <cellStyle name="Normal 2 80" xfId="507" xr:uid="{00000000-0005-0000-0000-000076120000}"/>
    <cellStyle name="Normal 2 81" xfId="508" xr:uid="{00000000-0005-0000-0000-000077120000}"/>
    <cellStyle name="Normal 2 82" xfId="509" xr:uid="{00000000-0005-0000-0000-000078120000}"/>
    <cellStyle name="Normal 2 83" xfId="510" xr:uid="{00000000-0005-0000-0000-000079120000}"/>
    <cellStyle name="Normal 2 84" xfId="511" xr:uid="{00000000-0005-0000-0000-00007A120000}"/>
    <cellStyle name="Normal 2 85" xfId="512" xr:uid="{00000000-0005-0000-0000-00007B120000}"/>
    <cellStyle name="Normal 2 86" xfId="513" xr:uid="{00000000-0005-0000-0000-00007C120000}"/>
    <cellStyle name="Normal 2 87" xfId="514" xr:uid="{00000000-0005-0000-0000-00007D120000}"/>
    <cellStyle name="Normal 2 88" xfId="515" xr:uid="{00000000-0005-0000-0000-00007E120000}"/>
    <cellStyle name="Normal 2 89" xfId="516" xr:uid="{00000000-0005-0000-0000-00007F120000}"/>
    <cellStyle name="Normal 2 9" xfId="517" xr:uid="{00000000-0005-0000-0000-000080120000}"/>
    <cellStyle name="Normal 2_BS S-Sch" xfId="518" xr:uid="{00000000-0005-0000-0000-000081120000}"/>
    <cellStyle name="Normal 20" xfId="519" xr:uid="{00000000-0005-0000-0000-000082120000}"/>
    <cellStyle name="Normal 21" xfId="818" xr:uid="{00000000-0005-0000-0000-000083120000}"/>
    <cellStyle name="Normal 22" xfId="819" xr:uid="{00000000-0005-0000-0000-000084120000}"/>
    <cellStyle name="Normal 23" xfId="820" xr:uid="{00000000-0005-0000-0000-000085120000}"/>
    <cellStyle name="Normal 24" xfId="822" xr:uid="{00000000-0005-0000-0000-000086120000}"/>
    <cellStyle name="Normal 25" xfId="520" xr:uid="{00000000-0005-0000-0000-000087120000}"/>
    <cellStyle name="Normal 26" xfId="521" xr:uid="{00000000-0005-0000-0000-000088120000}"/>
    <cellStyle name="Normal 27" xfId="823" xr:uid="{00000000-0005-0000-0000-000089120000}"/>
    <cellStyle name="Normal 28" xfId="725" xr:uid="{00000000-0005-0000-0000-00008A120000}"/>
    <cellStyle name="Normal 29" xfId="830" xr:uid="{00000000-0005-0000-0000-00008B120000}"/>
    <cellStyle name="Normal 3" xfId="4" xr:uid="{00000000-0005-0000-0000-00008C120000}"/>
    <cellStyle name="Normal 3 10" xfId="522" xr:uid="{00000000-0005-0000-0000-00008D120000}"/>
    <cellStyle name="Normal 3 11" xfId="523" xr:uid="{00000000-0005-0000-0000-00008E120000}"/>
    <cellStyle name="Normal 3 12" xfId="524" xr:uid="{00000000-0005-0000-0000-00008F120000}"/>
    <cellStyle name="Normal 3 13" xfId="525" xr:uid="{00000000-0005-0000-0000-000090120000}"/>
    <cellStyle name="Normal 3 14" xfId="526" xr:uid="{00000000-0005-0000-0000-000091120000}"/>
    <cellStyle name="Normal 3 15" xfId="527" xr:uid="{00000000-0005-0000-0000-000092120000}"/>
    <cellStyle name="Normal 3 16" xfId="528" xr:uid="{00000000-0005-0000-0000-000093120000}"/>
    <cellStyle name="Normal 3 17" xfId="529" xr:uid="{00000000-0005-0000-0000-000094120000}"/>
    <cellStyle name="Normal 3 18" xfId="530" xr:uid="{00000000-0005-0000-0000-000095120000}"/>
    <cellStyle name="Normal 3 19" xfId="531" xr:uid="{00000000-0005-0000-0000-000096120000}"/>
    <cellStyle name="Normal 3 2" xfId="25" xr:uid="{00000000-0005-0000-0000-000097120000}"/>
    <cellStyle name="Normal 3 2 2" xfId="35" xr:uid="{00000000-0005-0000-0000-000098120000}"/>
    <cellStyle name="Normal 3 2 3" xfId="532" xr:uid="{00000000-0005-0000-0000-000099120000}"/>
    <cellStyle name="Normal 3 20" xfId="533" xr:uid="{00000000-0005-0000-0000-00009A120000}"/>
    <cellStyle name="Normal 3 21" xfId="534" xr:uid="{00000000-0005-0000-0000-00009B120000}"/>
    <cellStyle name="Normal 3 22" xfId="535" xr:uid="{00000000-0005-0000-0000-00009C120000}"/>
    <cellStyle name="Normal 3 23" xfId="536" xr:uid="{00000000-0005-0000-0000-00009D120000}"/>
    <cellStyle name="Normal 3 24" xfId="537" xr:uid="{00000000-0005-0000-0000-00009E120000}"/>
    <cellStyle name="Normal 3 25" xfId="538" xr:uid="{00000000-0005-0000-0000-00009F120000}"/>
    <cellStyle name="Normal 3 26" xfId="539" xr:uid="{00000000-0005-0000-0000-0000A0120000}"/>
    <cellStyle name="Normal 3 27" xfId="540" xr:uid="{00000000-0005-0000-0000-0000A1120000}"/>
    <cellStyle name="Normal 3 28" xfId="541" xr:uid="{00000000-0005-0000-0000-0000A2120000}"/>
    <cellStyle name="Normal 3 29" xfId="542" xr:uid="{00000000-0005-0000-0000-0000A3120000}"/>
    <cellStyle name="Normal 3 3" xfId="34" xr:uid="{00000000-0005-0000-0000-0000A4120000}"/>
    <cellStyle name="Normal 3 3 2" xfId="543" xr:uid="{00000000-0005-0000-0000-0000A5120000}"/>
    <cellStyle name="Normal 3 30" xfId="544" xr:uid="{00000000-0005-0000-0000-0000A6120000}"/>
    <cellStyle name="Normal 3 31" xfId="545" xr:uid="{00000000-0005-0000-0000-0000A7120000}"/>
    <cellStyle name="Normal 3 32" xfId="546" xr:uid="{00000000-0005-0000-0000-0000A8120000}"/>
    <cellStyle name="Normal 3 33" xfId="547" xr:uid="{00000000-0005-0000-0000-0000A9120000}"/>
    <cellStyle name="Normal 3 34" xfId="548" xr:uid="{00000000-0005-0000-0000-0000AA120000}"/>
    <cellStyle name="Normal 3 35" xfId="549" xr:uid="{00000000-0005-0000-0000-0000AB120000}"/>
    <cellStyle name="Normal 3 36" xfId="550" xr:uid="{00000000-0005-0000-0000-0000AC120000}"/>
    <cellStyle name="Normal 3 37" xfId="551" xr:uid="{00000000-0005-0000-0000-0000AD120000}"/>
    <cellStyle name="Normal 3 38" xfId="552" xr:uid="{00000000-0005-0000-0000-0000AE120000}"/>
    <cellStyle name="Normal 3 39" xfId="553" xr:uid="{00000000-0005-0000-0000-0000AF120000}"/>
    <cellStyle name="Normal 3 4" xfId="554" xr:uid="{00000000-0005-0000-0000-0000B0120000}"/>
    <cellStyle name="Normal 3 40" xfId="555" xr:uid="{00000000-0005-0000-0000-0000B1120000}"/>
    <cellStyle name="Normal 3 41" xfId="556" xr:uid="{00000000-0005-0000-0000-0000B2120000}"/>
    <cellStyle name="Normal 3 42" xfId="557" xr:uid="{00000000-0005-0000-0000-0000B3120000}"/>
    <cellStyle name="Normal 3 43" xfId="558" xr:uid="{00000000-0005-0000-0000-0000B4120000}"/>
    <cellStyle name="Normal 3 44" xfId="559" xr:uid="{00000000-0005-0000-0000-0000B5120000}"/>
    <cellStyle name="Normal 3 45" xfId="560" xr:uid="{00000000-0005-0000-0000-0000B6120000}"/>
    <cellStyle name="Normal 3 46" xfId="561" xr:uid="{00000000-0005-0000-0000-0000B7120000}"/>
    <cellStyle name="Normal 3 47" xfId="562" xr:uid="{00000000-0005-0000-0000-0000B8120000}"/>
    <cellStyle name="Normal 3 48" xfId="563" xr:uid="{00000000-0005-0000-0000-0000B9120000}"/>
    <cellStyle name="Normal 3 49" xfId="564" xr:uid="{00000000-0005-0000-0000-0000BA120000}"/>
    <cellStyle name="Normal 3 5" xfId="565" xr:uid="{00000000-0005-0000-0000-0000BB120000}"/>
    <cellStyle name="Normal 3 50" xfId="566" xr:uid="{00000000-0005-0000-0000-0000BC120000}"/>
    <cellStyle name="Normal 3 51" xfId="567" xr:uid="{00000000-0005-0000-0000-0000BD120000}"/>
    <cellStyle name="Normal 3 52" xfId="568" xr:uid="{00000000-0005-0000-0000-0000BE120000}"/>
    <cellStyle name="Normal 3 53" xfId="569" xr:uid="{00000000-0005-0000-0000-0000BF120000}"/>
    <cellStyle name="Normal 3 6" xfId="570" xr:uid="{00000000-0005-0000-0000-0000C0120000}"/>
    <cellStyle name="Normal 3 7" xfId="571" xr:uid="{00000000-0005-0000-0000-0000C1120000}"/>
    <cellStyle name="Normal 3 8" xfId="572" xr:uid="{00000000-0005-0000-0000-0000C2120000}"/>
    <cellStyle name="Normal 3 9" xfId="573" xr:uid="{00000000-0005-0000-0000-0000C3120000}"/>
    <cellStyle name="Normal 30" xfId="726" xr:uid="{00000000-0005-0000-0000-0000C4120000}"/>
    <cellStyle name="Normal 31" xfId="831" xr:uid="{00000000-0005-0000-0000-0000C5120000}"/>
    <cellStyle name="Normal 32" xfId="834" xr:uid="{00000000-0005-0000-0000-0000C6120000}"/>
    <cellStyle name="Normal 33" xfId="574" xr:uid="{00000000-0005-0000-0000-0000C7120000}"/>
    <cellStyle name="Normal 33 10" xfId="575" xr:uid="{00000000-0005-0000-0000-0000C8120000}"/>
    <cellStyle name="Normal 33 11" xfId="576" xr:uid="{00000000-0005-0000-0000-0000C9120000}"/>
    <cellStyle name="Normal 33 12" xfId="577" xr:uid="{00000000-0005-0000-0000-0000CA120000}"/>
    <cellStyle name="Normal 33 13" xfId="578" xr:uid="{00000000-0005-0000-0000-0000CB120000}"/>
    <cellStyle name="Normal 33 14" xfId="579" xr:uid="{00000000-0005-0000-0000-0000CC120000}"/>
    <cellStyle name="Normal 33 15" xfId="580" xr:uid="{00000000-0005-0000-0000-0000CD120000}"/>
    <cellStyle name="Normal 33 16" xfId="581" xr:uid="{00000000-0005-0000-0000-0000CE120000}"/>
    <cellStyle name="Normal 33 17" xfId="582" xr:uid="{00000000-0005-0000-0000-0000CF120000}"/>
    <cellStyle name="Normal 33 18" xfId="583" xr:uid="{00000000-0005-0000-0000-0000D0120000}"/>
    <cellStyle name="Normal 33 19" xfId="584" xr:uid="{00000000-0005-0000-0000-0000D1120000}"/>
    <cellStyle name="Normal 33 2" xfId="585" xr:uid="{00000000-0005-0000-0000-0000D2120000}"/>
    <cellStyle name="Normal 33 20" xfId="586" xr:uid="{00000000-0005-0000-0000-0000D3120000}"/>
    <cellStyle name="Normal 33 21" xfId="587" xr:uid="{00000000-0005-0000-0000-0000D4120000}"/>
    <cellStyle name="Normal 33 3" xfId="588" xr:uid="{00000000-0005-0000-0000-0000D5120000}"/>
    <cellStyle name="Normal 33 4" xfId="589" xr:uid="{00000000-0005-0000-0000-0000D6120000}"/>
    <cellStyle name="Normal 33 5" xfId="590" xr:uid="{00000000-0005-0000-0000-0000D7120000}"/>
    <cellStyle name="Normal 33 6" xfId="591" xr:uid="{00000000-0005-0000-0000-0000D8120000}"/>
    <cellStyle name="Normal 33 7" xfId="592" xr:uid="{00000000-0005-0000-0000-0000D9120000}"/>
    <cellStyle name="Normal 33 8" xfId="593" xr:uid="{00000000-0005-0000-0000-0000DA120000}"/>
    <cellStyle name="Normal 33 9" xfId="594" xr:uid="{00000000-0005-0000-0000-0000DB120000}"/>
    <cellStyle name="Normal 33_BS S-Sch" xfId="595" xr:uid="{00000000-0005-0000-0000-0000DC120000}"/>
    <cellStyle name="Normal 34" xfId="596" xr:uid="{00000000-0005-0000-0000-0000DD120000}"/>
    <cellStyle name="Normal 35" xfId="835" xr:uid="{00000000-0005-0000-0000-0000DE120000}"/>
    <cellStyle name="Normal 36" xfId="597" xr:uid="{00000000-0005-0000-0000-0000DF120000}"/>
    <cellStyle name="Normal 37" xfId="833" xr:uid="{00000000-0005-0000-0000-0000E0120000}"/>
    <cellStyle name="Normal 38" xfId="837" xr:uid="{00000000-0005-0000-0000-0000E1120000}"/>
    <cellStyle name="Normal 39" xfId="598" xr:uid="{00000000-0005-0000-0000-0000E2120000}"/>
    <cellStyle name="Normal 4" xfId="30" xr:uid="{00000000-0005-0000-0000-0000E3120000}"/>
    <cellStyle name="Normal 4 10" xfId="600" xr:uid="{00000000-0005-0000-0000-0000E4120000}"/>
    <cellStyle name="Normal 4 11" xfId="601" xr:uid="{00000000-0005-0000-0000-0000E5120000}"/>
    <cellStyle name="Normal 4 12" xfId="602" xr:uid="{00000000-0005-0000-0000-0000E6120000}"/>
    <cellStyle name="Normal 4 13" xfId="603" xr:uid="{00000000-0005-0000-0000-0000E7120000}"/>
    <cellStyle name="Normal 4 14" xfId="604" xr:uid="{00000000-0005-0000-0000-0000E8120000}"/>
    <cellStyle name="Normal 4 15" xfId="605" xr:uid="{00000000-0005-0000-0000-0000E9120000}"/>
    <cellStyle name="Normal 4 16" xfId="606" xr:uid="{00000000-0005-0000-0000-0000EA120000}"/>
    <cellStyle name="Normal 4 2" xfId="607" xr:uid="{00000000-0005-0000-0000-0000EB120000}"/>
    <cellStyle name="Normal 4 3" xfId="608" xr:uid="{00000000-0005-0000-0000-0000EC120000}"/>
    <cellStyle name="Normal 4 4" xfId="609" xr:uid="{00000000-0005-0000-0000-0000ED120000}"/>
    <cellStyle name="Normal 4 5" xfId="610" xr:uid="{00000000-0005-0000-0000-0000EE120000}"/>
    <cellStyle name="Normal 4 6" xfId="611" xr:uid="{00000000-0005-0000-0000-0000EF120000}"/>
    <cellStyle name="Normal 4 7" xfId="612" xr:uid="{00000000-0005-0000-0000-0000F0120000}"/>
    <cellStyle name="Normal 4 8" xfId="613" xr:uid="{00000000-0005-0000-0000-0000F1120000}"/>
    <cellStyle name="Normal 4 9" xfId="614" xr:uid="{00000000-0005-0000-0000-0000F2120000}"/>
    <cellStyle name="Normal 4_BS S-Sch" xfId="615" xr:uid="{00000000-0005-0000-0000-0000F3120000}"/>
    <cellStyle name="Normal 40" xfId="616" xr:uid="{00000000-0005-0000-0000-0000F4120000}"/>
    <cellStyle name="Normal 41" xfId="838" xr:uid="{00000000-0005-0000-0000-0000F5120000}"/>
    <cellStyle name="Normal 42" xfId="839" xr:uid="{00000000-0005-0000-0000-0000F6120000}"/>
    <cellStyle name="Normal 43" xfId="832" xr:uid="{00000000-0005-0000-0000-0000F7120000}"/>
    <cellStyle name="Normal 44" xfId="617" xr:uid="{00000000-0005-0000-0000-0000F8120000}"/>
    <cellStyle name="Normal 45" xfId="840" xr:uid="{00000000-0005-0000-0000-0000F9120000}"/>
    <cellStyle name="Normal 46" xfId="733" xr:uid="{00000000-0005-0000-0000-0000FA120000}"/>
    <cellStyle name="Normal 47" xfId="843" xr:uid="{00000000-0005-0000-0000-0000FB120000}"/>
    <cellStyle name="Normal 48" xfId="845" xr:uid="{00000000-0005-0000-0000-0000FC120000}"/>
    <cellStyle name="Normal 49" xfId="850" xr:uid="{00000000-0005-0000-0000-0000FD120000}"/>
    <cellStyle name="Normal 5" xfId="31" xr:uid="{00000000-0005-0000-0000-0000FE120000}"/>
    <cellStyle name="Normal 5 10" xfId="619" xr:uid="{00000000-0005-0000-0000-0000FF120000}"/>
    <cellStyle name="Normal 5 11" xfId="620" xr:uid="{00000000-0005-0000-0000-000000130000}"/>
    <cellStyle name="Normal 5 12" xfId="621" xr:uid="{00000000-0005-0000-0000-000001130000}"/>
    <cellStyle name="Normal 5 13" xfId="622" xr:uid="{00000000-0005-0000-0000-000002130000}"/>
    <cellStyle name="Normal 5 14" xfId="623" xr:uid="{00000000-0005-0000-0000-000003130000}"/>
    <cellStyle name="Normal 5 15" xfId="618" xr:uid="{00000000-0005-0000-0000-000004130000}"/>
    <cellStyle name="Normal 5 2" xfId="624" xr:uid="{00000000-0005-0000-0000-000005130000}"/>
    <cellStyle name="Normal 5 3" xfId="625" xr:uid="{00000000-0005-0000-0000-000006130000}"/>
    <cellStyle name="Normal 5 4" xfId="626" xr:uid="{00000000-0005-0000-0000-000007130000}"/>
    <cellStyle name="Normal 5 5" xfId="627" xr:uid="{00000000-0005-0000-0000-000008130000}"/>
    <cellStyle name="Normal 5 6" xfId="628" xr:uid="{00000000-0005-0000-0000-000009130000}"/>
    <cellStyle name="Normal 5 7" xfId="629" xr:uid="{00000000-0005-0000-0000-00000A130000}"/>
    <cellStyle name="Normal 5 8" xfId="630" xr:uid="{00000000-0005-0000-0000-00000B130000}"/>
    <cellStyle name="Normal 5 9" xfId="631" xr:uid="{00000000-0005-0000-0000-00000C130000}"/>
    <cellStyle name="Normal 50" xfId="851" xr:uid="{00000000-0005-0000-0000-00000D130000}"/>
    <cellStyle name="Normal 51" xfId="849" xr:uid="{00000000-0005-0000-0000-00000E130000}"/>
    <cellStyle name="Normal 57" xfId="632" xr:uid="{00000000-0005-0000-0000-00000F130000}"/>
    <cellStyle name="Normal 6" xfId="633" xr:uid="{00000000-0005-0000-0000-000010130000}"/>
    <cellStyle name="Normal 6 2" xfId="634" xr:uid="{00000000-0005-0000-0000-000011130000}"/>
    <cellStyle name="Normal 6 3" xfId="635" xr:uid="{00000000-0005-0000-0000-000012130000}"/>
    <cellStyle name="Normal 61" xfId="2830" xr:uid="{00000000-0005-0000-0000-000013130000}"/>
    <cellStyle name="Normal 7" xfId="636" xr:uid="{00000000-0005-0000-0000-000014130000}"/>
    <cellStyle name="Normal 7 2" xfId="637" xr:uid="{00000000-0005-0000-0000-000015130000}"/>
    <cellStyle name="Normal 7 3" xfId="638" xr:uid="{00000000-0005-0000-0000-000016130000}"/>
    <cellStyle name="Normal 7_BS S-Sch" xfId="639" xr:uid="{00000000-0005-0000-0000-000017130000}"/>
    <cellStyle name="Normal 8" xfId="640" xr:uid="{00000000-0005-0000-0000-000018130000}"/>
    <cellStyle name="Normal 8 2" xfId="641" xr:uid="{00000000-0005-0000-0000-000019130000}"/>
    <cellStyle name="Normal 8_BS S-Sch" xfId="642" xr:uid="{00000000-0005-0000-0000-00001A130000}"/>
    <cellStyle name="Normal 9" xfId="643" xr:uid="{00000000-0005-0000-0000-00001B130000}"/>
    <cellStyle name="Normal 9 10" xfId="644" xr:uid="{00000000-0005-0000-0000-00001C130000}"/>
    <cellStyle name="Normal 9 11" xfId="645" xr:uid="{00000000-0005-0000-0000-00001D130000}"/>
    <cellStyle name="Normal 9 12" xfId="646" xr:uid="{00000000-0005-0000-0000-00001E130000}"/>
    <cellStyle name="Normal 9 13" xfId="647" xr:uid="{00000000-0005-0000-0000-00001F130000}"/>
    <cellStyle name="Normal 9 14" xfId="648" xr:uid="{00000000-0005-0000-0000-000020130000}"/>
    <cellStyle name="Normal 9 15" xfId="649" xr:uid="{00000000-0005-0000-0000-000021130000}"/>
    <cellStyle name="Normal 9 2" xfId="650" xr:uid="{00000000-0005-0000-0000-000022130000}"/>
    <cellStyle name="Normal 9 3" xfId="651" xr:uid="{00000000-0005-0000-0000-000023130000}"/>
    <cellStyle name="Normal 9 4" xfId="652" xr:uid="{00000000-0005-0000-0000-000024130000}"/>
    <cellStyle name="Normal 9 5" xfId="653" xr:uid="{00000000-0005-0000-0000-000025130000}"/>
    <cellStyle name="Normal 9 6" xfId="654" xr:uid="{00000000-0005-0000-0000-000026130000}"/>
    <cellStyle name="Normal 9 7" xfId="655" xr:uid="{00000000-0005-0000-0000-000027130000}"/>
    <cellStyle name="Normal 9 8" xfId="656" xr:uid="{00000000-0005-0000-0000-000028130000}"/>
    <cellStyle name="Normal 9 9" xfId="657" xr:uid="{00000000-0005-0000-0000-000029130000}"/>
    <cellStyle name="Note 2" xfId="658" xr:uid="{00000000-0005-0000-0000-00002A130000}"/>
    <cellStyle name="Output Amounts" xfId="659" xr:uid="{00000000-0005-0000-0000-00002B130000}"/>
    <cellStyle name="Output Column Headings" xfId="660" xr:uid="{00000000-0005-0000-0000-00002C130000}"/>
    <cellStyle name="Output Line Items" xfId="661" xr:uid="{00000000-0005-0000-0000-00002D130000}"/>
    <cellStyle name="Output Report Heading" xfId="662" xr:uid="{00000000-0005-0000-0000-00002E130000}"/>
    <cellStyle name="Output Report Title" xfId="663" xr:uid="{00000000-0005-0000-0000-00002F130000}"/>
    <cellStyle name="Percent" xfId="3" builtinId="5"/>
    <cellStyle name="Percent [0]" xfId="664" xr:uid="{00000000-0005-0000-0000-000031130000}"/>
    <cellStyle name="Percent [00]" xfId="665" xr:uid="{00000000-0005-0000-0000-000032130000}"/>
    <cellStyle name="Percent [2]" xfId="666" xr:uid="{00000000-0005-0000-0000-000033130000}"/>
    <cellStyle name="Percent [2] 2" xfId="667" xr:uid="{00000000-0005-0000-0000-000034130000}"/>
    <cellStyle name="Percent 2" xfId="668" xr:uid="{00000000-0005-0000-0000-000035130000}"/>
    <cellStyle name="Percent 2 10" xfId="669" xr:uid="{00000000-0005-0000-0000-000036130000}"/>
    <cellStyle name="Percent 2 11" xfId="670" xr:uid="{00000000-0005-0000-0000-000037130000}"/>
    <cellStyle name="Percent 2 12" xfId="671" xr:uid="{00000000-0005-0000-0000-000038130000}"/>
    <cellStyle name="Percent 2 13" xfId="672" xr:uid="{00000000-0005-0000-0000-000039130000}"/>
    <cellStyle name="Percent 2 14" xfId="673" xr:uid="{00000000-0005-0000-0000-00003A130000}"/>
    <cellStyle name="Percent 2 15" xfId="674" xr:uid="{00000000-0005-0000-0000-00003B130000}"/>
    <cellStyle name="Percent 2 16" xfId="675" xr:uid="{00000000-0005-0000-0000-00003C130000}"/>
    <cellStyle name="Percent 2 17" xfId="676" xr:uid="{00000000-0005-0000-0000-00003D130000}"/>
    <cellStyle name="Percent 2 18" xfId="677" xr:uid="{00000000-0005-0000-0000-00003E130000}"/>
    <cellStyle name="Percent 2 19" xfId="678" xr:uid="{00000000-0005-0000-0000-00003F130000}"/>
    <cellStyle name="Percent 2 2" xfId="679" xr:uid="{00000000-0005-0000-0000-000040130000}"/>
    <cellStyle name="Percent 2 20" xfId="680" xr:uid="{00000000-0005-0000-0000-000041130000}"/>
    <cellStyle name="Percent 2 21" xfId="681" xr:uid="{00000000-0005-0000-0000-000042130000}"/>
    <cellStyle name="Percent 2 22" xfId="682" xr:uid="{00000000-0005-0000-0000-000043130000}"/>
    <cellStyle name="Percent 2 23" xfId="683" xr:uid="{00000000-0005-0000-0000-000044130000}"/>
    <cellStyle name="Percent 2 24" xfId="684" xr:uid="{00000000-0005-0000-0000-000045130000}"/>
    <cellStyle name="Percent 2 25" xfId="685" xr:uid="{00000000-0005-0000-0000-000046130000}"/>
    <cellStyle name="Percent 2 26" xfId="686" xr:uid="{00000000-0005-0000-0000-000047130000}"/>
    <cellStyle name="Percent 2 3" xfId="687" xr:uid="{00000000-0005-0000-0000-000048130000}"/>
    <cellStyle name="Percent 2 4" xfId="688" xr:uid="{00000000-0005-0000-0000-000049130000}"/>
    <cellStyle name="Percent 2 5" xfId="689" xr:uid="{00000000-0005-0000-0000-00004A130000}"/>
    <cellStyle name="Percent 2 6" xfId="690" xr:uid="{00000000-0005-0000-0000-00004B130000}"/>
    <cellStyle name="Percent 2 7" xfId="691" xr:uid="{00000000-0005-0000-0000-00004C130000}"/>
    <cellStyle name="Percent 2 8" xfId="692" xr:uid="{00000000-0005-0000-0000-00004D130000}"/>
    <cellStyle name="Percent 2 9" xfId="693" xr:uid="{00000000-0005-0000-0000-00004E130000}"/>
    <cellStyle name="Percent 32" xfId="29" xr:uid="{00000000-0005-0000-0000-00004F130000}"/>
    <cellStyle name="Percent 7" xfId="694" xr:uid="{00000000-0005-0000-0000-000050130000}"/>
    <cellStyle name="PrePop Currency (0)" xfId="695" xr:uid="{00000000-0005-0000-0000-000051130000}"/>
    <cellStyle name="PrePop Currency (2)" xfId="696" xr:uid="{00000000-0005-0000-0000-000052130000}"/>
    <cellStyle name="PrePop Units (0)" xfId="697" xr:uid="{00000000-0005-0000-0000-000053130000}"/>
    <cellStyle name="PrePop Units (1)" xfId="698" xr:uid="{00000000-0005-0000-0000-000054130000}"/>
    <cellStyle name="PrePop Units (2)" xfId="699" xr:uid="{00000000-0005-0000-0000-000055130000}"/>
    <cellStyle name="RevList" xfId="700" xr:uid="{00000000-0005-0000-0000-000056130000}"/>
    <cellStyle name="SAPBEXaggItem" xfId="701" xr:uid="{00000000-0005-0000-0000-000057130000}"/>
    <cellStyle name="SAPBEXaggItem 2" xfId="722" xr:uid="{00000000-0005-0000-0000-000058130000}"/>
    <cellStyle name="SAPBEXaggItem 2 2" xfId="1037" xr:uid="{00000000-0005-0000-0000-000059130000}"/>
    <cellStyle name="SAPBEXaggItem 2 2 2" xfId="1825" xr:uid="{00000000-0005-0000-0000-00005A130000}"/>
    <cellStyle name="SAPBEXaggItem 2 2 2 2" xfId="4069" xr:uid="{00000000-0005-0000-0000-00005B130000}"/>
    <cellStyle name="SAPBEXaggItem 2 2 3" xfId="2549" xr:uid="{00000000-0005-0000-0000-00005C130000}"/>
    <cellStyle name="SAPBEXaggItem 2 2 3 2" xfId="4793" xr:uid="{00000000-0005-0000-0000-00005D130000}"/>
    <cellStyle name="SAPBEXaggItem 2 2 4" xfId="3283" xr:uid="{00000000-0005-0000-0000-00005E130000}"/>
    <cellStyle name="SAPBEXaggItem 2 3" xfId="1290" xr:uid="{00000000-0005-0000-0000-00005F130000}"/>
    <cellStyle name="SAPBEXaggItem 2 3 2" xfId="2077" xr:uid="{00000000-0005-0000-0000-000060130000}"/>
    <cellStyle name="SAPBEXaggItem 2 3 2 2" xfId="4321" xr:uid="{00000000-0005-0000-0000-000061130000}"/>
    <cellStyle name="SAPBEXaggItem 2 3 3" xfId="2800" xr:uid="{00000000-0005-0000-0000-000062130000}"/>
    <cellStyle name="SAPBEXaggItem 2 3 3 2" xfId="5044" xr:uid="{00000000-0005-0000-0000-000063130000}"/>
    <cellStyle name="SAPBEXaggItem 2 3 4" xfId="3535" xr:uid="{00000000-0005-0000-0000-000064130000}"/>
    <cellStyle name="SAPBEXaggItem 2 4" xfId="1557" xr:uid="{00000000-0005-0000-0000-000065130000}"/>
    <cellStyle name="SAPBEXaggItem 2 4 2" xfId="3801" xr:uid="{00000000-0005-0000-0000-000066130000}"/>
    <cellStyle name="SAPBEXaggItem 2 5" xfId="3015" xr:uid="{00000000-0005-0000-0000-000067130000}"/>
    <cellStyle name="SAPBEXaggItem 3" xfId="1029" xr:uid="{00000000-0005-0000-0000-000068130000}"/>
    <cellStyle name="SAPBEXaggItem 3 2" xfId="1817" xr:uid="{00000000-0005-0000-0000-000069130000}"/>
    <cellStyle name="SAPBEXaggItem 3 2 2" xfId="4061" xr:uid="{00000000-0005-0000-0000-00006A130000}"/>
    <cellStyle name="SAPBEXaggItem 3 3" xfId="2541" xr:uid="{00000000-0005-0000-0000-00006B130000}"/>
    <cellStyle name="SAPBEXaggItem 3 3 2" xfId="4785" xr:uid="{00000000-0005-0000-0000-00006C130000}"/>
    <cellStyle name="SAPBEXaggItem 3 4" xfId="3275" xr:uid="{00000000-0005-0000-0000-00006D130000}"/>
    <cellStyle name="SAPBEXaggItem 4" xfId="1283" xr:uid="{00000000-0005-0000-0000-00006E130000}"/>
    <cellStyle name="SAPBEXaggItem 4 2" xfId="2070" xr:uid="{00000000-0005-0000-0000-00006F130000}"/>
    <cellStyle name="SAPBEXaggItem 4 2 2" xfId="4314" xr:uid="{00000000-0005-0000-0000-000070130000}"/>
    <cellStyle name="SAPBEXaggItem 4 3" xfId="2793" xr:uid="{00000000-0005-0000-0000-000071130000}"/>
    <cellStyle name="SAPBEXaggItem 4 3 2" xfId="5037" xr:uid="{00000000-0005-0000-0000-000072130000}"/>
    <cellStyle name="SAPBEXaggItem 4 4" xfId="3528" xr:uid="{00000000-0005-0000-0000-000073130000}"/>
    <cellStyle name="SAPBEXaggItem 5" xfId="1550" xr:uid="{00000000-0005-0000-0000-000074130000}"/>
    <cellStyle name="SAPBEXaggItem 5 2" xfId="3794" xr:uid="{00000000-0005-0000-0000-000075130000}"/>
    <cellStyle name="SAPBEXaggItem 6" xfId="3008" xr:uid="{00000000-0005-0000-0000-000076130000}"/>
    <cellStyle name="SAPBEXchaText" xfId="702" xr:uid="{00000000-0005-0000-0000-000077130000}"/>
    <cellStyle name="SAPBEXstdData" xfId="703" xr:uid="{00000000-0005-0000-0000-000078130000}"/>
    <cellStyle name="SAPBEXstdData 2" xfId="721" xr:uid="{00000000-0005-0000-0000-000079130000}"/>
    <cellStyle name="SAPBEXstdData 2 2" xfId="1036" xr:uid="{00000000-0005-0000-0000-00007A130000}"/>
    <cellStyle name="SAPBEXstdData 2 2 2" xfId="1824" xr:uid="{00000000-0005-0000-0000-00007B130000}"/>
    <cellStyle name="SAPBEXstdData 2 2 2 2" xfId="4068" xr:uid="{00000000-0005-0000-0000-00007C130000}"/>
    <cellStyle name="SAPBEXstdData 2 2 3" xfId="2548" xr:uid="{00000000-0005-0000-0000-00007D130000}"/>
    <cellStyle name="SAPBEXstdData 2 2 3 2" xfId="4792" xr:uid="{00000000-0005-0000-0000-00007E130000}"/>
    <cellStyle name="SAPBEXstdData 2 2 4" xfId="3282" xr:uid="{00000000-0005-0000-0000-00007F130000}"/>
    <cellStyle name="SAPBEXstdData 2 3" xfId="1289" xr:uid="{00000000-0005-0000-0000-000080130000}"/>
    <cellStyle name="SAPBEXstdData 2 3 2" xfId="2076" xr:uid="{00000000-0005-0000-0000-000081130000}"/>
    <cellStyle name="SAPBEXstdData 2 3 2 2" xfId="4320" xr:uid="{00000000-0005-0000-0000-000082130000}"/>
    <cellStyle name="SAPBEXstdData 2 3 3" xfId="2799" xr:uid="{00000000-0005-0000-0000-000083130000}"/>
    <cellStyle name="SAPBEXstdData 2 3 3 2" xfId="5043" xr:uid="{00000000-0005-0000-0000-000084130000}"/>
    <cellStyle name="SAPBEXstdData 2 3 4" xfId="3534" xr:uid="{00000000-0005-0000-0000-000085130000}"/>
    <cellStyle name="SAPBEXstdData 2 4" xfId="1556" xr:uid="{00000000-0005-0000-0000-000086130000}"/>
    <cellStyle name="SAPBEXstdData 2 4 2" xfId="3800" xr:uid="{00000000-0005-0000-0000-000087130000}"/>
    <cellStyle name="SAPBEXstdData 2 5" xfId="3014" xr:uid="{00000000-0005-0000-0000-000088130000}"/>
    <cellStyle name="SAPBEXstdData 3" xfId="1030" xr:uid="{00000000-0005-0000-0000-000089130000}"/>
    <cellStyle name="SAPBEXstdData 3 2" xfId="1818" xr:uid="{00000000-0005-0000-0000-00008A130000}"/>
    <cellStyle name="SAPBEXstdData 3 2 2" xfId="4062" xr:uid="{00000000-0005-0000-0000-00008B130000}"/>
    <cellStyle name="SAPBEXstdData 3 3" xfId="2542" xr:uid="{00000000-0005-0000-0000-00008C130000}"/>
    <cellStyle name="SAPBEXstdData 3 3 2" xfId="4786" xr:uid="{00000000-0005-0000-0000-00008D130000}"/>
    <cellStyle name="SAPBEXstdData 3 4" xfId="3276" xr:uid="{00000000-0005-0000-0000-00008E130000}"/>
    <cellStyle name="SAPBEXstdData 4" xfId="1284" xr:uid="{00000000-0005-0000-0000-00008F130000}"/>
    <cellStyle name="SAPBEXstdData 4 2" xfId="2071" xr:uid="{00000000-0005-0000-0000-000090130000}"/>
    <cellStyle name="SAPBEXstdData 4 2 2" xfId="4315" xr:uid="{00000000-0005-0000-0000-000091130000}"/>
    <cellStyle name="SAPBEXstdData 4 3" xfId="2794" xr:uid="{00000000-0005-0000-0000-000092130000}"/>
    <cellStyle name="SAPBEXstdData 4 3 2" xfId="5038" xr:uid="{00000000-0005-0000-0000-000093130000}"/>
    <cellStyle name="SAPBEXstdData 4 4" xfId="3529" xr:uid="{00000000-0005-0000-0000-000094130000}"/>
    <cellStyle name="SAPBEXstdData 5" xfId="1551" xr:uid="{00000000-0005-0000-0000-000095130000}"/>
    <cellStyle name="SAPBEXstdData 5 2" xfId="3795" xr:uid="{00000000-0005-0000-0000-000096130000}"/>
    <cellStyle name="SAPBEXstdData 6" xfId="3009" xr:uid="{00000000-0005-0000-0000-000097130000}"/>
    <cellStyle name="SAPBEXstdItem" xfId="704" xr:uid="{00000000-0005-0000-0000-000098130000}"/>
    <cellStyle name="SAPBEXstdItem 2" xfId="720" xr:uid="{00000000-0005-0000-0000-000099130000}"/>
    <cellStyle name="SAPBEXstdItem 2 2" xfId="1035" xr:uid="{00000000-0005-0000-0000-00009A130000}"/>
    <cellStyle name="SAPBEXstdItem 2 2 2" xfId="1823" xr:uid="{00000000-0005-0000-0000-00009B130000}"/>
    <cellStyle name="SAPBEXstdItem 2 2 2 2" xfId="4067" xr:uid="{00000000-0005-0000-0000-00009C130000}"/>
    <cellStyle name="SAPBEXstdItem 2 2 3" xfId="2547" xr:uid="{00000000-0005-0000-0000-00009D130000}"/>
    <cellStyle name="SAPBEXstdItem 2 2 3 2" xfId="4791" xr:uid="{00000000-0005-0000-0000-00009E130000}"/>
    <cellStyle name="SAPBEXstdItem 2 2 4" xfId="3281" xr:uid="{00000000-0005-0000-0000-00009F130000}"/>
    <cellStyle name="SAPBEXstdItem 2 3" xfId="1288" xr:uid="{00000000-0005-0000-0000-0000A0130000}"/>
    <cellStyle name="SAPBEXstdItem 2 3 2" xfId="2075" xr:uid="{00000000-0005-0000-0000-0000A1130000}"/>
    <cellStyle name="SAPBEXstdItem 2 3 2 2" xfId="4319" xr:uid="{00000000-0005-0000-0000-0000A2130000}"/>
    <cellStyle name="SAPBEXstdItem 2 3 3" xfId="2798" xr:uid="{00000000-0005-0000-0000-0000A3130000}"/>
    <cellStyle name="SAPBEXstdItem 2 3 3 2" xfId="5042" xr:uid="{00000000-0005-0000-0000-0000A4130000}"/>
    <cellStyle name="SAPBEXstdItem 2 3 4" xfId="3533" xr:uid="{00000000-0005-0000-0000-0000A5130000}"/>
    <cellStyle name="SAPBEXstdItem 2 4" xfId="1555" xr:uid="{00000000-0005-0000-0000-0000A6130000}"/>
    <cellStyle name="SAPBEXstdItem 2 4 2" xfId="3799" xr:uid="{00000000-0005-0000-0000-0000A7130000}"/>
    <cellStyle name="SAPBEXstdItem 2 5" xfId="3013" xr:uid="{00000000-0005-0000-0000-0000A8130000}"/>
    <cellStyle name="SAPBEXstdItem 3" xfId="1031" xr:uid="{00000000-0005-0000-0000-0000A9130000}"/>
    <cellStyle name="SAPBEXstdItem 3 2" xfId="1819" xr:uid="{00000000-0005-0000-0000-0000AA130000}"/>
    <cellStyle name="SAPBEXstdItem 3 2 2" xfId="4063" xr:uid="{00000000-0005-0000-0000-0000AB130000}"/>
    <cellStyle name="SAPBEXstdItem 3 3" xfId="2543" xr:uid="{00000000-0005-0000-0000-0000AC130000}"/>
    <cellStyle name="SAPBEXstdItem 3 3 2" xfId="4787" xr:uid="{00000000-0005-0000-0000-0000AD130000}"/>
    <cellStyle name="SAPBEXstdItem 3 4" xfId="3277" xr:uid="{00000000-0005-0000-0000-0000AE130000}"/>
    <cellStyle name="SAPBEXstdItem 4" xfId="1285" xr:uid="{00000000-0005-0000-0000-0000AF130000}"/>
    <cellStyle name="SAPBEXstdItem 4 2" xfId="2072" xr:uid="{00000000-0005-0000-0000-0000B0130000}"/>
    <cellStyle name="SAPBEXstdItem 4 2 2" xfId="4316" xr:uid="{00000000-0005-0000-0000-0000B1130000}"/>
    <cellStyle name="SAPBEXstdItem 4 3" xfId="2795" xr:uid="{00000000-0005-0000-0000-0000B2130000}"/>
    <cellStyle name="SAPBEXstdItem 4 3 2" xfId="5039" xr:uid="{00000000-0005-0000-0000-0000B3130000}"/>
    <cellStyle name="SAPBEXstdItem 4 4" xfId="3530" xr:uid="{00000000-0005-0000-0000-0000B4130000}"/>
    <cellStyle name="SAPBEXstdItem 5" xfId="1552" xr:uid="{00000000-0005-0000-0000-0000B5130000}"/>
    <cellStyle name="SAPBEXstdItem 5 2" xfId="3796" xr:uid="{00000000-0005-0000-0000-0000B6130000}"/>
    <cellStyle name="SAPBEXstdItem 6" xfId="3010" xr:uid="{00000000-0005-0000-0000-0000B7130000}"/>
    <cellStyle name="SAPBEXstdItemX" xfId="705" xr:uid="{00000000-0005-0000-0000-0000B8130000}"/>
    <cellStyle name="SAPBEXstdItemX 2" xfId="719" xr:uid="{00000000-0005-0000-0000-0000B9130000}"/>
    <cellStyle name="SAPBEXstdItemX 2 2" xfId="1034" xr:uid="{00000000-0005-0000-0000-0000BA130000}"/>
    <cellStyle name="SAPBEXstdItemX 2 2 2" xfId="1822" xr:uid="{00000000-0005-0000-0000-0000BB130000}"/>
    <cellStyle name="SAPBEXstdItemX 2 2 2 2" xfId="4066" xr:uid="{00000000-0005-0000-0000-0000BC130000}"/>
    <cellStyle name="SAPBEXstdItemX 2 2 3" xfId="2546" xr:uid="{00000000-0005-0000-0000-0000BD130000}"/>
    <cellStyle name="SAPBEXstdItemX 2 2 3 2" xfId="4790" xr:uid="{00000000-0005-0000-0000-0000BE130000}"/>
    <cellStyle name="SAPBEXstdItemX 2 2 4" xfId="3280" xr:uid="{00000000-0005-0000-0000-0000BF130000}"/>
    <cellStyle name="SAPBEXstdItemX 2 3" xfId="1287" xr:uid="{00000000-0005-0000-0000-0000C0130000}"/>
    <cellStyle name="SAPBEXstdItemX 2 3 2" xfId="2074" xr:uid="{00000000-0005-0000-0000-0000C1130000}"/>
    <cellStyle name="SAPBEXstdItemX 2 3 2 2" xfId="4318" xr:uid="{00000000-0005-0000-0000-0000C2130000}"/>
    <cellStyle name="SAPBEXstdItemX 2 3 3" xfId="2797" xr:uid="{00000000-0005-0000-0000-0000C3130000}"/>
    <cellStyle name="SAPBEXstdItemX 2 3 3 2" xfId="5041" xr:uid="{00000000-0005-0000-0000-0000C4130000}"/>
    <cellStyle name="SAPBEXstdItemX 2 3 4" xfId="3532" xr:uid="{00000000-0005-0000-0000-0000C5130000}"/>
    <cellStyle name="SAPBEXstdItemX 2 4" xfId="1554" xr:uid="{00000000-0005-0000-0000-0000C6130000}"/>
    <cellStyle name="SAPBEXstdItemX 2 4 2" xfId="3798" xr:uid="{00000000-0005-0000-0000-0000C7130000}"/>
    <cellStyle name="SAPBEXstdItemX 2 5" xfId="3012" xr:uid="{00000000-0005-0000-0000-0000C8130000}"/>
    <cellStyle name="SAPBEXstdItemX 3" xfId="1032" xr:uid="{00000000-0005-0000-0000-0000C9130000}"/>
    <cellStyle name="SAPBEXstdItemX 3 2" xfId="1820" xr:uid="{00000000-0005-0000-0000-0000CA130000}"/>
    <cellStyle name="SAPBEXstdItemX 3 2 2" xfId="4064" xr:uid="{00000000-0005-0000-0000-0000CB130000}"/>
    <cellStyle name="SAPBEXstdItemX 3 3" xfId="2544" xr:uid="{00000000-0005-0000-0000-0000CC130000}"/>
    <cellStyle name="SAPBEXstdItemX 3 3 2" xfId="4788" xr:uid="{00000000-0005-0000-0000-0000CD130000}"/>
    <cellStyle name="SAPBEXstdItemX 3 4" xfId="3278" xr:uid="{00000000-0005-0000-0000-0000CE130000}"/>
    <cellStyle name="SAPBEXstdItemX 4" xfId="1286" xr:uid="{00000000-0005-0000-0000-0000CF130000}"/>
    <cellStyle name="SAPBEXstdItemX 4 2" xfId="2073" xr:uid="{00000000-0005-0000-0000-0000D0130000}"/>
    <cellStyle name="SAPBEXstdItemX 4 2 2" xfId="4317" xr:uid="{00000000-0005-0000-0000-0000D1130000}"/>
    <cellStyle name="SAPBEXstdItemX 4 3" xfId="2796" xr:uid="{00000000-0005-0000-0000-0000D2130000}"/>
    <cellStyle name="SAPBEXstdItemX 4 3 2" xfId="5040" xr:uid="{00000000-0005-0000-0000-0000D3130000}"/>
    <cellStyle name="SAPBEXstdItemX 4 4" xfId="3531" xr:uid="{00000000-0005-0000-0000-0000D4130000}"/>
    <cellStyle name="SAPBEXstdItemX 5" xfId="1553" xr:uid="{00000000-0005-0000-0000-0000D5130000}"/>
    <cellStyle name="SAPBEXstdItemX 5 2" xfId="3797" xr:uid="{00000000-0005-0000-0000-0000D6130000}"/>
    <cellStyle name="SAPBEXstdItemX 6" xfId="3011" xr:uid="{00000000-0005-0000-0000-0000D7130000}"/>
    <cellStyle name="Standard_NEGS" xfId="706" xr:uid="{00000000-0005-0000-0000-0000D8130000}"/>
    <cellStyle name="Style 1" xfId="707" xr:uid="{00000000-0005-0000-0000-0000D9130000}"/>
    <cellStyle name="subhead" xfId="708" xr:uid="{00000000-0005-0000-0000-0000DA130000}"/>
    <cellStyle name="subhead 2" xfId="709" xr:uid="{00000000-0005-0000-0000-0000DB130000}"/>
    <cellStyle name="Subtotal" xfId="710" xr:uid="{00000000-0005-0000-0000-0000DC130000}"/>
    <cellStyle name="Text Indent A" xfId="711" xr:uid="{00000000-0005-0000-0000-0000DD130000}"/>
    <cellStyle name="Text Indent B" xfId="712" xr:uid="{00000000-0005-0000-0000-0000DE130000}"/>
    <cellStyle name="Text Indent C" xfId="713" xr:uid="{00000000-0005-0000-0000-0000DF130000}"/>
    <cellStyle name="Times New Roman" xfId="714" xr:uid="{00000000-0005-0000-0000-0000E0130000}"/>
    <cellStyle name="Tusental (0)_pldt" xfId="715" xr:uid="{00000000-0005-0000-0000-0000E1130000}"/>
    <cellStyle name="Tusental_pldt" xfId="716" xr:uid="{00000000-0005-0000-0000-0000E2130000}"/>
    <cellStyle name="Valuta (0)_pldt" xfId="717" xr:uid="{00000000-0005-0000-0000-0000E3130000}"/>
    <cellStyle name="Valuta_pldt" xfId="718" xr:uid="{00000000-0005-0000-0000-0000E4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K%20Associates%20File\IBC34%20Zenith%20Finesse%20Pvt.%20Ltd\Valuation%20sheet%20for%20SFA%20of%20ZFPL%20Fin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II"/>
      <sheetName val="DTA - III"/>
      <sheetName val="LT L&amp;A- IV"/>
      <sheetName val="ONCA-V"/>
      <sheetName val="Inventory- VI"/>
      <sheetName val="Trade Receivables- VII"/>
      <sheetName val="Cash &amp; Cash Equivalents- VIII"/>
      <sheetName val="OCA- XI"/>
      <sheetName val="MSEDCL Assets"/>
      <sheetName val="SECL Assets"/>
      <sheetName val="WCL Assets"/>
      <sheetName val="Sheet4"/>
    </sheetNames>
    <sheetDataSet>
      <sheetData sheetId="0"/>
      <sheetData sheetId="1">
        <row r="4">
          <cell r="C4" t="str">
            <v>Particulars</v>
          </cell>
        </row>
        <row r="5">
          <cell r="B5" t="str">
            <v>Figures in INR Lakhs</v>
          </cell>
        </row>
        <row r="16">
          <cell r="B16" t="str">
            <v>REMARKS &amp; NOTES:-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40625" defaultRowHeight="15"/>
  <cols>
    <col min="2" max="2" width="39.85546875" bestFit="1" customWidth="1"/>
    <col min="3" max="3" width="16.85546875" customWidth="1"/>
    <col min="4" max="4" width="18.85546875" customWidth="1"/>
  </cols>
  <sheetData>
    <row r="1" spans="1:14" ht="15.75">
      <c r="A1" s="1" t="s">
        <v>0</v>
      </c>
      <c r="B1" s="1" t="s">
        <v>1</v>
      </c>
      <c r="C1" s="82" t="s">
        <v>2</v>
      </c>
      <c r="D1" s="82"/>
      <c r="E1" s="82"/>
      <c r="F1" s="82"/>
      <c r="G1" s="82"/>
      <c r="H1" s="82"/>
      <c r="I1" s="82"/>
      <c r="J1" s="82"/>
      <c r="K1" s="82"/>
      <c r="L1" s="82"/>
      <c r="M1" s="82"/>
      <c r="N1" s="82"/>
    </row>
    <row r="2" spans="1:14">
      <c r="B2" s="2" t="s">
        <v>16</v>
      </c>
    </row>
    <row r="4" spans="1:14" ht="15.7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75" thickBot="1">
      <c r="A16" s="12"/>
      <c r="C16" s="5" t="e">
        <f>SUM(C7:C15)</f>
        <v>#REF!</v>
      </c>
      <c r="D16" s="13" t="e">
        <f>SUM(D7:D15)</f>
        <v>#REF!</v>
      </c>
    </row>
    <row r="17" spans="1:4" ht="15.75" thickTop="1">
      <c r="A17" s="12"/>
      <c r="B17" t="s">
        <v>14</v>
      </c>
      <c r="C17" s="3" t="e">
        <f>+C16+D16</f>
        <v>#REF!</v>
      </c>
      <c r="D17" s="10"/>
    </row>
    <row r="18" spans="1:4" ht="15.75" thickBot="1">
      <c r="A18" s="14"/>
      <c r="B18" s="15" t="s">
        <v>15</v>
      </c>
      <c r="C18" s="15"/>
      <c r="D18" s="16"/>
    </row>
    <row r="20" spans="1:4" s="17" customFormat="1" ht="56.25">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30"/>
  <sheetViews>
    <sheetView topLeftCell="A10" workbookViewId="0">
      <selection activeCell="D25" sqref="D25"/>
    </sheetView>
  </sheetViews>
  <sheetFormatPr defaultRowHeight="15"/>
  <cols>
    <col min="2" max="2" width="55.140625" bestFit="1" customWidth="1"/>
    <col min="3" max="3" width="14.7109375" bestFit="1" customWidth="1"/>
    <col min="4" max="4" width="12.7109375" bestFit="1" customWidth="1"/>
  </cols>
  <sheetData>
    <row r="2" spans="2:4">
      <c r="B2" t="s">
        <v>33</v>
      </c>
    </row>
    <row r="3" spans="2:4">
      <c r="C3" t="s">
        <v>34</v>
      </c>
    </row>
    <row r="4" spans="2:4">
      <c r="B4" t="s">
        <v>35</v>
      </c>
      <c r="C4" t="s">
        <v>36</v>
      </c>
      <c r="D4" t="s">
        <v>37</v>
      </c>
    </row>
    <row r="5" spans="2:4">
      <c r="B5" t="s">
        <v>38</v>
      </c>
      <c r="D5">
        <v>955</v>
      </c>
    </row>
    <row r="6" spans="2:4">
      <c r="B6" t="s">
        <v>39</v>
      </c>
      <c r="C6">
        <v>0.14000000000000001</v>
      </c>
      <c r="D6">
        <v>133.70000000000002</v>
      </c>
    </row>
    <row r="7" spans="2:4">
      <c r="B7" t="s">
        <v>40</v>
      </c>
      <c r="C7">
        <v>0</v>
      </c>
      <c r="D7">
        <v>0</v>
      </c>
    </row>
    <row r="8" spans="2:4">
      <c r="B8" t="s">
        <v>41</v>
      </c>
      <c r="C8">
        <v>87</v>
      </c>
      <c r="D8">
        <v>87</v>
      </c>
    </row>
    <row r="9" spans="2:4">
      <c r="B9" t="s">
        <v>42</v>
      </c>
      <c r="C9">
        <v>0.3</v>
      </c>
      <c r="D9">
        <v>40.110000000000007</v>
      </c>
    </row>
    <row r="10" spans="2:4">
      <c r="B10" t="s">
        <v>43</v>
      </c>
      <c r="C10">
        <v>0.02</v>
      </c>
      <c r="D10">
        <v>2.6740000000000004</v>
      </c>
    </row>
    <row r="11" spans="2:4">
      <c r="B11" t="s">
        <v>44</v>
      </c>
      <c r="C11">
        <v>7.5</v>
      </c>
      <c r="D11">
        <v>7.5</v>
      </c>
    </row>
    <row r="12" spans="2:4">
      <c r="B12" t="s">
        <v>45</v>
      </c>
      <c r="C12">
        <v>7.5</v>
      </c>
      <c r="D12">
        <v>7.5</v>
      </c>
    </row>
    <row r="13" spans="2:4">
      <c r="B13" t="s">
        <v>46</v>
      </c>
      <c r="C13">
        <v>0</v>
      </c>
      <c r="D13">
        <v>0</v>
      </c>
    </row>
    <row r="14" spans="2:4">
      <c r="B14" t="s">
        <v>47</v>
      </c>
      <c r="C14">
        <v>400</v>
      </c>
      <c r="D14">
        <v>400</v>
      </c>
    </row>
    <row r="15" spans="2:4">
      <c r="B15" t="s">
        <v>48</v>
      </c>
      <c r="C15">
        <v>1.04</v>
      </c>
      <c r="D15">
        <v>1.04</v>
      </c>
    </row>
    <row r="16" spans="2:4">
      <c r="B16" t="s">
        <v>49</v>
      </c>
      <c r="C16">
        <v>0.05</v>
      </c>
      <c r="D16">
        <v>65.5762</v>
      </c>
    </row>
    <row r="17" spans="2:5">
      <c r="B17" t="s">
        <v>50</v>
      </c>
      <c r="D17">
        <v>77</v>
      </c>
    </row>
    <row r="18" spans="2:5">
      <c r="B18" t="s">
        <v>21</v>
      </c>
      <c r="D18">
        <v>1777.1001999999999</v>
      </c>
    </row>
    <row r="20" spans="2:5">
      <c r="B20" t="s">
        <v>51</v>
      </c>
      <c r="C20">
        <v>1537</v>
      </c>
      <c r="D20">
        <v>1537</v>
      </c>
    </row>
    <row r="21" spans="2:5">
      <c r="B21" t="s">
        <v>52</v>
      </c>
      <c r="D21">
        <v>0</v>
      </c>
    </row>
    <row r="22" spans="2:5">
      <c r="B22" t="s">
        <v>53</v>
      </c>
      <c r="D22">
        <v>0</v>
      </c>
    </row>
    <row r="23" spans="2:5">
      <c r="B23" t="s">
        <v>54</v>
      </c>
      <c r="C23">
        <v>0</v>
      </c>
      <c r="D23">
        <v>0</v>
      </c>
    </row>
    <row r="24" spans="2:5">
      <c r="B24" t="s">
        <v>55</v>
      </c>
      <c r="C24">
        <v>0</v>
      </c>
      <c r="D24">
        <v>0</v>
      </c>
    </row>
    <row r="25" spans="2:5">
      <c r="B25" t="s">
        <v>49</v>
      </c>
      <c r="C25">
        <v>0.05</v>
      </c>
      <c r="D25">
        <v>76.850000000000009</v>
      </c>
    </row>
    <row r="26" spans="2:5">
      <c r="B26" t="s">
        <v>56</v>
      </c>
      <c r="D26">
        <v>1613.85</v>
      </c>
      <c r="E26">
        <f>D26/D30</f>
        <v>0.43191919835968068</v>
      </c>
    </row>
    <row r="28" spans="2:5">
      <c r="B28" t="s">
        <v>57</v>
      </c>
      <c r="C28">
        <v>345.51256000000001</v>
      </c>
      <c r="D28">
        <v>345.51256000000001</v>
      </c>
    </row>
    <row r="30" spans="2:5">
      <c r="B30" t="s">
        <v>58</v>
      </c>
      <c r="D30">
        <v>3736.4627599999999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18"/>
  <sheetViews>
    <sheetView zoomScaleNormal="100" workbookViewId="0">
      <pane ySplit="5" topLeftCell="A12" activePane="bottomLeft" state="frozen"/>
      <selection pane="bottomLeft" activeCell="B3" sqref="B3:G10"/>
    </sheetView>
  </sheetViews>
  <sheetFormatPr defaultColWidth="9" defaultRowHeight="12.75"/>
  <cols>
    <col min="1" max="1" width="9" style="34"/>
    <col min="2" max="2" width="7" style="34" bestFit="1" customWidth="1"/>
    <col min="3" max="3" width="23" style="34" customWidth="1"/>
    <col min="4" max="4" width="16.42578125" style="35" customWidth="1"/>
    <col min="5" max="5" width="16.7109375" style="35" customWidth="1"/>
    <col min="6" max="6" width="15.28515625" style="35" customWidth="1"/>
    <col min="7" max="7" width="10.7109375" style="34" bestFit="1" customWidth="1"/>
    <col min="8" max="8" width="11" style="34" bestFit="1" customWidth="1"/>
    <col min="9" max="9" width="16.85546875" style="34" customWidth="1"/>
    <col min="10" max="10" width="15.7109375" style="34" customWidth="1"/>
    <col min="11" max="16384" width="9" style="34"/>
  </cols>
  <sheetData>
    <row r="2" spans="2:9">
      <c r="B2" s="83" t="s">
        <v>79</v>
      </c>
      <c r="C2" s="83"/>
      <c r="D2" s="83"/>
      <c r="E2" s="83"/>
      <c r="F2" s="84"/>
      <c r="G2" s="83"/>
    </row>
    <row r="3" spans="2:9">
      <c r="B3" s="83" t="s">
        <v>107</v>
      </c>
      <c r="C3" s="83"/>
      <c r="D3" s="83"/>
      <c r="E3" s="83"/>
      <c r="F3" s="84"/>
      <c r="G3" s="83"/>
    </row>
    <row r="4" spans="2:9">
      <c r="B4" s="91" t="s">
        <v>78</v>
      </c>
      <c r="C4" s="91"/>
      <c r="D4" s="91"/>
      <c r="E4" s="91"/>
      <c r="F4" s="92"/>
      <c r="G4" s="91"/>
    </row>
    <row r="5" spans="2:9" ht="44.25" customHeight="1">
      <c r="B5" s="36" t="s">
        <v>26</v>
      </c>
      <c r="C5" s="36" t="s">
        <v>2</v>
      </c>
      <c r="D5" s="37" t="s">
        <v>61</v>
      </c>
      <c r="E5" s="37" t="s">
        <v>28</v>
      </c>
      <c r="F5" s="37" t="s">
        <v>63</v>
      </c>
      <c r="G5" s="36" t="s">
        <v>27</v>
      </c>
    </row>
    <row r="6" spans="2:9">
      <c r="B6" s="93" t="s">
        <v>62</v>
      </c>
      <c r="C6" s="93"/>
      <c r="D6" s="93"/>
      <c r="E6" s="93"/>
      <c r="F6" s="94"/>
      <c r="G6" s="93"/>
    </row>
    <row r="7" spans="2:9">
      <c r="B7" s="45">
        <v>1</v>
      </c>
      <c r="C7" s="47" t="s">
        <v>89</v>
      </c>
      <c r="D7" s="38">
        <f>'Property, plant and equipment-I'!C6</f>
        <v>14.93831</v>
      </c>
      <c r="E7" s="38">
        <f>'Property, plant and equipment-I'!D6</f>
        <v>0</v>
      </c>
      <c r="F7" s="38">
        <f>'Property, plant and equipment-I'!E6</f>
        <v>0</v>
      </c>
      <c r="G7" s="57" t="s">
        <v>72</v>
      </c>
    </row>
    <row r="8" spans="2:9">
      <c r="B8" s="45">
        <v>2</v>
      </c>
      <c r="C8" s="47" t="s">
        <v>70</v>
      </c>
      <c r="D8" s="38">
        <f>'DTA-II'!D7</f>
        <v>0.45180999999999999</v>
      </c>
      <c r="E8" s="38">
        <f>'DTA-II'!E8</f>
        <v>0</v>
      </c>
      <c r="F8" s="38">
        <f>'DTA-II'!F8</f>
        <v>0</v>
      </c>
      <c r="G8" s="57" t="s">
        <v>73</v>
      </c>
    </row>
    <row r="9" spans="2:9" ht="20.25" customHeight="1">
      <c r="B9" s="45">
        <v>3</v>
      </c>
      <c r="C9" s="47" t="s">
        <v>74</v>
      </c>
      <c r="D9" s="38">
        <f>'Cash &amp; Cash Equivalents-III'!D7</f>
        <v>0.12243</v>
      </c>
      <c r="E9" s="38">
        <f>'Cash &amp; Cash Equivalents-III'!F7</f>
        <v>0.12243</v>
      </c>
      <c r="F9" s="38">
        <f>'Cash &amp; Cash Equivalents-III'!G7</f>
        <v>0.12243</v>
      </c>
      <c r="G9" s="57" t="s">
        <v>92</v>
      </c>
    </row>
    <row r="10" spans="2:9" ht="17.25" customHeight="1">
      <c r="B10" s="90" t="s">
        <v>21</v>
      </c>
      <c r="C10" s="90"/>
      <c r="D10" s="39">
        <f>SUM(D7:D9)</f>
        <v>15.512549999999999</v>
      </c>
      <c r="E10" s="39">
        <f t="shared" ref="E10:F10" si="0">SUM(E7:E9)</f>
        <v>0.12243</v>
      </c>
      <c r="F10" s="39">
        <f t="shared" si="0"/>
        <v>0.12243</v>
      </c>
      <c r="G10" s="40"/>
      <c r="I10" s="41"/>
    </row>
    <row r="11" spans="2:9" ht="12" customHeight="1">
      <c r="B11" s="86" t="s">
        <v>20</v>
      </c>
      <c r="C11" s="87"/>
      <c r="D11" s="87"/>
      <c r="E11" s="87"/>
      <c r="F11" s="88"/>
      <c r="G11" s="89"/>
    </row>
    <row r="12" spans="2:9" ht="225" customHeight="1">
      <c r="B12" s="85" t="s">
        <v>77</v>
      </c>
      <c r="C12" s="85"/>
      <c r="D12" s="85"/>
      <c r="E12" s="85"/>
      <c r="F12" s="85"/>
      <c r="G12" s="85"/>
    </row>
    <row r="13" spans="2:9" ht="33.75" customHeight="1">
      <c r="B13" s="42"/>
      <c r="C13" s="42"/>
      <c r="D13" s="42"/>
      <c r="E13" s="42"/>
      <c r="F13" s="42"/>
      <c r="G13" s="42"/>
    </row>
    <row r="14" spans="2:9" ht="23.25" customHeight="1">
      <c r="B14" s="43"/>
      <c r="C14" s="43"/>
      <c r="D14" s="43"/>
      <c r="E14" s="43"/>
      <c r="F14" s="43"/>
      <c r="G14" s="43"/>
    </row>
    <row r="15" spans="2:9" ht="36" customHeight="1">
      <c r="B15" s="42"/>
      <c r="C15" s="42"/>
      <c r="D15" s="42"/>
      <c r="E15" s="42"/>
      <c r="F15" s="42"/>
      <c r="G15" s="42"/>
    </row>
    <row r="16" spans="2:9" ht="33.75" customHeight="1">
      <c r="B16" s="42"/>
      <c r="C16" s="42"/>
      <c r="D16" s="42"/>
      <c r="E16" s="42"/>
      <c r="F16" s="42"/>
      <c r="G16" s="42"/>
    </row>
    <row r="17" spans="2:7" ht="30" customHeight="1">
      <c r="B17" s="44"/>
      <c r="C17" s="44"/>
      <c r="D17" s="44"/>
      <c r="E17" s="44"/>
      <c r="F17" s="44"/>
      <c r="G17" s="44"/>
    </row>
    <row r="18" spans="2:7" ht="48.75" customHeight="1">
      <c r="B18" s="44"/>
      <c r="C18" s="44"/>
      <c r="D18" s="44"/>
      <c r="E18" s="44"/>
      <c r="F18" s="44"/>
      <c r="G18" s="44"/>
    </row>
  </sheetData>
  <mergeCells count="7">
    <mergeCell ref="B2:G2"/>
    <mergeCell ref="B3:G3"/>
    <mergeCell ref="B12:G12"/>
    <mergeCell ref="B11:G11"/>
    <mergeCell ref="B10:C10"/>
    <mergeCell ref="B4:G4"/>
    <mergeCell ref="B6:G6"/>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A0931-CE4D-4608-9B12-B7CD3B2A3DC2}">
  <dimension ref="A1:F9"/>
  <sheetViews>
    <sheetView workbookViewId="0">
      <selection sqref="A1:F6"/>
    </sheetView>
  </sheetViews>
  <sheetFormatPr defaultRowHeight="15"/>
  <cols>
    <col min="1" max="1" width="6.28515625" customWidth="1"/>
    <col min="2" max="2" width="28.85546875" style="65" bestFit="1" customWidth="1"/>
    <col min="3" max="3" width="14.85546875" style="68" customWidth="1"/>
    <col min="4" max="4" width="13" style="68" customWidth="1"/>
    <col min="5" max="5" width="16.5703125" style="68" customWidth="1"/>
    <col min="6" max="6" width="18.42578125" customWidth="1"/>
  </cols>
  <sheetData>
    <row r="1" spans="1:6" ht="15" customHeight="1">
      <c r="A1" s="102" t="s">
        <v>90</v>
      </c>
      <c r="B1" s="103"/>
      <c r="C1" s="103"/>
      <c r="D1" s="103"/>
      <c r="E1" s="103"/>
      <c r="F1" s="103"/>
    </row>
    <row r="2" spans="1:6">
      <c r="A2" s="104" t="s">
        <v>26</v>
      </c>
      <c r="B2" s="104" t="s">
        <v>84</v>
      </c>
      <c r="C2" s="106" t="s">
        <v>61</v>
      </c>
      <c r="D2" s="106" t="s">
        <v>64</v>
      </c>
      <c r="E2" s="106" t="s">
        <v>65</v>
      </c>
      <c r="F2" s="106" t="s">
        <v>22</v>
      </c>
    </row>
    <row r="3" spans="1:6">
      <c r="A3" s="105"/>
      <c r="B3" s="105"/>
      <c r="C3" s="107"/>
      <c r="D3" s="107"/>
      <c r="E3" s="107" t="s">
        <v>65</v>
      </c>
      <c r="F3" s="107"/>
    </row>
    <row r="4" spans="1:6" ht="15" customHeight="1">
      <c r="A4" s="99" t="s">
        <v>62</v>
      </c>
      <c r="B4" s="100"/>
      <c r="C4" s="100"/>
      <c r="D4" s="100"/>
      <c r="E4" s="100"/>
      <c r="F4" s="101"/>
    </row>
    <row r="5" spans="1:6" s="65" customFormat="1">
      <c r="A5" s="63">
        <v>1</v>
      </c>
      <c r="B5" s="64" t="s">
        <v>89</v>
      </c>
      <c r="C5" s="137">
        <f>1493831/10^5</f>
        <v>14.93831</v>
      </c>
      <c r="D5" s="137">
        <v>0</v>
      </c>
      <c r="E5" s="137">
        <v>0</v>
      </c>
      <c r="F5" s="95" t="s">
        <v>85</v>
      </c>
    </row>
    <row r="6" spans="1:6">
      <c r="A6" s="66"/>
      <c r="B6" s="67" t="s">
        <v>21</v>
      </c>
      <c r="C6" s="138">
        <f>C5</f>
        <v>14.93831</v>
      </c>
      <c r="D6" s="138">
        <f>D5</f>
        <v>0</v>
      </c>
      <c r="E6" s="138">
        <f>E5</f>
        <v>0</v>
      </c>
      <c r="F6" s="96"/>
    </row>
    <row r="7" spans="1:6" hidden="1">
      <c r="A7" s="97" t="s">
        <v>86</v>
      </c>
      <c r="B7" s="97"/>
      <c r="C7" s="97"/>
      <c r="D7" s="97"/>
      <c r="E7" s="97"/>
    </row>
    <row r="8" spans="1:6" hidden="1">
      <c r="A8" s="98" t="s">
        <v>87</v>
      </c>
      <c r="B8" s="98"/>
      <c r="C8" s="98"/>
      <c r="D8" s="98"/>
      <c r="E8" s="98"/>
    </row>
    <row r="9" spans="1:6" hidden="1">
      <c r="A9" s="98" t="s">
        <v>88</v>
      </c>
      <c r="B9" s="98"/>
      <c r="C9" s="98"/>
      <c r="D9" s="98"/>
      <c r="E9" s="98"/>
    </row>
  </sheetData>
  <mergeCells count="12">
    <mergeCell ref="A1:F1"/>
    <mergeCell ref="A2:A3"/>
    <mergeCell ref="B2:B3"/>
    <mergeCell ref="C2:C3"/>
    <mergeCell ref="D2:D3"/>
    <mergeCell ref="E2:E3"/>
    <mergeCell ref="F2:F3"/>
    <mergeCell ref="F5:F6"/>
    <mergeCell ref="A7:E7"/>
    <mergeCell ref="A8:E8"/>
    <mergeCell ref="A9:E9"/>
    <mergeCell ref="A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9"/>
  <sheetViews>
    <sheetView workbookViewId="0">
      <selection activeCell="B2" sqref="B2:G7"/>
    </sheetView>
  </sheetViews>
  <sheetFormatPr defaultRowHeight="15"/>
  <cols>
    <col min="2" max="2" width="3.5703125" bestFit="1" customWidth="1"/>
    <col min="3" max="3" width="16.140625" bestFit="1" customWidth="1"/>
    <col min="4" max="4" width="10.140625" bestFit="1" customWidth="1"/>
    <col min="5" max="6" width="11.28515625" bestFit="1" customWidth="1"/>
    <col min="7" max="7" width="52.85546875" customWidth="1"/>
  </cols>
  <sheetData>
    <row r="2" spans="2:7">
      <c r="B2" s="111" t="s">
        <v>106</v>
      </c>
      <c r="C2" s="112"/>
      <c r="D2" s="112"/>
      <c r="E2" s="112"/>
      <c r="F2" s="112"/>
      <c r="G2" s="113"/>
    </row>
    <row r="3" spans="2:7">
      <c r="B3" s="114" t="str">
        <f>SUMMARY!B4</f>
        <v>Details as on 31st March 2022</v>
      </c>
      <c r="C3" s="114"/>
      <c r="D3" s="114"/>
      <c r="E3" s="114"/>
      <c r="F3" s="114"/>
      <c r="G3" s="114"/>
    </row>
    <row r="4" spans="2:7" ht="48">
      <c r="B4" s="48" t="s">
        <v>26</v>
      </c>
      <c r="C4" s="48" t="s">
        <v>66</v>
      </c>
      <c r="D4" s="48" t="s">
        <v>61</v>
      </c>
      <c r="E4" s="48" t="s">
        <v>67</v>
      </c>
      <c r="F4" s="48" t="s">
        <v>71</v>
      </c>
      <c r="G4" s="48" t="s">
        <v>22</v>
      </c>
    </row>
    <row r="5" spans="2:7">
      <c r="B5" s="115" t="str">
        <f>[1]SUMMARY!B5</f>
        <v>Figures in INR Lakhs</v>
      </c>
      <c r="C5" s="116"/>
      <c r="D5" s="116"/>
      <c r="E5" s="116"/>
      <c r="F5" s="116"/>
      <c r="G5" s="117"/>
    </row>
    <row r="6" spans="2:7" ht="99" customHeight="1">
      <c r="B6" s="49">
        <v>1</v>
      </c>
      <c r="C6" s="50" t="s">
        <v>68</v>
      </c>
      <c r="D6" s="51">
        <f>45181/10^5</f>
        <v>0.45180999999999999</v>
      </c>
      <c r="E6" s="52" t="s">
        <v>69</v>
      </c>
      <c r="F6" s="52" t="s">
        <v>69</v>
      </c>
      <c r="G6" s="59" t="s">
        <v>82</v>
      </c>
    </row>
    <row r="7" spans="2:7">
      <c r="B7" s="118" t="s">
        <v>25</v>
      </c>
      <c r="C7" s="118"/>
      <c r="D7" s="53">
        <f>SUM(D6:D6)</f>
        <v>0.45180999999999999</v>
      </c>
      <c r="E7" s="54">
        <v>0</v>
      </c>
      <c r="F7" s="54">
        <v>0</v>
      </c>
      <c r="G7" s="55"/>
    </row>
    <row r="8" spans="2:7">
      <c r="B8" s="119" t="str">
        <f>[1]SUMMARY!B16</f>
        <v>REMARKS &amp; NOTES:-</v>
      </c>
      <c r="C8" s="119"/>
      <c r="D8" s="119"/>
      <c r="E8" s="119"/>
      <c r="F8" s="119"/>
      <c r="G8" s="119"/>
    </row>
    <row r="9" spans="2:7" ht="118.5" customHeight="1">
      <c r="B9" s="108" t="s">
        <v>76</v>
      </c>
      <c r="C9" s="109"/>
      <c r="D9" s="109"/>
      <c r="E9" s="109"/>
      <c r="F9" s="109"/>
      <c r="G9" s="110"/>
    </row>
  </sheetData>
  <mergeCells count="6">
    <mergeCell ref="B9:G9"/>
    <mergeCell ref="B2:G2"/>
    <mergeCell ref="B3:G3"/>
    <mergeCell ref="B5:G5"/>
    <mergeCell ref="B7:C7"/>
    <mergeCell ref="B8:G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2"/>
  <sheetViews>
    <sheetView tabSelected="1" zoomScaleNormal="100" workbookViewId="0">
      <pane ySplit="4" topLeftCell="A5" activePane="bottomLeft" state="frozen"/>
      <selection pane="bottomLeft" activeCell="B2" sqref="B2:H7"/>
    </sheetView>
  </sheetViews>
  <sheetFormatPr defaultColWidth="36.28515625" defaultRowHeight="12"/>
  <cols>
    <col min="1" max="1" width="8.140625" style="27" customWidth="1"/>
    <col min="2" max="2" width="6.7109375" style="27" bestFit="1" customWidth="1"/>
    <col min="3" max="3" width="11.85546875" style="27" customWidth="1"/>
    <col min="4" max="4" width="11.28515625" style="27" customWidth="1"/>
    <col min="5" max="5" width="11.28515625" style="27" hidden="1" customWidth="1"/>
    <col min="6" max="7" width="11.28515625" style="27" customWidth="1"/>
    <col min="8" max="8" width="43.42578125" style="27" customWidth="1"/>
    <col min="9" max="9" width="9.140625" style="27" customWidth="1"/>
    <col min="10" max="11" width="8" style="27" bestFit="1" customWidth="1"/>
    <col min="12" max="16384" width="36.28515625" style="27"/>
  </cols>
  <sheetData>
    <row r="2" spans="2:11">
      <c r="B2" s="120" t="s">
        <v>91</v>
      </c>
      <c r="C2" s="121"/>
      <c r="D2" s="121"/>
      <c r="E2" s="121"/>
      <c r="F2" s="121"/>
      <c r="G2" s="121"/>
      <c r="H2" s="122"/>
    </row>
    <row r="3" spans="2:11">
      <c r="B3" s="126" t="str">
        <f>SUMMARY!B4</f>
        <v>Details as on 31st March 2022</v>
      </c>
      <c r="C3" s="127"/>
      <c r="D3" s="127"/>
      <c r="E3" s="127"/>
      <c r="F3" s="127"/>
      <c r="G3" s="127"/>
      <c r="H3" s="128"/>
    </row>
    <row r="4" spans="2:11" ht="33" customHeight="1">
      <c r="B4" s="20" t="s">
        <v>23</v>
      </c>
      <c r="C4" s="20" t="s">
        <v>60</v>
      </c>
      <c r="D4" s="21" t="s">
        <v>61</v>
      </c>
      <c r="E4" s="21" t="s">
        <v>24</v>
      </c>
      <c r="F4" s="30" t="s">
        <v>64</v>
      </c>
      <c r="G4" s="21" t="s">
        <v>65</v>
      </c>
      <c r="H4" s="21" t="s">
        <v>22</v>
      </c>
    </row>
    <row r="5" spans="2:11">
      <c r="B5" s="129" t="str">
        <f>SUMMARY!B6</f>
        <v>Figures in INR Lakhs</v>
      </c>
      <c r="C5" s="130"/>
      <c r="D5" s="130"/>
      <c r="E5" s="130"/>
      <c r="F5" s="130"/>
      <c r="G5" s="130"/>
      <c r="H5" s="131"/>
    </row>
    <row r="6" spans="2:11" ht="130.5" customHeight="1">
      <c r="B6" s="33">
        <v>1</v>
      </c>
      <c r="C6" s="46" t="s">
        <v>80</v>
      </c>
      <c r="D6" s="60">
        <v>0.12243</v>
      </c>
      <c r="E6" s="32" t="s">
        <v>81</v>
      </c>
      <c r="F6" s="60">
        <f>+D6*I6</f>
        <v>0.12243</v>
      </c>
      <c r="G6" s="62">
        <f>+D6*J6</f>
        <v>0.12243</v>
      </c>
      <c r="H6" s="58" t="s">
        <v>83</v>
      </c>
      <c r="I6" s="56">
        <v>1</v>
      </c>
      <c r="J6" s="56">
        <v>1</v>
      </c>
    </row>
    <row r="7" spans="2:11">
      <c r="B7" s="28" t="s">
        <v>25</v>
      </c>
      <c r="C7" s="29"/>
      <c r="D7" s="61">
        <f>SUM(D6)</f>
        <v>0.12243</v>
      </c>
      <c r="E7" s="25"/>
      <c r="F7" s="61">
        <f t="shared" ref="F7:G7" si="0">SUM(F6)</f>
        <v>0.12243</v>
      </c>
      <c r="G7" s="61">
        <f t="shared" si="0"/>
        <v>0.12243</v>
      </c>
      <c r="H7" s="22"/>
      <c r="J7" s="26"/>
    </row>
    <row r="8" spans="2:11">
      <c r="B8" s="132" t="str">
        <f>SUMMARY!B11</f>
        <v>REMARKS &amp; NOTES:-</v>
      </c>
      <c r="C8" s="133"/>
      <c r="D8" s="133"/>
      <c r="E8" s="133"/>
      <c r="F8" s="133"/>
      <c r="G8" s="133"/>
      <c r="H8" s="134"/>
      <c r="J8" s="26"/>
    </row>
    <row r="9" spans="2:11" ht="117.75" customHeight="1">
      <c r="B9" s="123" t="s">
        <v>75</v>
      </c>
      <c r="C9" s="124"/>
      <c r="D9" s="124"/>
      <c r="E9" s="124"/>
      <c r="F9" s="124"/>
      <c r="G9" s="124"/>
      <c r="H9" s="125"/>
      <c r="J9" s="26"/>
    </row>
    <row r="10" spans="2:11">
      <c r="B10" s="31"/>
      <c r="C10" s="31"/>
      <c r="D10" s="31"/>
      <c r="E10" s="31"/>
      <c r="F10" s="31"/>
      <c r="G10" s="31"/>
      <c r="H10" s="31"/>
    </row>
    <row r="11" spans="2:11">
      <c r="B11" s="31"/>
      <c r="C11" s="31"/>
      <c r="D11" s="31"/>
      <c r="E11" s="31"/>
      <c r="F11" s="31"/>
      <c r="G11" s="31"/>
      <c r="H11" s="31"/>
    </row>
    <row r="12" spans="2:11" ht="15">
      <c r="B12" s="31"/>
      <c r="C12" s="31"/>
      <c r="D12" s="31"/>
      <c r="E12" s="31"/>
      <c r="F12" s="31"/>
      <c r="G12" s="31"/>
      <c r="H12" s="31"/>
      <c r="K12"/>
    </row>
  </sheetData>
  <mergeCells count="5">
    <mergeCell ref="B2:H2"/>
    <mergeCell ref="B9:H9"/>
    <mergeCell ref="B3:H3"/>
    <mergeCell ref="B5:H5"/>
    <mergeCell ref="B8:H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D0B1-27A1-4C4D-8660-E14DD900DFA3}">
  <dimension ref="B1:C23"/>
  <sheetViews>
    <sheetView workbookViewId="0">
      <selection activeCell="C24" sqref="C24"/>
    </sheetView>
  </sheetViews>
  <sheetFormatPr defaultRowHeight="15"/>
  <cols>
    <col min="2" max="2" width="27.7109375" bestFit="1" customWidth="1"/>
    <col min="3" max="3" width="46" customWidth="1"/>
  </cols>
  <sheetData>
    <row r="1" spans="2:3" ht="15.75" thickBot="1"/>
    <row r="2" spans="2:3" ht="19.5" thickBot="1">
      <c r="B2" s="135" t="s">
        <v>105</v>
      </c>
      <c r="C2" s="136"/>
    </row>
    <row r="4" spans="2:3">
      <c r="B4" s="3" t="s">
        <v>104</v>
      </c>
      <c r="C4" s="78" t="s">
        <v>103</v>
      </c>
    </row>
    <row r="5" spans="2:3">
      <c r="B5" s="3" t="s">
        <v>102</v>
      </c>
      <c r="C5" s="69"/>
    </row>
    <row r="6" spans="2:3">
      <c r="B6" t="s">
        <v>101</v>
      </c>
      <c r="C6" s="69">
        <f>'Property, plant and equipment-I'!D6</f>
        <v>0</v>
      </c>
    </row>
    <row r="7" spans="2:3">
      <c r="B7" t="s">
        <v>70</v>
      </c>
      <c r="C7" s="77">
        <f>'DTA-II'!E7</f>
        <v>0</v>
      </c>
    </row>
    <row r="9" spans="2:3">
      <c r="B9" s="3" t="s">
        <v>100</v>
      </c>
    </row>
    <row r="10" spans="2:3">
      <c r="B10" t="str">
        <f>"Cash &amp; Cash Equivalents"</f>
        <v>Cash &amp; Cash Equivalents</v>
      </c>
      <c r="C10" s="69">
        <f>'Cash &amp; Cash Equivalents-III'!F7</f>
        <v>0.12243</v>
      </c>
    </row>
    <row r="11" spans="2:3" ht="15.75">
      <c r="B11" s="76"/>
      <c r="C11" s="75"/>
    </row>
    <row r="12" spans="2:3" ht="15.75">
      <c r="B12" s="72" t="s">
        <v>99</v>
      </c>
      <c r="C12" s="70">
        <f>SUM(C6:C7:C10)</f>
        <v>0.12243</v>
      </c>
    </row>
    <row r="13" spans="2:3">
      <c r="B13" s="3"/>
      <c r="C13" s="74"/>
    </row>
    <row r="14" spans="2:3">
      <c r="B14" s="3" t="s">
        <v>98</v>
      </c>
      <c r="C14" s="74"/>
    </row>
    <row r="15" spans="2:3">
      <c r="B15" t="s">
        <v>97</v>
      </c>
      <c r="C15" s="73">
        <f>5500/10^5</f>
        <v>5.5E-2</v>
      </c>
    </row>
    <row r="16" spans="2:3" ht="15.75">
      <c r="B16" s="72" t="s">
        <v>96</v>
      </c>
      <c r="C16" s="79">
        <f>SUM(C15:C15)</f>
        <v>5.5E-2</v>
      </c>
    </row>
    <row r="18" spans="2:3" ht="15.75">
      <c r="B18" s="3" t="s">
        <v>95</v>
      </c>
      <c r="C18" s="80">
        <f>C12-C16</f>
        <v>6.742999999999999E-2</v>
      </c>
    </row>
    <row r="20" spans="2:3">
      <c r="B20" t="s">
        <v>94</v>
      </c>
      <c r="C20" s="69">
        <f>(31883/100000)</f>
        <v>0.31883</v>
      </c>
    </row>
    <row r="22" spans="2:3" ht="15.75">
      <c r="B22" s="71" t="s">
        <v>93</v>
      </c>
      <c r="C22" s="81">
        <f>C18/C20</f>
        <v>0.21149201768967785</v>
      </c>
    </row>
    <row r="23" spans="2:3">
      <c r="C23" s="69"/>
    </row>
  </sheetData>
  <mergeCells count="1">
    <mergeCell ref="B2: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6"/>
  <sheetViews>
    <sheetView workbookViewId="0">
      <selection activeCell="B6" sqref="B6"/>
    </sheetView>
  </sheetViews>
  <sheetFormatPr defaultRowHeight="15"/>
  <cols>
    <col min="3" max="3" width="12" bestFit="1" customWidth="1"/>
  </cols>
  <sheetData>
    <row r="2" spans="2:3">
      <c r="B2" t="s">
        <v>6</v>
      </c>
      <c r="C2" t="e">
        <f>#REF!/2</f>
        <v>#REF!</v>
      </c>
    </row>
    <row r="3" spans="2:3">
      <c r="B3" t="s">
        <v>30</v>
      </c>
      <c r="C3" t="e">
        <f>SUM(#REF!)</f>
        <v>#REF!</v>
      </c>
    </row>
    <row r="4" spans="2:3">
      <c r="B4" t="s">
        <v>31</v>
      </c>
      <c r="C4" t="e">
        <f>#REF!</f>
        <v>#REF!</v>
      </c>
    </row>
    <row r="6" spans="2:3">
      <c r="B6" t="s">
        <v>21</v>
      </c>
      <c r="C6" t="e">
        <f>SUM(C2:C4)</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5"/>
  <sheetViews>
    <sheetView topLeftCell="B1" workbookViewId="0">
      <selection activeCell="D5" sqref="D5"/>
    </sheetView>
  </sheetViews>
  <sheetFormatPr defaultRowHeight="15"/>
  <cols>
    <col min="2" max="2" width="22.5703125" bestFit="1" customWidth="1"/>
    <col min="4" max="4" width="14.85546875" bestFit="1" customWidth="1"/>
  </cols>
  <sheetData>
    <row r="2" spans="2:4">
      <c r="B2" t="s">
        <v>29</v>
      </c>
      <c r="D2" s="23" t="e">
        <f>#REF!</f>
        <v>#REF!</v>
      </c>
    </row>
    <row r="3" spans="2:4">
      <c r="B3" t="s">
        <v>59</v>
      </c>
      <c r="D3" t="e">
        <f>+#REF!+#REF!</f>
        <v>#REF!</v>
      </c>
    </row>
    <row r="5" spans="2:4">
      <c r="D5" s="24" t="e">
        <f>SUM(D2:D3)</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11"/>
  <sheetViews>
    <sheetView workbookViewId="0">
      <selection activeCell="C11" sqref="C11"/>
    </sheetView>
  </sheetViews>
  <sheetFormatPr defaultRowHeight="15"/>
  <cols>
    <col min="2" max="2" width="4.85546875" bestFit="1" customWidth="1"/>
    <col min="3" max="3" width="14.28515625" bestFit="1" customWidth="1"/>
  </cols>
  <sheetData>
    <row r="2" spans="2:3">
      <c r="B2" t="s">
        <v>32</v>
      </c>
      <c r="C2" s="23">
        <v>50414099.780000001</v>
      </c>
    </row>
    <row r="5" spans="2:3">
      <c r="C5" s="24" t="e">
        <f>C2+'SECL Assets'!D2</f>
        <v>#REF!</v>
      </c>
    </row>
    <row r="8" spans="2:3">
      <c r="C8">
        <v>892500000</v>
      </c>
    </row>
    <row r="11" spans="2:3">
      <c r="C11" s="24" t="e">
        <f>+C5-C8</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General</vt:lpstr>
      <vt:lpstr>SUMMARY</vt:lpstr>
      <vt:lpstr>Property, plant and equipment-I</vt:lpstr>
      <vt:lpstr>DTA-II</vt:lpstr>
      <vt:lpstr>Cash &amp; Cash Equivalents-III</vt:lpstr>
      <vt:lpstr>NPV-Wind power Shreepalwan</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Rachit</cp:lastModifiedBy>
  <cp:lastPrinted>2020-09-30T08:14:29Z</cp:lastPrinted>
  <dcterms:created xsi:type="dcterms:W3CDTF">2017-12-18T06:17:30Z</dcterms:created>
  <dcterms:modified xsi:type="dcterms:W3CDTF">2023-05-22T11:54:19Z</dcterms:modified>
</cp:coreProperties>
</file>