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Completed\Project Tie-up\VIS(2023-24)-PL056-048-054-The Peaceful Homes\"/>
    </mc:Choice>
  </mc:AlternateContent>
  <bookViews>
    <workbookView xWindow="0" yWindow="0" windowWidth="24000" windowHeight="9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16" i="1"/>
  <c r="H10" i="1"/>
  <c r="G10" i="1"/>
  <c r="F10" i="1"/>
  <c r="E10" i="1"/>
  <c r="H5" i="1"/>
  <c r="H6" i="1"/>
  <c r="H7" i="1"/>
  <c r="H8" i="1"/>
  <c r="H9" i="1"/>
  <c r="H4" i="1"/>
  <c r="G5" i="1"/>
  <c r="G6" i="1"/>
  <c r="G7" i="1"/>
  <c r="G8" i="1"/>
  <c r="G9" i="1"/>
  <c r="G4" i="1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<sst xmlns="http://schemas.openxmlformats.org/spreadsheetml/2006/main" count="21" uniqueCount="19">
  <si>
    <t>Tower</t>
  </si>
  <si>
    <t>Type of Flat</t>
  </si>
  <si>
    <t>No. of DUs</t>
  </si>
  <si>
    <t>Tower-AS1</t>
  </si>
  <si>
    <t>3 BHK + Utility</t>
  </si>
  <si>
    <t>4 BHK + Utility</t>
  </si>
  <si>
    <t>Tower-AS2</t>
  </si>
  <si>
    <t>3 BHK</t>
  </si>
  <si>
    <t>Tower-AS3</t>
  </si>
  <si>
    <t>2 BHK</t>
  </si>
  <si>
    <t>Tower-E</t>
  </si>
  <si>
    <t>Total</t>
  </si>
  <si>
    <t>Super Area
(sq. ft.)</t>
  </si>
  <si>
    <t>Total Super Area
(sq. ft.)</t>
  </si>
  <si>
    <t>Sale Price @9,500/- per sq. ft.
(in Rs. Cr.)</t>
  </si>
  <si>
    <t>Sale Price @11,000/- per sq. ft.
(in Rs. Cr.)</t>
  </si>
  <si>
    <t>Rs.106.3291 Cr.</t>
  </si>
  <si>
    <t>Rs.102.04 Cr.</t>
  </si>
  <si>
    <t>Rs.18.00 Cr.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</si>
</sst>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9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169" fontId="0" fillId="0" borderId="3" xfId="1" applyNumberFormat="1" applyFont="1" applyBorder="1"/>
    <xf numFmtId="43" fontId="0" fillId="0" borderId="3" xfId="1" applyFont="1" applyBorder="1"/>
    <xf numFmtId="0" fontId="4" fillId="3" borderId="3" xfId="0" applyFont="1" applyFill="1" applyBorder="1" applyAlignment="1">
      <alignment horizontal="right" vertical="center" wrapText="1"/>
    </xf>
    <xf numFmtId="43" fontId="4" fillId="3" borderId="3" xfId="1" applyFont="1" applyFill="1" applyBorder="1" applyAlignment="1">
      <alignment horizontal="right" vertical="center" wrapText="1"/>
    </xf>
    <xf numFmtId="169" fontId="4" fillId="3" borderId="3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workbookViewId="0">
      <selection activeCell="H4" sqref="H4"/>
    </sheetView>
  </sheetViews>
  <sheetFormatPr defaultRowHeight="15" x14ac:dyDescent="0.25"/>
  <cols>
    <col min="2" max="2" width="15.5703125" customWidth="1"/>
    <col min="3" max="3" width="14" customWidth="1"/>
    <col min="4" max="4" width="11.28515625" bestFit="1" customWidth="1"/>
    <col min="5" max="5" width="6.28515625" bestFit="1" customWidth="1"/>
    <col min="6" max="6" width="13.28515625" customWidth="1"/>
    <col min="7" max="8" width="10.42578125" bestFit="1" customWidth="1"/>
  </cols>
  <sheetData>
    <row r="2" spans="2:8" x14ac:dyDescent="0.25">
      <c r="G2">
        <v>9500</v>
      </c>
      <c r="H2">
        <v>11000</v>
      </c>
    </row>
    <row r="3" spans="2:8" ht="51" x14ac:dyDescent="0.25">
      <c r="B3" s="2" t="s">
        <v>0</v>
      </c>
      <c r="C3" s="2" t="s">
        <v>1</v>
      </c>
      <c r="D3" s="2" t="s">
        <v>12</v>
      </c>
      <c r="E3" s="2" t="s">
        <v>2</v>
      </c>
      <c r="F3" s="2" t="s">
        <v>13</v>
      </c>
      <c r="G3" s="2" t="s">
        <v>14</v>
      </c>
      <c r="H3" s="2" t="s">
        <v>15</v>
      </c>
    </row>
    <row r="4" spans="2:8" x14ac:dyDescent="0.25">
      <c r="B4" s="3" t="s">
        <v>3</v>
      </c>
      <c r="C4" s="3" t="s">
        <v>4</v>
      </c>
      <c r="D4" s="4">
        <v>2350</v>
      </c>
      <c r="E4" s="5">
        <v>60</v>
      </c>
      <c r="F4" s="6">
        <f>E4*D4</f>
        <v>141000</v>
      </c>
      <c r="G4" s="7">
        <f>$G$2*F4/10^7</f>
        <v>133.94999999999999</v>
      </c>
      <c r="H4" s="7">
        <f>$H$2*F4/10^7</f>
        <v>155.1</v>
      </c>
    </row>
    <row r="5" spans="2:8" x14ac:dyDescent="0.25">
      <c r="B5" s="3"/>
      <c r="C5" s="3" t="s">
        <v>4</v>
      </c>
      <c r="D5" s="4">
        <v>2475</v>
      </c>
      <c r="E5" s="5">
        <v>30</v>
      </c>
      <c r="F5" s="6">
        <f t="shared" ref="F5:F9" si="0">E5*D5</f>
        <v>74250</v>
      </c>
      <c r="G5" s="7">
        <f t="shared" ref="G5:G9" si="1">$G$2*F5/10^7</f>
        <v>70.537499999999994</v>
      </c>
      <c r="H5" s="7">
        <f t="shared" ref="H5:H9" si="2">$H$2*F5/10^7</f>
        <v>81.674999999999997</v>
      </c>
    </row>
    <row r="6" spans="2:8" x14ac:dyDescent="0.25">
      <c r="B6" s="3"/>
      <c r="C6" s="3" t="s">
        <v>5</v>
      </c>
      <c r="D6" s="4">
        <v>2925</v>
      </c>
      <c r="E6" s="5">
        <v>30</v>
      </c>
      <c r="F6" s="6">
        <f t="shared" si="0"/>
        <v>87750</v>
      </c>
      <c r="G6" s="7">
        <f t="shared" si="1"/>
        <v>83.362499999999997</v>
      </c>
      <c r="H6" s="7">
        <f t="shared" si="2"/>
        <v>96.525000000000006</v>
      </c>
    </row>
    <row r="7" spans="2:8" x14ac:dyDescent="0.25">
      <c r="B7" s="3" t="s">
        <v>6</v>
      </c>
      <c r="C7" s="3" t="s">
        <v>7</v>
      </c>
      <c r="D7" s="4">
        <v>2150</v>
      </c>
      <c r="E7" s="5">
        <v>120</v>
      </c>
      <c r="F7" s="6">
        <f t="shared" si="0"/>
        <v>258000</v>
      </c>
      <c r="G7" s="7">
        <f t="shared" si="1"/>
        <v>245.1</v>
      </c>
      <c r="H7" s="7">
        <f t="shared" si="2"/>
        <v>283.8</v>
      </c>
    </row>
    <row r="8" spans="2:8" x14ac:dyDescent="0.25">
      <c r="B8" s="3" t="s">
        <v>8</v>
      </c>
      <c r="C8" s="3" t="s">
        <v>9</v>
      </c>
      <c r="D8" s="4">
        <v>1565</v>
      </c>
      <c r="E8" s="5">
        <v>120</v>
      </c>
      <c r="F8" s="6">
        <f t="shared" si="0"/>
        <v>187800</v>
      </c>
      <c r="G8" s="7">
        <f t="shared" si="1"/>
        <v>178.41</v>
      </c>
      <c r="H8" s="7">
        <f t="shared" si="2"/>
        <v>206.58</v>
      </c>
    </row>
    <row r="9" spans="2:8" x14ac:dyDescent="0.25">
      <c r="B9" s="3" t="s">
        <v>10</v>
      </c>
      <c r="C9" s="3" t="s">
        <v>9</v>
      </c>
      <c r="D9" s="5">
        <v>862</v>
      </c>
      <c r="E9" s="5">
        <v>40</v>
      </c>
      <c r="F9" s="6">
        <f t="shared" si="0"/>
        <v>34480</v>
      </c>
      <c r="G9" s="7">
        <f t="shared" si="1"/>
        <v>32.756</v>
      </c>
      <c r="H9" s="7">
        <f t="shared" si="2"/>
        <v>37.927999999999997</v>
      </c>
    </row>
    <row r="10" spans="2:8" x14ac:dyDescent="0.25">
      <c r="B10" s="8" t="s">
        <v>11</v>
      </c>
      <c r="C10" s="8"/>
      <c r="D10" s="8"/>
      <c r="E10" s="8">
        <f>SUM(E4:E9)</f>
        <v>400</v>
      </c>
      <c r="F10" s="10">
        <f t="shared" ref="F10:H10" si="3">SUM(F4:F9)</f>
        <v>783280</v>
      </c>
      <c r="G10" s="9">
        <f t="shared" si="3"/>
        <v>744.11599999999987</v>
      </c>
      <c r="H10" s="9">
        <f t="shared" si="3"/>
        <v>861.60799999999995</v>
      </c>
    </row>
    <row r="12" spans="2:8" ht="15.75" thickBot="1" x14ac:dyDescent="0.3"/>
    <row r="13" spans="2:8" ht="30.75" thickBot="1" x14ac:dyDescent="0.3">
      <c r="C13" s="11" t="s">
        <v>16</v>
      </c>
      <c r="D13">
        <v>106.3291</v>
      </c>
    </row>
    <row r="14" spans="2:8" ht="30.75" thickBot="1" x14ac:dyDescent="0.3">
      <c r="C14" s="12" t="s">
        <v>17</v>
      </c>
      <c r="D14">
        <v>102.04</v>
      </c>
    </row>
    <row r="15" spans="2:8" ht="15.75" thickBot="1" x14ac:dyDescent="0.3">
      <c r="C15" s="12" t="s">
        <v>18</v>
      </c>
      <c r="D15">
        <v>18</v>
      </c>
    </row>
    <row r="16" spans="2:8" x14ac:dyDescent="0.25">
      <c r="D16" s="1">
        <f>SUM(D13:D15)</f>
        <v>226.3691</v>
      </c>
    </row>
    <row r="17" spans="4:4" x14ac:dyDescent="0.25">
      <c r="D17">
        <v>226.4</v>
      </c>
    </row>
    <row r="18" spans="4:4" x14ac:dyDescent="0.25">
      <c r="D18" s="1">
        <f>D17*0.85</f>
        <v>192.44</v>
      </c>
    </row>
    <row r="19" spans="4:4" x14ac:dyDescent="0.25">
      <c r="D19" s="1">
        <f>D17*0.75</f>
        <v>169.8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2023-05-02T10:32:06Z</dcterms:created>
  <dcterms:modified xsi:type="dcterms:W3CDTF">2023-05-02T11:15:55Z</dcterms:modified>
</cp:coreProperties>
</file>