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/>
  </bookViews>
  <sheets>
    <sheet name="Sheet1" sheetId="1" r:id="rId1"/>
    <sheet name="Sheet2" sheetId="2" r:id="rId2"/>
  </sheets>
  <calcPr calcId="152511"/>
</workbook>
</file>

<file path=xl/calcChain.xml><?xml version="1.0" encoding="utf-8"?>
<calcChain xmlns="http://schemas.openxmlformats.org/spreadsheetml/2006/main">
  <c r="H34" i="2" l="1"/>
  <c r="J26" i="1" l="1"/>
  <c r="I26" i="1"/>
  <c r="J25" i="1"/>
  <c r="I25" i="1"/>
  <c r="J24" i="1"/>
  <c r="I24" i="1"/>
  <c r="D38" i="1"/>
  <c r="C38" i="1"/>
  <c r="D25" i="1"/>
  <c r="D19" i="1"/>
  <c r="D13" i="1"/>
  <c r="D4" i="1"/>
  <c r="D5" i="1"/>
  <c r="D6" i="1"/>
  <c r="D7" i="1"/>
  <c r="D8" i="1"/>
  <c r="D9" i="1"/>
  <c r="D10" i="1"/>
  <c r="D11" i="1"/>
  <c r="D12" i="1"/>
  <c r="D15" i="1"/>
  <c r="D16" i="1"/>
  <c r="D17" i="1"/>
  <c r="D18" i="1"/>
  <c r="D37" i="1"/>
  <c r="C37" i="1"/>
  <c r="C25" i="1"/>
  <c r="C19" i="1"/>
  <c r="C13" i="1"/>
  <c r="D36" i="1"/>
  <c r="D35" i="1"/>
  <c r="D34" i="1"/>
  <c r="D33" i="1"/>
  <c r="D32" i="1"/>
  <c r="D31" i="1"/>
  <c r="D30" i="1"/>
  <c r="D29" i="1"/>
  <c r="D28" i="1"/>
  <c r="D21" i="1" l="1"/>
  <c r="D22" i="1"/>
  <c r="D23" i="1"/>
  <c r="D24" i="1"/>
  <c r="D27" i="1"/>
</calcChain>
</file>

<file path=xl/sharedStrings.xml><?xml version="1.0" encoding="utf-8"?>
<sst xmlns="http://schemas.openxmlformats.org/spreadsheetml/2006/main" count="63" uniqueCount="37">
  <si>
    <t>Sugar Factory</t>
  </si>
  <si>
    <t>Mills</t>
  </si>
  <si>
    <t>boiling house</t>
  </si>
  <si>
    <t>boilers</t>
  </si>
  <si>
    <t>power house &amp; switch yard</t>
  </si>
  <si>
    <t>sugar cube &amp; PG sugar</t>
  </si>
  <si>
    <t>sugar molasses tanks</t>
  </si>
  <si>
    <t>sugar godowns</t>
  </si>
  <si>
    <t>cane yard (inside factory)</t>
  </si>
  <si>
    <t>offices, general store &amp; canteen etc.</t>
  </si>
  <si>
    <t>Factory outside area</t>
  </si>
  <si>
    <t>school &amp;  hospital (incl. comm. Truck parking yard)</t>
  </si>
  <si>
    <t>truck parking yard</t>
  </si>
  <si>
    <t>tractor trolley yard</t>
  </si>
  <si>
    <t>cane cart yard</t>
  </si>
  <si>
    <t>distillery plant</t>
  </si>
  <si>
    <t>distillery icnl. Pripl</t>
  </si>
  <si>
    <t>C&amp;I plant</t>
  </si>
  <si>
    <t>etp. Bio-methanation &amp; MEE plant</t>
  </si>
  <si>
    <t>bio-compost yard no. -1</t>
  </si>
  <si>
    <t>Colony Area</t>
  </si>
  <si>
    <t>DST Colony</t>
  </si>
  <si>
    <t>dexule colony (Incl. Drama Stage)</t>
  </si>
  <si>
    <t>molasses fund colony</t>
  </si>
  <si>
    <t>bunglow colony</t>
  </si>
  <si>
    <t>IMT ground</t>
  </si>
  <si>
    <t>weigh bridge storage area (IMT)</t>
  </si>
  <si>
    <t>railway siding colony</t>
  </si>
  <si>
    <t>9B colony</t>
  </si>
  <si>
    <t>haddi godown colony</t>
  </si>
  <si>
    <t>bagh colony</t>
  </si>
  <si>
    <t>Location</t>
  </si>
  <si>
    <t>Sugar</t>
  </si>
  <si>
    <t>Outside</t>
  </si>
  <si>
    <t>Sugar Plant</t>
  </si>
  <si>
    <t>Sqm</t>
  </si>
  <si>
    <t>acre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</si>
</sst>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600075</xdr:colOff>
      <xdr:row>28</xdr:row>
      <xdr:rowOff>37134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891" t="6350" r="7925" b="1222"/>
        <a:stretch/>
      </xdr:blipFill>
      <xdr:spPr>
        <a:xfrm>
          <a:off x="0" y="0"/>
          <a:ext cx="8077200" cy="53711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38"/>
  <sheetViews>
    <sheetView tabSelected="1" topLeftCell="A11" workbookViewId="0">
      <selection activeCell="J26" sqref="J26"/>
    </sheetView>
  </sheetViews>
  <sheetFormatPr defaultRowHeight="15" x14ac:dyDescent="0.25"/>
  <cols>
    <col min="2" max="2" width="46.28515625" bestFit="1" customWidth="1"/>
    <col min="3" max="3" width="10" style="3" bestFit="1" customWidth="1"/>
    <col min="4" max="4" width="9.140625" style="2"/>
    <col min="8" max="8" width="10.85546875" bestFit="1" customWidth="1"/>
  </cols>
  <sheetData>
    <row r="3" spans="2:5" x14ac:dyDescent="0.25">
      <c r="B3" s="1" t="s">
        <v>0</v>
      </c>
      <c r="C3" s="3" t="s">
        <v>35</v>
      </c>
      <c r="D3" s="2" t="s">
        <v>36</v>
      </c>
      <c r="E3" t="s">
        <v>31</v>
      </c>
    </row>
    <row r="4" spans="2:5" x14ac:dyDescent="0.25">
      <c r="B4" t="s">
        <v>1</v>
      </c>
      <c r="C4" s="3">
        <v>8142</v>
      </c>
      <c r="D4" s="2">
        <f>C4/4046.84</f>
        <v>2.0119401804865031</v>
      </c>
      <c r="E4" t="s">
        <v>32</v>
      </c>
    </row>
    <row r="5" spans="2:5" x14ac:dyDescent="0.25">
      <c r="B5" t="s">
        <v>2</v>
      </c>
      <c r="C5" s="3">
        <v>23308</v>
      </c>
      <c r="D5" s="2">
        <f t="shared" ref="D5:D36" si="0">C5/4046.84</f>
        <v>5.7595556038785816</v>
      </c>
      <c r="E5" t="s">
        <v>32</v>
      </c>
    </row>
    <row r="6" spans="2:5" x14ac:dyDescent="0.25">
      <c r="B6" t="s">
        <v>3</v>
      </c>
      <c r="C6" s="3">
        <v>28601</v>
      </c>
      <c r="D6" s="2">
        <f t="shared" si="0"/>
        <v>7.0674896956637765</v>
      </c>
      <c r="E6" t="s">
        <v>32</v>
      </c>
    </row>
    <row r="7" spans="2:5" x14ac:dyDescent="0.25">
      <c r="B7" t="s">
        <v>4</v>
      </c>
      <c r="C7" s="3">
        <v>5358</v>
      </c>
      <c r="D7" s="2">
        <f t="shared" si="0"/>
        <v>1.3239960067608307</v>
      </c>
      <c r="E7" t="s">
        <v>32</v>
      </c>
    </row>
    <row r="8" spans="2:5" x14ac:dyDescent="0.25">
      <c r="B8" t="s">
        <v>5</v>
      </c>
      <c r="C8" s="3">
        <v>1783</v>
      </c>
      <c r="D8" s="2">
        <f t="shared" si="0"/>
        <v>0.44059068310088856</v>
      </c>
      <c r="E8" t="s">
        <v>32</v>
      </c>
    </row>
    <row r="9" spans="2:5" x14ac:dyDescent="0.25">
      <c r="B9" t="s">
        <v>6</v>
      </c>
      <c r="C9" s="3">
        <v>16760</v>
      </c>
      <c r="D9" s="2">
        <f t="shared" si="0"/>
        <v>4.1415029998715047</v>
      </c>
      <c r="E9" t="s">
        <v>32</v>
      </c>
    </row>
    <row r="10" spans="2:5" x14ac:dyDescent="0.25">
      <c r="B10" t="s">
        <v>7</v>
      </c>
      <c r="C10" s="3">
        <v>54572</v>
      </c>
      <c r="D10" s="2">
        <f t="shared" si="0"/>
        <v>13.485089600774925</v>
      </c>
      <c r="E10" t="s">
        <v>32</v>
      </c>
    </row>
    <row r="11" spans="2:5" x14ac:dyDescent="0.25">
      <c r="B11" t="s">
        <v>8</v>
      </c>
      <c r="C11" s="3">
        <v>15271</v>
      </c>
      <c r="D11" s="2">
        <f t="shared" si="0"/>
        <v>3.7735615937373357</v>
      </c>
      <c r="E11" t="s">
        <v>32</v>
      </c>
    </row>
    <row r="12" spans="2:5" x14ac:dyDescent="0.25">
      <c r="B12" t="s">
        <v>9</v>
      </c>
      <c r="C12" s="3">
        <v>12067</v>
      </c>
      <c r="D12" s="2">
        <f t="shared" si="0"/>
        <v>2.9818327386306351</v>
      </c>
      <c r="E12" t="s">
        <v>32</v>
      </c>
    </row>
    <row r="13" spans="2:5" x14ac:dyDescent="0.25">
      <c r="C13" s="3">
        <f>SUM(C4:C12)</f>
        <v>165862</v>
      </c>
      <c r="D13" s="2">
        <f>SUM(D4:D12)</f>
        <v>40.985559102904979</v>
      </c>
    </row>
    <row r="14" spans="2:5" x14ac:dyDescent="0.25">
      <c r="B14" s="1" t="s">
        <v>10</v>
      </c>
    </row>
    <row r="15" spans="2:5" x14ac:dyDescent="0.25">
      <c r="B15" t="s">
        <v>11</v>
      </c>
      <c r="C15" s="3">
        <v>24968</v>
      </c>
      <c r="D15" s="2">
        <f>C15/4046.84</f>
        <v>6.1697522017178832</v>
      </c>
      <c r="E15" t="s">
        <v>33</v>
      </c>
    </row>
    <row r="16" spans="2:5" x14ac:dyDescent="0.25">
      <c r="B16" t="s">
        <v>12</v>
      </c>
      <c r="C16" s="3">
        <v>22656</v>
      </c>
      <c r="D16" s="2">
        <f>C16/4046.84</f>
        <v>5.5984422413537471</v>
      </c>
      <c r="E16" t="s">
        <v>33</v>
      </c>
    </row>
    <row r="17" spans="2:10" x14ac:dyDescent="0.25">
      <c r="B17" t="s">
        <v>13</v>
      </c>
      <c r="C17" s="3">
        <v>3763</v>
      </c>
      <c r="D17" s="2">
        <f>C17/4046.84</f>
        <v>0.92986132389716414</v>
      </c>
      <c r="E17" t="s">
        <v>33</v>
      </c>
    </row>
    <row r="18" spans="2:10" x14ac:dyDescent="0.25">
      <c r="B18" t="s">
        <v>14</v>
      </c>
      <c r="C18" s="3">
        <v>7432</v>
      </c>
      <c r="D18" s="2">
        <f>C18/4046.84</f>
        <v>1.8364946476757174</v>
      </c>
      <c r="E18" t="s">
        <v>33</v>
      </c>
    </row>
    <row r="19" spans="2:10" x14ac:dyDescent="0.25">
      <c r="C19" s="3">
        <f>SUM(C15:C18)</f>
        <v>58819</v>
      </c>
      <c r="D19" s="2">
        <f>SUM(D15:D18)</f>
        <v>14.534550414644512</v>
      </c>
    </row>
    <row r="20" spans="2:10" x14ac:dyDescent="0.25">
      <c r="B20" s="1" t="s">
        <v>15</v>
      </c>
    </row>
    <row r="21" spans="2:10" x14ac:dyDescent="0.25">
      <c r="B21" t="s">
        <v>16</v>
      </c>
      <c r="C21" s="3">
        <v>40415</v>
      </c>
      <c r="D21" s="2">
        <f t="shared" si="0"/>
        <v>9.986804519081554</v>
      </c>
      <c r="E21" t="s">
        <v>32</v>
      </c>
    </row>
    <row r="22" spans="2:10" x14ac:dyDescent="0.25">
      <c r="B22" t="s">
        <v>17</v>
      </c>
      <c r="C22" s="3">
        <v>10740</v>
      </c>
      <c r="D22" s="2">
        <f t="shared" si="0"/>
        <v>2.6539225667434341</v>
      </c>
      <c r="E22" t="s">
        <v>32</v>
      </c>
    </row>
    <row r="23" spans="2:10" x14ac:dyDescent="0.25">
      <c r="B23" t="s">
        <v>18</v>
      </c>
      <c r="C23" s="3">
        <v>46945</v>
      </c>
      <c r="D23" s="2">
        <f t="shared" si="0"/>
        <v>11.600409208172302</v>
      </c>
      <c r="E23" t="s">
        <v>32</v>
      </c>
    </row>
    <row r="24" spans="2:10" x14ac:dyDescent="0.25">
      <c r="B24" t="s">
        <v>19</v>
      </c>
      <c r="C24" s="3">
        <v>12933</v>
      </c>
      <c r="D24" s="2">
        <f t="shared" si="0"/>
        <v>3.1958268673829457</v>
      </c>
      <c r="E24" t="s">
        <v>32</v>
      </c>
      <c r="H24" t="s">
        <v>34</v>
      </c>
      <c r="I24" s="4">
        <f>C25+C13</f>
        <v>276895</v>
      </c>
      <c r="J24" s="5">
        <f>D25+D13</f>
        <v>68.42252226428522</v>
      </c>
    </row>
    <row r="25" spans="2:10" x14ac:dyDescent="0.25">
      <c r="C25" s="3">
        <f>SUM(C21:C24)</f>
        <v>111033</v>
      </c>
      <c r="D25" s="2">
        <f>SUM(D21:D24)</f>
        <v>27.436963161380234</v>
      </c>
      <c r="H25" t="s">
        <v>33</v>
      </c>
      <c r="I25" s="4">
        <f>C37+C19</f>
        <v>211491</v>
      </c>
      <c r="J25" s="2">
        <f>D37+D19</f>
        <v>52.26077630941672</v>
      </c>
    </row>
    <row r="26" spans="2:10" x14ac:dyDescent="0.25">
      <c r="B26" s="1" t="s">
        <v>20</v>
      </c>
      <c r="I26" s="4">
        <f>SUM(I24:I25)</f>
        <v>488386</v>
      </c>
      <c r="J26" s="2">
        <f>SUM(J24:J25)</f>
        <v>120.68329857370193</v>
      </c>
    </row>
    <row r="27" spans="2:10" x14ac:dyDescent="0.25">
      <c r="B27" t="s">
        <v>21</v>
      </c>
      <c r="C27" s="3">
        <v>18125</v>
      </c>
      <c r="D27" s="2">
        <f t="shared" si="0"/>
        <v>4.4788032143598464</v>
      </c>
      <c r="E27" t="s">
        <v>33</v>
      </c>
    </row>
    <row r="28" spans="2:10" x14ac:dyDescent="0.25">
      <c r="B28" t="s">
        <v>22</v>
      </c>
      <c r="C28" s="3">
        <v>43194</v>
      </c>
      <c r="D28" s="2">
        <f t="shared" si="0"/>
        <v>10.673513160886024</v>
      </c>
      <c r="E28" t="s">
        <v>33</v>
      </c>
    </row>
    <row r="29" spans="2:10" x14ac:dyDescent="0.25">
      <c r="B29" t="s">
        <v>23</v>
      </c>
      <c r="C29" s="3">
        <v>17857</v>
      </c>
      <c r="D29" s="2">
        <f t="shared" si="0"/>
        <v>4.4125787033833808</v>
      </c>
      <c r="E29" t="s">
        <v>33</v>
      </c>
    </row>
    <row r="30" spans="2:10" x14ac:dyDescent="0.25">
      <c r="B30" t="s">
        <v>24</v>
      </c>
      <c r="C30" s="3">
        <v>5587</v>
      </c>
      <c r="D30" s="2">
        <f t="shared" si="0"/>
        <v>1.3805833687519151</v>
      </c>
      <c r="E30" t="s">
        <v>33</v>
      </c>
    </row>
    <row r="31" spans="2:10" x14ac:dyDescent="0.25">
      <c r="B31" t="s">
        <v>25</v>
      </c>
      <c r="C31" s="3">
        <v>37531</v>
      </c>
      <c r="D31" s="2">
        <f t="shared" si="0"/>
        <v>9.2741497069318282</v>
      </c>
      <c r="E31" t="s">
        <v>33</v>
      </c>
    </row>
    <row r="32" spans="2:10" x14ac:dyDescent="0.25">
      <c r="B32" t="s">
        <v>26</v>
      </c>
      <c r="C32" s="3">
        <v>12204</v>
      </c>
      <c r="D32" s="2">
        <f t="shared" si="0"/>
        <v>3.0156863132715896</v>
      </c>
      <c r="E32" t="s">
        <v>33</v>
      </c>
    </row>
    <row r="33" spans="2:5" x14ac:dyDescent="0.25">
      <c r="B33" t="s">
        <v>27</v>
      </c>
      <c r="C33" s="3">
        <v>315</v>
      </c>
      <c r="D33" s="2">
        <f t="shared" si="0"/>
        <v>7.7838511035771121E-2</v>
      </c>
      <c r="E33" t="s">
        <v>33</v>
      </c>
    </row>
    <row r="34" spans="2:5" x14ac:dyDescent="0.25">
      <c r="B34" t="s">
        <v>28</v>
      </c>
      <c r="C34" s="3">
        <v>3769</v>
      </c>
      <c r="D34" s="2">
        <f t="shared" si="0"/>
        <v>0.9313439622026074</v>
      </c>
      <c r="E34" t="s">
        <v>33</v>
      </c>
    </row>
    <row r="35" spans="2:5" x14ac:dyDescent="0.25">
      <c r="B35" t="s">
        <v>29</v>
      </c>
      <c r="C35" s="3">
        <v>2418</v>
      </c>
      <c r="D35" s="2">
        <f t="shared" si="0"/>
        <v>0.59750323709363351</v>
      </c>
      <c r="E35" t="s">
        <v>33</v>
      </c>
    </row>
    <row r="36" spans="2:5" x14ac:dyDescent="0.25">
      <c r="B36" t="s">
        <v>30</v>
      </c>
      <c r="C36" s="3">
        <v>11672</v>
      </c>
      <c r="D36" s="2">
        <f t="shared" si="0"/>
        <v>2.8842257168556205</v>
      </c>
      <c r="E36" t="s">
        <v>33</v>
      </c>
    </row>
    <row r="37" spans="2:5" x14ac:dyDescent="0.25">
      <c r="C37" s="3">
        <f>SUM(C27:C36)</f>
        <v>152672</v>
      </c>
      <c r="D37" s="2">
        <f>SUM(D27:D36)</f>
        <v>37.726225894772206</v>
      </c>
    </row>
    <row r="38" spans="2:5" x14ac:dyDescent="0.25">
      <c r="C38" s="3">
        <f>C37+C25+C19+C13</f>
        <v>488386</v>
      </c>
      <c r="D38" s="2">
        <f>D37+D25+D19+D13</f>
        <v>120.68329857370193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33:H34"/>
  <sheetViews>
    <sheetView topLeftCell="A6" workbookViewId="0">
      <selection activeCell="H34" sqref="H34"/>
    </sheetView>
  </sheetViews>
  <sheetFormatPr defaultRowHeight="15" x14ac:dyDescent="0.25"/>
  <cols>
    <col min="8" max="8" width="11.5703125" bestFit="1" customWidth="1"/>
  </cols>
  <sheetData>
    <row r="33" spans="8:8" x14ac:dyDescent="0.25">
      <c r="H33" s="3">
        <v>307351</v>
      </c>
    </row>
    <row r="34" spans="8:8" x14ac:dyDescent="0.25">
      <c r="H34" s="2">
        <f>H33/4047</f>
        <v>75.945391648134418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2023-07-13T10:03:46Z</dcterms:modified>
</cp:coreProperties>
</file>