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F0D2D476-D657-4B7B-BC0F-721E75C395A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O56" i="2" l="1"/>
  <c r="O43" i="2"/>
  <c r="O29" i="2"/>
  <c r="O15" i="2"/>
  <c r="E18" i="1"/>
  <c r="C20" i="1" l="1"/>
  <c r="C19" i="1"/>
  <c r="D10" i="1"/>
  <c r="G10" i="1" s="1"/>
  <c r="N55" i="2"/>
  <c r="P55" i="2" s="1"/>
  <c r="N42" i="2"/>
  <c r="P42" i="2" s="1"/>
  <c r="N28" i="2"/>
  <c r="P28" i="2" s="1"/>
  <c r="N14" i="2"/>
  <c r="P15" i="2" s="1"/>
  <c r="D14" i="1"/>
  <c r="E14" i="1" s="1"/>
  <c r="F14" i="1" s="1"/>
  <c r="C15" i="1"/>
  <c r="D12" i="1"/>
  <c r="C12" i="1"/>
  <c r="B5" i="1"/>
  <c r="P14" i="2" l="1"/>
  <c r="P56" i="2"/>
  <c r="P29" i="2"/>
  <c r="D20" i="1"/>
  <c r="E20" i="1"/>
  <c r="D19" i="1"/>
  <c r="E19" i="1"/>
  <c r="P43" i="2"/>
</calcChain>
</file>

<file path=xl/sharedStrings.xml><?xml version="1.0" encoding="utf-8"?>
<sst xmlns="http://schemas.openxmlformats.org/spreadsheetml/2006/main" count="4" uniqueCount="3">
  <si>
    <t>sqft</t>
  </si>
  <si>
    <t>Rate/sqft</t>
  </si>
  <si>
    <t>https://www.99acres.com/search/property/buy/residential-apartments/narayan-niwas-vile-parle-east-mumbai-south-west?city=17&amp;locality=5117&amp;property_type=1&amp;preference=S&amp;area_unit=1&amp;res_com=R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</si>
</sst>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9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3" fillId="0" borderId="0" xfId="3" applyFont="1"/>
    <xf numFmtId="9" fontId="0" fillId="0" borderId="0" xfId="2" applyFo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133350</xdr:colOff>
      <xdr:row>11</xdr:row>
      <xdr:rowOff>95251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52" t="12465" r="11630" b="33443"/>
        <a:stretch/>
      </xdr:blipFill>
      <xdr:spPr>
        <a:xfrm>
          <a:off x="0" y="0"/>
          <a:ext cx="6229350" cy="21907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123824</xdr:rowOff>
    </xdr:from>
    <xdr:to>
      <xdr:col>10</xdr:col>
      <xdr:colOff>208922</xdr:colOff>
      <xdr:row>23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3734" t="43509" r="12159" b="20742"/>
        <a:stretch/>
      </xdr:blipFill>
      <xdr:spPr>
        <a:xfrm>
          <a:off x="0" y="2219324"/>
          <a:ext cx="6304922" cy="23431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9525</xdr:rowOff>
    </xdr:from>
    <xdr:to>
      <xdr:col>10</xdr:col>
      <xdr:colOff>180974</xdr:colOff>
      <xdr:row>38</xdr:row>
      <xdr:rowOff>61512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3735" t="27281" r="12819" b="31561"/>
        <a:stretch/>
      </xdr:blipFill>
      <xdr:spPr>
        <a:xfrm>
          <a:off x="0" y="4581525"/>
          <a:ext cx="6276974" cy="27189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57150</xdr:rowOff>
    </xdr:from>
    <xdr:to>
      <xdr:col>10</xdr:col>
      <xdr:colOff>134256</xdr:colOff>
      <xdr:row>51</xdr:row>
      <xdr:rowOff>171450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3735" t="33867" r="12819" b="26622"/>
        <a:stretch/>
      </xdr:blipFill>
      <xdr:spPr>
        <a:xfrm>
          <a:off x="0" y="7296150"/>
          <a:ext cx="6230256" cy="2590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66675</xdr:rowOff>
    </xdr:from>
    <xdr:to>
      <xdr:col>10</xdr:col>
      <xdr:colOff>104774</xdr:colOff>
      <xdr:row>63</xdr:row>
      <xdr:rowOff>173950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4131" t="40452" r="12952" b="23094"/>
        <a:stretch/>
      </xdr:blipFill>
      <xdr:spPr>
        <a:xfrm>
          <a:off x="0" y="9782175"/>
          <a:ext cx="6200774" cy="240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552739</xdr:colOff>
      <xdr:row>21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5" t="11524" r="2237" b="11805"/>
        <a:stretch/>
      </xdr:blipFill>
      <xdr:spPr>
        <a:xfrm>
          <a:off x="0" y="0"/>
          <a:ext cx="9087139" cy="4019550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16</xdr:row>
      <xdr:rowOff>95250</xdr:rowOff>
    </xdr:from>
    <xdr:to>
      <xdr:col>12</xdr:col>
      <xdr:colOff>304800</xdr:colOff>
      <xdr:row>19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524000" y="3114675"/>
          <a:ext cx="6096000" cy="4762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H20"/>
  <sheetViews>
    <sheetView tabSelected="1" workbookViewId="0">
      <selection activeCell="C20" sqref="C20"/>
    </sheetView>
  </sheetViews>
  <sheetFormatPr defaultRowHeight="15" x14ac:dyDescent="0.25"/>
  <cols>
    <col min="2" max="2" width="9.140625" style="2"/>
    <col min="3" max="3" width="11.5703125" style="2" bestFit="1" customWidth="1"/>
    <col min="4" max="4" width="11.5703125" bestFit="1" customWidth="1"/>
    <col min="5" max="5" width="7.42578125" bestFit="1" customWidth="1"/>
    <col min="6" max="6" width="11.5703125" bestFit="1" customWidth="1"/>
    <col min="7" max="7" width="11.5703125" style="2" bestFit="1" customWidth="1"/>
    <col min="8" max="8" width="11.5703125" customWidth="1"/>
  </cols>
  <sheetData>
    <row r="4" spans="2:8" x14ac:dyDescent="0.25">
      <c r="B4" s="2">
        <v>4813.51</v>
      </c>
      <c r="C4" s="2" t="s">
        <v>0</v>
      </c>
    </row>
    <row r="5" spans="2:8" x14ac:dyDescent="0.25">
      <c r="B5" s="1">
        <f>B4/10</f>
        <v>481.351</v>
      </c>
    </row>
    <row r="7" spans="2:8" x14ac:dyDescent="0.25">
      <c r="H7" s="3"/>
    </row>
    <row r="10" spans="2:8" x14ac:dyDescent="0.25">
      <c r="C10" s="2">
        <v>741</v>
      </c>
      <c r="D10" s="1">
        <f>C10/10.764</f>
        <v>68.840579710144937</v>
      </c>
      <c r="F10" s="2">
        <v>215850</v>
      </c>
      <c r="G10" s="2">
        <f>F10*D10</f>
        <v>14859239.130434785</v>
      </c>
    </row>
    <row r="11" spans="2:8" x14ac:dyDescent="0.25">
      <c r="C11" s="2">
        <v>40000</v>
      </c>
      <c r="D11" s="2">
        <v>45000</v>
      </c>
    </row>
    <row r="12" spans="2:8" x14ac:dyDescent="0.25">
      <c r="C12" s="2">
        <f>C11*C10</f>
        <v>29640000</v>
      </c>
      <c r="D12" s="2">
        <f>D11*C10</f>
        <v>33345000</v>
      </c>
    </row>
    <row r="14" spans="2:8" x14ac:dyDescent="0.25">
      <c r="C14" s="2">
        <v>1877</v>
      </c>
      <c r="D14" s="2">
        <f>5.4*10^7</f>
        <v>54000000</v>
      </c>
      <c r="E14" s="2">
        <f>D14/C14</f>
        <v>28769.312733084709</v>
      </c>
      <c r="F14" s="2">
        <f>E14*C10</f>
        <v>21318060.735215768</v>
      </c>
    </row>
    <row r="15" spans="2:8" x14ac:dyDescent="0.25">
      <c r="C15" s="1">
        <f>C14/10.764</f>
        <v>174.37755481233742</v>
      </c>
      <c r="D15" s="2"/>
      <c r="E15" s="2"/>
    </row>
    <row r="18" spans="3:5" x14ac:dyDescent="0.25">
      <c r="C18" s="2">
        <v>29600000</v>
      </c>
      <c r="D18" s="4"/>
      <c r="E18" s="1">
        <f>C18/10^7</f>
        <v>2.96</v>
      </c>
    </row>
    <row r="19" spans="3:5" x14ac:dyDescent="0.25">
      <c r="C19" s="2">
        <f>C18*0.85</f>
        <v>25160000</v>
      </c>
      <c r="D19" s="4">
        <f>C19/C18</f>
        <v>0.85</v>
      </c>
      <c r="E19" s="1">
        <f t="shared" ref="E19:E20" si="0">C19/10^7</f>
        <v>2.516</v>
      </c>
    </row>
    <row r="20" spans="3:5" x14ac:dyDescent="0.25">
      <c r="C20" s="2">
        <f>C18*0.75</f>
        <v>22200000</v>
      </c>
      <c r="D20" s="4">
        <f>C20/C18</f>
        <v>0.75</v>
      </c>
      <c r="E20" s="1">
        <f t="shared" si="0"/>
        <v>2.2200000000000002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M8:P62"/>
  <sheetViews>
    <sheetView workbookViewId="0">
      <selection activeCell="N8" sqref="N8"/>
    </sheetView>
  </sheetViews>
  <sheetFormatPr defaultRowHeight="15" x14ac:dyDescent="0.25"/>
  <cols>
    <col min="13" max="13" width="9.28515625" style="1" bestFit="1" customWidth="1"/>
    <col min="14" max="14" width="14.28515625" style="2" bestFit="1" customWidth="1"/>
    <col min="15" max="15" width="9.28515625" style="2" bestFit="1" customWidth="1"/>
    <col min="16" max="16" width="10" style="2" bestFit="1" customWidth="1"/>
  </cols>
  <sheetData>
    <row r="8" spans="13:16" x14ac:dyDescent="0.25">
      <c r="N8" s="2" t="s">
        <v>2</v>
      </c>
    </row>
    <row r="13" spans="13:16" x14ac:dyDescent="0.25">
      <c r="O13" s="2" t="s">
        <v>0</v>
      </c>
      <c r="P13" s="2" t="s">
        <v>1</v>
      </c>
    </row>
    <row r="14" spans="13:16" x14ac:dyDescent="0.25">
      <c r="M14" s="1">
        <v>4.5</v>
      </c>
      <c r="N14" s="2">
        <f>M14*10^7</f>
        <v>45000000</v>
      </c>
      <c r="O14" s="2">
        <v>1022</v>
      </c>
      <c r="P14" s="2">
        <f>N14/O14</f>
        <v>44031.311154598829</v>
      </c>
    </row>
    <row r="15" spans="13:16" x14ac:dyDescent="0.25">
      <c r="O15" s="1">
        <f>O14/10.764</f>
        <v>94.946116685247119</v>
      </c>
      <c r="P15" s="2">
        <f>N14/O15</f>
        <v>473953.03326810175</v>
      </c>
    </row>
    <row r="28" spans="13:16" x14ac:dyDescent="0.25">
      <c r="M28" s="1">
        <v>4.5</v>
      </c>
      <c r="N28" s="2">
        <f>M28*10^7</f>
        <v>45000000</v>
      </c>
      <c r="O28" s="2">
        <v>1232</v>
      </c>
      <c r="P28" s="2">
        <f>N28/O28</f>
        <v>36525.974025974028</v>
      </c>
    </row>
    <row r="29" spans="13:16" x14ac:dyDescent="0.25">
      <c r="O29" s="1">
        <f>O28/10.764</f>
        <v>114.45559271646229</v>
      </c>
      <c r="P29" s="2">
        <f>N28/O29</f>
        <v>393165.5844155844</v>
      </c>
    </row>
    <row r="42" spans="13:16" x14ac:dyDescent="0.25">
      <c r="M42" s="1">
        <v>5.2</v>
      </c>
      <c r="N42" s="2">
        <f>M42*10^7</f>
        <v>52000000</v>
      </c>
      <c r="O42" s="2">
        <v>1140</v>
      </c>
      <c r="P42" s="2">
        <f>N42/O42</f>
        <v>45614.035087719298</v>
      </c>
    </row>
    <row r="43" spans="13:16" x14ac:dyDescent="0.25">
      <c r="O43" s="1">
        <f>O42/10.764</f>
        <v>105.90858416945375</v>
      </c>
      <c r="P43" s="2">
        <f>N42/O43</f>
        <v>490989.47368421045</v>
      </c>
    </row>
    <row r="55" spans="13:16" x14ac:dyDescent="0.25">
      <c r="M55" s="1">
        <v>2.75</v>
      </c>
      <c r="N55" s="2">
        <f>M55*10^7</f>
        <v>27500000</v>
      </c>
      <c r="O55" s="2">
        <v>683</v>
      </c>
      <c r="P55" s="2">
        <f>N55/O55</f>
        <v>40263.543191800876</v>
      </c>
    </row>
    <row r="56" spans="13:16" x14ac:dyDescent="0.25">
      <c r="O56" s="1">
        <f>O55/10.764</f>
        <v>63.452248234856931</v>
      </c>
      <c r="P56" s="2">
        <f>N55/O56</f>
        <v>433396.77891654463</v>
      </c>
    </row>
    <row r="62" spans="13:16" ht="15.7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18" sqref="A18"/>
    </sheetView>
  </sheetViews>
  <sheetFormatPr defaultRowHeight="15" x14ac:dyDescent="0.25"/>
  <sheetData>
    <row r="1" ht="12.7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2023-05-22T12:45:39Z</dcterms:modified>
</cp:coreProperties>
</file>