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In Progress Files\Manas Upmanyu\VIS(2023-24)-PL088-075-090\Working\"/>
    </mc:Choice>
  </mc:AlternateContent>
  <bookViews>
    <workbookView xWindow="0" yWindow="0" windowWidth="24000" windowHeight="9735" activeTab="1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J10" i="1"/>
  <c r="J9" i="1"/>
  <c r="J8" i="1"/>
  <c r="J7" i="1"/>
  <c r="J6" i="1"/>
  <c r="J5" i="1"/>
  <c r="J4" i="1"/>
  <c r="I11" i="1" l="1"/>
  <c r="I12" i="1" s="1"/>
  <c r="H5" i="1"/>
  <c r="F11" i="1"/>
  <c r="G10" i="1"/>
  <c r="H10" i="1" s="1"/>
  <c r="G9" i="1"/>
  <c r="H9" i="1" s="1"/>
  <c r="G8" i="1"/>
  <c r="H8" i="1" s="1"/>
  <c r="G7" i="1"/>
  <c r="H7" i="1" s="1"/>
  <c r="G6" i="1"/>
  <c r="H6" i="1" s="1"/>
  <c r="G5" i="1"/>
  <c r="G4" i="1"/>
  <c r="G11" i="1" s="1"/>
  <c r="H4" i="1" l="1"/>
  <c r="H11" i="1" s="1"/>
</calcChain>
</file>

<file path=xl/sharedStrings.xml><?xml version="1.0" encoding="utf-8"?>
<sst xmlns="http://schemas.openxmlformats.org/spreadsheetml/2006/main" count="23" uniqueCount="22">
  <si>
    <t>S. No.</t>
  </si>
  <si>
    <t>Type of Machine/Asset</t>
  </si>
  <si>
    <t>Amount shown by company</t>
  </si>
  <si>
    <t>Supplier Name</t>
  </si>
  <si>
    <t>HAVS System</t>
  </si>
  <si>
    <t>27 station rotary</t>
  </si>
  <si>
    <t>HC strip machine</t>
  </si>
  <si>
    <t>ALU ALU Machine</t>
  </si>
  <si>
    <t>Hycross SUV</t>
  </si>
  <si>
    <t>Toyota, Dehradun</t>
  </si>
  <si>
    <t>Weller Pharma, Gohana</t>
  </si>
  <si>
    <t>Sunmach, Ahmedabad</t>
  </si>
  <si>
    <t>Krabhi Tech, Haridwar</t>
  </si>
  <si>
    <t>Cawon Air System, Roorkee</t>
  </si>
  <si>
    <t>GST</t>
  </si>
  <si>
    <t>Net Amount</t>
  </si>
  <si>
    <t>Total</t>
  </si>
  <si>
    <t>(All figures in Rs.)</t>
  </si>
  <si>
    <t>Helios Concrew Pvt. Ltd.</t>
  </si>
  <si>
    <t>PL Engineers, Palwal</t>
  </si>
  <si>
    <r>
      <t xml:space="preserve">Price from the market
</t>
    </r>
    <r>
      <rPr>
        <b/>
        <i/>
        <sz val="9"/>
        <color theme="0"/>
        <rFont val="Calibri"/>
        <family val="2"/>
        <scheme val="minor"/>
      </rPr>
      <t>(excluding GST)</t>
    </r>
  </si>
  <si>
    <t>Kirloskar Genset 125KVA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</si>
</sst>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9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0" fillId="0" borderId="1" xfId="0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9" fontId="0" fillId="0" borderId="0" xfId="2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13</xdr:col>
      <xdr:colOff>494400</xdr:colOff>
      <xdr:row>21</xdr:row>
      <xdr:rowOff>49500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0"/>
          <a:ext cx="7200000" cy="405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2"/>
  <sheetViews>
    <sheetView workbookViewId="0">
      <selection activeCell="H11" sqref="H11"/>
    </sheetView>
  </sheetViews>
  <sheetFormatPr defaultRowHeight="15" x14ac:dyDescent="0.25"/>
  <cols>
    <col min="1" max="2" width="9.140625" style="1"/>
    <col min="3" max="3" width="6.140625" style="1" bestFit="1" customWidth="1"/>
    <col min="4" max="4" width="23.42578125" style="1" customWidth="1"/>
    <col min="5" max="5" width="25.85546875" style="1" bestFit="1" customWidth="1"/>
    <col min="6" max="6" width="14.5703125" style="1" bestFit="1" customWidth="1"/>
    <col min="7" max="7" width="10" style="1" bestFit="1" customWidth="1"/>
    <col min="8" max="8" width="11.85546875" style="1" bestFit="1" customWidth="1"/>
    <col min="9" max="9" width="11.5703125" style="1" bestFit="1" customWidth="1"/>
    <col min="10" max="10" width="11.5703125" style="14" bestFit="1" customWidth="1"/>
    <col min="11" max="16384" width="9.140625" style="1"/>
  </cols>
  <sheetData>
    <row r="2" spans="2:10" x14ac:dyDescent="0.25">
      <c r="I2" s="6" t="s">
        <v>17</v>
      </c>
    </row>
    <row r="3" spans="2:10" ht="54" x14ac:dyDescent="0.25">
      <c r="C3" s="5" t="s">
        <v>0</v>
      </c>
      <c r="D3" s="5" t="s">
        <v>1</v>
      </c>
      <c r="E3" s="5" t="s">
        <v>3</v>
      </c>
      <c r="F3" s="5" t="s">
        <v>2</v>
      </c>
      <c r="G3" s="5" t="s">
        <v>14</v>
      </c>
      <c r="H3" s="5" t="s">
        <v>15</v>
      </c>
      <c r="I3" s="5" t="s">
        <v>20</v>
      </c>
    </row>
    <row r="4" spans="2:10" x14ac:dyDescent="0.25">
      <c r="B4" s="12"/>
      <c r="C4" s="2">
        <v>1</v>
      </c>
      <c r="D4" s="7" t="s">
        <v>4</v>
      </c>
      <c r="E4" s="7" t="s">
        <v>13</v>
      </c>
      <c r="F4" s="3">
        <v>1625000</v>
      </c>
      <c r="G4" s="3">
        <f>F4*0.18</f>
        <v>292500</v>
      </c>
      <c r="H4" s="3">
        <f>F4+G4</f>
        <v>1917500</v>
      </c>
      <c r="I4" s="3">
        <v>1600000</v>
      </c>
      <c r="J4" s="14">
        <f>I4*1.18</f>
        <v>1888000</v>
      </c>
    </row>
    <row r="5" spans="2:10" x14ac:dyDescent="0.25">
      <c r="B5" s="12"/>
      <c r="C5" s="2">
        <v>2</v>
      </c>
      <c r="D5" s="7" t="s">
        <v>21</v>
      </c>
      <c r="E5" s="7" t="s">
        <v>12</v>
      </c>
      <c r="F5" s="3">
        <v>775000</v>
      </c>
      <c r="G5" s="3">
        <f t="shared" ref="G5:G10" si="0">F5*0.18</f>
        <v>139500</v>
      </c>
      <c r="H5" s="3">
        <f t="shared" ref="H5:H10" si="1">F5+G5</f>
        <v>914500</v>
      </c>
      <c r="I5" s="3">
        <v>780000</v>
      </c>
      <c r="J5" s="14">
        <f t="shared" ref="J5:J11" si="2">I5*1.18</f>
        <v>920400</v>
      </c>
    </row>
    <row r="6" spans="2:10" x14ac:dyDescent="0.25">
      <c r="B6" s="12"/>
      <c r="C6" s="2">
        <v>3</v>
      </c>
      <c r="D6" s="7" t="s">
        <v>5</v>
      </c>
      <c r="E6" s="7" t="s">
        <v>11</v>
      </c>
      <c r="F6" s="3">
        <v>757000</v>
      </c>
      <c r="G6" s="3">
        <f t="shared" si="0"/>
        <v>136260</v>
      </c>
      <c r="H6" s="3">
        <f t="shared" si="1"/>
        <v>893260</v>
      </c>
      <c r="I6" s="3">
        <v>600000</v>
      </c>
      <c r="J6" s="14">
        <f t="shared" si="2"/>
        <v>708000</v>
      </c>
    </row>
    <row r="7" spans="2:10" x14ac:dyDescent="0.25">
      <c r="C7" s="2">
        <v>4</v>
      </c>
      <c r="D7" s="7" t="s">
        <v>4</v>
      </c>
      <c r="E7" s="7" t="s">
        <v>19</v>
      </c>
      <c r="F7" s="3">
        <v>1500000</v>
      </c>
      <c r="G7" s="3">
        <f t="shared" si="0"/>
        <v>270000</v>
      </c>
      <c r="H7" s="3">
        <f t="shared" si="1"/>
        <v>1770000</v>
      </c>
      <c r="I7" s="3">
        <v>1600000</v>
      </c>
      <c r="J7" s="14">
        <f t="shared" si="2"/>
        <v>1888000</v>
      </c>
    </row>
    <row r="8" spans="2:10" x14ac:dyDescent="0.25">
      <c r="C8" s="2">
        <v>5</v>
      </c>
      <c r="D8" s="7" t="s">
        <v>6</v>
      </c>
      <c r="E8" s="7" t="s">
        <v>18</v>
      </c>
      <c r="F8" s="3">
        <v>819000</v>
      </c>
      <c r="G8" s="3">
        <f t="shared" si="0"/>
        <v>147420</v>
      </c>
      <c r="H8" s="3">
        <f t="shared" si="1"/>
        <v>966420</v>
      </c>
      <c r="I8" s="3">
        <v>600000</v>
      </c>
      <c r="J8" s="14">
        <f t="shared" si="2"/>
        <v>708000</v>
      </c>
    </row>
    <row r="9" spans="2:10" x14ac:dyDescent="0.25">
      <c r="B9" s="12"/>
      <c r="C9" s="2">
        <v>6</v>
      </c>
      <c r="D9" s="7" t="s">
        <v>7</v>
      </c>
      <c r="E9" s="7" t="s">
        <v>10</v>
      </c>
      <c r="F9" s="3">
        <v>1800000</v>
      </c>
      <c r="G9" s="3">
        <f t="shared" si="0"/>
        <v>324000</v>
      </c>
      <c r="H9" s="3">
        <f t="shared" si="1"/>
        <v>2124000</v>
      </c>
      <c r="I9" s="3">
        <v>1700000</v>
      </c>
      <c r="J9" s="14">
        <f t="shared" si="2"/>
        <v>2006000</v>
      </c>
    </row>
    <row r="10" spans="2:10" x14ac:dyDescent="0.25">
      <c r="C10" s="2">
        <v>7</v>
      </c>
      <c r="D10" s="7" t="s">
        <v>8</v>
      </c>
      <c r="E10" s="7" t="s">
        <v>9</v>
      </c>
      <c r="F10" s="3">
        <v>2000000</v>
      </c>
      <c r="G10" s="3">
        <f t="shared" si="0"/>
        <v>360000</v>
      </c>
      <c r="H10" s="3">
        <f t="shared" si="1"/>
        <v>2360000</v>
      </c>
      <c r="I10" s="3">
        <v>1940000</v>
      </c>
      <c r="J10" s="14">
        <f t="shared" si="2"/>
        <v>2289200</v>
      </c>
    </row>
    <row r="11" spans="2:10" x14ac:dyDescent="0.25">
      <c r="C11" s="9" t="s">
        <v>16</v>
      </c>
      <c r="D11" s="10"/>
      <c r="E11" s="11"/>
      <c r="F11" s="4">
        <f>SUM(F4:F10)</f>
        <v>9276000</v>
      </c>
      <c r="G11" s="4">
        <f t="shared" ref="G11:H11" si="3">SUM(G4:G10)</f>
        <v>1669680</v>
      </c>
      <c r="H11" s="4">
        <f t="shared" si="3"/>
        <v>10945680</v>
      </c>
      <c r="I11" s="8">
        <f>SUM(I4:I10)</f>
        <v>8820000</v>
      </c>
      <c r="J11" s="14">
        <f t="shared" si="2"/>
        <v>10407600</v>
      </c>
    </row>
    <row r="12" spans="2:10" x14ac:dyDescent="0.25">
      <c r="I12" s="13">
        <f>I11/F11</f>
        <v>0.95084087968952136</v>
      </c>
    </row>
  </sheetData>
  <mergeCells count="1">
    <mergeCell ref="C11:E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I22" sqref="I22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Manas Upmanyu</dc:creator>
  <cp:lastModifiedBy>Abhinav Chaturvedi</cp:lastModifiedBy>
  <dcterms:created xsi:type="dcterms:W3CDTF">2015-06-05T18:17:20Z</dcterms:created>
  <dcterms:modified xsi:type="dcterms:W3CDTF">2023-05-26T07:09:35Z</dcterms:modified>
</cp:coreProperties>
</file>