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Master file" sheetId="16" r:id="rId1"/>
  </sheets>
  <definedNames>
    <definedName name="_xlnm.Print_Area" localSheetId="0">'Master file'!$A$15:$J$30</definedName>
  </definedNames>
  <calcPr calcId="145621"/>
</workbook>
</file>

<file path=xl/calcChain.xml><?xml version="1.0" encoding="utf-8"?>
<calcChain xmlns="http://schemas.openxmlformats.org/spreadsheetml/2006/main">
  <c r="D30" i="16" l="1"/>
  <c r="G29" i="16" l="1"/>
  <c r="I30" i="16" l="1"/>
  <c r="J13" i="16" l="1"/>
  <c r="F13" i="16"/>
  <c r="G13" i="16"/>
  <c r="J30" i="16"/>
  <c r="H30" i="16"/>
  <c r="F30" i="16"/>
  <c r="E29" i="16"/>
  <c r="G28" i="16"/>
  <c r="G27" i="16"/>
  <c r="G26" i="16"/>
  <c r="G25" i="16"/>
  <c r="G24" i="16"/>
  <c r="G23" i="16"/>
  <c r="G22" i="16"/>
  <c r="G21" i="16"/>
  <c r="G20" i="16"/>
  <c r="G19" i="16"/>
  <c r="G18" i="16"/>
  <c r="H13" i="16"/>
  <c r="D13" i="16"/>
  <c r="E12" i="16" s="1"/>
  <c r="E26" i="16" l="1"/>
  <c r="E19" i="16"/>
  <c r="E20" i="16"/>
  <c r="E22" i="16"/>
  <c r="E21" i="16"/>
  <c r="E18" i="16"/>
  <c r="E28" i="16"/>
  <c r="E25" i="16"/>
  <c r="G30" i="16"/>
  <c r="E8" i="16"/>
  <c r="E27" i="16"/>
  <c r="E11" i="16"/>
  <c r="E10" i="16"/>
  <c r="E24" i="16"/>
  <c r="E23" i="16"/>
  <c r="E9" i="16"/>
  <c r="E7" i="16"/>
  <c r="E30" i="16" l="1"/>
  <c r="E13" i="16"/>
</calcChain>
</file>

<file path=xl/sharedStrings.xml><?xml version="1.0" encoding="utf-8"?>
<sst xmlns="http://schemas.openxmlformats.org/spreadsheetml/2006/main" count="47" uniqueCount="42">
  <si>
    <t>TOTAL</t>
  </si>
  <si>
    <t>IIFCL</t>
  </si>
  <si>
    <t xml:space="preserve">SL.NO </t>
  </si>
  <si>
    <t>NAME OF THE BANK</t>
  </si>
  <si>
    <t>RATE OF INTEREST</t>
  </si>
  <si>
    <t xml:space="preserve">LOAN DISBURSED  </t>
  </si>
  <si>
    <t>STATE BANK OF INDIA (L/B)</t>
  </si>
  <si>
    <t>CANARA BANK (L/B)</t>
  </si>
  <si>
    <t>CHHAPRA HAJIPUR EXPRESSWAYS LIMITED</t>
  </si>
  <si>
    <t xml:space="preserve">              STATEMENT OF TERM LOAN SANCTION/ DISBURSED &amp; OUT STANDING BALANCE                   (Rs. in Crs.)</t>
  </si>
  <si>
    <t xml:space="preserve">LOAN SANCTIONED </t>
  </si>
  <si>
    <t>BALANCE AMOUNT  -</t>
  </si>
  <si>
    <t>LOAN SANCTIONED</t>
  </si>
  <si>
    <t>LOAN DISBURSED</t>
  </si>
  <si>
    <t>TL - 1&amp;2</t>
  </si>
  <si>
    <t>TL 1&amp;2</t>
  </si>
  <si>
    <t>TL  - 1 &amp; 2</t>
  </si>
  <si>
    <t>TL - 3</t>
  </si>
  <si>
    <t>STATE BANK OF BIKANER &amp; JAIPUR</t>
  </si>
  <si>
    <t>PUNJAB &amp; SIND BANK</t>
  </si>
  <si>
    <t>INDUSLND BANK</t>
  </si>
  <si>
    <t>FEDERAL BANK</t>
  </si>
  <si>
    <t>ICICI BANK LIMITED</t>
  </si>
  <si>
    <t>IDBI BANK</t>
  </si>
  <si>
    <t>PUNJAB  &amp; SIND BANK</t>
  </si>
  <si>
    <t>TERM LOAN % OF SHARE</t>
  </si>
  <si>
    <t>ANDHRA BANK (NOW UBI)</t>
  </si>
  <si>
    <t>ALLAHABAD BANK (NOW INDIAN BANK)</t>
  </si>
  <si>
    <t xml:space="preserve">SOUTH INDIAN BANK </t>
  </si>
  <si>
    <t>INDIAN BANK (Ex.ALLAHABAD BANK)</t>
  </si>
  <si>
    <t>PNB (Ex.OBC)</t>
  </si>
  <si>
    <t>UBI (Ex.CORPOREATION BANK)</t>
  </si>
  <si>
    <t>SBI (Ex.SBBJ &amp; Ex.SBOP)</t>
  </si>
  <si>
    <t>BOB (Ex.DENA BANK &amp; VIJAYA BANK)</t>
  </si>
  <si>
    <t>Term Loan Sanctioned</t>
  </si>
  <si>
    <t>Term Loan % of Share based on Sanction</t>
  </si>
  <si>
    <t>Total Loan disbursed</t>
  </si>
  <si>
    <t>Balance to be Disbursed</t>
  </si>
  <si>
    <t>Disbursed to the Project</t>
  </si>
  <si>
    <t>Interested adjusted by lenders</t>
  </si>
  <si>
    <t>Total Outstanding</t>
  </si>
  <si>
    <t>RANCHi EXPRESSWAY LIMITED - STATEMENT OF TERM LOAN      (Rs.in Crs)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</si>
</sst>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4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 wrapText="1"/>
    </xf>
    <xf numFmtId="0" fontId="4" fillId="0" borderId="6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0" fontId="4" fillId="0" borderId="1" xfId="0" applyNumberFormat="1" applyFont="1" applyFill="1" applyBorder="1" applyAlignment="1">
      <alignment horizontal="center" vertical="justify"/>
    </xf>
    <xf numFmtId="2" fontId="4" fillId="0" borderId="1" xfId="0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right"/>
    </xf>
    <xf numFmtId="2" fontId="3" fillId="0" borderId="7" xfId="0" applyNumberFormat="1" applyFont="1" applyFill="1" applyBorder="1" applyAlignment="1">
      <alignment wrapText="1"/>
    </xf>
    <xf numFmtId="39" fontId="3" fillId="0" borderId="7" xfId="1" applyNumberFormat="1" applyFont="1" applyFill="1" applyBorder="1" applyAlignment="1">
      <alignment wrapText="1"/>
    </xf>
    <xf numFmtId="164" fontId="3" fillId="0" borderId="7" xfId="1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justify" wrapText="1"/>
    </xf>
    <xf numFmtId="0" fontId="4" fillId="0" borderId="1" xfId="0" applyFont="1" applyFill="1" applyBorder="1" applyAlignment="1">
      <alignment vertical="justify" wrapText="1"/>
    </xf>
    <xf numFmtId="0" fontId="4" fillId="0" borderId="1" xfId="0" applyFont="1" applyFill="1" applyBorder="1" applyAlignment="1">
      <alignment horizontal="justify" vertical="justify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164" fontId="3" fillId="0" borderId="7" xfId="1" applyNumberFormat="1" applyFont="1" applyFill="1" applyBorder="1" applyAlignment="1">
      <alignment horizontal="right" wrapText="1"/>
    </xf>
    <xf numFmtId="0" fontId="4" fillId="0" borderId="0" xfId="0" applyFont="1" applyFill="1" applyBorder="1"/>
    <xf numFmtId="2" fontId="3" fillId="0" borderId="0" xfId="0" applyNumberFormat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/>
    </xf>
    <xf numFmtId="43" fontId="8" fillId="0" borderId="1" xfId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vertical="center" wrapText="1"/>
    </xf>
    <xf numFmtId="43" fontId="9" fillId="0" borderId="7" xfId="1" applyFont="1" applyFill="1" applyBorder="1" applyAlignment="1">
      <alignment horizontal="right" vertical="center" wrapText="1"/>
    </xf>
    <xf numFmtId="43" fontId="9" fillId="0" borderId="7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>
      <selection activeCell="N20" sqref="N20"/>
    </sheetView>
  </sheetViews>
  <sheetFormatPr defaultRowHeight="15" x14ac:dyDescent="0.25"/>
  <cols>
    <col min="1" max="1" width="5.7109375" style="1" bestFit="1" customWidth="1"/>
    <col min="2" max="2" width="22" style="25" customWidth="1"/>
    <col min="3" max="3" width="0" style="1" hidden="1" customWidth="1"/>
    <col min="4" max="4" width="11.140625" style="1" customWidth="1"/>
    <col min="5" max="5" width="11.85546875" style="1" customWidth="1"/>
    <col min="6" max="6" width="12.42578125" style="1" hidden="1" customWidth="1"/>
    <col min="7" max="7" width="10.140625" style="1" hidden="1" customWidth="1"/>
    <col min="8" max="9" width="10.140625" style="1" customWidth="1"/>
    <col min="10" max="10" width="11.42578125" style="1" customWidth="1"/>
    <col min="11" max="16384" width="9.140625" style="1"/>
  </cols>
  <sheetData>
    <row r="1" spans="1:10" ht="18" customHeight="1" x14ac:dyDescent="0.25">
      <c r="A1" s="27"/>
      <c r="B1" s="18"/>
      <c r="C1" s="3"/>
      <c r="D1" s="28"/>
      <c r="E1" s="28"/>
      <c r="F1" s="28"/>
      <c r="G1" s="29"/>
      <c r="H1" s="28"/>
      <c r="I1" s="28"/>
      <c r="J1" s="28"/>
    </row>
    <row r="2" spans="1:10" ht="11.25" hidden="1" customHeight="1" x14ac:dyDescent="0.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idden="1" x14ac:dyDescent="0.25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3.25" hidden="1" customHeight="1" x14ac:dyDescent="0.25">
      <c r="A4" s="49" t="s">
        <v>2</v>
      </c>
      <c r="B4" s="44" t="s">
        <v>3</v>
      </c>
      <c r="C4" s="44" t="s">
        <v>4</v>
      </c>
      <c r="D4" s="44" t="s">
        <v>10</v>
      </c>
      <c r="E4" s="47" t="s">
        <v>25</v>
      </c>
      <c r="F4" s="44" t="s">
        <v>5</v>
      </c>
      <c r="G4" s="44" t="s">
        <v>11</v>
      </c>
      <c r="H4" s="52" t="s">
        <v>12</v>
      </c>
      <c r="I4" s="33"/>
      <c r="J4" s="52" t="s">
        <v>13</v>
      </c>
    </row>
    <row r="5" spans="1:10" ht="15" hidden="1" customHeight="1" x14ac:dyDescent="0.25">
      <c r="A5" s="54"/>
      <c r="B5" s="51"/>
      <c r="C5" s="51"/>
      <c r="D5" s="51"/>
      <c r="E5" s="48"/>
      <c r="F5" s="51"/>
      <c r="G5" s="51"/>
      <c r="H5" s="53"/>
      <c r="I5" s="34"/>
      <c r="J5" s="53"/>
    </row>
    <row r="6" spans="1:10" hidden="1" x14ac:dyDescent="0.25">
      <c r="A6" s="6"/>
      <c r="B6" s="8"/>
      <c r="C6" s="7"/>
      <c r="D6" s="8" t="s">
        <v>14</v>
      </c>
      <c r="E6" s="8"/>
      <c r="F6" s="8" t="s">
        <v>15</v>
      </c>
      <c r="G6" s="8" t="s">
        <v>16</v>
      </c>
      <c r="H6" s="8" t="s">
        <v>17</v>
      </c>
      <c r="I6" s="32"/>
      <c r="J6" s="8" t="s">
        <v>17</v>
      </c>
    </row>
    <row r="7" spans="1:10" hidden="1" x14ac:dyDescent="0.25">
      <c r="A7" s="2">
        <v>1</v>
      </c>
      <c r="B7" s="19" t="s">
        <v>6</v>
      </c>
      <c r="C7" s="9">
        <v>0.10249999999999999</v>
      </c>
      <c r="D7" s="10">
        <v>220</v>
      </c>
      <c r="E7" s="10">
        <f>D7/D13*100</f>
        <v>29.062471102656573</v>
      </c>
      <c r="F7" s="10">
        <v>220</v>
      </c>
      <c r="G7" s="4">
        <v>0</v>
      </c>
      <c r="H7" s="10">
        <v>72.55</v>
      </c>
      <c r="I7" s="10"/>
      <c r="J7" s="15">
        <v>26.92</v>
      </c>
    </row>
    <row r="8" spans="1:10" ht="24" hidden="1" x14ac:dyDescent="0.25">
      <c r="A8" s="2">
        <v>2</v>
      </c>
      <c r="B8" s="20" t="s">
        <v>18</v>
      </c>
      <c r="C8" s="9">
        <v>0.10249999999999999</v>
      </c>
      <c r="D8" s="10">
        <v>90.56</v>
      </c>
      <c r="E8" s="10">
        <f>D8/D13*100</f>
        <v>11.963169922984452</v>
      </c>
      <c r="F8" s="10">
        <v>90.56</v>
      </c>
      <c r="G8" s="4">
        <v>0</v>
      </c>
      <c r="H8" s="10">
        <v>0</v>
      </c>
      <c r="I8" s="10"/>
      <c r="J8" s="15">
        <v>0</v>
      </c>
    </row>
    <row r="9" spans="1:10" hidden="1" x14ac:dyDescent="0.25">
      <c r="A9" s="2">
        <v>3</v>
      </c>
      <c r="B9" s="20" t="s">
        <v>19</v>
      </c>
      <c r="C9" s="9">
        <v>0.1045</v>
      </c>
      <c r="D9" s="10">
        <v>103.52</v>
      </c>
      <c r="E9" s="10">
        <f>D9/D13*100</f>
        <v>13.675213675213675</v>
      </c>
      <c r="F9" s="10">
        <v>103.52</v>
      </c>
      <c r="G9" s="4">
        <v>0</v>
      </c>
      <c r="H9" s="10">
        <v>24.18</v>
      </c>
      <c r="I9" s="10"/>
      <c r="J9" s="15">
        <v>8.9600000000000009</v>
      </c>
    </row>
    <row r="10" spans="1:10" ht="24" hidden="1" x14ac:dyDescent="0.25">
      <c r="A10" s="2">
        <v>4</v>
      </c>
      <c r="B10" s="20" t="s">
        <v>27</v>
      </c>
      <c r="C10" s="9">
        <v>0.1045</v>
      </c>
      <c r="D10" s="10">
        <v>129.38999999999999</v>
      </c>
      <c r="E10" s="10">
        <f>D10/D13*100</f>
        <v>17.092696072603335</v>
      </c>
      <c r="F10" s="10">
        <v>129.38999999999999</v>
      </c>
      <c r="G10" s="4">
        <v>0</v>
      </c>
      <c r="H10" s="10">
        <v>30.22</v>
      </c>
      <c r="I10" s="10"/>
      <c r="J10" s="15">
        <v>11.21</v>
      </c>
    </row>
    <row r="11" spans="1:10" hidden="1" x14ac:dyDescent="0.25">
      <c r="A11" s="2">
        <v>5</v>
      </c>
      <c r="B11" s="21" t="s">
        <v>26</v>
      </c>
      <c r="C11" s="9">
        <v>0.10299999999999999</v>
      </c>
      <c r="D11" s="10">
        <v>110</v>
      </c>
      <c r="E11" s="10">
        <f>D11/D13*100</f>
        <v>14.531235551328287</v>
      </c>
      <c r="F11" s="10">
        <v>110</v>
      </c>
      <c r="G11" s="4">
        <v>0</v>
      </c>
      <c r="H11" s="10">
        <v>25.7</v>
      </c>
      <c r="I11" s="10"/>
      <c r="J11" s="15">
        <v>9.5299999999999994</v>
      </c>
    </row>
    <row r="12" spans="1:10" hidden="1" x14ac:dyDescent="0.25">
      <c r="A12" s="2">
        <v>6</v>
      </c>
      <c r="B12" s="22" t="s">
        <v>20</v>
      </c>
      <c r="C12" s="9">
        <v>0.10249999999999999</v>
      </c>
      <c r="D12" s="10">
        <v>103.52</v>
      </c>
      <c r="E12" s="10">
        <f>D12/D13*100</f>
        <v>13.675213675213675</v>
      </c>
      <c r="F12" s="10">
        <v>103.52</v>
      </c>
      <c r="G12" s="4">
        <v>0</v>
      </c>
      <c r="H12" s="10">
        <v>24.18</v>
      </c>
      <c r="I12" s="10"/>
      <c r="J12" s="15">
        <v>8.61</v>
      </c>
    </row>
    <row r="13" spans="1:10" ht="15.75" hidden="1" thickBot="1" x14ac:dyDescent="0.3">
      <c r="A13" s="5"/>
      <c r="B13" s="23" t="s">
        <v>0</v>
      </c>
      <c r="C13" s="11"/>
      <c r="D13" s="12">
        <f t="shared" ref="D13:J13" si="0">SUM(D7:D12)</f>
        <v>756.99</v>
      </c>
      <c r="E13" s="12">
        <f t="shared" si="0"/>
        <v>99.999999999999986</v>
      </c>
      <c r="F13" s="12">
        <f t="shared" si="0"/>
        <v>756.99</v>
      </c>
      <c r="G13" s="13">
        <f t="shared" si="0"/>
        <v>0</v>
      </c>
      <c r="H13" s="14">
        <f t="shared" si="0"/>
        <v>176.82999999999998</v>
      </c>
      <c r="I13" s="14"/>
      <c r="J13" s="26">
        <f t="shared" si="0"/>
        <v>65.23</v>
      </c>
    </row>
    <row r="14" spans="1:10" hidden="1" x14ac:dyDescent="0.25">
      <c r="A14" s="27"/>
      <c r="B14" s="24"/>
      <c r="C14" s="16"/>
      <c r="D14" s="16"/>
      <c r="E14" s="16"/>
      <c r="F14" s="16"/>
      <c r="G14" s="16"/>
      <c r="H14" s="16"/>
      <c r="I14" s="16"/>
      <c r="J14" s="16"/>
    </row>
    <row r="15" spans="1:10" ht="35.1" customHeight="1" thickBot="1" x14ac:dyDescent="0.3">
      <c r="A15" s="46" t="s">
        <v>41</v>
      </c>
      <c r="B15" s="46"/>
      <c r="C15" s="46"/>
      <c r="D15" s="46"/>
      <c r="E15" s="46"/>
      <c r="F15" s="46"/>
      <c r="G15" s="46"/>
      <c r="H15" s="46"/>
      <c r="I15" s="46"/>
      <c r="J15" s="46"/>
    </row>
    <row r="16" spans="1:10" ht="16.5" customHeight="1" x14ac:dyDescent="0.25">
      <c r="A16" s="49" t="s">
        <v>2</v>
      </c>
      <c r="B16" s="44" t="s">
        <v>3</v>
      </c>
      <c r="C16" s="44" t="s">
        <v>4</v>
      </c>
      <c r="D16" s="44" t="s">
        <v>34</v>
      </c>
      <c r="E16" s="44" t="s">
        <v>35</v>
      </c>
      <c r="F16" s="44" t="s">
        <v>36</v>
      </c>
      <c r="G16" s="44" t="s">
        <v>37</v>
      </c>
      <c r="H16" s="44" t="s">
        <v>38</v>
      </c>
      <c r="I16" s="44" t="s">
        <v>39</v>
      </c>
      <c r="J16" s="55" t="s">
        <v>40</v>
      </c>
    </row>
    <row r="17" spans="1:10" ht="35.1" customHeight="1" x14ac:dyDescent="0.25">
      <c r="A17" s="50"/>
      <c r="B17" s="45"/>
      <c r="C17" s="45"/>
      <c r="D17" s="45"/>
      <c r="E17" s="45"/>
      <c r="F17" s="45"/>
      <c r="G17" s="45"/>
      <c r="H17" s="51"/>
      <c r="I17" s="51"/>
      <c r="J17" s="56"/>
    </row>
    <row r="18" spans="1:10" ht="35.1" customHeight="1" x14ac:dyDescent="0.25">
      <c r="A18" s="30">
        <v>1</v>
      </c>
      <c r="B18" s="36" t="s">
        <v>7</v>
      </c>
      <c r="C18" s="31">
        <v>0.1115</v>
      </c>
      <c r="D18" s="40">
        <v>190</v>
      </c>
      <c r="E18" s="40">
        <f>D18/D30*100</f>
        <v>16.498784300104205</v>
      </c>
      <c r="F18" s="40">
        <v>177.73</v>
      </c>
      <c r="G18" s="40">
        <f>D18-F18</f>
        <v>12.27000000000001</v>
      </c>
      <c r="H18" s="41">
        <v>112.45</v>
      </c>
      <c r="I18" s="41">
        <v>65.28</v>
      </c>
      <c r="J18" s="40">
        <v>177.73</v>
      </c>
    </row>
    <row r="19" spans="1:10" ht="35.1" customHeight="1" x14ac:dyDescent="0.25">
      <c r="A19" s="30">
        <v>2</v>
      </c>
      <c r="B19" s="35" t="s">
        <v>29</v>
      </c>
      <c r="C19" s="31">
        <v>0.1115</v>
      </c>
      <c r="D19" s="40">
        <v>70</v>
      </c>
      <c r="E19" s="40">
        <f>D19/D30*100</f>
        <v>6.0784994789857594</v>
      </c>
      <c r="F19" s="40">
        <v>65.02</v>
      </c>
      <c r="G19" s="40">
        <f>D19-F19</f>
        <v>4.980000000000004</v>
      </c>
      <c r="H19" s="41">
        <v>41.14</v>
      </c>
      <c r="I19" s="41">
        <v>23.88</v>
      </c>
      <c r="J19" s="40">
        <v>65.02</v>
      </c>
    </row>
    <row r="20" spans="1:10" ht="35.1" customHeight="1" x14ac:dyDescent="0.25">
      <c r="A20" s="30">
        <v>3</v>
      </c>
      <c r="B20" s="35" t="s">
        <v>31</v>
      </c>
      <c r="C20" s="31">
        <v>0.1115</v>
      </c>
      <c r="D20" s="40">
        <v>70</v>
      </c>
      <c r="E20" s="40">
        <f>D20/D30*100</f>
        <v>6.0784994789857594</v>
      </c>
      <c r="F20" s="40">
        <v>61.21</v>
      </c>
      <c r="G20" s="40">
        <f t="shared" ref="G20:G29" si="1">D20-F20</f>
        <v>8.7899999999999991</v>
      </c>
      <c r="H20" s="41">
        <v>38.729999999999997</v>
      </c>
      <c r="I20" s="41">
        <v>22.48</v>
      </c>
      <c r="J20" s="40">
        <v>61.21</v>
      </c>
    </row>
    <row r="21" spans="1:10" ht="35.1" customHeight="1" x14ac:dyDescent="0.25">
      <c r="A21" s="30">
        <v>4</v>
      </c>
      <c r="B21" s="35" t="s">
        <v>33</v>
      </c>
      <c r="C21" s="31">
        <v>0.1115</v>
      </c>
      <c r="D21" s="40">
        <v>120</v>
      </c>
      <c r="E21" s="40">
        <f>D21/D30*100</f>
        <v>10.420284821118445</v>
      </c>
      <c r="F21" s="40">
        <v>110.14</v>
      </c>
      <c r="G21" s="40">
        <f t="shared" si="1"/>
        <v>9.86</v>
      </c>
      <c r="H21" s="41">
        <v>69.69</v>
      </c>
      <c r="I21" s="41">
        <v>40.450000000000003</v>
      </c>
      <c r="J21" s="40">
        <v>110.14</v>
      </c>
    </row>
    <row r="22" spans="1:10" ht="17.25" x14ac:dyDescent="0.25">
      <c r="A22" s="30">
        <v>5</v>
      </c>
      <c r="B22" s="35" t="s">
        <v>21</v>
      </c>
      <c r="C22" s="31">
        <v>0.1115</v>
      </c>
      <c r="D22" s="40">
        <v>60</v>
      </c>
      <c r="E22" s="40">
        <f>D22/D30*100</f>
        <v>5.2101424105592224</v>
      </c>
      <c r="F22" s="40">
        <v>54.52</v>
      </c>
      <c r="G22" s="40">
        <f t="shared" si="1"/>
        <v>5.4799999999999969</v>
      </c>
      <c r="H22" s="41">
        <v>34.5</v>
      </c>
      <c r="I22" s="41">
        <v>20.02</v>
      </c>
      <c r="J22" s="40">
        <v>54.52</v>
      </c>
    </row>
    <row r="23" spans="1:10" ht="17.25" x14ac:dyDescent="0.25">
      <c r="A23" s="30">
        <v>6</v>
      </c>
      <c r="B23" s="35" t="s">
        <v>22</v>
      </c>
      <c r="C23" s="31">
        <v>0.115</v>
      </c>
      <c r="D23" s="40">
        <v>100</v>
      </c>
      <c r="E23" s="40">
        <f>D23/D30*100</f>
        <v>8.683570684265371</v>
      </c>
      <c r="F23" s="40">
        <v>81.96</v>
      </c>
      <c r="G23" s="40">
        <f t="shared" si="1"/>
        <v>18.040000000000006</v>
      </c>
      <c r="H23" s="41">
        <v>51.86</v>
      </c>
      <c r="I23" s="41">
        <v>30.1</v>
      </c>
      <c r="J23" s="40">
        <v>81.96</v>
      </c>
    </row>
    <row r="24" spans="1:10" ht="17.25" x14ac:dyDescent="0.25">
      <c r="A24" s="30">
        <v>7</v>
      </c>
      <c r="B24" s="35" t="s">
        <v>23</v>
      </c>
      <c r="C24" s="31">
        <v>0.1115</v>
      </c>
      <c r="D24" s="40">
        <v>125</v>
      </c>
      <c r="E24" s="40">
        <f>D24/D30*100</f>
        <v>10.854463355331713</v>
      </c>
      <c r="F24" s="40">
        <v>104.69</v>
      </c>
      <c r="G24" s="40">
        <f t="shared" si="1"/>
        <v>20.310000000000002</v>
      </c>
      <c r="H24" s="41">
        <v>66.239999999999995</v>
      </c>
      <c r="I24" s="41">
        <v>38.450000000000003</v>
      </c>
      <c r="J24" s="40">
        <v>104.69</v>
      </c>
    </row>
    <row r="25" spans="1:10" ht="17.25" x14ac:dyDescent="0.25">
      <c r="A25" s="30">
        <v>8</v>
      </c>
      <c r="B25" s="35" t="s">
        <v>1</v>
      </c>
      <c r="C25" s="31">
        <v>0.1115</v>
      </c>
      <c r="D25" s="40">
        <v>140</v>
      </c>
      <c r="E25" s="40">
        <f>D25/D30*100</f>
        <v>12.156998957971519</v>
      </c>
      <c r="F25" s="40">
        <v>126.04</v>
      </c>
      <c r="G25" s="40">
        <f>D25-F25</f>
        <v>13.959999999999994</v>
      </c>
      <c r="H25" s="41">
        <v>79.75</v>
      </c>
      <c r="I25" s="41">
        <v>46.29</v>
      </c>
      <c r="J25" s="40">
        <v>126.04</v>
      </c>
    </row>
    <row r="26" spans="1:10" ht="17.25" x14ac:dyDescent="0.25">
      <c r="A26" s="30">
        <v>9</v>
      </c>
      <c r="B26" s="35" t="s">
        <v>30</v>
      </c>
      <c r="C26" s="31">
        <v>0.1115</v>
      </c>
      <c r="D26" s="40">
        <v>111.6</v>
      </c>
      <c r="E26" s="40">
        <f>D26/D30*100</f>
        <v>9.6908648836401525</v>
      </c>
      <c r="F26" s="40">
        <v>96.09</v>
      </c>
      <c r="G26" s="40">
        <f t="shared" si="1"/>
        <v>15.509999999999991</v>
      </c>
      <c r="H26" s="41">
        <v>60.8</v>
      </c>
      <c r="I26" s="41">
        <v>35.29</v>
      </c>
      <c r="J26" s="40">
        <v>96.09</v>
      </c>
    </row>
    <row r="27" spans="1:10" ht="17.25" x14ac:dyDescent="0.25">
      <c r="A27" s="30">
        <v>10</v>
      </c>
      <c r="B27" s="35" t="s">
        <v>24</v>
      </c>
      <c r="C27" s="31">
        <v>0.1115</v>
      </c>
      <c r="D27" s="40">
        <v>40</v>
      </c>
      <c r="E27" s="40">
        <f>D27/D30*100</f>
        <v>3.4734282737061482</v>
      </c>
      <c r="F27" s="40">
        <v>37.590000000000003</v>
      </c>
      <c r="G27" s="40">
        <f t="shared" si="1"/>
        <v>2.4099999999999966</v>
      </c>
      <c r="H27" s="41">
        <v>23.78</v>
      </c>
      <c r="I27" s="41">
        <v>13.81</v>
      </c>
      <c r="J27" s="40">
        <v>37.590000000000003</v>
      </c>
    </row>
    <row r="28" spans="1:10" ht="17.25" x14ac:dyDescent="0.25">
      <c r="A28" s="30">
        <v>11</v>
      </c>
      <c r="B28" s="35" t="s">
        <v>28</v>
      </c>
      <c r="C28" s="31">
        <v>0.1115</v>
      </c>
      <c r="D28" s="40">
        <v>65</v>
      </c>
      <c r="E28" s="40">
        <f>D28/D30*100</f>
        <v>5.6443209447724909</v>
      </c>
      <c r="F28" s="40">
        <v>59.56</v>
      </c>
      <c r="G28" s="40">
        <f t="shared" si="1"/>
        <v>5.4399999999999977</v>
      </c>
      <c r="H28" s="41">
        <v>37.68</v>
      </c>
      <c r="I28" s="41">
        <v>21.88</v>
      </c>
      <c r="J28" s="40">
        <v>59.56</v>
      </c>
    </row>
    <row r="29" spans="1:10" ht="20.25" customHeight="1" x14ac:dyDescent="0.25">
      <c r="A29" s="30">
        <v>12</v>
      </c>
      <c r="B29" s="35" t="s">
        <v>32</v>
      </c>
      <c r="C29" s="31"/>
      <c r="D29" s="40">
        <v>60</v>
      </c>
      <c r="E29" s="40">
        <f>D29/D30*100</f>
        <v>5.2101424105592224</v>
      </c>
      <c r="F29" s="40">
        <v>56.05</v>
      </c>
      <c r="G29" s="40">
        <f t="shared" si="1"/>
        <v>3.9500000000000028</v>
      </c>
      <c r="H29" s="41">
        <v>35.46</v>
      </c>
      <c r="I29" s="41">
        <v>20.59</v>
      </c>
      <c r="J29" s="40">
        <v>56.05</v>
      </c>
    </row>
    <row r="30" spans="1:10" ht="24" customHeight="1" thickBot="1" x14ac:dyDescent="0.3">
      <c r="A30" s="37"/>
      <c r="B30" s="38" t="s">
        <v>0</v>
      </c>
      <c r="C30" s="39"/>
      <c r="D30" s="42">
        <f>SUM(D18:D29)</f>
        <v>1151.5999999999999</v>
      </c>
      <c r="E30" s="42">
        <f t="shared" ref="E30:J30" si="2">SUM(E18:E29)</f>
        <v>100.00000000000001</v>
      </c>
      <c r="F30" s="42">
        <f t="shared" si="2"/>
        <v>1030.5999999999999</v>
      </c>
      <c r="G30" s="42">
        <f t="shared" si="2"/>
        <v>121</v>
      </c>
      <c r="H30" s="43">
        <f t="shared" si="2"/>
        <v>652.07999999999993</v>
      </c>
      <c r="I30" s="42">
        <f t="shared" si="2"/>
        <v>378.52000000000004</v>
      </c>
      <c r="J30" s="42">
        <f t="shared" si="2"/>
        <v>1030.5999999999999</v>
      </c>
    </row>
    <row r="31" spans="1:10" ht="9.75" customHeight="1" x14ac:dyDescent="0.25">
      <c r="A31" s="17"/>
      <c r="B31" s="24"/>
      <c r="C31" s="16"/>
      <c r="D31" s="16"/>
      <c r="E31" s="16"/>
      <c r="F31" s="16"/>
      <c r="G31" s="16"/>
      <c r="H31" s="16"/>
      <c r="I31" s="16"/>
      <c r="J31" s="16"/>
    </row>
  </sheetData>
  <mergeCells count="22">
    <mergeCell ref="E4:E5"/>
    <mergeCell ref="G16:G17"/>
    <mergeCell ref="H16:H17"/>
    <mergeCell ref="A2:J2"/>
    <mergeCell ref="F4:F5"/>
    <mergeCell ref="G4:G5"/>
    <mergeCell ref="H4:H5"/>
    <mergeCell ref="A3:J3"/>
    <mergeCell ref="A4:A5"/>
    <mergeCell ref="B4:B5"/>
    <mergeCell ref="C4:C5"/>
    <mergeCell ref="D4:D5"/>
    <mergeCell ref="J4:J5"/>
    <mergeCell ref="J16:J17"/>
    <mergeCell ref="I16:I17"/>
    <mergeCell ref="E16:E17"/>
    <mergeCell ref="A15:J15"/>
    <mergeCell ref="A16:A17"/>
    <mergeCell ref="B16:B17"/>
    <mergeCell ref="C16:C17"/>
    <mergeCell ref="D16:D17"/>
    <mergeCell ref="F16:F17"/>
  </mergeCells>
  <printOptions horizontalCentered="1"/>
  <pageMargins left="0.23622047244094491" right="3.937007874015748E-2" top="0.43307086614173229" bottom="3.937007874015748E-2" header="0.31496062992125984" footer="0.31496062992125984"/>
  <pageSetup paperSize="9" scale="69" orientation="landscape" horizontalDpi="300" verticalDpi="30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file</vt:lpstr>
      <vt:lpstr>'Master file'!Print_Area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2023-04-28T06:44:10Z</dcterms:modified>
</cp:coreProperties>
</file>