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32-112-151_Ms. Malco India Pvt. Ltd\"/>
    </mc:Choice>
  </mc:AlternateContent>
  <xr:revisionPtr revIDLastSave="0" documentId="13_ncr:1_{ED28D9B2-E6B8-4B4F-8756-8CC0A75CF53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P5" i="2" s="1"/>
  <c r="N5" i="2"/>
  <c r="G6" i="2"/>
  <c r="S17" i="2"/>
  <c r="N18" i="1"/>
  <c r="O18" i="1"/>
  <c r="K13" i="1"/>
  <c r="M6" i="4"/>
  <c r="K5" i="4"/>
  <c r="I5" i="4"/>
  <c r="F6" i="4"/>
  <c r="D4" i="4"/>
  <c r="I3" i="3"/>
  <c r="G3" i="3"/>
  <c r="J3" i="3"/>
  <c r="K3" i="3"/>
  <c r="M3" i="3"/>
  <c r="G4" i="1"/>
  <c r="G5" i="1"/>
  <c r="E5" i="1"/>
  <c r="C5" i="1"/>
  <c r="H6" i="2" l="1"/>
  <c r="Q5" i="2"/>
  <c r="P6" i="2"/>
  <c r="R5" i="2"/>
  <c r="Q6" i="2"/>
  <c r="T5" i="2" l="1"/>
  <c r="T6" i="2" s="1"/>
  <c r="U16" i="2" s="1"/>
  <c r="R6" i="2"/>
</calcChain>
</file>

<file path=xl/sharedStrings.xml><?xml version="1.0" encoding="utf-8"?>
<sst xmlns="http://schemas.openxmlformats.org/spreadsheetml/2006/main" count="45" uniqueCount="38">
  <si>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</si>
  <si>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</si>
  <si>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</si>
  <si>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</si>
  <si>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</si>
  <si>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</si>
  <si>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</si>
  <si>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</si>
  <si>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</si>
  <si>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</si>
  <si>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</si>
  <si>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</si>
  <si>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</si>
  <si>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</si>
  <si>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</si>
  <si>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</si>
  <si>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</si>
  <si>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</si>
  <si>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</si>
  <si>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</si>
  <si>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</si>
  <si>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</si>
  <si>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</si>
  <si>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</si>
  <si>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</si>
  <si>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</si>
  <si>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</si>
  <si>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Ground</t>
  </si>
  <si>
    <t>1/1.19</t>
  </si>
  <si>
    <t>Floor Level</t>
  </si>
  <si>
    <t>Details of building</t>
  </si>
  <si>
    <t>Hall 1</t>
  </si>
  <si>
    <t>RCC</t>
  </si>
  <si>
    <t>2.The subject property is consturcted with RCC  structure.</t>
  </si>
  <si>
    <t>1. All the details pertaing to the building area statement such as area, floor, etc has been taken from the site survey.</t>
  </si>
  <si>
    <t xml:space="preserve">M/s. MELCO INDIA PVT. LTD.| RESIDENTIAL PLOT NO. 680, SECTOR 21A, URBAN ESTATE, FARIDABAD, HARYANA
</t>
  </si>
  <si>
    <t>6.As per our site survey we have observed the maintenance of the building is poor.</t>
  </si>
  <si>
    <t>5.We have not given the insurance value of building since it is a temporary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</si>
</sst>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5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18"/>
  <sheetViews>
    <sheetView tabSelected="1" zoomScale="85" zoomScaleNormal="85" workbookViewId="0">
      <selection activeCell="B3" sqref="B3:T12"/>
    </sheetView>
  </sheetViews>
  <sheetFormatPr defaultRowHeight="15" x14ac:dyDescent="0.25"/>
  <cols>
    <col min="2" max="2" width="7.28515625" customWidth="1"/>
    <col min="3" max="3" width="15.140625" customWidth="1"/>
    <col min="4" max="4" width="11.85546875" hidden="1" customWidth="1"/>
    <col min="5" max="5" width="9" customWidth="1"/>
    <col min="6" max="6" width="13.140625" customWidth="1"/>
    <col min="7" max="7" width="22.42578125" customWidth="1"/>
    <col min="8" max="8" width="8.42578125" customWidth="1"/>
    <col min="9" max="9" width="17.140625" customWidth="1"/>
    <col min="10" max="10" width="16.42578125" bestFit="1" customWidth="1"/>
    <col min="11" max="11" width="10.42578125" hidden="1" customWidth="1"/>
    <col min="12" max="12" width="14.85546875" hidden="1" customWidth="1"/>
    <col min="13" max="13" width="9.7109375" hidden="1" customWidth="1"/>
    <col min="14" max="14" width="0.140625" customWidth="1"/>
    <col min="15" max="15" width="11.85546875" customWidth="1"/>
    <col min="16" max="16" width="18.42578125" hidden="1" customWidth="1"/>
    <col min="17" max="17" width="12.42578125" hidden="1" customWidth="1"/>
    <col min="18" max="18" width="11.85546875" hidden="1" customWidth="1"/>
    <col min="19" max="19" width="9.85546875" customWidth="1"/>
    <col min="20" max="20" width="14" customWidth="1"/>
    <col min="22" max="22" width="5.85546875" bestFit="1" customWidth="1"/>
  </cols>
  <sheetData>
    <row r="3" spans="2:21" ht="48.75" customHeight="1" x14ac:dyDescent="0.25">
      <c r="B3" s="24" t="s">
        <v>35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21" ht="55.5" customHeight="1" x14ac:dyDescent="0.25">
      <c r="B4" s="1" t="s">
        <v>0</v>
      </c>
      <c r="C4" s="1" t="s">
        <v>29</v>
      </c>
      <c r="D4" s="1" t="s">
        <v>30</v>
      </c>
      <c r="E4" s="1" t="s">
        <v>24</v>
      </c>
      <c r="F4" s="1" t="s">
        <v>1</v>
      </c>
      <c r="G4" s="1" t="s">
        <v>21</v>
      </c>
      <c r="H4" s="22" t="s">
        <v>22</v>
      </c>
      <c r="I4" s="1" t="s">
        <v>23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2" t="s">
        <v>14</v>
      </c>
      <c r="T4" s="1" t="s">
        <v>11</v>
      </c>
    </row>
    <row r="5" spans="2:21" x14ac:dyDescent="0.25">
      <c r="B5" s="3">
        <v>1</v>
      </c>
      <c r="C5" s="3" t="s">
        <v>27</v>
      </c>
      <c r="D5" s="3" t="s">
        <v>31</v>
      </c>
      <c r="E5" s="3">
        <v>10</v>
      </c>
      <c r="F5" s="3" t="s">
        <v>32</v>
      </c>
      <c r="G5" s="20">
        <v>55.74</v>
      </c>
      <c r="H5" s="20">
        <f>G5*10.764</f>
        <v>599.98536000000001</v>
      </c>
      <c r="I5" s="3">
        <v>2011</v>
      </c>
      <c r="J5" s="3">
        <v>2023</v>
      </c>
      <c r="K5" s="3">
        <v>12</v>
      </c>
      <c r="L5" s="3">
        <v>60</v>
      </c>
      <c r="M5" s="4">
        <v>0.1</v>
      </c>
      <c r="N5" s="5">
        <f>(1-M5)/L5</f>
        <v>1.5000000000000001E-2</v>
      </c>
      <c r="O5" s="6">
        <v>1200</v>
      </c>
      <c r="P5" s="6">
        <f>O5*H5</f>
        <v>719982.43200000003</v>
      </c>
      <c r="Q5" s="6">
        <f t="shared" ref="Q5" si="0">P5*N5*K5</f>
        <v>129596.83776000002</v>
      </c>
      <c r="R5" s="6">
        <f t="shared" ref="R5" si="1">MAX(P5-Q5,0)</f>
        <v>590385.59424000001</v>
      </c>
      <c r="S5" s="7">
        <v>0.05</v>
      </c>
      <c r="T5" s="6">
        <f>IF(R5&gt;M5*P5,R5*(1-S5),P5*M5)</f>
        <v>560866.31452799996</v>
      </c>
    </row>
    <row r="6" spans="2:21" x14ac:dyDescent="0.25">
      <c r="B6" s="26" t="s">
        <v>12</v>
      </c>
      <c r="C6" s="26"/>
      <c r="D6" s="26"/>
      <c r="E6" s="26"/>
      <c r="F6" s="26"/>
      <c r="G6" s="11">
        <f>SUM(G5:G5)</f>
        <v>55.74</v>
      </c>
      <c r="H6" s="23">
        <f>SUM(H5:H5)</f>
        <v>599.98536000000001</v>
      </c>
      <c r="I6" s="26"/>
      <c r="J6" s="26"/>
      <c r="K6" s="26"/>
      <c r="L6" s="26"/>
      <c r="M6" s="26"/>
      <c r="N6" s="26"/>
      <c r="O6" s="26"/>
      <c r="P6" s="8">
        <f>SUM(P5:P5)</f>
        <v>719982.43200000003</v>
      </c>
      <c r="Q6" s="8">
        <f>SUM(Q5:Q5)</f>
        <v>129596.83776000002</v>
      </c>
      <c r="R6" s="8">
        <f>SUM(R5:R5)</f>
        <v>590385.59424000001</v>
      </c>
      <c r="S6" s="7">
        <v>0.05</v>
      </c>
      <c r="T6" s="6">
        <f>SUM(T5:T5)</f>
        <v>560866.31452799996</v>
      </c>
    </row>
    <row r="7" spans="2:21" ht="15" customHeight="1" x14ac:dyDescent="0.25">
      <c r="B7" s="25" t="s">
        <v>34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2:21" x14ac:dyDescent="0.25">
      <c r="B8" s="25" t="s">
        <v>33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2:21" x14ac:dyDescent="0.25">
      <c r="B9" s="25" t="s">
        <v>13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2:21" x14ac:dyDescent="0.25">
      <c r="B10" s="25" t="s">
        <v>15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2:21" x14ac:dyDescent="0.25">
      <c r="B11" s="25" t="s">
        <v>37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1" x14ac:dyDescent="0.25">
      <c r="B12" s="25" t="s">
        <v>36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4" spans="2:21" x14ac:dyDescent="0.25">
      <c r="H14" s="10"/>
    </row>
    <row r="16" spans="2:21" x14ac:dyDescent="0.25">
      <c r="U16">
        <f>T6/H6</f>
        <v>934.8</v>
      </c>
    </row>
    <row r="17" spans="13:19" x14ac:dyDescent="0.25">
      <c r="M17" s="9"/>
      <c r="S17">
        <f>187-165</f>
        <v>22</v>
      </c>
    </row>
    <row r="18" spans="13:19" x14ac:dyDescent="0.25">
      <c r="O18" s="21"/>
    </row>
  </sheetData>
  <mergeCells count="9">
    <mergeCell ref="B3:T3"/>
    <mergeCell ref="B9:T9"/>
    <mergeCell ref="B10:T10"/>
    <mergeCell ref="B12:T12"/>
    <mergeCell ref="B6:F6"/>
    <mergeCell ref="I6:O6"/>
    <mergeCell ref="B7:T7"/>
    <mergeCell ref="B8:T8"/>
    <mergeCell ref="B11:T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28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25</v>
      </c>
      <c r="B2" s="13" t="s">
        <v>17</v>
      </c>
      <c r="C2" s="13" t="s">
        <v>2</v>
      </c>
      <c r="D2" s="13" t="s">
        <v>18</v>
      </c>
      <c r="E2" s="13" t="s">
        <v>19</v>
      </c>
      <c r="F2" s="13" t="s">
        <v>5</v>
      </c>
      <c r="G2" s="13" t="s">
        <v>6</v>
      </c>
      <c r="H2" s="13" t="s">
        <v>26</v>
      </c>
      <c r="I2" s="13" t="s">
        <v>8</v>
      </c>
      <c r="J2" s="13" t="s">
        <v>9</v>
      </c>
      <c r="K2" s="13" t="s">
        <v>10</v>
      </c>
      <c r="L2" s="13" t="s">
        <v>20</v>
      </c>
      <c r="M2" s="13" t="s">
        <v>11</v>
      </c>
    </row>
    <row r="3" spans="1:13" x14ac:dyDescent="0.25">
      <c r="A3" s="14">
        <v>73</v>
      </c>
      <c r="B3" s="15">
        <v>2011</v>
      </c>
      <c r="C3" s="15">
        <v>2023</v>
      </c>
      <c r="D3" s="15">
        <v>12</v>
      </c>
      <c r="E3" s="15">
        <v>60</v>
      </c>
      <c r="F3" s="16">
        <v>0.1</v>
      </c>
      <c r="G3" s="17">
        <f>(1-F3)/E3</f>
        <v>1.5000000000000001E-2</v>
      </c>
      <c r="H3" s="18">
        <v>3500</v>
      </c>
      <c r="I3" s="18">
        <f>H3*A3</f>
        <v>255500</v>
      </c>
      <c r="J3" s="18">
        <f>I3*G3*D3</f>
        <v>45990.000000000007</v>
      </c>
      <c r="K3" s="18">
        <f>MAX(I3-J3,0)</f>
        <v>209510</v>
      </c>
      <c r="L3" s="19">
        <v>0</v>
      </c>
      <c r="M3" s="18">
        <f>IF(K3&gt;F3*I3,K3*(1-L3),I3*F3)</f>
        <v>209510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2023-06-15T07:25:52Z</dcterms:modified>
</cp:coreProperties>
</file>