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8_{B7CCA222-F5B5-4B7C-A3BD-DA1B1CA6567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tention" sheetId="1" r:id="rId1"/>
    <sheet name="WIP(UBR)" sheetId="3" r:id="rId2"/>
  </sheets>
  <definedNames>
    <definedName name="_xlnm._FilterDatabase" localSheetId="0" hidden="1">Retention!$B$5:$J$54</definedName>
    <definedName name="_xlnm._FilterDatabase" localSheetId="1" hidden="1">'WIP(UBR)'!$A$3:$I$30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0" i="3" l="1"/>
  <c r="F29" i="3"/>
  <c r="F28" i="3"/>
  <c r="F27" i="3"/>
  <c r="F26" i="3"/>
  <c r="F25" i="3"/>
  <c r="F14" i="3"/>
  <c r="F13" i="3"/>
  <c r="F11" i="3"/>
  <c r="F10" i="3"/>
  <c r="F5" i="3"/>
  <c r="E12" i="3"/>
  <c r="E16" i="3" l="1"/>
  <c r="E15" i="3"/>
  <c r="F23" i="3"/>
  <c r="E24" i="3"/>
  <c r="F22" i="3"/>
  <c r="F20" i="3"/>
  <c r="F19" i="3"/>
  <c r="F18" i="3"/>
  <c r="F17" i="3"/>
  <c r="E8" i="3"/>
  <c r="E7" i="3"/>
  <c r="E6" i="3"/>
  <c r="F9" i="3"/>
  <c r="E2" i="3" l="1"/>
  <c r="D2" i="3"/>
  <c r="F2" i="3" l="1"/>
  <c r="G54" i="1" l="1"/>
  <c r="G53" i="1"/>
  <c r="G52" i="1"/>
  <c r="G51" i="1"/>
  <c r="G50" i="1"/>
  <c r="G49" i="1"/>
  <c r="G48" i="1"/>
  <c r="G47" i="1"/>
  <c r="G46" i="1"/>
  <c r="G45" i="1"/>
  <c r="G44" i="1"/>
  <c r="F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4" i="1" l="1"/>
  <c r="F43" i="1"/>
  <c r="F4" i="1" s="1"/>
</calcChain>
</file>

<file path=xl/sharedStrings.xml><?xml version="1.0" encoding="utf-8"?>
<sst xmlns="http://schemas.openxmlformats.org/spreadsheetml/2006/main" count="212" uniqueCount="120">
  <si>
    <t>Sector</t>
  </si>
  <si>
    <t>Project</t>
  </si>
  <si>
    <t>Name of Customer</t>
  </si>
  <si>
    <t>Oil &amp; Gas</t>
  </si>
  <si>
    <t>Ports</t>
  </si>
  <si>
    <t>Dighi Port Ltd</t>
  </si>
  <si>
    <t xml:space="preserve">Irrigation </t>
  </si>
  <si>
    <t>GVMC</t>
  </si>
  <si>
    <t>Polavaram</t>
  </si>
  <si>
    <t>MAYTAS - NCC JV</t>
  </si>
  <si>
    <t>Bhupathipalem</t>
  </si>
  <si>
    <t>I &amp; CAD AP</t>
  </si>
  <si>
    <t>Tadipudi</t>
  </si>
  <si>
    <t>Lingala</t>
  </si>
  <si>
    <t>Pranahita package - 7</t>
  </si>
  <si>
    <t>MAYTAS - MEIL-ABB-AAG JV</t>
  </si>
  <si>
    <t>Pranahita Package 8</t>
  </si>
  <si>
    <t>MEIL-SEW-MAYTAS-BHEIL Consortium</t>
  </si>
  <si>
    <t>Pranahita Package 5</t>
  </si>
  <si>
    <t>MEIL-MAYTAS-ABB-AAG JV</t>
  </si>
  <si>
    <t>HMWSS-Water works</t>
  </si>
  <si>
    <t>L&amp;T - KBL - MAYTAS JV</t>
  </si>
  <si>
    <t xml:space="preserve">HNSS Madanapally </t>
  </si>
  <si>
    <t>MEIL-MAYTAS - KBL JV</t>
  </si>
  <si>
    <t>Pogonda Project</t>
  </si>
  <si>
    <t>Udayasamudram</t>
  </si>
  <si>
    <t>MAYTAS - MEIL - KBL JV</t>
  </si>
  <si>
    <t>Anampally</t>
  </si>
  <si>
    <t>GNSS Package LI - 03</t>
  </si>
  <si>
    <t>MAYTAS - KBL JV</t>
  </si>
  <si>
    <t>Dummugudem Pkg 5</t>
  </si>
  <si>
    <t>MEIL - MAYTAS - AAG JV</t>
  </si>
  <si>
    <t xml:space="preserve">Korisapadu Project </t>
  </si>
  <si>
    <t>MAYTAS - KCCPL- FLOWMORE JV</t>
  </si>
  <si>
    <t>Dummugudem Pkg 4</t>
  </si>
  <si>
    <t>Muchumarri</t>
  </si>
  <si>
    <t>MEIL - MAYTAS - WIPL  JV</t>
  </si>
  <si>
    <t>Dummugudem Pkg 1</t>
  </si>
  <si>
    <t>Railways</t>
  </si>
  <si>
    <t>BMP-Sholapur</t>
  </si>
  <si>
    <t>ILFA-Kalindee JV</t>
  </si>
  <si>
    <t>BMRCL - II</t>
  </si>
  <si>
    <t>Bagalore Metro Rail Limited</t>
  </si>
  <si>
    <t>KMR</t>
  </si>
  <si>
    <t>Rail Vikas Nigam Limited</t>
  </si>
  <si>
    <t>Roads</t>
  </si>
  <si>
    <t>Nagaland</t>
  </si>
  <si>
    <t>Maytas -Gayatri Jv,  PWD (NH) Nagaland</t>
  </si>
  <si>
    <t>Assam-25</t>
  </si>
  <si>
    <t>National Highway Authority of India Limited</t>
  </si>
  <si>
    <t>ORR -HYD</t>
  </si>
  <si>
    <t>Cyberabad Expressway Limited</t>
  </si>
  <si>
    <t>Patna-Gaya</t>
  </si>
  <si>
    <t>Birpur</t>
  </si>
  <si>
    <t>MoRTH</t>
  </si>
  <si>
    <t>Bidar</t>
  </si>
  <si>
    <t>Buildings</t>
  </si>
  <si>
    <t>Marbella</t>
  </si>
  <si>
    <t>EMMAR</t>
  </si>
  <si>
    <t>Gurgaon Hills</t>
  </si>
  <si>
    <t>IREO</t>
  </si>
  <si>
    <t>Palm Garden</t>
  </si>
  <si>
    <t xml:space="preserve">EMMAR MGF </t>
  </si>
  <si>
    <t>Gift</t>
  </si>
  <si>
    <t>ANC Contracting India Pvt Ltd</t>
  </si>
  <si>
    <t>Palm Terrace</t>
  </si>
  <si>
    <t>Power</t>
  </si>
  <si>
    <t>Ambedkarnagar -PW061</t>
  </si>
  <si>
    <t>MVVNL</t>
  </si>
  <si>
    <t>WBSEDCL- PW57-59</t>
  </si>
  <si>
    <t>WBSEDCL</t>
  </si>
  <si>
    <t>Bulandshahr - PW062</t>
  </si>
  <si>
    <t>PVVNL</t>
  </si>
  <si>
    <t>Amroha- PW065</t>
  </si>
  <si>
    <t>Gonda - PW069</t>
  </si>
  <si>
    <t>IPDS South 24 Paraganas- PW070</t>
  </si>
  <si>
    <t>West Bengal State Electricity Distribution Co. Ltd.</t>
  </si>
  <si>
    <t>DDUGJY-South paragnas - PW071</t>
  </si>
  <si>
    <t>Paschim Midnapur- PW072</t>
  </si>
  <si>
    <t>sahibganj - PW073</t>
  </si>
  <si>
    <t>JHARKAND BIJLI VITARAN NIGAM LIMITED</t>
  </si>
  <si>
    <t xml:space="preserve">Jamshedpur -PW074  </t>
  </si>
  <si>
    <t>East Singhbhum Project - PW075</t>
  </si>
  <si>
    <t>West Singhbhum Project - PW076</t>
  </si>
  <si>
    <t>PW077 Dumka-Sahibganj IPDS</t>
  </si>
  <si>
    <t xml:space="preserve">PW078 Dhanbad </t>
  </si>
  <si>
    <t>Net RM</t>
  </si>
  <si>
    <t>Current</t>
  </si>
  <si>
    <t>Non Current</t>
  </si>
  <si>
    <t>Projects</t>
  </si>
  <si>
    <t>Amount in Cr</t>
  </si>
  <si>
    <t>Remarks</t>
  </si>
  <si>
    <t>RD043/ Birpur</t>
  </si>
  <si>
    <t>EMMAR MGF</t>
  </si>
  <si>
    <t xml:space="preserve">Villas Marbella </t>
  </si>
  <si>
    <t>Gurgaon Hills-3055</t>
  </si>
  <si>
    <t>Hillcounty (3039)</t>
  </si>
  <si>
    <t>Kolkata Metro Rail</t>
  </si>
  <si>
    <t>BMP Sholapur</t>
  </si>
  <si>
    <t>BMRCL-2 ( Phase-IIa)</t>
  </si>
  <si>
    <t>OG010-KKMBL-2</t>
  </si>
  <si>
    <t>OG008-Bihar</t>
  </si>
  <si>
    <t>WBSEDCL IEINPW0 57-59</t>
  </si>
  <si>
    <t>Bulandshahar- IEINPW062</t>
  </si>
  <si>
    <t>Irrigation</t>
  </si>
  <si>
    <t>Lingala - MIL</t>
  </si>
  <si>
    <t>Pranahita Pack - 5</t>
  </si>
  <si>
    <t>Orchid heights</t>
  </si>
  <si>
    <t>Muchumarry</t>
  </si>
  <si>
    <t>Port</t>
  </si>
  <si>
    <t>DIGI Port</t>
  </si>
  <si>
    <t>Korisapadu</t>
  </si>
  <si>
    <t>west singhbhum</t>
  </si>
  <si>
    <t>JAMSHEDPUR</t>
  </si>
  <si>
    <t>RE WORKS IN-sahibganj</t>
  </si>
  <si>
    <t>Dumka - (PW077)</t>
  </si>
  <si>
    <t>Dhanbad - (PW078)</t>
  </si>
  <si>
    <t>Surat Metro Rail</t>
  </si>
  <si>
    <t>Project work in progress current Vs non Current</t>
  </si>
  <si>
    <t>Rentetion Receivable  current Vs non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</si>
</sst>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[$-409]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Book Antiqua"/>
      <family val="2"/>
    </font>
    <font>
      <sz val="11"/>
      <color rgb="FF000000"/>
      <name val="Calibri"/>
      <family val="2"/>
      <scheme val="minor"/>
    </font>
    <font>
      <sz val="11"/>
      <color theme="1"/>
      <name val="Garamond"/>
      <family val="1"/>
    </font>
    <font>
      <b/>
      <sz val="9"/>
      <name val="Garamond"/>
      <family val="1"/>
    </font>
    <font>
      <sz val="9"/>
      <name val="Garamond"/>
      <family val="1"/>
    </font>
    <font>
      <b/>
      <sz val="11"/>
      <color theme="1"/>
      <name val="Garamond"/>
      <family val="1"/>
    </font>
    <font>
      <b/>
      <sz val="9"/>
      <color theme="1"/>
      <name val="Book Antiqua"/>
      <family val="1"/>
    </font>
    <font>
      <sz val="9"/>
      <name val="Book Antiqua"/>
      <family val="1"/>
    </font>
    <font>
      <b/>
      <sz val="9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center" vertical="top"/>
    </xf>
    <xf numFmtId="0" fontId="6" fillId="0" borderId="1" xfId="3" applyFont="1" applyBorder="1" applyAlignment="1">
      <alignment horizontal="left" vertical="top"/>
    </xf>
    <xf numFmtId="0" fontId="6" fillId="0" borderId="1" xfId="4" applyFont="1" applyBorder="1" applyAlignment="1">
      <alignment horizontal="center" vertical="top"/>
    </xf>
    <xf numFmtId="0" fontId="6" fillId="0" borderId="1" xfId="4" applyFont="1" applyBorder="1" applyAlignment="1">
      <alignment horizontal="left" vertical="top"/>
    </xf>
    <xf numFmtId="0" fontId="6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left" vertical="center"/>
    </xf>
    <xf numFmtId="0" fontId="6" fillId="0" borderId="1" xfId="2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/>
    <xf numFmtId="0" fontId="8" fillId="0" borderId="1" xfId="0" applyFont="1" applyBorder="1" applyAlignment="1">
      <alignment wrapText="1"/>
    </xf>
    <xf numFmtId="164" fontId="9" fillId="0" borderId="1" xfId="1" applyFont="1" applyBorder="1"/>
    <xf numFmtId="165" fontId="10" fillId="3" borderId="1" xfId="1" applyNumberFormat="1" applyFont="1" applyFill="1" applyBorder="1" applyAlignment="1">
      <alignment horizontal="center" vertical="center" wrapText="1"/>
    </xf>
    <xf numFmtId="166" fontId="10" fillId="3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1" xfId="1" applyFont="1" applyBorder="1"/>
    <xf numFmtId="164" fontId="4" fillId="0" borderId="0" xfId="0" applyNumberFormat="1" applyFont="1"/>
    <xf numFmtId="0" fontId="6" fillId="0" borderId="0" xfId="0" applyFont="1"/>
    <xf numFmtId="164" fontId="6" fillId="0" borderId="0" xfId="1" applyFont="1"/>
    <xf numFmtId="164" fontId="6" fillId="0" borderId="0" xfId="0" applyNumberFormat="1" applyFont="1"/>
    <xf numFmtId="165" fontId="6" fillId="0" borderId="0" xfId="0" applyNumberFormat="1" applyFont="1"/>
    <xf numFmtId="164" fontId="6" fillId="0" borderId="1" xfId="1" applyFont="1" applyFill="1" applyBorder="1" applyAlignment="1">
      <alignment horizontal="right" vertical="top" wrapText="1"/>
    </xf>
    <xf numFmtId="0" fontId="8" fillId="0" borderId="1" xfId="0" applyFont="1" applyBorder="1"/>
    <xf numFmtId="2" fontId="5" fillId="2" borderId="0" xfId="0" applyNumberFormat="1" applyFont="1" applyFill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7">
    <cellStyle name="Comma" xfId="1" builtinId="3"/>
    <cellStyle name="Comma 2" xfId="2" xr:uid="{00000000-0005-0000-0000-000001000000}"/>
    <cellStyle name="Comma 3" xfId="6" xr:uid="{00000000-0005-0000-0000-000002000000}"/>
    <cellStyle name="Normal" xfId="0" builtinId="0"/>
    <cellStyle name="Normal 2" xfId="4" xr:uid="{00000000-0005-0000-0000-000004000000}"/>
    <cellStyle name="Normal 34" xfId="3" xr:uid="{00000000-0005-0000-0000-000005000000}"/>
    <cellStyle name="Normal 98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=@subtotal(9,E5:E166)" TargetMode="External"/><Relationship Id="rId1" Type="http://schemas.openxmlformats.org/officeDocument/2006/relationships/hyperlink" Target="mailto:=@subtotal(9,E5:E166)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=@subtotal(9,D4:D4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54"/>
  <sheetViews>
    <sheetView tabSelected="1" workbookViewId="0">
      <selection activeCell="D67" sqref="D67"/>
    </sheetView>
  </sheetViews>
  <sheetFormatPr defaultColWidth="8.77734375" defaultRowHeight="12" x14ac:dyDescent="0.25"/>
  <cols>
    <col min="1" max="2" width="8.77734375" style="20"/>
    <col min="3" max="3" width="23.6640625" style="20" bestFit="1" customWidth="1"/>
    <col min="4" max="4" width="34.44140625" style="20" bestFit="1" customWidth="1"/>
    <col min="5" max="16384" width="8.77734375" style="20"/>
  </cols>
  <sheetData>
    <row r="2" spans="2:7" x14ac:dyDescent="0.25">
      <c r="F2" s="22"/>
      <c r="G2" s="22"/>
    </row>
    <row r="3" spans="2:7" x14ac:dyDescent="0.25">
      <c r="F3" s="21"/>
      <c r="G3" s="21"/>
    </row>
    <row r="4" spans="2:7" x14ac:dyDescent="0.25">
      <c r="B4" s="25" t="s">
        <v>119</v>
      </c>
      <c r="E4" s="21">
        <f>SUBTOTAL(9,E7:E54)</f>
        <v>305.34439320893</v>
      </c>
      <c r="F4" s="21">
        <f>SUBTOTAL(9,F7:F54)</f>
        <v>20.26652291498274</v>
      </c>
      <c r="G4" s="21">
        <f>SUBTOTAL(9,G7:G54)</f>
        <v>285.07787029394723</v>
      </c>
    </row>
    <row r="5" spans="2:7" ht="12" customHeight="1" x14ac:dyDescent="0.25">
      <c r="B5" s="28" t="s">
        <v>0</v>
      </c>
      <c r="C5" s="28" t="s">
        <v>1</v>
      </c>
      <c r="D5" s="28" t="s">
        <v>2</v>
      </c>
      <c r="E5" s="26" t="s">
        <v>86</v>
      </c>
      <c r="F5" s="26" t="s">
        <v>87</v>
      </c>
      <c r="G5" s="26" t="s">
        <v>88</v>
      </c>
    </row>
    <row r="6" spans="2:7" x14ac:dyDescent="0.25">
      <c r="B6" s="28"/>
      <c r="C6" s="28"/>
      <c r="D6" s="28"/>
      <c r="E6" s="27"/>
      <c r="F6" s="27"/>
      <c r="G6" s="27"/>
    </row>
    <row r="7" spans="2:7" ht="12" customHeight="1" x14ac:dyDescent="0.25">
      <c r="B7" s="2" t="s">
        <v>4</v>
      </c>
      <c r="C7" s="3" t="s">
        <v>4</v>
      </c>
      <c r="D7" s="3" t="s">
        <v>5</v>
      </c>
      <c r="E7" s="24">
        <v>9.9291938999999996</v>
      </c>
      <c r="G7" s="23">
        <f>E7</f>
        <v>9.9291938999999996</v>
      </c>
    </row>
    <row r="8" spans="2:7" ht="12" customHeight="1" x14ac:dyDescent="0.25">
      <c r="B8" s="4" t="s">
        <v>6</v>
      </c>
      <c r="C8" s="5" t="s">
        <v>7</v>
      </c>
      <c r="D8" s="3" t="s">
        <v>7</v>
      </c>
      <c r="E8" s="24">
        <v>3.142245</v>
      </c>
      <c r="G8" s="23">
        <f t="shared" ref="G8:G26" si="0">E8</f>
        <v>3.142245</v>
      </c>
    </row>
    <row r="9" spans="2:7" ht="12" customHeight="1" x14ac:dyDescent="0.25">
      <c r="B9" s="4" t="s">
        <v>6</v>
      </c>
      <c r="C9" s="5" t="s">
        <v>8</v>
      </c>
      <c r="D9" s="3" t="s">
        <v>9</v>
      </c>
      <c r="E9" s="24">
        <v>0.5719379</v>
      </c>
      <c r="G9" s="23">
        <f t="shared" si="0"/>
        <v>0.5719379</v>
      </c>
    </row>
    <row r="10" spans="2:7" ht="12" customHeight="1" x14ac:dyDescent="0.25">
      <c r="B10" s="4" t="s">
        <v>6</v>
      </c>
      <c r="C10" s="5" t="s">
        <v>10</v>
      </c>
      <c r="D10" s="3" t="s">
        <v>11</v>
      </c>
      <c r="E10" s="24">
        <v>-2.0932784</v>
      </c>
      <c r="G10" s="23">
        <f t="shared" si="0"/>
        <v>-2.0932784</v>
      </c>
    </row>
    <row r="11" spans="2:7" ht="12" customHeight="1" x14ac:dyDescent="0.25">
      <c r="B11" s="4" t="s">
        <v>6</v>
      </c>
      <c r="C11" s="5" t="s">
        <v>12</v>
      </c>
      <c r="D11" s="3" t="s">
        <v>11</v>
      </c>
      <c r="E11" s="24">
        <v>4.9654921999999999</v>
      </c>
      <c r="G11" s="23">
        <f t="shared" si="0"/>
        <v>4.9654921999999999</v>
      </c>
    </row>
    <row r="12" spans="2:7" ht="12" customHeight="1" x14ac:dyDescent="0.25">
      <c r="B12" s="4" t="s">
        <v>6</v>
      </c>
      <c r="C12" s="5" t="s">
        <v>13</v>
      </c>
      <c r="D12" s="3" t="s">
        <v>9</v>
      </c>
      <c r="E12" s="24">
        <v>1.0880000000000001</v>
      </c>
      <c r="G12" s="23">
        <f t="shared" si="0"/>
        <v>1.0880000000000001</v>
      </c>
    </row>
    <row r="13" spans="2:7" ht="12" customHeight="1" x14ac:dyDescent="0.25">
      <c r="B13" s="4" t="s">
        <v>6</v>
      </c>
      <c r="C13" s="5" t="s">
        <v>14</v>
      </c>
      <c r="D13" s="3" t="s">
        <v>15</v>
      </c>
      <c r="E13" s="24">
        <v>54.183662391999995</v>
      </c>
      <c r="G13" s="23">
        <f t="shared" si="0"/>
        <v>54.183662391999995</v>
      </c>
    </row>
    <row r="14" spans="2:7" ht="12" customHeight="1" x14ac:dyDescent="0.25">
      <c r="B14" s="4" t="s">
        <v>6</v>
      </c>
      <c r="C14" s="5" t="s">
        <v>16</v>
      </c>
      <c r="D14" s="3" t="s">
        <v>17</v>
      </c>
      <c r="E14" s="24">
        <v>22.576254299999999</v>
      </c>
      <c r="G14" s="23">
        <f t="shared" si="0"/>
        <v>22.576254299999999</v>
      </c>
    </row>
    <row r="15" spans="2:7" ht="12" customHeight="1" x14ac:dyDescent="0.25">
      <c r="B15" s="4" t="s">
        <v>6</v>
      </c>
      <c r="C15" s="5" t="s">
        <v>18</v>
      </c>
      <c r="D15" s="3" t="s">
        <v>19</v>
      </c>
      <c r="E15" s="24">
        <v>8.8958780999999991</v>
      </c>
      <c r="G15" s="23">
        <f t="shared" si="0"/>
        <v>8.8958780999999991</v>
      </c>
    </row>
    <row r="16" spans="2:7" ht="12" customHeight="1" x14ac:dyDescent="0.25">
      <c r="B16" s="4" t="s">
        <v>6</v>
      </c>
      <c r="C16" s="5" t="s">
        <v>20</v>
      </c>
      <c r="D16" s="3" t="s">
        <v>21</v>
      </c>
      <c r="E16" s="24">
        <v>9.4098368000000008</v>
      </c>
      <c r="G16" s="23">
        <f t="shared" si="0"/>
        <v>9.4098368000000008</v>
      </c>
    </row>
    <row r="17" spans="2:7" ht="12" customHeight="1" x14ac:dyDescent="0.25">
      <c r="B17" s="4" t="s">
        <v>6</v>
      </c>
      <c r="C17" s="5" t="s">
        <v>22</v>
      </c>
      <c r="D17" s="3" t="s">
        <v>23</v>
      </c>
      <c r="E17" s="24">
        <v>7.8016417900000006</v>
      </c>
      <c r="G17" s="23">
        <f t="shared" si="0"/>
        <v>7.8016417900000006</v>
      </c>
    </row>
    <row r="18" spans="2:7" ht="12" customHeight="1" x14ac:dyDescent="0.25">
      <c r="B18" s="4" t="s">
        <v>6</v>
      </c>
      <c r="C18" s="5" t="s">
        <v>24</v>
      </c>
      <c r="D18" s="3" t="s">
        <v>11</v>
      </c>
      <c r="E18" s="24">
        <v>3.839747</v>
      </c>
      <c r="G18" s="23">
        <f t="shared" si="0"/>
        <v>3.839747</v>
      </c>
    </row>
    <row r="19" spans="2:7" ht="12" customHeight="1" x14ac:dyDescent="0.25">
      <c r="B19" s="4" t="s">
        <v>6</v>
      </c>
      <c r="C19" s="5" t="s">
        <v>25</v>
      </c>
      <c r="D19" s="3" t="s">
        <v>26</v>
      </c>
      <c r="E19" s="24">
        <v>2.1302492000000002</v>
      </c>
      <c r="G19" s="23">
        <f t="shared" si="0"/>
        <v>2.1302492000000002</v>
      </c>
    </row>
    <row r="20" spans="2:7" ht="12" customHeight="1" x14ac:dyDescent="0.25">
      <c r="B20" s="4" t="s">
        <v>6</v>
      </c>
      <c r="C20" s="5" t="s">
        <v>27</v>
      </c>
      <c r="D20" s="3" t="s">
        <v>11</v>
      </c>
      <c r="E20" s="24">
        <v>4.0478845000000003</v>
      </c>
      <c r="G20" s="23">
        <f t="shared" si="0"/>
        <v>4.0478845000000003</v>
      </c>
    </row>
    <row r="21" spans="2:7" ht="12" customHeight="1" x14ac:dyDescent="0.25">
      <c r="B21" s="4" t="s">
        <v>6</v>
      </c>
      <c r="C21" s="5" t="s">
        <v>28</v>
      </c>
      <c r="D21" s="3" t="s">
        <v>29</v>
      </c>
      <c r="E21" s="24">
        <v>2.2452105000000002</v>
      </c>
      <c r="G21" s="23">
        <f t="shared" si="0"/>
        <v>2.2452105000000002</v>
      </c>
    </row>
    <row r="22" spans="2:7" ht="12" customHeight="1" x14ac:dyDescent="0.25">
      <c r="B22" s="4" t="s">
        <v>6</v>
      </c>
      <c r="C22" s="5" t="s">
        <v>30</v>
      </c>
      <c r="D22" s="3" t="s">
        <v>31</v>
      </c>
      <c r="E22" s="24">
        <v>1.1024075</v>
      </c>
      <c r="G22" s="23">
        <f t="shared" si="0"/>
        <v>1.1024075</v>
      </c>
    </row>
    <row r="23" spans="2:7" ht="12" customHeight="1" x14ac:dyDescent="0.25">
      <c r="B23" s="4" t="s">
        <v>6</v>
      </c>
      <c r="C23" s="5" t="s">
        <v>32</v>
      </c>
      <c r="D23" s="3" t="s">
        <v>33</v>
      </c>
      <c r="E23" s="24">
        <v>0.9570805</v>
      </c>
      <c r="G23" s="23">
        <f t="shared" si="0"/>
        <v>0.9570805</v>
      </c>
    </row>
    <row r="24" spans="2:7" ht="12" customHeight="1" x14ac:dyDescent="0.25">
      <c r="B24" s="4" t="s">
        <v>6</v>
      </c>
      <c r="C24" s="5" t="s">
        <v>34</v>
      </c>
      <c r="D24" s="3" t="s">
        <v>15</v>
      </c>
      <c r="E24" s="24">
        <v>0.78892949999999995</v>
      </c>
      <c r="G24" s="23">
        <f t="shared" si="0"/>
        <v>0.78892949999999995</v>
      </c>
    </row>
    <row r="25" spans="2:7" ht="12" customHeight="1" x14ac:dyDescent="0.25">
      <c r="B25" s="4" t="s">
        <v>6</v>
      </c>
      <c r="C25" s="5" t="s">
        <v>35</v>
      </c>
      <c r="D25" s="3" t="s">
        <v>36</v>
      </c>
      <c r="E25" s="24">
        <v>0.93541574999999999</v>
      </c>
      <c r="G25" s="23">
        <f t="shared" si="0"/>
        <v>0.93541574999999999</v>
      </c>
    </row>
    <row r="26" spans="2:7" ht="12" customHeight="1" x14ac:dyDescent="0.25">
      <c r="B26" s="4" t="s">
        <v>6</v>
      </c>
      <c r="C26" s="5" t="s">
        <v>37</v>
      </c>
      <c r="D26" s="3" t="s">
        <v>19</v>
      </c>
      <c r="E26" s="24">
        <v>0.33853499999999997</v>
      </c>
      <c r="G26" s="23">
        <f t="shared" si="0"/>
        <v>0.33853499999999997</v>
      </c>
    </row>
    <row r="27" spans="2:7" ht="12" customHeight="1" x14ac:dyDescent="0.25">
      <c r="B27" s="6" t="s">
        <v>38</v>
      </c>
      <c r="C27" s="7" t="s">
        <v>39</v>
      </c>
      <c r="D27" s="3" t="s">
        <v>40</v>
      </c>
      <c r="E27" s="24">
        <v>2.9974530000000001</v>
      </c>
      <c r="G27" s="23">
        <f t="shared" ref="G27:G35" si="1">E27</f>
        <v>2.9974530000000001</v>
      </c>
    </row>
    <row r="28" spans="2:7" ht="12" customHeight="1" x14ac:dyDescent="0.25">
      <c r="B28" s="6" t="s">
        <v>38</v>
      </c>
      <c r="C28" s="7" t="s">
        <v>41</v>
      </c>
      <c r="D28" s="3" t="s">
        <v>42</v>
      </c>
      <c r="E28" s="24">
        <v>0.20549031500000059</v>
      </c>
      <c r="G28" s="23">
        <f t="shared" si="1"/>
        <v>0.20549031500000059</v>
      </c>
    </row>
    <row r="29" spans="2:7" ht="12" customHeight="1" x14ac:dyDescent="0.25">
      <c r="B29" s="6" t="s">
        <v>38</v>
      </c>
      <c r="C29" s="7" t="s">
        <v>43</v>
      </c>
      <c r="D29" s="3" t="s">
        <v>44</v>
      </c>
      <c r="E29" s="24">
        <v>0.74392825399999996</v>
      </c>
      <c r="G29" s="23">
        <f t="shared" si="1"/>
        <v>0.74392825399999996</v>
      </c>
    </row>
    <row r="30" spans="2:7" ht="12" customHeight="1" x14ac:dyDescent="0.25">
      <c r="B30" s="8" t="s">
        <v>45</v>
      </c>
      <c r="C30" s="9" t="s">
        <v>46</v>
      </c>
      <c r="D30" s="3" t="s">
        <v>47</v>
      </c>
      <c r="E30" s="24">
        <v>10.004801963879451</v>
      </c>
      <c r="G30" s="23">
        <f t="shared" si="1"/>
        <v>10.004801963879451</v>
      </c>
    </row>
    <row r="31" spans="2:7" ht="12" customHeight="1" x14ac:dyDescent="0.25">
      <c r="B31" s="8" t="s">
        <v>45</v>
      </c>
      <c r="C31" s="9" t="s">
        <v>48</v>
      </c>
      <c r="D31" s="3" t="s">
        <v>49</v>
      </c>
      <c r="E31" s="24">
        <v>2.8739636239999999</v>
      </c>
      <c r="G31" s="23">
        <f t="shared" si="1"/>
        <v>2.8739636239999999</v>
      </c>
    </row>
    <row r="32" spans="2:7" ht="12" customHeight="1" x14ac:dyDescent="0.25">
      <c r="B32" s="8" t="s">
        <v>45</v>
      </c>
      <c r="C32" s="9" t="s">
        <v>50</v>
      </c>
      <c r="D32" s="3" t="s">
        <v>51</v>
      </c>
      <c r="E32" s="24">
        <v>5.5585218000000003</v>
      </c>
      <c r="G32" s="23">
        <f t="shared" si="1"/>
        <v>5.5585218000000003</v>
      </c>
    </row>
    <row r="33" spans="2:7" ht="12" customHeight="1" x14ac:dyDescent="0.25">
      <c r="B33" s="8" t="s">
        <v>45</v>
      </c>
      <c r="C33" s="9" t="s">
        <v>52</v>
      </c>
      <c r="D33" s="3" t="s">
        <v>49</v>
      </c>
      <c r="E33" s="24">
        <v>6.0735345000000001</v>
      </c>
      <c r="G33" s="23">
        <f t="shared" si="1"/>
        <v>6.0735345000000001</v>
      </c>
    </row>
    <row r="34" spans="2:7" ht="12" customHeight="1" x14ac:dyDescent="0.25">
      <c r="B34" s="8" t="s">
        <v>45</v>
      </c>
      <c r="C34" s="9" t="s">
        <v>53</v>
      </c>
      <c r="D34" s="3" t="s">
        <v>54</v>
      </c>
      <c r="E34" s="24">
        <v>0.1579672</v>
      </c>
      <c r="G34" s="23">
        <f t="shared" si="1"/>
        <v>0.1579672</v>
      </c>
    </row>
    <row r="35" spans="2:7" ht="12" customHeight="1" x14ac:dyDescent="0.25">
      <c r="B35" s="8" t="s">
        <v>45</v>
      </c>
      <c r="C35" s="9" t="s">
        <v>55</v>
      </c>
      <c r="D35" s="3" t="s">
        <v>54</v>
      </c>
      <c r="E35" s="24">
        <v>3.7345481999999999</v>
      </c>
      <c r="G35" s="23">
        <f t="shared" si="1"/>
        <v>3.7345481999999999</v>
      </c>
    </row>
    <row r="36" spans="2:7" ht="12" customHeight="1" x14ac:dyDescent="0.25">
      <c r="B36" s="6" t="s">
        <v>56</v>
      </c>
      <c r="C36" s="7" t="s">
        <v>57</v>
      </c>
      <c r="D36" s="3" t="s">
        <v>58</v>
      </c>
      <c r="E36" s="24">
        <v>0.65999999999999659</v>
      </c>
      <c r="G36" s="23">
        <f t="shared" ref="G36:G40" si="2">E36</f>
        <v>0.65999999999999659</v>
      </c>
    </row>
    <row r="37" spans="2:7" ht="12" customHeight="1" x14ac:dyDescent="0.25">
      <c r="B37" s="6" t="s">
        <v>56</v>
      </c>
      <c r="C37" s="7" t="s">
        <v>59</v>
      </c>
      <c r="D37" s="3" t="s">
        <v>60</v>
      </c>
      <c r="E37" s="24">
        <v>4.7000436748273975</v>
      </c>
      <c r="G37" s="23">
        <f t="shared" si="2"/>
        <v>4.7000436748273975</v>
      </c>
    </row>
    <row r="38" spans="2:7" ht="12" customHeight="1" x14ac:dyDescent="0.25">
      <c r="B38" s="6" t="s">
        <v>56</v>
      </c>
      <c r="C38" s="7" t="s">
        <v>61</v>
      </c>
      <c r="D38" s="3" t="s">
        <v>62</v>
      </c>
      <c r="E38" s="24">
        <v>2.5410799829999977</v>
      </c>
      <c r="G38" s="23">
        <f t="shared" si="2"/>
        <v>2.5410799829999977</v>
      </c>
    </row>
    <row r="39" spans="2:7" ht="12" customHeight="1" x14ac:dyDescent="0.25">
      <c r="B39" s="6" t="s">
        <v>56</v>
      </c>
      <c r="C39" s="7" t="s">
        <v>63</v>
      </c>
      <c r="D39" s="3" t="s">
        <v>64</v>
      </c>
      <c r="E39" s="24">
        <v>9.3837E-3</v>
      </c>
      <c r="G39" s="23">
        <f t="shared" si="2"/>
        <v>9.3837E-3</v>
      </c>
    </row>
    <row r="40" spans="2:7" ht="12" customHeight="1" x14ac:dyDescent="0.25">
      <c r="B40" s="6" t="s">
        <v>56</v>
      </c>
      <c r="C40" s="7" t="s">
        <v>65</v>
      </c>
      <c r="D40" s="3" t="s">
        <v>62</v>
      </c>
      <c r="E40" s="24">
        <v>3.0386816123962741</v>
      </c>
      <c r="G40" s="23">
        <f t="shared" si="2"/>
        <v>3.0386816123962741</v>
      </c>
    </row>
    <row r="41" spans="2:7" ht="12" customHeight="1" x14ac:dyDescent="0.25">
      <c r="B41" s="4" t="s">
        <v>66</v>
      </c>
      <c r="C41" s="10" t="s">
        <v>67</v>
      </c>
      <c r="D41" s="3" t="s">
        <v>68</v>
      </c>
      <c r="E41" s="24">
        <v>16.154937779999994</v>
      </c>
      <c r="G41" s="23">
        <f>E41</f>
        <v>16.154937779999994</v>
      </c>
    </row>
    <row r="42" spans="2:7" ht="12" customHeight="1" x14ac:dyDescent="0.25">
      <c r="B42" s="4" t="s">
        <v>66</v>
      </c>
      <c r="C42" s="10" t="s">
        <v>69</v>
      </c>
      <c r="D42" s="3" t="s">
        <v>70</v>
      </c>
      <c r="E42" s="24">
        <v>20.885416705202829</v>
      </c>
      <c r="F42" s="23">
        <f>E42-0.82</f>
        <v>20.065416705202828</v>
      </c>
      <c r="G42" s="20">
        <v>0.82</v>
      </c>
    </row>
    <row r="43" spans="2:7" ht="12" customHeight="1" x14ac:dyDescent="0.25">
      <c r="B43" s="4" t="s">
        <v>66</v>
      </c>
      <c r="C43" s="10" t="s">
        <v>71</v>
      </c>
      <c r="D43" s="3" t="s">
        <v>72</v>
      </c>
      <c r="E43" s="24">
        <v>0.20110620977991189</v>
      </c>
      <c r="F43" s="23">
        <f>E43</f>
        <v>0.20110620977991189</v>
      </c>
      <c r="G43" s="23">
        <v>0</v>
      </c>
    </row>
    <row r="44" spans="2:7" ht="12" customHeight="1" x14ac:dyDescent="0.25">
      <c r="B44" s="4" t="s">
        <v>66</v>
      </c>
      <c r="C44" s="10" t="s">
        <v>73</v>
      </c>
      <c r="D44" s="3" t="s">
        <v>72</v>
      </c>
      <c r="E44" s="24">
        <v>3.2304721765465998</v>
      </c>
      <c r="G44" s="23">
        <f t="shared" ref="G44:G54" si="3">E44</f>
        <v>3.2304721765465998</v>
      </c>
    </row>
    <row r="45" spans="2:7" ht="12" customHeight="1" x14ac:dyDescent="0.25">
      <c r="B45" s="4" t="s">
        <v>66</v>
      </c>
      <c r="C45" s="10" t="s">
        <v>74</v>
      </c>
      <c r="D45" s="3" t="s">
        <v>68</v>
      </c>
      <c r="E45" s="24">
        <v>1.9611161019999999</v>
      </c>
      <c r="G45" s="23">
        <f t="shared" si="3"/>
        <v>1.9611161019999999</v>
      </c>
    </row>
    <row r="46" spans="2:7" ht="12" customHeight="1" x14ac:dyDescent="0.25">
      <c r="B46" s="4" t="s">
        <v>66</v>
      </c>
      <c r="C46" s="10" t="s">
        <v>75</v>
      </c>
      <c r="D46" s="3" t="s">
        <v>76</v>
      </c>
      <c r="E46" s="24">
        <v>1.7591544496999965</v>
      </c>
      <c r="G46" s="23">
        <f t="shared" si="3"/>
        <v>1.7591544496999965</v>
      </c>
    </row>
    <row r="47" spans="2:7" ht="12" customHeight="1" x14ac:dyDescent="0.25">
      <c r="B47" s="4" t="s">
        <v>66</v>
      </c>
      <c r="C47" s="10" t="s">
        <v>77</v>
      </c>
      <c r="D47" s="3" t="s">
        <v>76</v>
      </c>
      <c r="E47" s="24">
        <v>1.7723279940000001</v>
      </c>
      <c r="G47" s="23">
        <f t="shared" si="3"/>
        <v>1.7723279940000001</v>
      </c>
    </row>
    <row r="48" spans="2:7" ht="12" customHeight="1" x14ac:dyDescent="0.25">
      <c r="B48" s="4" t="s">
        <v>66</v>
      </c>
      <c r="C48" s="10" t="s">
        <v>78</v>
      </c>
      <c r="D48" s="3" t="s">
        <v>76</v>
      </c>
      <c r="E48" s="24">
        <v>5.4305448819999995</v>
      </c>
      <c r="G48" s="23">
        <f t="shared" si="3"/>
        <v>5.4305448819999995</v>
      </c>
    </row>
    <row r="49" spans="2:7" ht="12" customHeight="1" x14ac:dyDescent="0.25">
      <c r="B49" s="4" t="s">
        <v>66</v>
      </c>
      <c r="C49" s="10" t="s">
        <v>79</v>
      </c>
      <c r="D49" s="3" t="s">
        <v>80</v>
      </c>
      <c r="E49" s="24">
        <v>17.255725301694916</v>
      </c>
      <c r="G49" s="23">
        <f t="shared" si="3"/>
        <v>17.255725301694916</v>
      </c>
    </row>
    <row r="50" spans="2:7" ht="12" customHeight="1" x14ac:dyDescent="0.25">
      <c r="B50" s="4" t="s">
        <v>66</v>
      </c>
      <c r="C50" s="11" t="s">
        <v>81</v>
      </c>
      <c r="D50" s="3" t="s">
        <v>80</v>
      </c>
      <c r="E50" s="24">
        <v>12.553772817266699</v>
      </c>
      <c r="G50" s="23">
        <f t="shared" si="3"/>
        <v>12.553772817266699</v>
      </c>
    </row>
    <row r="51" spans="2:7" ht="12" customHeight="1" x14ac:dyDescent="0.25">
      <c r="B51" s="4" t="s">
        <v>66</v>
      </c>
      <c r="C51" s="10" t="s">
        <v>82</v>
      </c>
      <c r="D51" s="3" t="s">
        <v>80</v>
      </c>
      <c r="E51" s="24">
        <v>11.440566743988466</v>
      </c>
      <c r="G51" s="23">
        <f t="shared" si="3"/>
        <v>11.440566743988466</v>
      </c>
    </row>
    <row r="52" spans="2:7" ht="12" customHeight="1" x14ac:dyDescent="0.25">
      <c r="B52" s="4" t="s">
        <v>66</v>
      </c>
      <c r="C52" s="10" t="s">
        <v>83</v>
      </c>
      <c r="D52" s="3" t="s">
        <v>80</v>
      </c>
      <c r="E52" s="24">
        <v>20.775285696800001</v>
      </c>
      <c r="G52" s="23">
        <f t="shared" si="3"/>
        <v>20.775285696800001</v>
      </c>
    </row>
    <row r="53" spans="2:7" ht="12" customHeight="1" x14ac:dyDescent="0.25">
      <c r="B53" s="4" t="s">
        <v>66</v>
      </c>
      <c r="C53" s="10" t="s">
        <v>84</v>
      </c>
      <c r="D53" s="3" t="s">
        <v>80</v>
      </c>
      <c r="E53" s="24">
        <v>5.9401731908474602</v>
      </c>
      <c r="G53" s="23">
        <f t="shared" si="3"/>
        <v>5.9401731908474602</v>
      </c>
    </row>
    <row r="54" spans="2:7" ht="12" customHeight="1" x14ac:dyDescent="0.25">
      <c r="B54" s="4" t="s">
        <v>66</v>
      </c>
      <c r="C54" s="10" t="s">
        <v>85</v>
      </c>
      <c r="D54" s="3" t="s">
        <v>80</v>
      </c>
      <c r="E54" s="24">
        <v>5.8280719000000003</v>
      </c>
      <c r="G54" s="23">
        <f t="shared" si="3"/>
        <v>5.8280719000000003</v>
      </c>
    </row>
  </sheetData>
  <mergeCells count="6">
    <mergeCell ref="F5:F6"/>
    <mergeCell ref="G5:G6"/>
    <mergeCell ref="B5:B6"/>
    <mergeCell ref="C5:C6"/>
    <mergeCell ref="D5:D6"/>
    <mergeCell ref="E5:E6"/>
  </mergeCells>
  <hyperlinks>
    <hyperlink ref="F4:G4" r:id="rId1" display="=@subtotal(9,E5:E166)" xr:uid="{00000000-0004-0000-0000-000000000000}"/>
    <hyperlink ref="E4" r:id="rId2" display="=@subtotal(9,E5:E166)" xr:uid="{00000000-0004-0000-0000-000001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30"/>
  <sheetViews>
    <sheetView workbookViewId="0">
      <pane xSplit="3" ySplit="3" topLeftCell="D4" activePane="bottomRight" state="frozen"/>
      <selection pane="topRight" activeCell="D1" sqref="D1"/>
      <selection pane="bottomLeft" activeCell="A7" sqref="A7"/>
      <selection pane="bottomRight" activeCell="C2" sqref="C2"/>
    </sheetView>
  </sheetViews>
  <sheetFormatPr defaultColWidth="8.77734375" defaultRowHeight="14.4" x14ac:dyDescent="0.3"/>
  <cols>
    <col min="1" max="2" width="8.77734375" style="1"/>
    <col min="3" max="3" width="39.21875" style="1" bestFit="1" customWidth="1"/>
    <col min="4" max="4" width="10.5546875" style="1" bestFit="1" customWidth="1"/>
    <col min="5" max="16384" width="8.77734375" style="1"/>
  </cols>
  <sheetData>
    <row r="1" spans="2:7" x14ac:dyDescent="0.3">
      <c r="E1" s="29"/>
      <c r="F1" s="29"/>
    </row>
    <row r="2" spans="2:7" ht="14.55" customHeight="1" x14ac:dyDescent="0.3">
      <c r="B2" s="12"/>
      <c r="C2" s="13" t="s">
        <v>118</v>
      </c>
      <c r="D2" s="14">
        <f>SUBTOTAL(9,D4:D61)</f>
        <v>486.81327424361973</v>
      </c>
      <c r="E2" s="14">
        <f t="shared" ref="E2:F2" si="0">SUBTOTAL(9,E4:E61)</f>
        <v>109.32940675137763</v>
      </c>
      <c r="F2" s="14">
        <f t="shared" si="0"/>
        <v>377.50380779740976</v>
      </c>
    </row>
    <row r="3" spans="2:7" s="17" customFormat="1" ht="24" x14ac:dyDescent="0.3">
      <c r="B3" s="15" t="s">
        <v>0</v>
      </c>
      <c r="C3" s="15" t="s">
        <v>89</v>
      </c>
      <c r="D3" s="16" t="s">
        <v>90</v>
      </c>
      <c r="E3" s="16" t="s">
        <v>87</v>
      </c>
      <c r="F3" s="16" t="s">
        <v>88</v>
      </c>
      <c r="G3" s="16" t="s">
        <v>91</v>
      </c>
    </row>
    <row r="4" spans="2:7" x14ac:dyDescent="0.3">
      <c r="B4" s="12" t="s">
        <v>45</v>
      </c>
      <c r="C4" s="12" t="s">
        <v>92</v>
      </c>
      <c r="D4" s="18">
        <v>127.3344198158324</v>
      </c>
      <c r="E4" s="18">
        <v>82.67</v>
      </c>
      <c r="F4" s="18">
        <v>44.68</v>
      </c>
    </row>
    <row r="5" spans="2:7" x14ac:dyDescent="0.3">
      <c r="B5" s="12" t="s">
        <v>45</v>
      </c>
      <c r="C5" s="12" t="s">
        <v>46</v>
      </c>
      <c r="D5" s="18">
        <v>261.77233410000002</v>
      </c>
      <c r="E5" s="18"/>
      <c r="F5" s="18">
        <f>D5</f>
        <v>261.77233410000002</v>
      </c>
    </row>
    <row r="6" spans="2:7" x14ac:dyDescent="0.3">
      <c r="B6" s="12" t="s">
        <v>56</v>
      </c>
      <c r="C6" s="12" t="s">
        <v>93</v>
      </c>
      <c r="D6" s="18">
        <v>10.068920017</v>
      </c>
      <c r="E6" s="18">
        <f>D6</f>
        <v>10.068920017</v>
      </c>
      <c r="F6" s="18"/>
      <c r="G6" s="19"/>
    </row>
    <row r="7" spans="2:7" x14ac:dyDescent="0.3">
      <c r="B7" s="12" t="s">
        <v>56</v>
      </c>
      <c r="C7" s="12" t="s">
        <v>94</v>
      </c>
      <c r="D7" s="18">
        <v>6.4759529639999984</v>
      </c>
      <c r="E7" s="18">
        <f>D7</f>
        <v>6.4759529639999984</v>
      </c>
      <c r="F7" s="18"/>
    </row>
    <row r="8" spans="2:7" x14ac:dyDescent="0.3">
      <c r="B8" s="12" t="s">
        <v>56</v>
      </c>
      <c r="C8" s="12" t="s">
        <v>95</v>
      </c>
      <c r="D8" s="18">
        <v>2.1731400359999999</v>
      </c>
      <c r="E8" s="18">
        <f>D8</f>
        <v>2.1731400359999999</v>
      </c>
      <c r="F8" s="18"/>
    </row>
    <row r="9" spans="2:7" x14ac:dyDescent="0.3">
      <c r="B9" s="12" t="s">
        <v>56</v>
      </c>
      <c r="C9" s="12" t="s">
        <v>96</v>
      </c>
      <c r="D9" s="18">
        <v>1.491526377</v>
      </c>
      <c r="E9" s="18"/>
      <c r="F9" s="18">
        <f>D9</f>
        <v>1.491526377</v>
      </c>
    </row>
    <row r="10" spans="2:7" x14ac:dyDescent="0.3">
      <c r="B10" s="12" t="s">
        <v>38</v>
      </c>
      <c r="C10" s="12" t="s">
        <v>97</v>
      </c>
      <c r="D10" s="18">
        <v>2.7858592</v>
      </c>
      <c r="E10" s="18"/>
      <c r="F10" s="18">
        <f>D10</f>
        <v>2.7858592</v>
      </c>
    </row>
    <row r="11" spans="2:7" x14ac:dyDescent="0.3">
      <c r="B11" s="12" t="s">
        <v>38</v>
      </c>
      <c r="C11" s="12" t="s">
        <v>98</v>
      </c>
      <c r="D11" s="18">
        <v>13.50424533363098</v>
      </c>
      <c r="E11" s="18"/>
      <c r="F11" s="18">
        <f>D11</f>
        <v>13.50424533363098</v>
      </c>
    </row>
    <row r="12" spans="2:7" x14ac:dyDescent="0.3">
      <c r="B12" s="12" t="s">
        <v>38</v>
      </c>
      <c r="C12" s="12" t="s">
        <v>99</v>
      </c>
      <c r="D12" s="18">
        <v>1.8258754588410615</v>
      </c>
      <c r="E12" s="18">
        <f>D12</f>
        <v>1.8258754588410615</v>
      </c>
      <c r="F12" s="18"/>
    </row>
    <row r="13" spans="2:7" x14ac:dyDescent="0.3">
      <c r="B13" s="12" t="s">
        <v>3</v>
      </c>
      <c r="C13" s="12" t="s">
        <v>100</v>
      </c>
      <c r="D13" s="18">
        <v>0.37999997655749918</v>
      </c>
      <c r="E13" s="18">
        <v>0</v>
      </c>
      <c r="F13" s="18">
        <f>D13</f>
        <v>0.37999997655749918</v>
      </c>
    </row>
    <row r="14" spans="2:7" x14ac:dyDescent="0.3">
      <c r="B14" s="12" t="s">
        <v>3</v>
      </c>
      <c r="C14" s="12" t="s">
        <v>101</v>
      </c>
      <c r="D14" s="18">
        <v>1.2300000132212012</v>
      </c>
      <c r="E14" s="18">
        <v>0</v>
      </c>
      <c r="F14" s="18">
        <f>D14</f>
        <v>1.2300000132212012</v>
      </c>
    </row>
    <row r="15" spans="2:7" x14ac:dyDescent="0.3">
      <c r="B15" s="12" t="s">
        <v>66</v>
      </c>
      <c r="C15" s="12" t="s">
        <v>102</v>
      </c>
      <c r="D15" s="18">
        <v>1.1556518078559636E-2</v>
      </c>
      <c r="E15" s="18">
        <f>D15</f>
        <v>1.1556518078559636E-2</v>
      </c>
      <c r="F15" s="18"/>
    </row>
    <row r="16" spans="2:7" x14ac:dyDescent="0.3">
      <c r="B16" s="12" t="s">
        <v>66</v>
      </c>
      <c r="C16" s="12" t="s">
        <v>103</v>
      </c>
      <c r="D16" s="18">
        <v>6.3663968360900876E-3</v>
      </c>
      <c r="E16" s="18">
        <f>D16</f>
        <v>6.3663968360900876E-3</v>
      </c>
      <c r="F16" s="18"/>
    </row>
    <row r="17" spans="2:6" x14ac:dyDescent="0.3">
      <c r="B17" s="12" t="s">
        <v>104</v>
      </c>
      <c r="C17" s="12" t="s">
        <v>8</v>
      </c>
      <c r="D17" s="18">
        <v>7.0015133599999997</v>
      </c>
      <c r="E17" s="18">
        <v>0</v>
      </c>
      <c r="F17" s="18">
        <f>D17</f>
        <v>7.0015133599999997</v>
      </c>
    </row>
    <row r="18" spans="2:6" x14ac:dyDescent="0.3">
      <c r="B18" s="12" t="s">
        <v>104</v>
      </c>
      <c r="C18" s="12" t="s">
        <v>12</v>
      </c>
      <c r="D18" s="18">
        <v>4.2021410719999999</v>
      </c>
      <c r="E18" s="18">
        <v>0</v>
      </c>
      <c r="F18" s="18">
        <f>D18</f>
        <v>4.2021410719999999</v>
      </c>
    </row>
    <row r="19" spans="2:6" x14ac:dyDescent="0.3">
      <c r="B19" s="12" t="s">
        <v>104</v>
      </c>
      <c r="C19" s="12" t="s">
        <v>105</v>
      </c>
      <c r="D19" s="18">
        <v>3.8097496930000005</v>
      </c>
      <c r="E19" s="18">
        <v>0</v>
      </c>
      <c r="F19" s="18">
        <f>D19</f>
        <v>3.8097496930000005</v>
      </c>
    </row>
    <row r="20" spans="2:6" x14ac:dyDescent="0.3">
      <c r="B20" s="12" t="s">
        <v>104</v>
      </c>
      <c r="C20" s="12" t="s">
        <v>106</v>
      </c>
      <c r="D20" s="18">
        <v>3.0150000000000001</v>
      </c>
      <c r="E20" s="18">
        <v>0</v>
      </c>
      <c r="F20" s="18">
        <f>D20</f>
        <v>3.0150000000000001</v>
      </c>
    </row>
    <row r="21" spans="2:6" x14ac:dyDescent="0.3">
      <c r="B21" s="12" t="s">
        <v>56</v>
      </c>
      <c r="C21" s="12" t="s">
        <v>107</v>
      </c>
      <c r="D21" s="18">
        <v>10.645639879000001</v>
      </c>
      <c r="E21" s="18"/>
      <c r="F21" s="18">
        <v>10.65</v>
      </c>
    </row>
    <row r="22" spans="2:6" x14ac:dyDescent="0.3">
      <c r="B22" s="12" t="s">
        <v>104</v>
      </c>
      <c r="C22" s="12" t="s">
        <v>108</v>
      </c>
      <c r="D22" s="18">
        <v>1.3842173</v>
      </c>
      <c r="E22" s="18">
        <v>0</v>
      </c>
      <c r="F22" s="18">
        <f>D22</f>
        <v>1.3842173</v>
      </c>
    </row>
    <row r="23" spans="2:6" x14ac:dyDescent="0.3">
      <c r="B23" s="12" t="s">
        <v>109</v>
      </c>
      <c r="C23" s="12" t="s">
        <v>110</v>
      </c>
      <c r="D23" s="18">
        <v>0.20124549999999999</v>
      </c>
      <c r="E23" s="18"/>
      <c r="F23" s="18">
        <f>D23</f>
        <v>0.20124549999999999</v>
      </c>
    </row>
    <row r="24" spans="2:6" x14ac:dyDescent="0.3">
      <c r="B24" s="12" t="s">
        <v>104</v>
      </c>
      <c r="C24" s="12" t="s">
        <v>111</v>
      </c>
      <c r="D24" s="18">
        <v>0.23168230000000001</v>
      </c>
      <c r="E24" s="18">
        <f>D24</f>
        <v>0.23168230000000001</v>
      </c>
      <c r="F24" s="18"/>
    </row>
    <row r="25" spans="2:6" x14ac:dyDescent="0.3">
      <c r="B25" s="12" t="s">
        <v>66</v>
      </c>
      <c r="C25" s="12" t="s">
        <v>112</v>
      </c>
      <c r="D25" s="18">
        <v>0.74498743200000006</v>
      </c>
      <c r="E25" s="18"/>
      <c r="F25" s="18">
        <f>D25</f>
        <v>0.74498743200000006</v>
      </c>
    </row>
    <row r="26" spans="2:6" x14ac:dyDescent="0.3">
      <c r="B26" s="12" t="s">
        <v>66</v>
      </c>
      <c r="C26" s="12" t="s">
        <v>113</v>
      </c>
      <c r="D26" s="18">
        <v>6.6991350379999997</v>
      </c>
      <c r="E26" s="18"/>
      <c r="F26" s="18">
        <f>D26</f>
        <v>6.6991350379999997</v>
      </c>
    </row>
    <row r="27" spans="2:6" x14ac:dyDescent="0.3">
      <c r="B27" s="12" t="s">
        <v>66</v>
      </c>
      <c r="C27" s="12" t="s">
        <v>114</v>
      </c>
      <c r="D27" s="18">
        <v>10.282499494</v>
      </c>
      <c r="E27" s="18"/>
      <c r="F27" s="18">
        <f>D27</f>
        <v>10.282499494</v>
      </c>
    </row>
    <row r="28" spans="2:6" x14ac:dyDescent="0.3">
      <c r="B28" s="12" t="s">
        <v>66</v>
      </c>
      <c r="C28" s="12" t="s">
        <v>115</v>
      </c>
      <c r="D28" s="18">
        <v>1.460083064</v>
      </c>
      <c r="E28" s="18"/>
      <c r="F28" s="18">
        <f>D28</f>
        <v>1.460083064</v>
      </c>
    </row>
    <row r="29" spans="2:6" x14ac:dyDescent="0.3">
      <c r="B29" s="12" t="s">
        <v>66</v>
      </c>
      <c r="C29" s="12" t="s">
        <v>116</v>
      </c>
      <c r="D29" s="18">
        <v>2.2092708439999997</v>
      </c>
      <c r="E29" s="18"/>
      <c r="F29" s="18">
        <f>D29</f>
        <v>2.2092708439999997</v>
      </c>
    </row>
    <row r="30" spans="2:6" x14ac:dyDescent="0.3">
      <c r="B30" s="12" t="s">
        <v>38</v>
      </c>
      <c r="C30" s="12" t="s">
        <v>117</v>
      </c>
      <c r="D30" s="18">
        <v>5.8659130606218994</v>
      </c>
      <c r="E30" s="18">
        <f>D30</f>
        <v>5.8659130606218994</v>
      </c>
      <c r="F30" s="18"/>
    </row>
  </sheetData>
  <mergeCells count="1">
    <mergeCell ref="E1:F1"/>
  </mergeCells>
  <hyperlinks>
    <hyperlink ref="D2" r:id="rId1" display="=@subtotal(9,D4:D40)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Retention</vt:lpstr>
      <vt:lpstr>WIP(UBR)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2023-09-05T04:39:11Z</dcterms:modified>
</cp:coreProperties>
</file>