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welcome\Desktop\IL&amp;FS\RK Working\2018 sheets\"/>
    </mc:Choice>
  </mc:AlternateContent>
  <xr:revisionPtr revIDLastSave="0" documentId="13_ncr:1_{62C59CA0-69A6-4BF9-BCDB-53E2B58BCFCD}" xr6:coauthVersionLast="47" xr6:coauthVersionMax="47" xr10:uidLastSave="{00000000-0000-0000-0000-000000000000}"/>
  <bookViews>
    <workbookView minimized="1" xWindow="2832" yWindow="2304" windowWidth="12000" windowHeight="12144" xr2:uid="{00000000-000D-0000-FFFF-FFFF00000000}"/>
  </bookViews>
  <sheets>
    <sheet name="Deposits" sheetId="1" r:id="rId1"/>
    <sheet name="Sheet1" sheetId="2" r:id="rId2"/>
  </sheets>
  <definedNames>
    <definedName name="_xlnm._FilterDatabase" localSheetId="0" hidden="1">Deposits!$C$4:$P$78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0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5" i="1"/>
  <c r="I80" i="1"/>
  <c r="J80" i="1"/>
  <c r="K80" i="1"/>
  <c r="L80" i="1"/>
  <c r="L3" i="1" s="1"/>
  <c r="M80" i="1"/>
  <c r="M3" i="1" s="1"/>
  <c r="H80" i="1"/>
  <c r="F5" i="1"/>
  <c r="F3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7" i="1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6" i="2"/>
  <c r="G45" i="2"/>
  <c r="G44" i="2"/>
  <c r="G43" i="2"/>
  <c r="G42" i="2"/>
  <c r="G41" i="2"/>
  <c r="G40" i="2"/>
  <c r="G39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N10" i="2"/>
  <c r="G10" i="2"/>
  <c r="G9" i="2"/>
  <c r="G8" i="2"/>
  <c r="G7" i="2"/>
  <c r="G6" i="2"/>
  <c r="G5" i="2"/>
  <c r="G3" i="2" s="1"/>
  <c r="M3" i="2"/>
  <c r="L3" i="2"/>
  <c r="K3" i="2"/>
  <c r="J3" i="2"/>
  <c r="I3" i="2"/>
  <c r="H3" i="2"/>
  <c r="E3" i="2"/>
  <c r="G78" i="1"/>
  <c r="G76" i="1"/>
  <c r="G75" i="1"/>
  <c r="G74" i="1"/>
  <c r="G73" i="1"/>
  <c r="G72" i="1"/>
  <c r="G71" i="1"/>
  <c r="G68" i="1"/>
  <c r="G67" i="1"/>
  <c r="G66" i="1"/>
  <c r="G65" i="1"/>
  <c r="G64" i="1"/>
  <c r="G63" i="1"/>
  <c r="G62" i="1"/>
  <c r="G61" i="1"/>
  <c r="G60" i="1"/>
  <c r="G59" i="1"/>
  <c r="G57" i="1"/>
  <c r="G56" i="1"/>
  <c r="G54" i="1"/>
  <c r="G53" i="1"/>
  <c r="G51" i="1"/>
  <c r="G49" i="1"/>
  <c r="G48" i="1"/>
  <c r="G47" i="1"/>
  <c r="G42" i="1"/>
  <c r="G41" i="1"/>
  <c r="G40" i="1"/>
  <c r="G39" i="1"/>
  <c r="G38" i="1"/>
  <c r="G36" i="1"/>
  <c r="G35" i="1"/>
  <c r="G33" i="1"/>
  <c r="G32" i="1"/>
  <c r="G31" i="1"/>
  <c r="G30" i="1"/>
  <c r="G29" i="1"/>
  <c r="G27" i="1"/>
  <c r="G26" i="1"/>
  <c r="G25" i="1"/>
  <c r="G23" i="1"/>
  <c r="G21" i="1"/>
  <c r="G20" i="1"/>
  <c r="G19" i="1"/>
  <c r="G18" i="1"/>
  <c r="G17" i="1"/>
  <c r="G15" i="1"/>
  <c r="G14" i="1"/>
  <c r="G13" i="1"/>
  <c r="G12" i="1"/>
  <c r="G11" i="1"/>
  <c r="G10" i="1"/>
  <c r="G9" i="1"/>
  <c r="G7" i="1"/>
  <c r="G6" i="1"/>
  <c r="G3" i="1" s="1"/>
  <c r="G5" i="1"/>
  <c r="K3" i="1"/>
  <c r="J3" i="1"/>
  <c r="I3" i="1"/>
  <c r="H3" i="1"/>
  <c r="E3" i="1"/>
</calcChain>
</file>

<file path=xl/sharedStrings.xml><?xml version="1.0" encoding="utf-8"?>
<sst xmlns="http://schemas.openxmlformats.org/spreadsheetml/2006/main" count="292" uniqueCount="95">
  <si>
    <t>Subsequent realization- or adjustments</t>
  </si>
  <si>
    <t>Deposits realization</t>
  </si>
  <si>
    <t>Sector</t>
  </si>
  <si>
    <t>Project</t>
  </si>
  <si>
    <t>As on Sep-2018</t>
  </si>
  <si>
    <t>Non Current</t>
  </si>
  <si>
    <t>Current</t>
  </si>
  <si>
    <t>FY 2019</t>
  </si>
  <si>
    <t>FY 2020</t>
  </si>
  <si>
    <t>FY 2021</t>
  </si>
  <si>
    <t>FY 2022</t>
  </si>
  <si>
    <t>FY 2023</t>
  </si>
  <si>
    <t>Outstanding as on Mar-23</t>
  </si>
  <si>
    <t>Oil &amp; Gas</t>
  </si>
  <si>
    <t>Completed projects</t>
  </si>
  <si>
    <t xml:space="preserve">Mangalore Pipeline Project </t>
  </si>
  <si>
    <t>PLRP- Gujarat</t>
  </si>
  <si>
    <t>KKBMPL SEC-1</t>
  </si>
  <si>
    <t>PHPL</t>
  </si>
  <si>
    <t>KKBMPL IVA</t>
  </si>
  <si>
    <t>KKBMPL IVB</t>
  </si>
  <si>
    <t>DDPL- Durgapur</t>
  </si>
  <si>
    <t>BAPL-Angole</t>
  </si>
  <si>
    <t>Roads</t>
  </si>
  <si>
    <t>Assam 19</t>
  </si>
  <si>
    <t>Assam 25</t>
  </si>
  <si>
    <t>Birpur</t>
  </si>
  <si>
    <t>DLF</t>
  </si>
  <si>
    <t>KNC</t>
  </si>
  <si>
    <t>Patna</t>
  </si>
  <si>
    <t>Buildings</t>
  </si>
  <si>
    <t>Annad Vilas-3054</t>
  </si>
  <si>
    <t>Aquapolis-3042</t>
  </si>
  <si>
    <t>CMT-JV1</t>
  </si>
  <si>
    <t>Cranin-3049</t>
  </si>
  <si>
    <t>Palm Garden</t>
  </si>
  <si>
    <t>Gift-3040</t>
  </si>
  <si>
    <t>Gurgaon Hills-3055</t>
  </si>
  <si>
    <t>Hil County-3039</t>
  </si>
  <si>
    <t>IT PARK - 3044</t>
  </si>
  <si>
    <t>La-Tropicana-3043</t>
  </si>
  <si>
    <t>Lodha-3056</t>
  </si>
  <si>
    <t>Mahindra-3048</t>
  </si>
  <si>
    <t>NAVAC Firerange-3031</t>
  </si>
  <si>
    <t>NAVAC Hospital-3020</t>
  </si>
  <si>
    <t>Orchid heights-3053</t>
  </si>
  <si>
    <t>Palm Terrace</t>
  </si>
  <si>
    <t>Villas Marbella -3052</t>
  </si>
  <si>
    <t>Railways</t>
  </si>
  <si>
    <t>BMP</t>
  </si>
  <si>
    <t>BMR</t>
  </si>
  <si>
    <t>CMR</t>
  </si>
  <si>
    <t>DFC</t>
  </si>
  <si>
    <t>KMR</t>
  </si>
  <si>
    <t>MEGA</t>
  </si>
  <si>
    <t>NMR</t>
  </si>
  <si>
    <t>RMRG-II</t>
  </si>
  <si>
    <t>RMRG-II-Stations</t>
  </si>
  <si>
    <t>SMP</t>
  </si>
  <si>
    <t>Irrigation</t>
  </si>
  <si>
    <t>Anuppur</t>
  </si>
  <si>
    <t>Gandikota</t>
  </si>
  <si>
    <t>GVMC</t>
  </si>
  <si>
    <t>Lingala</t>
  </si>
  <si>
    <t>NEF Railway 8 &amp; 9</t>
  </si>
  <si>
    <t>Polavaram</t>
  </si>
  <si>
    <t>Pranahita Package - 7</t>
  </si>
  <si>
    <t>Sitapally Vagu</t>
  </si>
  <si>
    <t>Tadipudi</t>
  </si>
  <si>
    <t>Udayasamudram</t>
  </si>
  <si>
    <t>Power</t>
  </si>
  <si>
    <t>Closed Projects</t>
  </si>
  <si>
    <t>BRGF-SOUTH</t>
  </si>
  <si>
    <t xml:space="preserve">AMBEDKARNAGAR </t>
  </si>
  <si>
    <t>Bulandshashar</t>
  </si>
  <si>
    <t>WB-N (IEINPW063)</t>
  </si>
  <si>
    <t>Moradabad</t>
  </si>
  <si>
    <t>AMROHA</t>
  </si>
  <si>
    <t>SHAHJAHANPUR</t>
  </si>
  <si>
    <t xml:space="preserve">BHUJ TW02 </t>
  </si>
  <si>
    <t>BHUJ TW05</t>
  </si>
  <si>
    <t xml:space="preserve">GONDA </t>
  </si>
  <si>
    <t>IPDS 24 PARAGANAS</t>
  </si>
  <si>
    <t>DDUGJUY</t>
  </si>
  <si>
    <t xml:space="preserve">PASCHIM MIDNAPORE </t>
  </si>
  <si>
    <t xml:space="preserve">SAHIBGANJ </t>
  </si>
  <si>
    <t>JAMSHEDPUR</t>
  </si>
  <si>
    <t>DHUMKA</t>
  </si>
  <si>
    <t>Dhanbad</t>
  </si>
  <si>
    <t>Sector Ho</t>
  </si>
  <si>
    <t>Corporate</t>
  </si>
  <si>
    <t>PMHO</t>
  </si>
  <si>
    <t>Plant &amp; Machinery</t>
  </si>
  <si>
    <t>Gurgaon</t>
  </si>
  <si>
    <t>Outstanding Amount Beyond FY23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</si>
</sst>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</numFmts>
  <fonts count="6">
    <font>
      <sz val="11"/>
      <color theme="1"/>
      <name val="Mulish SemiBold"/>
      <family val="2"/>
    </font>
    <font>
      <sz val="11"/>
      <color theme="1"/>
      <name val="Mulish SemiBold"/>
      <family val="2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sz val="10"/>
      <color theme="1"/>
      <name val="Book Antiqua"/>
      <family val="2"/>
    </font>
    <font>
      <b/>
      <sz val="11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64" fontId="2" fillId="0" borderId="0" xfId="1" applyFont="1"/>
    <xf numFmtId="0" fontId="3" fillId="0" borderId="0" xfId="0" applyFont="1"/>
    <xf numFmtId="164" fontId="3" fillId="0" borderId="0" xfId="0" applyNumberFormat="1" applyFont="1"/>
    <xf numFmtId="164" fontId="5" fillId="0" borderId="0" xfId="1" applyFont="1"/>
    <xf numFmtId="0" fontId="3" fillId="3" borderId="4" xfId="0" applyFont="1" applyFill="1" applyBorder="1" applyAlignment="1">
      <alignment horizontal="center" vertical="center"/>
    </xf>
    <xf numFmtId="164" fontId="5" fillId="3" borderId="4" xfId="1" applyFont="1" applyFill="1" applyBorder="1" applyAlignment="1">
      <alignment horizontal="center" vertical="center" wrapText="1"/>
    </xf>
    <xf numFmtId="165" fontId="5" fillId="3" borderId="4" xfId="2" applyNumberFormat="1" applyFont="1" applyFill="1" applyBorder="1" applyAlignment="1">
      <alignment horizontal="center" vertical="center" wrapText="1"/>
    </xf>
    <xf numFmtId="165" fontId="5" fillId="3" borderId="4" xfId="2" applyNumberFormat="1" applyFont="1" applyFill="1" applyBorder="1" applyAlignment="1">
      <alignment vertical="center" wrapText="1"/>
    </xf>
    <xf numFmtId="0" fontId="2" fillId="0" borderId="4" xfId="0" applyFont="1" applyBorder="1"/>
    <xf numFmtId="164" fontId="2" fillId="0" borderId="4" xfId="1" applyFont="1" applyBorder="1"/>
    <xf numFmtId="43" fontId="2" fillId="0" borderId="0" xfId="0" applyNumberFormat="1" applyFont="1"/>
    <xf numFmtId="164" fontId="2" fillId="0" borderId="0" xfId="0" applyNumberFormat="1" applyFont="1"/>
    <xf numFmtId="165" fontId="5" fillId="2" borderId="1" xfId="2" applyNumberFormat="1" applyFont="1" applyFill="1" applyBorder="1" applyAlignment="1">
      <alignment horizontal="center" vertical="top" wrapText="1"/>
    </xf>
    <xf numFmtId="165" fontId="5" fillId="2" borderId="2" xfId="2" applyNumberFormat="1" applyFont="1" applyFill="1" applyBorder="1" applyAlignment="1">
      <alignment horizontal="center" vertical="top" wrapText="1"/>
    </xf>
    <xf numFmtId="165" fontId="5" fillId="2" borderId="3" xfId="2" applyNumberFormat="1" applyFont="1" applyFill="1" applyBorder="1" applyAlignment="1">
      <alignment horizontal="center" vertical="top" wrapText="1"/>
    </xf>
    <xf numFmtId="0" fontId="2" fillId="4" borderId="4" xfId="0" applyFont="1" applyFill="1" applyBorder="1"/>
    <xf numFmtId="164" fontId="2" fillId="4" borderId="4" xfId="1" applyFont="1" applyFill="1" applyBorder="1"/>
    <xf numFmtId="164" fontId="5" fillId="4" borderId="4" xfId="1" applyFont="1" applyFill="1" applyBorder="1" applyAlignment="1">
      <alignment horizontal="center" vertical="center" wrapText="1"/>
    </xf>
  </cellXfs>
  <cellStyles count="3">
    <cellStyle name="Comma" xfId="1" builtinId="3"/>
    <cellStyle name="Comma 2" xfId="2" xr:uid="{00000000-0005-0000-0000-000001000000}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P80"/>
  <sheetViews>
    <sheetView tabSelected="1" topLeftCell="B1" workbookViewId="0">
      <pane xSplit="3" ySplit="4" topLeftCell="E60" activePane="bottomRight" state="frozen"/>
      <selection activeCell="B1" sqref="B1"/>
      <selection pane="topRight" activeCell="D1" sqref="D1"/>
      <selection pane="bottomLeft" activeCell="B5" sqref="B5"/>
      <selection pane="bottomRight" activeCell="H2" sqref="H2:N78"/>
    </sheetView>
  </sheetViews>
  <sheetFormatPr defaultColWidth="8.59765625" defaultRowHeight="14.4"/>
  <cols>
    <col min="1" max="1" width="8.59765625" style="1"/>
    <col min="2" max="2" width="4.69921875" style="1" customWidth="1"/>
    <col min="3" max="3" width="8.59765625" style="1"/>
    <col min="4" max="4" width="22.19921875" style="1" bestFit="1" customWidth="1"/>
    <col min="5" max="7" width="12.09765625" style="2" customWidth="1"/>
    <col min="8" max="13" width="11" style="1" customWidth="1"/>
    <col min="14" max="14" width="10.796875" style="1" bestFit="1" customWidth="1"/>
    <col min="15" max="16384" width="8.59765625" style="1"/>
  </cols>
  <sheetData>
    <row r="2" spans="3:14" s="3" customFormat="1" ht="14.55" customHeight="1">
      <c r="E2" s="4"/>
      <c r="F2" s="4">
        <v>3.33</v>
      </c>
      <c r="G2" s="4">
        <v>20.73</v>
      </c>
      <c r="H2" s="14" t="s">
        <v>0</v>
      </c>
      <c r="I2" s="15"/>
      <c r="J2" s="15"/>
      <c r="K2" s="15"/>
      <c r="L2" s="16"/>
    </row>
    <row r="3" spans="3:14" s="3" customFormat="1" ht="14.55" customHeight="1">
      <c r="D3" s="3" t="s">
        <v>1</v>
      </c>
      <c r="E3" s="5">
        <f t="shared" ref="E3:M3" si="0">SUBTOTAL(9,E5:E183)</f>
        <v>24.054358534000006</v>
      </c>
      <c r="F3" s="5">
        <f t="shared" si="0"/>
        <v>3.3345694580000003</v>
      </c>
      <c r="G3" s="5">
        <f t="shared" si="0"/>
        <v>20.728196476000004</v>
      </c>
      <c r="H3" s="5">
        <f t="shared" si="0"/>
        <v>0.51557240199999987</v>
      </c>
      <c r="I3" s="5">
        <f t="shared" si="0"/>
        <v>0.41587654099999993</v>
      </c>
      <c r="J3" s="5">
        <f t="shared" si="0"/>
        <v>0.23866815800000002</v>
      </c>
      <c r="K3" s="5">
        <f t="shared" si="0"/>
        <v>0.17713990000000002</v>
      </c>
      <c r="L3" s="5">
        <f t="shared" si="0"/>
        <v>0.162832</v>
      </c>
      <c r="M3" s="5">
        <f t="shared" si="0"/>
        <v>5.4297167310000019</v>
      </c>
    </row>
    <row r="4" spans="3:14" ht="28.8">
      <c r="C4" s="6" t="s">
        <v>2</v>
      </c>
      <c r="D4" s="6" t="s">
        <v>3</v>
      </c>
      <c r="E4" s="7" t="s">
        <v>4</v>
      </c>
      <c r="F4" s="19" t="s">
        <v>5</v>
      </c>
      <c r="G4" s="7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  <c r="M4" s="9" t="s">
        <v>12</v>
      </c>
      <c r="N4" s="1" t="s">
        <v>94</v>
      </c>
    </row>
    <row r="5" spans="3:14">
      <c r="C5" s="10" t="s">
        <v>13</v>
      </c>
      <c r="D5" s="10" t="s">
        <v>14</v>
      </c>
      <c r="E5" s="11">
        <v>4.6906000000000003E-2</v>
      </c>
      <c r="F5" s="11">
        <f t="shared" ref="F5:F43" si="1">E5-G5</f>
        <v>0</v>
      </c>
      <c r="G5" s="11">
        <f>E5</f>
        <v>4.6906000000000003E-2</v>
      </c>
      <c r="H5" s="11">
        <v>4.6906000000000003E-2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2">
        <f>E5-H5-I5-J5-K5-L5</f>
        <v>0</v>
      </c>
    </row>
    <row r="6" spans="3:14">
      <c r="C6" s="10" t="s">
        <v>13</v>
      </c>
      <c r="D6" s="10" t="s">
        <v>15</v>
      </c>
      <c r="E6" s="11">
        <v>0.19560606999999999</v>
      </c>
      <c r="F6" s="11">
        <f t="shared" si="1"/>
        <v>0</v>
      </c>
      <c r="G6" s="11">
        <f>E6</f>
        <v>0.19560606999999999</v>
      </c>
      <c r="H6" s="11">
        <v>0</v>
      </c>
      <c r="I6" s="11">
        <v>0</v>
      </c>
      <c r="J6" s="11">
        <v>8.1562499999999996E-2</v>
      </c>
      <c r="K6" s="11">
        <v>0</v>
      </c>
      <c r="L6" s="11">
        <v>0</v>
      </c>
      <c r="M6" s="11">
        <v>0</v>
      </c>
      <c r="N6" s="12">
        <f t="shared" ref="N6:N69" si="2">E6-H6-I6-J6-K6-L6</f>
        <v>0.11404357</v>
      </c>
    </row>
    <row r="7" spans="3:14">
      <c r="C7" s="10" t="s">
        <v>13</v>
      </c>
      <c r="D7" s="10" t="s">
        <v>16</v>
      </c>
      <c r="E7" s="11">
        <v>6.7000000000000002E-3</v>
      </c>
      <c r="F7" s="11">
        <f t="shared" si="1"/>
        <v>0</v>
      </c>
      <c r="G7" s="11">
        <f>E7</f>
        <v>6.7000000000000002E-3</v>
      </c>
      <c r="H7" s="11">
        <v>1.6000000000000001E-3</v>
      </c>
      <c r="I7" s="11">
        <v>0</v>
      </c>
      <c r="J7" s="11">
        <v>5.1000000000000004E-3</v>
      </c>
      <c r="K7" s="11">
        <v>0</v>
      </c>
      <c r="L7" s="11">
        <v>0</v>
      </c>
      <c r="M7" s="11">
        <v>0</v>
      </c>
      <c r="N7" s="12">
        <f t="shared" si="2"/>
        <v>0</v>
      </c>
    </row>
    <row r="8" spans="3:14">
      <c r="C8" s="17" t="s">
        <v>13</v>
      </c>
      <c r="D8" s="17" t="s">
        <v>17</v>
      </c>
      <c r="E8" s="18">
        <v>0.14722115800000002</v>
      </c>
      <c r="F8" s="18">
        <f t="shared" si="1"/>
        <v>0.14722115800000002</v>
      </c>
      <c r="G8" s="18"/>
      <c r="H8" s="18">
        <v>1.4380199999999999E-2</v>
      </c>
      <c r="I8" s="18">
        <v>3.0435679000000004E-2</v>
      </c>
      <c r="J8" s="18">
        <v>7.2005279000000005E-2</v>
      </c>
      <c r="K8" s="18">
        <v>9.2999999999999992E-3</v>
      </c>
      <c r="L8" s="18">
        <v>0</v>
      </c>
      <c r="M8" s="18">
        <v>0.01</v>
      </c>
      <c r="N8" s="12">
        <f t="shared" si="2"/>
        <v>2.1099999999999997E-2</v>
      </c>
    </row>
    <row r="9" spans="3:14">
      <c r="C9" s="10" t="s">
        <v>13</v>
      </c>
      <c r="D9" s="10" t="s">
        <v>18</v>
      </c>
      <c r="E9" s="11">
        <v>3.7200000000000002E-3</v>
      </c>
      <c r="F9" s="11">
        <f t="shared" si="1"/>
        <v>0</v>
      </c>
      <c r="G9" s="11">
        <f t="shared" ref="G9:G15" si="3">E9</f>
        <v>3.7200000000000002E-3</v>
      </c>
      <c r="H9" s="11">
        <v>0</v>
      </c>
      <c r="I9" s="11">
        <v>1.0200000000000001E-3</v>
      </c>
      <c r="J9" s="11">
        <v>0</v>
      </c>
      <c r="K9" s="11">
        <v>0</v>
      </c>
      <c r="L9" s="11">
        <v>0</v>
      </c>
      <c r="M9" s="11">
        <v>0</v>
      </c>
      <c r="N9" s="12">
        <f t="shared" si="2"/>
        <v>2.7000000000000001E-3</v>
      </c>
    </row>
    <row r="10" spans="3:14">
      <c r="C10" s="10" t="s">
        <v>13</v>
      </c>
      <c r="D10" s="10" t="s">
        <v>19</v>
      </c>
      <c r="E10" s="11">
        <v>6.0000000000000001E-3</v>
      </c>
      <c r="F10" s="11">
        <f t="shared" si="1"/>
        <v>0</v>
      </c>
      <c r="G10" s="11">
        <f t="shared" si="3"/>
        <v>6.0000000000000001E-3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2">
        <f t="shared" si="2"/>
        <v>6.0000000000000001E-3</v>
      </c>
    </row>
    <row r="11" spans="3:14">
      <c r="C11" s="10" t="s">
        <v>13</v>
      </c>
      <c r="D11" s="10" t="s">
        <v>20</v>
      </c>
      <c r="E11" s="11">
        <v>2.7000000000000001E-3</v>
      </c>
      <c r="F11" s="11">
        <f t="shared" si="1"/>
        <v>0</v>
      </c>
      <c r="G11" s="11">
        <f t="shared" si="3"/>
        <v>2.7000000000000001E-3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2">
        <f t="shared" si="2"/>
        <v>2.7000000000000001E-3</v>
      </c>
    </row>
    <row r="12" spans="3:14">
      <c r="C12" s="10" t="s">
        <v>13</v>
      </c>
      <c r="D12" s="10" t="s">
        <v>21</v>
      </c>
      <c r="E12" s="11">
        <v>2.1778499999999999E-2</v>
      </c>
      <c r="F12" s="11">
        <f t="shared" si="1"/>
        <v>0</v>
      </c>
      <c r="G12" s="11">
        <f t="shared" si="3"/>
        <v>2.1778499999999999E-2</v>
      </c>
      <c r="H12" s="11">
        <v>8.8214999999999995E-3</v>
      </c>
      <c r="I12" s="11">
        <v>2.9475E-3</v>
      </c>
      <c r="J12" s="11">
        <v>8.095E-4</v>
      </c>
      <c r="K12" s="11">
        <v>0</v>
      </c>
      <c r="L12" s="11">
        <v>0</v>
      </c>
      <c r="M12" s="11">
        <v>0</v>
      </c>
      <c r="N12" s="12">
        <f t="shared" si="2"/>
        <v>9.1999999999999998E-3</v>
      </c>
    </row>
    <row r="13" spans="3:14">
      <c r="C13" s="10" t="s">
        <v>13</v>
      </c>
      <c r="D13" s="10" t="s">
        <v>22</v>
      </c>
      <c r="E13" s="11">
        <v>2.3939499999999996E-2</v>
      </c>
      <c r="F13" s="11">
        <f t="shared" si="1"/>
        <v>0</v>
      </c>
      <c r="G13" s="11">
        <f t="shared" si="3"/>
        <v>2.3939499999999996E-2</v>
      </c>
      <c r="H13" s="11">
        <v>5.8365019999999986E-3</v>
      </c>
      <c r="I13" s="11">
        <v>1.5002998000000002E-2</v>
      </c>
      <c r="J13" s="11">
        <v>1.2999999999999999E-3</v>
      </c>
      <c r="K13" s="11">
        <v>0</v>
      </c>
      <c r="L13" s="11">
        <v>0</v>
      </c>
      <c r="M13" s="11">
        <v>0</v>
      </c>
      <c r="N13" s="12">
        <f t="shared" si="2"/>
        <v>1.7999999999999934E-3</v>
      </c>
    </row>
    <row r="14" spans="3:14">
      <c r="C14" s="10" t="s">
        <v>23</v>
      </c>
      <c r="D14" s="10" t="s">
        <v>24</v>
      </c>
      <c r="E14" s="11">
        <v>3.2209100000000004E-2</v>
      </c>
      <c r="F14" s="11">
        <f t="shared" si="1"/>
        <v>0</v>
      </c>
      <c r="G14" s="11">
        <f t="shared" si="3"/>
        <v>3.2209100000000004E-2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2">
        <f t="shared" si="2"/>
        <v>3.2209100000000004E-2</v>
      </c>
    </row>
    <row r="15" spans="3:14">
      <c r="C15" s="10" t="s">
        <v>23</v>
      </c>
      <c r="D15" s="10" t="s">
        <v>25</v>
      </c>
      <c r="E15" s="11">
        <v>8.3250000000000008E-3</v>
      </c>
      <c r="F15" s="11">
        <f t="shared" si="1"/>
        <v>0</v>
      </c>
      <c r="G15" s="11">
        <f t="shared" si="3"/>
        <v>8.3250000000000008E-3</v>
      </c>
      <c r="H15" s="11">
        <v>2.8E-3</v>
      </c>
      <c r="I15" s="11">
        <v>0</v>
      </c>
      <c r="J15" s="11"/>
      <c r="K15" s="11">
        <v>0</v>
      </c>
      <c r="L15" s="11">
        <v>0</v>
      </c>
      <c r="M15" s="11">
        <v>0</v>
      </c>
      <c r="N15" s="12">
        <f t="shared" si="2"/>
        <v>5.5250000000000004E-3</v>
      </c>
    </row>
    <row r="16" spans="3:14">
      <c r="C16" s="17" t="s">
        <v>23</v>
      </c>
      <c r="D16" s="17" t="s">
        <v>26</v>
      </c>
      <c r="E16" s="18">
        <v>4.9433300000000006E-2</v>
      </c>
      <c r="F16" s="18">
        <f t="shared" si="1"/>
        <v>4.9433300000000006E-2</v>
      </c>
      <c r="G16" s="18"/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4.9433300000000006E-2</v>
      </c>
      <c r="N16" s="12">
        <f t="shared" si="2"/>
        <v>4.9433300000000006E-2</v>
      </c>
    </row>
    <row r="17" spans="3:14">
      <c r="C17" s="10" t="s">
        <v>23</v>
      </c>
      <c r="D17" s="10" t="s">
        <v>27</v>
      </c>
      <c r="E17" s="11">
        <v>0.13551190000000002</v>
      </c>
      <c r="F17" s="11">
        <f t="shared" si="1"/>
        <v>0</v>
      </c>
      <c r="G17" s="11">
        <f>E17</f>
        <v>0.13551190000000002</v>
      </c>
      <c r="H17" s="11">
        <v>6.5100000000000002E-3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2">
        <f t="shared" si="2"/>
        <v>0.12900190000000003</v>
      </c>
    </row>
    <row r="18" spans="3:14">
      <c r="C18" s="10" t="s">
        <v>23</v>
      </c>
      <c r="D18" s="10" t="s">
        <v>28</v>
      </c>
      <c r="E18" s="11">
        <v>0.30045179999999999</v>
      </c>
      <c r="F18" s="11">
        <f t="shared" si="1"/>
        <v>0</v>
      </c>
      <c r="G18" s="11">
        <f>E18</f>
        <v>0.30045179999999999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2">
        <f t="shared" si="2"/>
        <v>0.30045179999999999</v>
      </c>
    </row>
    <row r="19" spans="3:14">
      <c r="C19" s="10" t="s">
        <v>23</v>
      </c>
      <c r="D19" s="10" t="s">
        <v>29</v>
      </c>
      <c r="E19" s="11">
        <v>3.8922270999999999</v>
      </c>
      <c r="F19" s="11">
        <f t="shared" si="1"/>
        <v>0</v>
      </c>
      <c r="G19" s="11">
        <f>E19</f>
        <v>3.8922270999999999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2">
        <f t="shared" si="2"/>
        <v>3.8922270999999999</v>
      </c>
    </row>
    <row r="20" spans="3:14">
      <c r="C20" s="10" t="s">
        <v>30</v>
      </c>
      <c r="D20" s="10" t="s">
        <v>31</v>
      </c>
      <c r="E20" s="11">
        <v>2.5416000000000001E-2</v>
      </c>
      <c r="F20" s="11">
        <f t="shared" si="1"/>
        <v>0</v>
      </c>
      <c r="G20" s="11">
        <f>E20</f>
        <v>2.5416000000000001E-2</v>
      </c>
      <c r="H20" s="11">
        <v>0</v>
      </c>
      <c r="I20" s="11">
        <v>0</v>
      </c>
      <c r="J20" s="11">
        <v>0</v>
      </c>
      <c r="K20" s="11">
        <v>0</v>
      </c>
      <c r="L20" s="11">
        <v>8.6999999999999994E-3</v>
      </c>
      <c r="M20" s="11">
        <v>0</v>
      </c>
      <c r="N20" s="12">
        <f t="shared" si="2"/>
        <v>1.6716000000000002E-2</v>
      </c>
    </row>
    <row r="21" spans="3:14">
      <c r="C21" s="10" t="s">
        <v>30</v>
      </c>
      <c r="D21" s="10" t="s">
        <v>32</v>
      </c>
      <c r="E21" s="11">
        <v>1.5724999999999999E-2</v>
      </c>
      <c r="F21" s="11">
        <f t="shared" si="1"/>
        <v>0</v>
      </c>
      <c r="G21" s="11">
        <f>E21</f>
        <v>1.5724999999999999E-2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2">
        <f t="shared" si="2"/>
        <v>1.5724999999999999E-2</v>
      </c>
    </row>
    <row r="22" spans="3:14">
      <c r="C22" s="17" t="s">
        <v>30</v>
      </c>
      <c r="D22" s="17" t="s">
        <v>33</v>
      </c>
      <c r="E22" s="18">
        <v>1.3357546999999999</v>
      </c>
      <c r="F22" s="18">
        <f t="shared" si="1"/>
        <v>1.1137546999999999</v>
      </c>
      <c r="G22" s="18">
        <v>0.222</v>
      </c>
      <c r="H22" s="18">
        <v>0.16999999999999993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2">
        <f t="shared" si="2"/>
        <v>1.1657546999999999</v>
      </c>
    </row>
    <row r="23" spans="3:14">
      <c r="C23" s="10" t="s">
        <v>30</v>
      </c>
      <c r="D23" s="10" t="s">
        <v>34</v>
      </c>
      <c r="E23" s="11">
        <v>1.3599999999999999E-2</v>
      </c>
      <c r="F23" s="11">
        <f t="shared" si="1"/>
        <v>0</v>
      </c>
      <c r="G23" s="11">
        <f>E23</f>
        <v>1.3599999999999999E-2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2">
        <f t="shared" si="2"/>
        <v>1.3599999999999999E-2</v>
      </c>
    </row>
    <row r="24" spans="3:14">
      <c r="C24" s="17" t="s">
        <v>30</v>
      </c>
      <c r="D24" s="17" t="s">
        <v>35</v>
      </c>
      <c r="E24" s="18">
        <v>0.1492513</v>
      </c>
      <c r="F24" s="18">
        <f t="shared" si="1"/>
        <v>0.1492513</v>
      </c>
      <c r="G24" s="18"/>
      <c r="H24" s="18">
        <v>0</v>
      </c>
      <c r="I24" s="18">
        <v>0</v>
      </c>
      <c r="J24" s="18">
        <v>0</v>
      </c>
      <c r="K24" s="18">
        <v>5.1000000000000004E-2</v>
      </c>
      <c r="L24" s="18">
        <v>1.7000000000000071E-3</v>
      </c>
      <c r="M24" s="18">
        <v>0</v>
      </c>
      <c r="N24" s="12">
        <f t="shared" si="2"/>
        <v>9.6551299999999993E-2</v>
      </c>
    </row>
    <row r="25" spans="3:14">
      <c r="C25" s="10" t="s">
        <v>30</v>
      </c>
      <c r="D25" s="10" t="s">
        <v>36</v>
      </c>
      <c r="E25" s="11">
        <v>2.0287400000000001E-2</v>
      </c>
      <c r="F25" s="11">
        <f t="shared" si="1"/>
        <v>0</v>
      </c>
      <c r="G25" s="11">
        <f>E25</f>
        <v>2.0287400000000001E-2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2">
        <f t="shared" si="2"/>
        <v>2.0287400000000001E-2</v>
      </c>
    </row>
    <row r="26" spans="3:14">
      <c r="C26" s="10" t="s">
        <v>30</v>
      </c>
      <c r="D26" s="10" t="s">
        <v>37</v>
      </c>
      <c r="E26" s="11">
        <v>0.2014003</v>
      </c>
      <c r="F26" s="11">
        <f t="shared" si="1"/>
        <v>0</v>
      </c>
      <c r="G26" s="11">
        <f>E26</f>
        <v>0.2014003</v>
      </c>
      <c r="H26" s="11">
        <v>0</v>
      </c>
      <c r="I26" s="11">
        <v>0</v>
      </c>
      <c r="J26" s="11">
        <v>0</v>
      </c>
      <c r="K26" s="11">
        <v>0</v>
      </c>
      <c r="L26" s="11">
        <v>4.4319999999999915E-3</v>
      </c>
      <c r="M26" s="11">
        <v>0</v>
      </c>
      <c r="N26" s="12">
        <f t="shared" si="2"/>
        <v>0.19696830000000001</v>
      </c>
    </row>
    <row r="27" spans="3:14">
      <c r="C27" s="10" t="s">
        <v>30</v>
      </c>
      <c r="D27" s="10" t="s">
        <v>38</v>
      </c>
      <c r="E27" s="11">
        <v>4.3999999999999997E-2</v>
      </c>
      <c r="F27" s="11">
        <f t="shared" si="1"/>
        <v>0</v>
      </c>
      <c r="G27" s="11">
        <f>E27</f>
        <v>4.3999999999999997E-2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2">
        <f t="shared" si="2"/>
        <v>4.3999999999999997E-2</v>
      </c>
    </row>
    <row r="28" spans="3:14">
      <c r="C28" s="17" t="s">
        <v>30</v>
      </c>
      <c r="D28" s="17" t="s">
        <v>39</v>
      </c>
      <c r="E28" s="18">
        <v>4.2788000000000001E-3</v>
      </c>
      <c r="F28" s="18">
        <f t="shared" si="1"/>
        <v>4.2788000000000001E-3</v>
      </c>
      <c r="G28" s="18"/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2">
        <f t="shared" si="2"/>
        <v>4.2788000000000001E-3</v>
      </c>
    </row>
    <row r="29" spans="3:14">
      <c r="C29" s="10" t="s">
        <v>30</v>
      </c>
      <c r="D29" s="10" t="s">
        <v>40</v>
      </c>
      <c r="E29" s="11">
        <v>3.6949999999999999E-3</v>
      </c>
      <c r="F29" s="11">
        <f t="shared" si="1"/>
        <v>0</v>
      </c>
      <c r="G29" s="11">
        <f>E29</f>
        <v>3.6949999999999999E-3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2">
        <f t="shared" si="2"/>
        <v>3.6949999999999999E-3</v>
      </c>
    </row>
    <row r="30" spans="3:14">
      <c r="C30" s="10" t="s">
        <v>30</v>
      </c>
      <c r="D30" s="10" t="s">
        <v>41</v>
      </c>
      <c r="E30" s="11">
        <v>4.1017699999999997E-2</v>
      </c>
      <c r="F30" s="11">
        <f t="shared" si="1"/>
        <v>0</v>
      </c>
      <c r="G30" s="11">
        <f>E30</f>
        <v>4.1017699999999997E-2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2">
        <f t="shared" si="2"/>
        <v>4.1017699999999997E-2</v>
      </c>
    </row>
    <row r="31" spans="3:14">
      <c r="C31" s="10" t="s">
        <v>30</v>
      </c>
      <c r="D31" s="10" t="s">
        <v>42</v>
      </c>
      <c r="E31" s="11">
        <v>0.173569</v>
      </c>
      <c r="F31" s="11">
        <f t="shared" si="1"/>
        <v>0</v>
      </c>
      <c r="G31" s="11">
        <f>E31</f>
        <v>0.173569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2">
        <f t="shared" si="2"/>
        <v>0.173569</v>
      </c>
    </row>
    <row r="32" spans="3:14">
      <c r="C32" s="10" t="s">
        <v>30</v>
      </c>
      <c r="D32" s="10" t="s">
        <v>43</v>
      </c>
      <c r="E32" s="11">
        <v>9.1350000000000003E-4</v>
      </c>
      <c r="F32" s="11">
        <f t="shared" si="1"/>
        <v>0</v>
      </c>
      <c r="G32" s="11">
        <f>E32</f>
        <v>9.1350000000000003E-4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2">
        <f t="shared" si="2"/>
        <v>9.1350000000000003E-4</v>
      </c>
    </row>
    <row r="33" spans="3:14">
      <c r="C33" s="10" t="s">
        <v>30</v>
      </c>
      <c r="D33" s="10" t="s">
        <v>44</v>
      </c>
      <c r="E33" s="11">
        <v>6.3943299999999995E-2</v>
      </c>
      <c r="F33" s="11">
        <f t="shared" si="1"/>
        <v>0</v>
      </c>
      <c r="G33" s="11">
        <f>E33</f>
        <v>6.3943299999999995E-2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2">
        <f t="shared" si="2"/>
        <v>6.3943299999999995E-2</v>
      </c>
    </row>
    <row r="34" spans="3:14">
      <c r="C34" s="17" t="s">
        <v>30</v>
      </c>
      <c r="D34" s="17" t="s">
        <v>45</v>
      </c>
      <c r="E34" s="18">
        <v>5.1709999999999999E-2</v>
      </c>
      <c r="F34" s="18">
        <f t="shared" si="1"/>
        <v>5.1709999999999999E-2</v>
      </c>
      <c r="G34" s="18"/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2">
        <f t="shared" si="2"/>
        <v>5.1709999999999999E-2</v>
      </c>
    </row>
    <row r="35" spans="3:14">
      <c r="C35" s="10" t="s">
        <v>30</v>
      </c>
      <c r="D35" s="10" t="s">
        <v>46</v>
      </c>
      <c r="E35" s="11">
        <v>8.0831799999999995E-2</v>
      </c>
      <c r="F35" s="11">
        <f t="shared" si="1"/>
        <v>0</v>
      </c>
      <c r="G35" s="11">
        <f>E35</f>
        <v>8.0831799999999995E-2</v>
      </c>
      <c r="H35" s="11">
        <v>0</v>
      </c>
      <c r="I35" s="11">
        <v>6.2124599999999995E-2</v>
      </c>
      <c r="J35" s="11">
        <v>0</v>
      </c>
      <c r="K35" s="11">
        <v>0</v>
      </c>
      <c r="L35" s="11">
        <v>9.9999999999999395E-5</v>
      </c>
      <c r="M35" s="11">
        <v>0</v>
      </c>
      <c r="N35" s="12">
        <f t="shared" si="2"/>
        <v>1.8607200000000001E-2</v>
      </c>
    </row>
    <row r="36" spans="3:14">
      <c r="C36" s="10" t="s">
        <v>30</v>
      </c>
      <c r="D36" s="10" t="s">
        <v>47</v>
      </c>
      <c r="E36" s="11">
        <v>0.13985819999999999</v>
      </c>
      <c r="F36" s="11">
        <f t="shared" si="1"/>
        <v>0</v>
      </c>
      <c r="G36" s="11">
        <f>E36</f>
        <v>0.13985819999999999</v>
      </c>
      <c r="H36" s="11">
        <v>3.103699999999987E-3</v>
      </c>
      <c r="I36" s="11">
        <v>1.9606300000000007E-2</v>
      </c>
      <c r="J36" s="11">
        <v>0</v>
      </c>
      <c r="K36" s="11">
        <v>0</v>
      </c>
      <c r="L36" s="11">
        <v>8.9999999999999941E-3</v>
      </c>
      <c r="M36" s="11">
        <v>0</v>
      </c>
      <c r="N36" s="12">
        <f t="shared" si="2"/>
        <v>0.1081482</v>
      </c>
    </row>
    <row r="37" spans="3:14">
      <c r="C37" s="17" t="s">
        <v>48</v>
      </c>
      <c r="D37" s="17" t="s">
        <v>49</v>
      </c>
      <c r="E37" s="18">
        <v>4.5747000000000003E-2</v>
      </c>
      <c r="F37" s="18">
        <f t="shared" si="1"/>
        <v>2.5747000000000003E-2</v>
      </c>
      <c r="G37" s="18">
        <v>0.02</v>
      </c>
      <c r="H37" s="18">
        <v>0</v>
      </c>
      <c r="I37" s="18">
        <v>0</v>
      </c>
      <c r="J37" s="18">
        <v>0</v>
      </c>
      <c r="K37" s="18">
        <v>0.02</v>
      </c>
      <c r="L37" s="18"/>
      <c r="M37" s="18">
        <v>2.5747000000000003E-2</v>
      </c>
      <c r="N37" s="12">
        <f t="shared" si="2"/>
        <v>2.5747000000000003E-2</v>
      </c>
    </row>
    <row r="38" spans="3:14">
      <c r="C38" s="10" t="s">
        <v>48</v>
      </c>
      <c r="D38" s="10" t="s">
        <v>50</v>
      </c>
      <c r="E38" s="11">
        <v>1.4118063680000001</v>
      </c>
      <c r="F38" s="11">
        <f t="shared" si="1"/>
        <v>0</v>
      </c>
      <c r="G38" s="11">
        <f>E38</f>
        <v>1.4118063680000001</v>
      </c>
      <c r="H38" s="11">
        <v>0</v>
      </c>
      <c r="I38" s="11">
        <v>0.11</v>
      </c>
      <c r="J38" s="11"/>
      <c r="K38" s="11">
        <v>0</v>
      </c>
      <c r="L38" s="11"/>
      <c r="M38" s="11">
        <v>1.301806368</v>
      </c>
      <c r="N38" s="12">
        <f t="shared" si="2"/>
        <v>1.301806368</v>
      </c>
    </row>
    <row r="39" spans="3:14">
      <c r="C39" s="10" t="s">
        <v>48</v>
      </c>
      <c r="D39" s="10" t="s">
        <v>51</v>
      </c>
      <c r="E39" s="11">
        <v>0.73138910000000001</v>
      </c>
      <c r="F39" s="11">
        <f t="shared" si="1"/>
        <v>0</v>
      </c>
      <c r="G39" s="11">
        <f>E39</f>
        <v>0.73138910000000001</v>
      </c>
      <c r="H39" s="11">
        <v>3.3486800000000039E-2</v>
      </c>
      <c r="I39" s="11">
        <v>0</v>
      </c>
      <c r="J39" s="11">
        <v>0</v>
      </c>
      <c r="K39" s="11">
        <v>0</v>
      </c>
      <c r="L39" s="11"/>
      <c r="M39" s="11">
        <v>0</v>
      </c>
      <c r="N39" s="12">
        <f t="shared" si="2"/>
        <v>0.69790229999999998</v>
      </c>
    </row>
    <row r="40" spans="3:14">
      <c r="C40" s="10" t="s">
        <v>48</v>
      </c>
      <c r="D40" s="10" t="s">
        <v>52</v>
      </c>
      <c r="E40" s="11">
        <v>1.76732E-2</v>
      </c>
      <c r="F40" s="11">
        <f t="shared" si="1"/>
        <v>0</v>
      </c>
      <c r="G40" s="11">
        <f>E40</f>
        <v>1.76732E-2</v>
      </c>
      <c r="H40" s="11">
        <v>0</v>
      </c>
      <c r="I40" s="11">
        <v>0</v>
      </c>
      <c r="J40" s="11">
        <v>0</v>
      </c>
      <c r="K40" s="11">
        <v>0</v>
      </c>
      <c r="L40" s="11"/>
      <c r="M40" s="11">
        <v>0</v>
      </c>
      <c r="N40" s="12">
        <f t="shared" si="2"/>
        <v>1.76732E-2</v>
      </c>
    </row>
    <row r="41" spans="3:14">
      <c r="C41" s="10" t="s">
        <v>48</v>
      </c>
      <c r="D41" s="10" t="s">
        <v>53</v>
      </c>
      <c r="E41" s="11">
        <v>0.105119568</v>
      </c>
      <c r="F41" s="11">
        <f t="shared" si="1"/>
        <v>0</v>
      </c>
      <c r="G41" s="11">
        <f>E41</f>
        <v>0.105119568</v>
      </c>
      <c r="H41" s="11">
        <v>0</v>
      </c>
      <c r="I41" s="11">
        <v>0.02</v>
      </c>
      <c r="J41" s="11">
        <v>0</v>
      </c>
      <c r="K41" s="11">
        <v>0</v>
      </c>
      <c r="L41" s="11"/>
      <c r="M41" s="11">
        <v>3.7893679999999874E-3</v>
      </c>
      <c r="N41" s="12">
        <f t="shared" si="2"/>
        <v>8.5119567999999993E-2</v>
      </c>
    </row>
    <row r="42" spans="3:14">
      <c r="C42" s="10" t="s">
        <v>48</v>
      </c>
      <c r="D42" s="10" t="s">
        <v>54</v>
      </c>
      <c r="E42" s="11">
        <v>0.33002186</v>
      </c>
      <c r="F42" s="11">
        <f t="shared" si="1"/>
        <v>0</v>
      </c>
      <c r="G42" s="11">
        <f>E42</f>
        <v>0.33002186</v>
      </c>
      <c r="H42" s="11"/>
      <c r="I42" s="11"/>
      <c r="J42" s="11"/>
      <c r="K42" s="11"/>
      <c r="L42" s="11"/>
      <c r="M42" s="11">
        <v>0.32002185999999999</v>
      </c>
      <c r="N42" s="12">
        <f t="shared" si="2"/>
        <v>0.33002186</v>
      </c>
    </row>
    <row r="43" spans="3:14">
      <c r="C43" s="17" t="s">
        <v>48</v>
      </c>
      <c r="D43" s="17" t="s">
        <v>55</v>
      </c>
      <c r="E43" s="18">
        <v>0.27482229999999996</v>
      </c>
      <c r="F43" s="18">
        <f t="shared" si="1"/>
        <v>0.10482229999999995</v>
      </c>
      <c r="G43" s="18">
        <v>0.17</v>
      </c>
      <c r="H43" s="18">
        <v>0</v>
      </c>
      <c r="I43" s="18">
        <v>0</v>
      </c>
      <c r="J43" s="18">
        <v>0</v>
      </c>
      <c r="K43" s="18">
        <v>0</v>
      </c>
      <c r="L43" s="18"/>
      <c r="M43" s="18">
        <v>0.12446959999999996</v>
      </c>
      <c r="N43" s="12">
        <f t="shared" si="2"/>
        <v>0.27482229999999996</v>
      </c>
    </row>
    <row r="44" spans="3:14">
      <c r="C44" s="10" t="s">
        <v>48</v>
      </c>
      <c r="D44" s="10" t="s">
        <v>56</v>
      </c>
      <c r="E44" s="11">
        <v>1.6192600000000001E-2</v>
      </c>
      <c r="F44" s="11"/>
      <c r="G44" s="11">
        <v>0.02</v>
      </c>
      <c r="H44" s="11">
        <v>1.6192600000000001E-2</v>
      </c>
      <c r="I44" s="11">
        <v>0</v>
      </c>
      <c r="J44" s="11">
        <v>0</v>
      </c>
      <c r="K44" s="11">
        <v>0</v>
      </c>
      <c r="L44" s="11"/>
      <c r="M44" s="11">
        <v>0</v>
      </c>
      <c r="N44" s="12">
        <f t="shared" si="2"/>
        <v>0</v>
      </c>
    </row>
    <row r="45" spans="3:14">
      <c r="C45" s="10" t="s">
        <v>48</v>
      </c>
      <c r="D45" s="10" t="s">
        <v>57</v>
      </c>
      <c r="E45" s="11">
        <v>5.4000000000000003E-3</v>
      </c>
      <c r="F45" s="11"/>
      <c r="G45" s="11">
        <v>0.01</v>
      </c>
      <c r="H45" s="11">
        <v>5.4000000000000003E-3</v>
      </c>
      <c r="I45" s="11">
        <v>0</v>
      </c>
      <c r="J45" s="11">
        <v>0</v>
      </c>
      <c r="K45" s="11">
        <v>0</v>
      </c>
      <c r="L45" s="11"/>
      <c r="M45" s="11">
        <v>0</v>
      </c>
      <c r="N45" s="12">
        <f t="shared" si="2"/>
        <v>0</v>
      </c>
    </row>
    <row r="46" spans="3:14">
      <c r="C46" s="10" t="s">
        <v>48</v>
      </c>
      <c r="D46" s="10" t="s">
        <v>58</v>
      </c>
      <c r="E46" s="11">
        <v>0</v>
      </c>
      <c r="F46" s="11"/>
      <c r="G46" s="11"/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2">
        <f t="shared" si="2"/>
        <v>0</v>
      </c>
    </row>
    <row r="47" spans="3:14">
      <c r="C47" s="10" t="s">
        <v>59</v>
      </c>
      <c r="D47" s="10" t="s">
        <v>60</v>
      </c>
      <c r="E47" s="11">
        <v>1.235E-2</v>
      </c>
      <c r="F47" s="11">
        <f t="shared" ref="F47:F75" si="4">E47-G47</f>
        <v>0</v>
      </c>
      <c r="G47" s="11">
        <f>E47</f>
        <v>1.235E-2</v>
      </c>
      <c r="H47" s="11">
        <v>0</v>
      </c>
      <c r="I47" s="11">
        <v>1.1050000000000001E-2</v>
      </c>
      <c r="J47" s="11">
        <v>0</v>
      </c>
      <c r="K47" s="11">
        <v>0</v>
      </c>
      <c r="L47" s="11">
        <v>0</v>
      </c>
      <c r="M47" s="11">
        <v>1.2999999999999991E-3</v>
      </c>
      <c r="N47" s="12">
        <f t="shared" si="2"/>
        <v>1.2999999999999991E-3</v>
      </c>
    </row>
    <row r="48" spans="3:14">
      <c r="C48" s="10" t="s">
        <v>59</v>
      </c>
      <c r="D48" s="10" t="s">
        <v>61</v>
      </c>
      <c r="E48" s="11">
        <v>1.22749E-2</v>
      </c>
      <c r="F48" s="11">
        <f t="shared" si="4"/>
        <v>0</v>
      </c>
      <c r="G48" s="11">
        <f>E48</f>
        <v>1.22749E-2</v>
      </c>
      <c r="H48" s="11">
        <v>1.22749E-2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2">
        <f t="shared" si="2"/>
        <v>0</v>
      </c>
    </row>
    <row r="49" spans="3:16">
      <c r="C49" s="10" t="s">
        <v>59</v>
      </c>
      <c r="D49" s="10" t="s">
        <v>62</v>
      </c>
      <c r="E49" s="11">
        <v>2.1222499999999998E-2</v>
      </c>
      <c r="F49" s="11">
        <f t="shared" si="4"/>
        <v>0</v>
      </c>
      <c r="G49" s="11">
        <f>E49</f>
        <v>2.1222499999999998E-2</v>
      </c>
      <c r="H49" s="11">
        <v>0</v>
      </c>
      <c r="I49" s="11">
        <v>2.1222499999999998E-2</v>
      </c>
      <c r="J49" s="11">
        <v>0</v>
      </c>
      <c r="K49" s="11">
        <v>0</v>
      </c>
      <c r="L49" s="11">
        <v>0</v>
      </c>
      <c r="M49" s="11">
        <v>0</v>
      </c>
      <c r="N49" s="12">
        <f t="shared" si="2"/>
        <v>0</v>
      </c>
    </row>
    <row r="50" spans="3:16">
      <c r="C50" s="17" t="s">
        <v>59</v>
      </c>
      <c r="D50" s="17" t="s">
        <v>63</v>
      </c>
      <c r="E50" s="18">
        <v>1.8749999999999999E-2</v>
      </c>
      <c r="F50" s="18">
        <f t="shared" si="4"/>
        <v>1.8749999999999999E-2</v>
      </c>
      <c r="G50" s="18"/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1.346E-2</v>
      </c>
      <c r="N50" s="12">
        <f t="shared" si="2"/>
        <v>1.8749999999999999E-2</v>
      </c>
    </row>
    <row r="51" spans="3:16">
      <c r="C51" s="10" t="s">
        <v>59</v>
      </c>
      <c r="D51" s="10" t="s">
        <v>64</v>
      </c>
      <c r="E51" s="11">
        <v>0.13</v>
      </c>
      <c r="F51" s="11">
        <f t="shared" si="4"/>
        <v>0</v>
      </c>
      <c r="G51" s="11">
        <f>E51</f>
        <v>0.13</v>
      </c>
      <c r="H51" s="11">
        <v>0</v>
      </c>
      <c r="I51" s="11">
        <v>0</v>
      </c>
      <c r="J51" s="11">
        <v>0</v>
      </c>
      <c r="K51" s="11">
        <v>0</v>
      </c>
      <c r="L51" s="11">
        <v>0.13</v>
      </c>
      <c r="M51" s="11">
        <v>0</v>
      </c>
      <c r="N51" s="12">
        <f t="shared" si="2"/>
        <v>0</v>
      </c>
    </row>
    <row r="52" spans="3:16">
      <c r="C52" s="17" t="s">
        <v>59</v>
      </c>
      <c r="D52" s="17" t="s">
        <v>65</v>
      </c>
      <c r="E52" s="18">
        <v>3.3433000000000004E-2</v>
      </c>
      <c r="F52" s="18">
        <f t="shared" si="4"/>
        <v>3.3433000000000004E-2</v>
      </c>
      <c r="G52" s="18"/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2.6770000000000006E-2</v>
      </c>
      <c r="N52" s="12">
        <f t="shared" si="2"/>
        <v>3.3433000000000004E-2</v>
      </c>
    </row>
    <row r="53" spans="3:16">
      <c r="C53" s="10" t="s">
        <v>59</v>
      </c>
      <c r="D53" s="10" t="s">
        <v>66</v>
      </c>
      <c r="E53" s="11">
        <v>3.5E-4</v>
      </c>
      <c r="F53" s="11">
        <f t="shared" si="4"/>
        <v>0</v>
      </c>
      <c r="G53" s="11">
        <f>E53</f>
        <v>3.5E-4</v>
      </c>
      <c r="H53" s="11">
        <v>0</v>
      </c>
      <c r="I53" s="11">
        <v>3.5E-4</v>
      </c>
      <c r="J53" s="11">
        <v>0</v>
      </c>
      <c r="K53" s="11">
        <v>0</v>
      </c>
      <c r="L53" s="11">
        <v>0</v>
      </c>
      <c r="M53" s="11">
        <v>0</v>
      </c>
      <c r="N53" s="12">
        <f t="shared" si="2"/>
        <v>0</v>
      </c>
    </row>
    <row r="54" spans="3:16">
      <c r="C54" s="10" t="s">
        <v>59</v>
      </c>
      <c r="D54" s="10" t="s">
        <v>67</v>
      </c>
      <c r="E54" s="11">
        <v>1.7845000000000003E-2</v>
      </c>
      <c r="F54" s="11">
        <f t="shared" si="4"/>
        <v>0</v>
      </c>
      <c r="G54" s="11">
        <f>E54</f>
        <v>1.7845000000000003E-2</v>
      </c>
      <c r="H54" s="11">
        <v>0</v>
      </c>
      <c r="I54" s="11">
        <v>7.9450000000000007E-3</v>
      </c>
      <c r="J54" s="11">
        <v>0</v>
      </c>
      <c r="K54" s="11">
        <v>0</v>
      </c>
      <c r="L54" s="11">
        <v>0</v>
      </c>
      <c r="M54" s="11">
        <v>0</v>
      </c>
      <c r="N54" s="12">
        <f t="shared" si="2"/>
        <v>9.9000000000000025E-3</v>
      </c>
    </row>
    <row r="55" spans="3:16">
      <c r="C55" s="17" t="s">
        <v>59</v>
      </c>
      <c r="D55" s="17" t="s">
        <v>68</v>
      </c>
      <c r="E55" s="18">
        <v>8.095999999999999E-3</v>
      </c>
      <c r="F55" s="18">
        <f t="shared" si="4"/>
        <v>8.095999999999999E-3</v>
      </c>
      <c r="G55" s="18"/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2.8669999999999989E-3</v>
      </c>
      <c r="N55" s="12">
        <f t="shared" si="2"/>
        <v>8.095999999999999E-3</v>
      </c>
    </row>
    <row r="56" spans="3:16">
      <c r="C56" s="10" t="s">
        <v>59</v>
      </c>
      <c r="D56" s="10" t="s">
        <v>69</v>
      </c>
      <c r="E56" s="11">
        <v>1.0610000000000001E-2</v>
      </c>
      <c r="F56" s="11">
        <f t="shared" si="4"/>
        <v>0</v>
      </c>
      <c r="G56" s="11">
        <f>E56</f>
        <v>1.0610000000000001E-2</v>
      </c>
      <c r="H56" s="11">
        <v>0</v>
      </c>
      <c r="I56" s="11">
        <v>0</v>
      </c>
      <c r="J56" s="11">
        <v>0</v>
      </c>
      <c r="K56" s="11">
        <v>9.4249999999999998E-4</v>
      </c>
      <c r="L56" s="11">
        <v>0</v>
      </c>
      <c r="M56" s="11">
        <v>4.2000000000000023E-4</v>
      </c>
      <c r="N56" s="12">
        <f t="shared" si="2"/>
        <v>9.6675000000000007E-3</v>
      </c>
    </row>
    <row r="57" spans="3:16">
      <c r="C57" s="10" t="s">
        <v>70</v>
      </c>
      <c r="D57" s="10" t="s">
        <v>71</v>
      </c>
      <c r="E57" s="11">
        <v>5.7236300000000004E-2</v>
      </c>
      <c r="F57" s="11">
        <f t="shared" si="4"/>
        <v>0</v>
      </c>
      <c r="G57" s="11">
        <f>E57</f>
        <v>5.7236300000000004E-2</v>
      </c>
      <c r="H57" s="11"/>
      <c r="I57" s="11">
        <v>5.7236300000000004E-2</v>
      </c>
      <c r="J57" s="11">
        <v>0</v>
      </c>
      <c r="K57" s="11"/>
      <c r="L57" s="11">
        <v>0</v>
      </c>
      <c r="M57" s="11">
        <v>0</v>
      </c>
      <c r="N57" s="12">
        <f t="shared" si="2"/>
        <v>0</v>
      </c>
      <c r="O57" s="12"/>
    </row>
    <row r="58" spans="3:16">
      <c r="C58" s="10" t="s">
        <v>70</v>
      </c>
      <c r="D58" s="10" t="s">
        <v>72</v>
      </c>
      <c r="E58" s="11">
        <v>0</v>
      </c>
      <c r="F58" s="11">
        <f t="shared" si="4"/>
        <v>0</v>
      </c>
      <c r="G58" s="11"/>
      <c r="H58" s="11"/>
      <c r="I58" s="11">
        <v>0</v>
      </c>
      <c r="J58" s="11">
        <v>0</v>
      </c>
      <c r="K58" s="11"/>
      <c r="L58" s="11"/>
      <c r="M58" s="11">
        <v>0</v>
      </c>
      <c r="N58" s="12">
        <f t="shared" si="2"/>
        <v>0</v>
      </c>
      <c r="O58" s="12"/>
    </row>
    <row r="59" spans="3:16">
      <c r="C59" s="10" t="s">
        <v>70</v>
      </c>
      <c r="D59" s="10" t="s">
        <v>73</v>
      </c>
      <c r="E59" s="11">
        <v>4.5000000000000005E-3</v>
      </c>
      <c r="F59" s="11">
        <f t="shared" si="4"/>
        <v>0</v>
      </c>
      <c r="G59" s="11">
        <f t="shared" ref="G59:G68" si="5">E59</f>
        <v>4.5000000000000005E-3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4.000000000000001E-3</v>
      </c>
      <c r="N59" s="12">
        <f t="shared" si="2"/>
        <v>4.5000000000000005E-3</v>
      </c>
      <c r="O59" s="12"/>
      <c r="P59" s="12"/>
    </row>
    <row r="60" spans="3:16">
      <c r="C60" s="10" t="s">
        <v>70</v>
      </c>
      <c r="D60" s="10" t="s">
        <v>74</v>
      </c>
      <c r="E60" s="11">
        <v>3.8800000000000002E-3</v>
      </c>
      <c r="F60" s="11">
        <f t="shared" si="4"/>
        <v>0</v>
      </c>
      <c r="G60" s="11">
        <f t="shared" si="5"/>
        <v>3.8800000000000002E-3</v>
      </c>
      <c r="H60" s="11">
        <v>3.8800000000000002E-3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2">
        <f t="shared" si="2"/>
        <v>0</v>
      </c>
      <c r="O60" s="12"/>
    </row>
    <row r="61" spans="3:16">
      <c r="C61" s="10" t="s">
        <v>70</v>
      </c>
      <c r="D61" s="10" t="s">
        <v>75</v>
      </c>
      <c r="E61" s="11">
        <v>1.9E-2</v>
      </c>
      <c r="F61" s="11">
        <f t="shared" si="4"/>
        <v>0</v>
      </c>
      <c r="G61" s="11">
        <f t="shared" si="5"/>
        <v>1.9E-2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7.45E-3</v>
      </c>
      <c r="N61" s="12">
        <f t="shared" si="2"/>
        <v>1.9E-2</v>
      </c>
      <c r="O61" s="12"/>
    </row>
    <row r="62" spans="3:16">
      <c r="C62" s="10" t="s">
        <v>70</v>
      </c>
      <c r="D62" s="10" t="s">
        <v>76</v>
      </c>
      <c r="E62" s="11">
        <v>2.0139799999999999E-2</v>
      </c>
      <c r="F62" s="11">
        <f t="shared" si="4"/>
        <v>0</v>
      </c>
      <c r="G62" s="11">
        <f t="shared" si="5"/>
        <v>2.0139799999999999E-2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2.0139799999999999E-2</v>
      </c>
      <c r="N62" s="12">
        <f t="shared" si="2"/>
        <v>2.0139799999999999E-2</v>
      </c>
      <c r="O62" s="12"/>
    </row>
    <row r="63" spans="3:16">
      <c r="C63" s="10" t="s">
        <v>70</v>
      </c>
      <c r="D63" s="10" t="s">
        <v>77</v>
      </c>
      <c r="E63" s="11">
        <v>1.7500000000000002E-2</v>
      </c>
      <c r="F63" s="11">
        <f t="shared" si="4"/>
        <v>0</v>
      </c>
      <c r="G63" s="11">
        <f t="shared" si="5"/>
        <v>1.7500000000000002E-2</v>
      </c>
      <c r="H63" s="11">
        <v>0</v>
      </c>
      <c r="I63" s="11">
        <v>6.7999999999999996E-3</v>
      </c>
      <c r="J63" s="11">
        <v>0</v>
      </c>
      <c r="K63" s="11">
        <v>0</v>
      </c>
      <c r="L63" s="11">
        <v>3.0000000000000001E-3</v>
      </c>
      <c r="M63" s="11">
        <v>7.700000000000002E-3</v>
      </c>
      <c r="N63" s="12">
        <f t="shared" si="2"/>
        <v>7.7000000000000011E-3</v>
      </c>
      <c r="O63" s="12"/>
    </row>
    <row r="64" spans="3:16">
      <c r="C64" s="10" t="s">
        <v>70</v>
      </c>
      <c r="D64" s="10" t="s">
        <v>78</v>
      </c>
      <c r="E64" s="11">
        <v>6.3600000000000002E-3</v>
      </c>
      <c r="F64" s="11">
        <f t="shared" si="4"/>
        <v>0</v>
      </c>
      <c r="G64" s="11">
        <f t="shared" si="5"/>
        <v>6.3600000000000002E-3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2.5500000000000002E-3</v>
      </c>
      <c r="N64" s="12">
        <f t="shared" si="2"/>
        <v>6.3600000000000002E-3</v>
      </c>
      <c r="O64" s="12"/>
    </row>
    <row r="65" spans="3:15">
      <c r="C65" s="10" t="s">
        <v>70</v>
      </c>
      <c r="D65" s="10" t="s">
        <v>79</v>
      </c>
      <c r="E65" s="11">
        <v>7.4130999999999997E-3</v>
      </c>
      <c r="F65" s="11">
        <f t="shared" si="4"/>
        <v>0</v>
      </c>
      <c r="G65" s="11">
        <f t="shared" si="5"/>
        <v>7.4130999999999997E-3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6.5799999999999999E-3</v>
      </c>
      <c r="N65" s="12">
        <f t="shared" si="2"/>
        <v>7.4130999999999997E-3</v>
      </c>
      <c r="O65" s="12"/>
    </row>
    <row r="66" spans="3:15">
      <c r="C66" s="10" t="s">
        <v>70</v>
      </c>
      <c r="D66" s="10" t="s">
        <v>80</v>
      </c>
      <c r="E66" s="11">
        <v>7.8230999999999995E-3</v>
      </c>
      <c r="F66" s="11">
        <f t="shared" si="4"/>
        <v>0</v>
      </c>
      <c r="G66" s="11">
        <f t="shared" si="5"/>
        <v>7.8230999999999995E-3</v>
      </c>
      <c r="H66" s="11"/>
      <c r="I66" s="11">
        <v>3.489285E-3</v>
      </c>
      <c r="J66" s="11">
        <v>0</v>
      </c>
      <c r="K66" s="11">
        <v>0</v>
      </c>
      <c r="L66" s="11">
        <v>0</v>
      </c>
      <c r="M66" s="11">
        <v>4.3338149999999995E-3</v>
      </c>
      <c r="N66" s="12">
        <f t="shared" si="2"/>
        <v>4.3338149999999995E-3</v>
      </c>
      <c r="O66" s="12"/>
    </row>
    <row r="67" spans="3:15">
      <c r="C67" s="10" t="s">
        <v>70</v>
      </c>
      <c r="D67" s="10" t="s">
        <v>81</v>
      </c>
      <c r="E67" s="11">
        <v>7.4999999999999997E-3</v>
      </c>
      <c r="F67" s="11">
        <f t="shared" si="4"/>
        <v>0</v>
      </c>
      <c r="G67" s="11">
        <f t="shared" si="5"/>
        <v>7.4999999999999997E-3</v>
      </c>
      <c r="H67" s="11">
        <v>0</v>
      </c>
      <c r="I67" s="11">
        <v>0</v>
      </c>
      <c r="J67" s="11"/>
      <c r="K67" s="11">
        <v>7.4999999999999997E-3</v>
      </c>
      <c r="L67" s="11">
        <v>0</v>
      </c>
      <c r="M67" s="11">
        <v>0</v>
      </c>
      <c r="N67" s="12">
        <f t="shared" si="2"/>
        <v>0</v>
      </c>
      <c r="O67" s="12"/>
    </row>
    <row r="68" spans="3:15">
      <c r="C68" s="10" t="s">
        <v>70</v>
      </c>
      <c r="D68" s="10" t="s">
        <v>82</v>
      </c>
      <c r="E68" s="11">
        <v>2.2000000000000002E-2</v>
      </c>
      <c r="F68" s="11">
        <f t="shared" si="4"/>
        <v>0</v>
      </c>
      <c r="G68" s="11">
        <f t="shared" si="5"/>
        <v>2.2000000000000002E-2</v>
      </c>
      <c r="H68" s="11"/>
      <c r="I68" s="11">
        <v>7.0032999999999996E-3</v>
      </c>
      <c r="J68" s="11">
        <v>4.8929999999999998E-3</v>
      </c>
      <c r="K68" s="11"/>
      <c r="L68" s="11">
        <v>4.1999999999999997E-3</v>
      </c>
      <c r="M68" s="11">
        <v>0</v>
      </c>
      <c r="N68" s="12">
        <f t="shared" si="2"/>
        <v>5.9037000000000022E-3</v>
      </c>
      <c r="O68" s="12"/>
    </row>
    <row r="69" spans="3:15">
      <c r="C69" s="17" t="s">
        <v>70</v>
      </c>
      <c r="D69" s="17" t="s">
        <v>83</v>
      </c>
      <c r="E69" s="18">
        <v>1.5503699999999999E-2</v>
      </c>
      <c r="F69" s="18">
        <f t="shared" si="4"/>
        <v>1.5503699999999999E-2</v>
      </c>
      <c r="G69" s="18"/>
      <c r="H69" s="18">
        <v>0</v>
      </c>
      <c r="I69" s="18">
        <v>4.6036999999999996E-3</v>
      </c>
      <c r="J69" s="18">
        <v>4.9629999999999997E-4</v>
      </c>
      <c r="K69" s="18">
        <v>4.0486999999999997E-3</v>
      </c>
      <c r="L69" s="18"/>
      <c r="M69" s="18">
        <v>6.3550000000000004E-3</v>
      </c>
      <c r="N69" s="12">
        <f t="shared" si="2"/>
        <v>6.3550000000000004E-3</v>
      </c>
      <c r="O69" s="12"/>
    </row>
    <row r="70" spans="3:15">
      <c r="C70" s="17" t="s">
        <v>70</v>
      </c>
      <c r="D70" s="17" t="s">
        <v>84</v>
      </c>
      <c r="E70" s="18">
        <v>1.09E-2</v>
      </c>
      <c r="F70" s="18">
        <f t="shared" si="4"/>
        <v>1.09E-2</v>
      </c>
      <c r="G70" s="18"/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1.09E-2</v>
      </c>
      <c r="N70" s="12">
        <f t="shared" ref="N70:N78" si="6">E70-H70-I70-J70-K70-L70</f>
        <v>1.09E-2</v>
      </c>
      <c r="O70" s="12"/>
    </row>
    <row r="71" spans="3:15">
      <c r="C71" s="10" t="s">
        <v>70</v>
      </c>
      <c r="D71" s="10" t="s">
        <v>85</v>
      </c>
      <c r="E71" s="11">
        <v>4.1355000000000003E-3</v>
      </c>
      <c r="F71" s="11">
        <f t="shared" si="4"/>
        <v>0</v>
      </c>
      <c r="G71" s="11">
        <f>E71</f>
        <v>4.1355000000000003E-3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4.1355000000000003E-3</v>
      </c>
      <c r="N71" s="12">
        <f t="shared" si="6"/>
        <v>4.1355000000000003E-3</v>
      </c>
      <c r="O71" s="12"/>
    </row>
    <row r="72" spans="3:15">
      <c r="C72" s="10" t="s">
        <v>70</v>
      </c>
      <c r="D72" s="10" t="s">
        <v>86</v>
      </c>
      <c r="E72" s="11">
        <v>5.0000000000000001E-4</v>
      </c>
      <c r="F72" s="11">
        <f t="shared" si="4"/>
        <v>0</v>
      </c>
      <c r="G72" s="11">
        <f>E72</f>
        <v>5.0000000000000001E-4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5.0000000000000001E-4</v>
      </c>
      <c r="N72" s="12">
        <f t="shared" si="6"/>
        <v>5.0000000000000001E-4</v>
      </c>
      <c r="O72" s="12"/>
    </row>
    <row r="73" spans="3:15">
      <c r="C73" s="10" t="s">
        <v>70</v>
      </c>
      <c r="D73" s="10" t="s">
        <v>87</v>
      </c>
      <c r="E73" s="11">
        <v>3.0489999999999996E-3</v>
      </c>
      <c r="F73" s="11">
        <f t="shared" si="4"/>
        <v>0</v>
      </c>
      <c r="G73" s="11">
        <f>E73</f>
        <v>3.0489999999999996E-3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6.6499999999999979E-4</v>
      </c>
      <c r="N73" s="12">
        <f t="shared" si="6"/>
        <v>3.0489999999999996E-3</v>
      </c>
      <c r="O73" s="12"/>
    </row>
    <row r="74" spans="3:15">
      <c r="C74" s="10" t="s">
        <v>70</v>
      </c>
      <c r="D74" s="10" t="s">
        <v>88</v>
      </c>
      <c r="E74" s="11">
        <v>5.9599999999999996E-4</v>
      </c>
      <c r="F74" s="11">
        <f t="shared" si="4"/>
        <v>0</v>
      </c>
      <c r="G74" s="11">
        <f>E74</f>
        <v>5.9599999999999996E-4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5.9599999999999996E-4</v>
      </c>
      <c r="N74" s="12">
        <f t="shared" si="6"/>
        <v>5.9599999999999996E-4</v>
      </c>
      <c r="O74" s="12"/>
    </row>
    <row r="75" spans="3:15">
      <c r="C75" s="10" t="s">
        <v>70</v>
      </c>
      <c r="D75" s="10" t="s">
        <v>89</v>
      </c>
      <c r="E75" s="11">
        <v>1.7492E-3</v>
      </c>
      <c r="F75" s="11">
        <f t="shared" si="4"/>
        <v>0</v>
      </c>
      <c r="G75" s="11">
        <f>E75</f>
        <v>1.7492E-3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1.7492E-3</v>
      </c>
      <c r="N75" s="12">
        <f t="shared" si="6"/>
        <v>1.7492E-3</v>
      </c>
      <c r="O75" s="12"/>
    </row>
    <row r="76" spans="3:15">
      <c r="C76" s="17" t="s">
        <v>90</v>
      </c>
      <c r="D76" s="17" t="s">
        <v>90</v>
      </c>
      <c r="E76" s="18">
        <v>13.135819810000001</v>
      </c>
      <c r="F76" s="18">
        <v>1.5</v>
      </c>
      <c r="G76" s="18">
        <f>E76-F76</f>
        <v>11.635819810000001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1.4988198100000005</v>
      </c>
      <c r="N76" s="12">
        <f t="shared" si="6"/>
        <v>13.135819810000001</v>
      </c>
    </row>
    <row r="77" spans="3:15">
      <c r="C77" s="17" t="s">
        <v>91</v>
      </c>
      <c r="D77" s="17" t="s">
        <v>92</v>
      </c>
      <c r="E77" s="18">
        <v>0.1016682</v>
      </c>
      <c r="F77" s="18">
        <f>E77-G77</f>
        <v>0.1016682</v>
      </c>
      <c r="G77" s="18"/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0.1016682</v>
      </c>
      <c r="N77" s="12">
        <f t="shared" si="6"/>
        <v>0.1016682</v>
      </c>
    </row>
    <row r="78" spans="3:15">
      <c r="C78" s="10" t="s">
        <v>93</v>
      </c>
      <c r="D78" s="10" t="s">
        <v>93</v>
      </c>
      <c r="E78" s="11">
        <v>0.16600000000000001</v>
      </c>
      <c r="F78" s="11"/>
      <c r="G78" s="11">
        <f>E78-F78</f>
        <v>0.16600000000000001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1.0000000000000009E-3</v>
      </c>
      <c r="N78" s="12">
        <f t="shared" si="6"/>
        <v>0.16600000000000001</v>
      </c>
    </row>
    <row r="80" spans="3:15">
      <c r="H80" s="12">
        <f>H8+H16+H22+H24+H28+H34+H37+H43+H50+H52+H55+H69+H70+H76+H77</f>
        <v>0.18438019999999994</v>
      </c>
      <c r="I80" s="12">
        <f t="shared" ref="I80:N80" si="7">I8+I16+I22+I24+I28+I34+I37+I43+I50+I52+I55+I69+I70+I76+I77</f>
        <v>3.5039379000000002E-2</v>
      </c>
      <c r="J80" s="12">
        <f t="shared" si="7"/>
        <v>7.250157900000001E-2</v>
      </c>
      <c r="K80" s="12">
        <f t="shared" si="7"/>
        <v>8.4348700000000013E-2</v>
      </c>
      <c r="L80" s="12">
        <f t="shared" si="7"/>
        <v>1.7000000000000071E-3</v>
      </c>
      <c r="M80" s="12">
        <f t="shared" si="7"/>
        <v>1.8704899100000005</v>
      </c>
      <c r="N80" s="12">
        <f t="shared" si="7"/>
        <v>15.004419410000002</v>
      </c>
    </row>
  </sheetData>
  <mergeCells count="1">
    <mergeCell ref="H2:L2"/>
  </mergeCells>
  <conditionalFormatting sqref="D4">
    <cfRule type="duplicateValues" dxfId="5" priority="2"/>
  </conditionalFormatting>
  <conditionalFormatting sqref="D5">
    <cfRule type="duplicateValues" dxfId="4" priority="1"/>
  </conditionalFormatting>
  <conditionalFormatting sqref="D6:D75">
    <cfRule type="duplicateValues" dxfId="3" priority="3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037AD-56AA-49AC-A798-EB4616E0A95F}">
  <dimension ref="C2:P63"/>
  <sheetViews>
    <sheetView workbookViewId="0">
      <selection activeCell="G3" sqref="G3"/>
    </sheetView>
  </sheetViews>
  <sheetFormatPr defaultColWidth="8.59765625" defaultRowHeight="14.4"/>
  <cols>
    <col min="1" max="1" width="8.59765625" style="1"/>
    <col min="2" max="2" width="4.69921875" style="1" customWidth="1"/>
    <col min="3" max="3" width="8.59765625" style="1"/>
    <col min="4" max="4" width="22.19921875" style="1" bestFit="1" customWidth="1"/>
    <col min="5" max="7" width="12.09765625" style="2" customWidth="1"/>
    <col min="8" max="13" width="11" style="1" customWidth="1"/>
    <col min="14" max="14" width="10.796875" style="1" bestFit="1" customWidth="1"/>
    <col min="15" max="16384" width="8.59765625" style="1"/>
  </cols>
  <sheetData>
    <row r="2" spans="3:14" s="3" customFormat="1" ht="14.55" customHeight="1">
      <c r="E2" s="4"/>
      <c r="F2" s="4"/>
      <c r="G2" s="4">
        <v>20.73</v>
      </c>
      <c r="H2" s="14" t="s">
        <v>0</v>
      </c>
      <c r="I2" s="15"/>
      <c r="J2" s="15"/>
      <c r="K2" s="15"/>
      <c r="L2" s="16"/>
    </row>
    <row r="3" spans="3:14" s="3" customFormat="1" ht="14.55" customHeight="1">
      <c r="D3" s="3" t="s">
        <v>1</v>
      </c>
      <c r="E3" s="5">
        <f>SUBTOTAL(9,E5:E168)</f>
        <v>8.671969266000005</v>
      </c>
      <c r="F3" s="5"/>
      <c r="G3" s="5">
        <f>SUBTOTAL(9,G5:G168)</f>
        <v>8.6803766660000043</v>
      </c>
      <c r="H3" s="5">
        <f>SUBTOTAL(9,H5:H168)</f>
        <v>0.146812002</v>
      </c>
      <c r="I3" s="5">
        <f>SUBTOTAL(9,I5:I168)</f>
        <v>0.34579778299999997</v>
      </c>
      <c r="J3" s="5">
        <f>SUBTOTAL(9,J5:J168)</f>
        <v>9.3664999999999998E-2</v>
      </c>
      <c r="K3" s="5">
        <f>SUBTOTAL(9,K5:K168)</f>
        <v>8.4425000000000004E-3</v>
      </c>
      <c r="L3" s="5">
        <f>SUBTOTAL(9,L5:L168)</f>
        <v>0.15943199999999999</v>
      </c>
      <c r="M3" s="5">
        <f>SUBTOTAL(9,M5:M168)</f>
        <v>1.6887369110000003</v>
      </c>
    </row>
    <row r="4" spans="3:14" ht="28.8">
      <c r="C4" s="6" t="s">
        <v>2</v>
      </c>
      <c r="D4" s="6" t="s">
        <v>3</v>
      </c>
      <c r="E4" s="7" t="s">
        <v>4</v>
      </c>
      <c r="F4" s="7"/>
      <c r="G4" s="7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  <c r="M4" s="9" t="s">
        <v>12</v>
      </c>
    </row>
    <row r="5" spans="3:14">
      <c r="C5" s="10" t="s">
        <v>13</v>
      </c>
      <c r="D5" s="10" t="s">
        <v>14</v>
      </c>
      <c r="E5" s="11">
        <v>4.6906000000000003E-2</v>
      </c>
      <c r="F5" s="11"/>
      <c r="G5" s="11">
        <f>E5</f>
        <v>4.6906000000000003E-2</v>
      </c>
      <c r="H5" s="11">
        <v>4.6906000000000003E-2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</row>
    <row r="6" spans="3:14">
      <c r="C6" s="10" t="s">
        <v>13</v>
      </c>
      <c r="D6" s="10" t="s">
        <v>15</v>
      </c>
      <c r="E6" s="11">
        <v>0.19560606999999999</v>
      </c>
      <c r="F6" s="11"/>
      <c r="G6" s="11">
        <f>E6</f>
        <v>0.19560606999999999</v>
      </c>
      <c r="H6" s="11">
        <v>0</v>
      </c>
      <c r="I6" s="11">
        <v>0</v>
      </c>
      <c r="J6" s="11">
        <v>8.1562499999999996E-2</v>
      </c>
      <c r="K6" s="11">
        <v>0</v>
      </c>
      <c r="L6" s="11">
        <v>0</v>
      </c>
      <c r="M6" s="11">
        <v>0</v>
      </c>
    </row>
    <row r="7" spans="3:14">
      <c r="C7" s="10" t="s">
        <v>13</v>
      </c>
      <c r="D7" s="10" t="s">
        <v>16</v>
      </c>
      <c r="E7" s="11">
        <v>6.7000000000000002E-3</v>
      </c>
      <c r="F7" s="11"/>
      <c r="G7" s="11">
        <f>E7</f>
        <v>6.7000000000000002E-3</v>
      </c>
      <c r="H7" s="11">
        <v>1.6000000000000001E-3</v>
      </c>
      <c r="I7" s="11">
        <v>0</v>
      </c>
      <c r="J7" s="11">
        <v>5.1000000000000004E-3</v>
      </c>
      <c r="K7" s="11">
        <v>0</v>
      </c>
      <c r="L7" s="11">
        <v>0</v>
      </c>
      <c r="M7" s="11">
        <v>0</v>
      </c>
    </row>
    <row r="8" spans="3:14">
      <c r="C8" s="10" t="s">
        <v>13</v>
      </c>
      <c r="D8" s="10" t="s">
        <v>18</v>
      </c>
      <c r="E8" s="11">
        <v>3.7200000000000002E-3</v>
      </c>
      <c r="F8" s="11"/>
      <c r="G8" s="11">
        <f t="shared" ref="G8:G14" si="0">E8</f>
        <v>3.7200000000000002E-3</v>
      </c>
      <c r="H8" s="11">
        <v>0</v>
      </c>
      <c r="I8" s="11">
        <v>1.0200000000000001E-3</v>
      </c>
      <c r="J8" s="11">
        <v>0</v>
      </c>
      <c r="K8" s="11">
        <v>0</v>
      </c>
      <c r="L8" s="11">
        <v>0</v>
      </c>
      <c r="M8" s="11">
        <v>0</v>
      </c>
      <c r="N8" s="12"/>
    </row>
    <row r="9" spans="3:14">
      <c r="C9" s="10" t="s">
        <v>13</v>
      </c>
      <c r="D9" s="10" t="s">
        <v>19</v>
      </c>
      <c r="E9" s="11">
        <v>6.0000000000000001E-3</v>
      </c>
      <c r="F9" s="11"/>
      <c r="G9" s="11">
        <f t="shared" si="0"/>
        <v>6.0000000000000001E-3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</row>
    <row r="10" spans="3:14">
      <c r="C10" s="10" t="s">
        <v>13</v>
      </c>
      <c r="D10" s="10" t="s">
        <v>20</v>
      </c>
      <c r="E10" s="11">
        <v>2.7000000000000001E-3</v>
      </c>
      <c r="F10" s="11"/>
      <c r="G10" s="11">
        <f t="shared" si="0"/>
        <v>2.7000000000000001E-3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2">
        <f>M10*10000000</f>
        <v>0</v>
      </c>
    </row>
    <row r="11" spans="3:14">
      <c r="C11" s="10" t="s">
        <v>13</v>
      </c>
      <c r="D11" s="10" t="s">
        <v>21</v>
      </c>
      <c r="E11" s="11">
        <v>2.1778499999999999E-2</v>
      </c>
      <c r="F11" s="11"/>
      <c r="G11" s="11">
        <f t="shared" si="0"/>
        <v>2.1778499999999999E-2</v>
      </c>
      <c r="H11" s="11">
        <v>8.8214999999999995E-3</v>
      </c>
      <c r="I11" s="11">
        <v>2.9475E-3</v>
      </c>
      <c r="J11" s="11">
        <v>8.095E-4</v>
      </c>
      <c r="K11" s="11">
        <v>0</v>
      </c>
      <c r="L11" s="11">
        <v>0</v>
      </c>
      <c r="M11" s="11">
        <v>0</v>
      </c>
    </row>
    <row r="12" spans="3:14">
      <c r="C12" s="10" t="s">
        <v>13</v>
      </c>
      <c r="D12" s="10" t="s">
        <v>22</v>
      </c>
      <c r="E12" s="11">
        <v>2.3939499999999996E-2</v>
      </c>
      <c r="F12" s="11"/>
      <c r="G12" s="11">
        <f t="shared" si="0"/>
        <v>2.3939499999999996E-2</v>
      </c>
      <c r="H12" s="11">
        <v>5.8365019999999986E-3</v>
      </c>
      <c r="I12" s="11">
        <v>1.5002998000000002E-2</v>
      </c>
      <c r="J12" s="11">
        <v>1.2999999999999999E-3</v>
      </c>
      <c r="K12" s="11">
        <v>0</v>
      </c>
      <c r="L12" s="11">
        <v>0</v>
      </c>
      <c r="M12" s="11">
        <v>0</v>
      </c>
    </row>
    <row r="13" spans="3:14">
      <c r="C13" s="10" t="s">
        <v>23</v>
      </c>
      <c r="D13" s="10" t="s">
        <v>24</v>
      </c>
      <c r="E13" s="11">
        <v>3.2209100000000004E-2</v>
      </c>
      <c r="F13" s="11"/>
      <c r="G13" s="11">
        <f t="shared" si="0"/>
        <v>3.2209100000000004E-2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</row>
    <row r="14" spans="3:14">
      <c r="C14" s="10" t="s">
        <v>23</v>
      </c>
      <c r="D14" s="10" t="s">
        <v>25</v>
      </c>
      <c r="E14" s="11">
        <v>8.3250000000000008E-3</v>
      </c>
      <c r="F14" s="11"/>
      <c r="G14" s="11">
        <f t="shared" si="0"/>
        <v>8.3250000000000008E-3</v>
      </c>
      <c r="H14" s="11">
        <v>2.8E-3</v>
      </c>
      <c r="I14" s="11">
        <v>0</v>
      </c>
      <c r="J14" s="11"/>
      <c r="K14" s="11">
        <v>0</v>
      </c>
      <c r="L14" s="11">
        <v>0</v>
      </c>
      <c r="M14" s="11">
        <v>0</v>
      </c>
    </row>
    <row r="15" spans="3:14">
      <c r="C15" s="10" t="s">
        <v>23</v>
      </c>
      <c r="D15" s="10" t="s">
        <v>27</v>
      </c>
      <c r="E15" s="11">
        <v>0.13551190000000002</v>
      </c>
      <c r="F15" s="11"/>
      <c r="G15" s="11">
        <f>E15</f>
        <v>0.13551190000000002</v>
      </c>
      <c r="H15" s="11">
        <v>6.5100000000000002E-3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</row>
    <row r="16" spans="3:14">
      <c r="C16" s="10" t="s">
        <v>23</v>
      </c>
      <c r="D16" s="10" t="s">
        <v>28</v>
      </c>
      <c r="E16" s="11">
        <v>0.30045179999999999</v>
      </c>
      <c r="F16" s="11"/>
      <c r="G16" s="11">
        <f>E16</f>
        <v>0.30045179999999999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</row>
    <row r="17" spans="3:13">
      <c r="C17" s="10" t="s">
        <v>23</v>
      </c>
      <c r="D17" s="10" t="s">
        <v>29</v>
      </c>
      <c r="E17" s="11">
        <v>3.8922270999999999</v>
      </c>
      <c r="F17" s="11"/>
      <c r="G17" s="11">
        <f>E17</f>
        <v>3.8922270999999999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</row>
    <row r="18" spans="3:13">
      <c r="C18" s="10" t="s">
        <v>30</v>
      </c>
      <c r="D18" s="10" t="s">
        <v>31</v>
      </c>
      <c r="E18" s="11">
        <v>2.5416000000000001E-2</v>
      </c>
      <c r="F18" s="11"/>
      <c r="G18" s="11">
        <f>E18</f>
        <v>2.5416000000000001E-2</v>
      </c>
      <c r="H18" s="11">
        <v>0</v>
      </c>
      <c r="I18" s="11">
        <v>0</v>
      </c>
      <c r="J18" s="11">
        <v>0</v>
      </c>
      <c r="K18" s="11">
        <v>0</v>
      </c>
      <c r="L18" s="11">
        <v>8.6999999999999994E-3</v>
      </c>
      <c r="M18" s="11">
        <v>0</v>
      </c>
    </row>
    <row r="19" spans="3:13">
      <c r="C19" s="10" t="s">
        <v>30</v>
      </c>
      <c r="D19" s="10" t="s">
        <v>32</v>
      </c>
      <c r="E19" s="11">
        <v>1.5724999999999999E-2</v>
      </c>
      <c r="F19" s="11"/>
      <c r="G19" s="11">
        <f>E19</f>
        <v>1.5724999999999999E-2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</row>
    <row r="20" spans="3:13">
      <c r="C20" s="10" t="s">
        <v>30</v>
      </c>
      <c r="D20" s="10" t="s">
        <v>34</v>
      </c>
      <c r="E20" s="11">
        <v>1.3599999999999999E-2</v>
      </c>
      <c r="F20" s="11"/>
      <c r="G20" s="11">
        <f>E20</f>
        <v>1.3599999999999999E-2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</row>
    <row r="21" spans="3:13">
      <c r="C21" s="10" t="s">
        <v>30</v>
      </c>
      <c r="D21" s="10" t="s">
        <v>36</v>
      </c>
      <c r="E21" s="11">
        <v>2.0287400000000001E-2</v>
      </c>
      <c r="F21" s="11"/>
      <c r="G21" s="11">
        <f>E21</f>
        <v>2.0287400000000001E-2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</row>
    <row r="22" spans="3:13">
      <c r="C22" s="10" t="s">
        <v>30</v>
      </c>
      <c r="D22" s="10" t="s">
        <v>37</v>
      </c>
      <c r="E22" s="11">
        <v>0.2014003</v>
      </c>
      <c r="F22" s="11"/>
      <c r="G22" s="11">
        <f>E22</f>
        <v>0.2014003</v>
      </c>
      <c r="H22" s="11">
        <v>0</v>
      </c>
      <c r="I22" s="11">
        <v>0</v>
      </c>
      <c r="J22" s="11">
        <v>0</v>
      </c>
      <c r="K22" s="11">
        <v>0</v>
      </c>
      <c r="L22" s="11">
        <v>4.4319999999999915E-3</v>
      </c>
      <c r="M22" s="11">
        <v>0</v>
      </c>
    </row>
    <row r="23" spans="3:13">
      <c r="C23" s="10" t="s">
        <v>30</v>
      </c>
      <c r="D23" s="10" t="s">
        <v>38</v>
      </c>
      <c r="E23" s="11">
        <v>4.3999999999999997E-2</v>
      </c>
      <c r="F23" s="11"/>
      <c r="G23" s="11">
        <f>E23</f>
        <v>4.3999999999999997E-2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</row>
    <row r="24" spans="3:13">
      <c r="C24" s="10" t="s">
        <v>30</v>
      </c>
      <c r="D24" s="10" t="s">
        <v>40</v>
      </c>
      <c r="E24" s="11">
        <v>3.6949999999999999E-3</v>
      </c>
      <c r="F24" s="11"/>
      <c r="G24" s="11">
        <f>E24</f>
        <v>3.6949999999999999E-3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</row>
    <row r="25" spans="3:13">
      <c r="C25" s="10" t="s">
        <v>30</v>
      </c>
      <c r="D25" s="10" t="s">
        <v>41</v>
      </c>
      <c r="E25" s="11">
        <v>4.1017699999999997E-2</v>
      </c>
      <c r="F25" s="11"/>
      <c r="G25" s="11">
        <f>E25</f>
        <v>4.1017699999999997E-2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</row>
    <row r="26" spans="3:13">
      <c r="C26" s="10" t="s">
        <v>30</v>
      </c>
      <c r="D26" s="10" t="s">
        <v>42</v>
      </c>
      <c r="E26" s="11">
        <v>0.173569</v>
      </c>
      <c r="F26" s="11"/>
      <c r="G26" s="11">
        <f>E26</f>
        <v>0.173569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</row>
    <row r="27" spans="3:13">
      <c r="C27" s="10" t="s">
        <v>30</v>
      </c>
      <c r="D27" s="10" t="s">
        <v>43</v>
      </c>
      <c r="E27" s="11">
        <v>9.1350000000000003E-4</v>
      </c>
      <c r="F27" s="11"/>
      <c r="G27" s="11">
        <f>E27</f>
        <v>9.1350000000000003E-4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</row>
    <row r="28" spans="3:13">
      <c r="C28" s="10" t="s">
        <v>30</v>
      </c>
      <c r="D28" s="10" t="s">
        <v>44</v>
      </c>
      <c r="E28" s="11">
        <v>6.3943299999999995E-2</v>
      </c>
      <c r="F28" s="11"/>
      <c r="G28" s="11">
        <f>E28</f>
        <v>6.3943299999999995E-2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</row>
    <row r="29" spans="3:13">
      <c r="C29" s="10" t="s">
        <v>30</v>
      </c>
      <c r="D29" s="10" t="s">
        <v>46</v>
      </c>
      <c r="E29" s="11">
        <v>8.0831799999999995E-2</v>
      </c>
      <c r="F29" s="11"/>
      <c r="G29" s="11">
        <f>E29</f>
        <v>8.0831799999999995E-2</v>
      </c>
      <c r="H29" s="11">
        <v>0</v>
      </c>
      <c r="I29" s="11">
        <v>6.2124599999999995E-2</v>
      </c>
      <c r="J29" s="11">
        <v>0</v>
      </c>
      <c r="K29" s="11">
        <v>0</v>
      </c>
      <c r="L29" s="11">
        <v>9.9999999999999395E-5</v>
      </c>
      <c r="M29" s="11">
        <v>0</v>
      </c>
    </row>
    <row r="30" spans="3:13">
      <c r="C30" s="10" t="s">
        <v>30</v>
      </c>
      <c r="D30" s="10" t="s">
        <v>47</v>
      </c>
      <c r="E30" s="11">
        <v>0.13985819999999999</v>
      </c>
      <c r="F30" s="11"/>
      <c r="G30" s="11">
        <f>E30</f>
        <v>0.13985819999999999</v>
      </c>
      <c r="H30" s="11">
        <v>3.103699999999987E-3</v>
      </c>
      <c r="I30" s="11">
        <v>1.9606300000000007E-2</v>
      </c>
      <c r="J30" s="11">
        <v>0</v>
      </c>
      <c r="K30" s="11">
        <v>0</v>
      </c>
      <c r="L30" s="11">
        <v>8.9999999999999941E-3</v>
      </c>
      <c r="M30" s="11">
        <v>0</v>
      </c>
    </row>
    <row r="31" spans="3:13">
      <c r="C31" s="10" t="s">
        <v>48</v>
      </c>
      <c r="D31" s="10" t="s">
        <v>50</v>
      </c>
      <c r="E31" s="11">
        <v>1.4118063680000001</v>
      </c>
      <c r="F31" s="11"/>
      <c r="G31" s="11">
        <f>E31</f>
        <v>1.4118063680000001</v>
      </c>
      <c r="H31" s="11">
        <v>0</v>
      </c>
      <c r="I31" s="11">
        <v>0.11</v>
      </c>
      <c r="J31" s="11"/>
      <c r="K31" s="11">
        <v>0</v>
      </c>
      <c r="L31" s="11"/>
      <c r="M31" s="11">
        <v>1.301806368</v>
      </c>
    </row>
    <row r="32" spans="3:13">
      <c r="C32" s="10" t="s">
        <v>48</v>
      </c>
      <c r="D32" s="10" t="s">
        <v>51</v>
      </c>
      <c r="E32" s="11">
        <v>0.73138910000000001</v>
      </c>
      <c r="F32" s="11"/>
      <c r="G32" s="11">
        <f>E32</f>
        <v>0.73138910000000001</v>
      </c>
      <c r="H32" s="11">
        <v>3.3486800000000039E-2</v>
      </c>
      <c r="I32" s="11">
        <v>0</v>
      </c>
      <c r="J32" s="11">
        <v>0</v>
      </c>
      <c r="K32" s="11">
        <v>0</v>
      </c>
      <c r="L32" s="11"/>
      <c r="M32" s="11">
        <v>0</v>
      </c>
    </row>
    <row r="33" spans="3:16">
      <c r="C33" s="10" t="s">
        <v>48</v>
      </c>
      <c r="D33" s="10" t="s">
        <v>52</v>
      </c>
      <c r="E33" s="11">
        <v>1.76732E-2</v>
      </c>
      <c r="F33" s="11"/>
      <c r="G33" s="11">
        <f>E33</f>
        <v>1.76732E-2</v>
      </c>
      <c r="H33" s="11">
        <v>0</v>
      </c>
      <c r="I33" s="11">
        <v>0</v>
      </c>
      <c r="J33" s="11">
        <v>0</v>
      </c>
      <c r="K33" s="11">
        <v>0</v>
      </c>
      <c r="L33" s="11"/>
      <c r="M33" s="11">
        <v>0</v>
      </c>
    </row>
    <row r="34" spans="3:16">
      <c r="C34" s="10" t="s">
        <v>48</v>
      </c>
      <c r="D34" s="10" t="s">
        <v>53</v>
      </c>
      <c r="E34" s="11">
        <v>0.105119568</v>
      </c>
      <c r="F34" s="11"/>
      <c r="G34" s="11">
        <f>E34</f>
        <v>0.105119568</v>
      </c>
      <c r="H34" s="11">
        <v>0</v>
      </c>
      <c r="I34" s="11">
        <v>0.02</v>
      </c>
      <c r="J34" s="11">
        <v>0</v>
      </c>
      <c r="K34" s="11">
        <v>0</v>
      </c>
      <c r="L34" s="11"/>
      <c r="M34" s="11">
        <v>3.7893679999999874E-3</v>
      </c>
    </row>
    <row r="35" spans="3:16">
      <c r="C35" s="10" t="s">
        <v>48</v>
      </c>
      <c r="D35" s="10" t="s">
        <v>54</v>
      </c>
      <c r="E35" s="11">
        <v>0.33002186</v>
      </c>
      <c r="F35" s="11"/>
      <c r="G35" s="11">
        <f>E35</f>
        <v>0.33002186</v>
      </c>
      <c r="H35" s="11"/>
      <c r="I35" s="11"/>
      <c r="J35" s="11"/>
      <c r="K35" s="11"/>
      <c r="L35" s="11"/>
      <c r="M35" s="11">
        <v>0.32002185999999999</v>
      </c>
    </row>
    <row r="36" spans="3:16">
      <c r="C36" s="10" t="s">
        <v>48</v>
      </c>
      <c r="D36" s="10" t="s">
        <v>56</v>
      </c>
      <c r="E36" s="11">
        <v>1.6192600000000001E-2</v>
      </c>
      <c r="F36" s="11"/>
      <c r="G36" s="11">
        <v>0.02</v>
      </c>
      <c r="H36" s="11">
        <v>1.6192600000000001E-2</v>
      </c>
      <c r="I36" s="11">
        <v>0</v>
      </c>
      <c r="J36" s="11">
        <v>0</v>
      </c>
      <c r="K36" s="11">
        <v>0</v>
      </c>
      <c r="L36" s="11"/>
      <c r="M36" s="11">
        <v>0</v>
      </c>
    </row>
    <row r="37" spans="3:16">
      <c r="C37" s="10" t="s">
        <v>48</v>
      </c>
      <c r="D37" s="10" t="s">
        <v>57</v>
      </c>
      <c r="E37" s="11">
        <v>5.4000000000000003E-3</v>
      </c>
      <c r="F37" s="11"/>
      <c r="G37" s="11">
        <v>0.01</v>
      </c>
      <c r="H37" s="11">
        <v>5.4000000000000003E-3</v>
      </c>
      <c r="I37" s="11">
        <v>0</v>
      </c>
      <c r="J37" s="11">
        <v>0</v>
      </c>
      <c r="K37" s="11">
        <v>0</v>
      </c>
      <c r="L37" s="11"/>
      <c r="M37" s="11">
        <v>0</v>
      </c>
    </row>
    <row r="38" spans="3:16">
      <c r="C38" s="10" t="s">
        <v>48</v>
      </c>
      <c r="D38" s="10" t="s">
        <v>58</v>
      </c>
      <c r="E38" s="11">
        <v>0</v>
      </c>
      <c r="F38" s="11"/>
      <c r="G38" s="11"/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</row>
    <row r="39" spans="3:16">
      <c r="C39" s="10" t="s">
        <v>59</v>
      </c>
      <c r="D39" s="10" t="s">
        <v>60</v>
      </c>
      <c r="E39" s="11">
        <v>1.235E-2</v>
      </c>
      <c r="F39" s="11"/>
      <c r="G39" s="11">
        <f>E39</f>
        <v>1.235E-2</v>
      </c>
      <c r="H39" s="11">
        <v>0</v>
      </c>
      <c r="I39" s="11">
        <v>1.1050000000000001E-2</v>
      </c>
      <c r="J39" s="11">
        <v>0</v>
      </c>
      <c r="K39" s="11">
        <v>0</v>
      </c>
      <c r="L39" s="11">
        <v>0</v>
      </c>
      <c r="M39" s="11">
        <v>1.2999999999999991E-3</v>
      </c>
    </row>
    <row r="40" spans="3:16">
      <c r="C40" s="10" t="s">
        <v>59</v>
      </c>
      <c r="D40" s="10" t="s">
        <v>61</v>
      </c>
      <c r="E40" s="11">
        <v>1.22749E-2</v>
      </c>
      <c r="F40" s="11"/>
      <c r="G40" s="11">
        <f>E40</f>
        <v>1.22749E-2</v>
      </c>
      <c r="H40" s="11">
        <v>1.22749E-2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</row>
    <row r="41" spans="3:16">
      <c r="C41" s="10" t="s">
        <v>59</v>
      </c>
      <c r="D41" s="10" t="s">
        <v>62</v>
      </c>
      <c r="E41" s="11">
        <v>2.1222499999999998E-2</v>
      </c>
      <c r="F41" s="11"/>
      <c r="G41" s="11">
        <f>E41</f>
        <v>2.1222499999999998E-2</v>
      </c>
      <c r="H41" s="11">
        <v>0</v>
      </c>
      <c r="I41" s="11">
        <v>2.1222499999999998E-2</v>
      </c>
      <c r="J41" s="11">
        <v>0</v>
      </c>
      <c r="K41" s="11">
        <v>0</v>
      </c>
      <c r="L41" s="11">
        <v>0</v>
      </c>
      <c r="M41" s="11">
        <v>0</v>
      </c>
    </row>
    <row r="42" spans="3:16">
      <c r="C42" s="10" t="s">
        <v>59</v>
      </c>
      <c r="D42" s="10" t="s">
        <v>64</v>
      </c>
      <c r="E42" s="11">
        <v>0.13</v>
      </c>
      <c r="F42" s="11"/>
      <c r="G42" s="11">
        <f>E42</f>
        <v>0.13</v>
      </c>
      <c r="H42" s="11">
        <v>0</v>
      </c>
      <c r="I42" s="11">
        <v>0</v>
      </c>
      <c r="J42" s="11">
        <v>0</v>
      </c>
      <c r="K42" s="11">
        <v>0</v>
      </c>
      <c r="L42" s="11">
        <v>0.13</v>
      </c>
      <c r="M42" s="11">
        <v>0</v>
      </c>
    </row>
    <row r="43" spans="3:16">
      <c r="C43" s="10" t="s">
        <v>59</v>
      </c>
      <c r="D43" s="10" t="s">
        <v>66</v>
      </c>
      <c r="E43" s="11">
        <v>3.5E-4</v>
      </c>
      <c r="F43" s="11"/>
      <c r="G43" s="11">
        <f>E43</f>
        <v>3.5E-4</v>
      </c>
      <c r="H43" s="11">
        <v>0</v>
      </c>
      <c r="I43" s="11">
        <v>3.5E-4</v>
      </c>
      <c r="J43" s="11">
        <v>0</v>
      </c>
      <c r="K43" s="11">
        <v>0</v>
      </c>
      <c r="L43" s="11">
        <v>0</v>
      </c>
      <c r="M43" s="11">
        <v>0</v>
      </c>
    </row>
    <row r="44" spans="3:16">
      <c r="C44" s="10" t="s">
        <v>59</v>
      </c>
      <c r="D44" s="10" t="s">
        <v>67</v>
      </c>
      <c r="E44" s="11">
        <v>1.7845000000000003E-2</v>
      </c>
      <c r="F44" s="11"/>
      <c r="G44" s="11">
        <f>E44</f>
        <v>1.7845000000000003E-2</v>
      </c>
      <c r="H44" s="11">
        <v>0</v>
      </c>
      <c r="I44" s="11">
        <v>7.9450000000000007E-3</v>
      </c>
      <c r="J44" s="11">
        <v>0</v>
      </c>
      <c r="K44" s="11">
        <v>0</v>
      </c>
      <c r="L44" s="11">
        <v>0</v>
      </c>
      <c r="M44" s="11">
        <v>0</v>
      </c>
    </row>
    <row r="45" spans="3:16">
      <c r="C45" s="10" t="s">
        <v>59</v>
      </c>
      <c r="D45" s="10" t="s">
        <v>69</v>
      </c>
      <c r="E45" s="11">
        <v>1.0610000000000001E-2</v>
      </c>
      <c r="F45" s="11"/>
      <c r="G45" s="11">
        <f>E45</f>
        <v>1.0610000000000001E-2</v>
      </c>
      <c r="H45" s="11">
        <v>0</v>
      </c>
      <c r="I45" s="11">
        <v>0</v>
      </c>
      <c r="J45" s="11">
        <v>0</v>
      </c>
      <c r="K45" s="11">
        <v>9.4249999999999998E-4</v>
      </c>
      <c r="L45" s="11">
        <v>0</v>
      </c>
      <c r="M45" s="11">
        <v>4.2000000000000023E-4</v>
      </c>
    </row>
    <row r="46" spans="3:16">
      <c r="C46" s="10" t="s">
        <v>70</v>
      </c>
      <c r="D46" s="10" t="s">
        <v>71</v>
      </c>
      <c r="E46" s="11">
        <v>5.7236300000000004E-2</v>
      </c>
      <c r="F46" s="11"/>
      <c r="G46" s="11">
        <f>E46</f>
        <v>5.7236300000000004E-2</v>
      </c>
      <c r="H46" s="11"/>
      <c r="I46" s="11">
        <v>5.7236300000000004E-2</v>
      </c>
      <c r="J46" s="11">
        <v>0</v>
      </c>
      <c r="K46" s="11"/>
      <c r="L46" s="11">
        <v>0</v>
      </c>
      <c r="M46" s="11">
        <v>0</v>
      </c>
      <c r="N46" s="13"/>
      <c r="O46" s="12"/>
    </row>
    <row r="47" spans="3:16">
      <c r="C47" s="10" t="s">
        <v>70</v>
      </c>
      <c r="D47" s="10" t="s">
        <v>72</v>
      </c>
      <c r="E47" s="11">
        <v>0</v>
      </c>
      <c r="F47" s="11"/>
      <c r="G47" s="11"/>
      <c r="H47" s="11"/>
      <c r="I47" s="11">
        <v>0</v>
      </c>
      <c r="J47" s="11">
        <v>0</v>
      </c>
      <c r="K47" s="11"/>
      <c r="L47" s="11"/>
      <c r="M47" s="11">
        <v>0</v>
      </c>
      <c r="N47" s="13"/>
      <c r="O47" s="12"/>
    </row>
    <row r="48" spans="3:16">
      <c r="C48" s="10" t="s">
        <v>70</v>
      </c>
      <c r="D48" s="10" t="s">
        <v>73</v>
      </c>
      <c r="E48" s="11">
        <v>4.5000000000000005E-3</v>
      </c>
      <c r="F48" s="11"/>
      <c r="G48" s="11">
        <f t="shared" ref="G48:G57" si="1">E48</f>
        <v>4.5000000000000005E-3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4.000000000000001E-3</v>
      </c>
      <c r="N48" s="13"/>
      <c r="O48" s="12"/>
      <c r="P48" s="12"/>
    </row>
    <row r="49" spans="3:15">
      <c r="C49" s="10" t="s">
        <v>70</v>
      </c>
      <c r="D49" s="10" t="s">
        <v>74</v>
      </c>
      <c r="E49" s="11">
        <v>3.8800000000000002E-3</v>
      </c>
      <c r="F49" s="11"/>
      <c r="G49" s="11">
        <f t="shared" si="1"/>
        <v>3.8800000000000002E-3</v>
      </c>
      <c r="H49" s="11">
        <v>3.8800000000000002E-3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3"/>
      <c r="O49" s="12"/>
    </row>
    <row r="50" spans="3:15">
      <c r="C50" s="10" t="s">
        <v>70</v>
      </c>
      <c r="D50" s="10" t="s">
        <v>75</v>
      </c>
      <c r="E50" s="11">
        <v>1.9E-2</v>
      </c>
      <c r="F50" s="11"/>
      <c r="G50" s="11">
        <f t="shared" si="1"/>
        <v>1.9E-2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7.45E-3</v>
      </c>
      <c r="N50" s="13"/>
      <c r="O50" s="12"/>
    </row>
    <row r="51" spans="3:15">
      <c r="C51" s="10" t="s">
        <v>70</v>
      </c>
      <c r="D51" s="10" t="s">
        <v>76</v>
      </c>
      <c r="E51" s="11">
        <v>2.0139799999999999E-2</v>
      </c>
      <c r="F51" s="11"/>
      <c r="G51" s="11">
        <f t="shared" si="1"/>
        <v>2.0139799999999999E-2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2.0139799999999999E-2</v>
      </c>
      <c r="N51" s="13"/>
      <c r="O51" s="12"/>
    </row>
    <row r="52" spans="3:15">
      <c r="C52" s="10" t="s">
        <v>70</v>
      </c>
      <c r="D52" s="10" t="s">
        <v>77</v>
      </c>
      <c r="E52" s="11">
        <v>1.7500000000000002E-2</v>
      </c>
      <c r="F52" s="11"/>
      <c r="G52" s="11">
        <f t="shared" si="1"/>
        <v>1.7500000000000002E-2</v>
      </c>
      <c r="H52" s="11">
        <v>0</v>
      </c>
      <c r="I52" s="11">
        <v>6.7999999999999996E-3</v>
      </c>
      <c r="J52" s="11">
        <v>0</v>
      </c>
      <c r="K52" s="11">
        <v>0</v>
      </c>
      <c r="L52" s="11">
        <v>3.0000000000000001E-3</v>
      </c>
      <c r="M52" s="11">
        <v>7.700000000000002E-3</v>
      </c>
      <c r="N52" s="13"/>
      <c r="O52" s="12"/>
    </row>
    <row r="53" spans="3:15">
      <c r="C53" s="10" t="s">
        <v>70</v>
      </c>
      <c r="D53" s="10" t="s">
        <v>78</v>
      </c>
      <c r="E53" s="11">
        <v>6.3600000000000002E-3</v>
      </c>
      <c r="F53" s="11"/>
      <c r="G53" s="11">
        <f t="shared" si="1"/>
        <v>6.3600000000000002E-3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2.5500000000000002E-3</v>
      </c>
      <c r="N53" s="13"/>
      <c r="O53" s="12"/>
    </row>
    <row r="54" spans="3:15">
      <c r="C54" s="10" t="s">
        <v>70</v>
      </c>
      <c r="D54" s="10" t="s">
        <v>79</v>
      </c>
      <c r="E54" s="11">
        <v>7.4130999999999997E-3</v>
      </c>
      <c r="F54" s="11"/>
      <c r="G54" s="11">
        <f t="shared" si="1"/>
        <v>7.4130999999999997E-3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6.5799999999999999E-3</v>
      </c>
      <c r="N54" s="13"/>
      <c r="O54" s="12"/>
    </row>
    <row r="55" spans="3:15">
      <c r="C55" s="10" t="s">
        <v>70</v>
      </c>
      <c r="D55" s="10" t="s">
        <v>80</v>
      </c>
      <c r="E55" s="11">
        <v>7.8230999999999995E-3</v>
      </c>
      <c r="F55" s="11"/>
      <c r="G55" s="11">
        <f t="shared" si="1"/>
        <v>7.8230999999999995E-3</v>
      </c>
      <c r="H55" s="11"/>
      <c r="I55" s="11">
        <v>3.489285E-3</v>
      </c>
      <c r="J55" s="11">
        <v>0</v>
      </c>
      <c r="K55" s="11">
        <v>0</v>
      </c>
      <c r="L55" s="11">
        <v>0</v>
      </c>
      <c r="M55" s="11">
        <v>4.3338149999999995E-3</v>
      </c>
      <c r="N55" s="13"/>
      <c r="O55" s="12"/>
    </row>
    <row r="56" spans="3:15">
      <c r="C56" s="10" t="s">
        <v>70</v>
      </c>
      <c r="D56" s="10" t="s">
        <v>81</v>
      </c>
      <c r="E56" s="11">
        <v>7.4999999999999997E-3</v>
      </c>
      <c r="F56" s="11"/>
      <c r="G56" s="11">
        <f t="shared" si="1"/>
        <v>7.4999999999999997E-3</v>
      </c>
      <c r="H56" s="11">
        <v>0</v>
      </c>
      <c r="I56" s="11">
        <v>0</v>
      </c>
      <c r="J56" s="11"/>
      <c r="K56" s="11">
        <v>7.4999999999999997E-3</v>
      </c>
      <c r="L56" s="11">
        <v>0</v>
      </c>
      <c r="M56" s="11">
        <v>0</v>
      </c>
      <c r="N56" s="13"/>
      <c r="O56" s="12"/>
    </row>
    <row r="57" spans="3:15">
      <c r="C57" s="10" t="s">
        <v>70</v>
      </c>
      <c r="D57" s="10" t="s">
        <v>82</v>
      </c>
      <c r="E57" s="11">
        <v>2.2000000000000002E-2</v>
      </c>
      <c r="F57" s="11"/>
      <c r="G57" s="11">
        <f t="shared" si="1"/>
        <v>2.2000000000000002E-2</v>
      </c>
      <c r="H57" s="11"/>
      <c r="I57" s="11">
        <v>7.0032999999999996E-3</v>
      </c>
      <c r="J57" s="11">
        <v>4.8929999999999998E-3</v>
      </c>
      <c r="K57" s="11"/>
      <c r="L57" s="11">
        <v>4.1999999999999997E-3</v>
      </c>
      <c r="M57" s="11">
        <v>0</v>
      </c>
      <c r="N57" s="13"/>
      <c r="O57" s="12"/>
    </row>
    <row r="58" spans="3:15">
      <c r="C58" s="10" t="s">
        <v>70</v>
      </c>
      <c r="D58" s="10" t="s">
        <v>85</v>
      </c>
      <c r="E58" s="11">
        <v>4.1355000000000003E-3</v>
      </c>
      <c r="F58" s="11"/>
      <c r="G58" s="11">
        <f>E58</f>
        <v>4.1355000000000003E-3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4.1355000000000003E-3</v>
      </c>
      <c r="N58" s="13"/>
      <c r="O58" s="12"/>
    </row>
    <row r="59" spans="3:15">
      <c r="C59" s="10" t="s">
        <v>70</v>
      </c>
      <c r="D59" s="10" t="s">
        <v>86</v>
      </c>
      <c r="E59" s="11">
        <v>5.0000000000000001E-4</v>
      </c>
      <c r="F59" s="11"/>
      <c r="G59" s="11">
        <f>E59</f>
        <v>5.0000000000000001E-4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5.0000000000000001E-4</v>
      </c>
      <c r="N59" s="13"/>
      <c r="O59" s="12"/>
    </row>
    <row r="60" spans="3:15">
      <c r="C60" s="10" t="s">
        <v>70</v>
      </c>
      <c r="D60" s="10" t="s">
        <v>87</v>
      </c>
      <c r="E60" s="11">
        <v>3.0489999999999996E-3</v>
      </c>
      <c r="F60" s="11"/>
      <c r="G60" s="11">
        <f>E60</f>
        <v>3.0489999999999996E-3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6.6499999999999979E-4</v>
      </c>
      <c r="N60" s="13"/>
      <c r="O60" s="12"/>
    </row>
    <row r="61" spans="3:15">
      <c r="C61" s="10" t="s">
        <v>70</v>
      </c>
      <c r="D61" s="10" t="s">
        <v>88</v>
      </c>
      <c r="E61" s="11">
        <v>5.9599999999999996E-4</v>
      </c>
      <c r="F61" s="11"/>
      <c r="G61" s="11">
        <f>E61</f>
        <v>5.9599999999999996E-4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5.9599999999999996E-4</v>
      </c>
      <c r="N61" s="13"/>
      <c r="O61" s="12"/>
    </row>
    <row r="62" spans="3:15">
      <c r="C62" s="10" t="s">
        <v>70</v>
      </c>
      <c r="D62" s="10" t="s">
        <v>89</v>
      </c>
      <c r="E62" s="11">
        <v>1.7492E-3</v>
      </c>
      <c r="F62" s="11"/>
      <c r="G62" s="11">
        <f>E62</f>
        <v>1.7492E-3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1.7492E-3</v>
      </c>
      <c r="N62" s="13"/>
      <c r="O62" s="12"/>
    </row>
    <row r="63" spans="3:15">
      <c r="C63" s="10" t="s">
        <v>93</v>
      </c>
      <c r="D63" s="10" t="s">
        <v>93</v>
      </c>
      <c r="E63" s="11">
        <v>0.16600000000000001</v>
      </c>
      <c r="F63" s="11"/>
      <c r="G63" s="11">
        <f>E63-F63</f>
        <v>0.16600000000000001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1.0000000000000009E-3</v>
      </c>
    </row>
  </sheetData>
  <mergeCells count="1">
    <mergeCell ref="H2:L2"/>
  </mergeCells>
  <conditionalFormatting sqref="D4">
    <cfRule type="duplicateValues" dxfId="2" priority="2"/>
  </conditionalFormatting>
  <conditionalFormatting sqref="D5">
    <cfRule type="duplicateValues" dxfId="1" priority="1"/>
  </conditionalFormatting>
  <conditionalFormatting sqref="D6:D62">
    <cfRule type="duplicateValues" dxfId="0" priority="1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Deposits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Prashanthi Vanga</dc:creator>
  <cp:lastModifiedBy>welcome</cp:lastModifiedBy>
  <dcterms:created xsi:type="dcterms:W3CDTF">2023-07-25T11:21:13Z</dcterms:created>
  <dcterms:modified xsi:type="dcterms:W3CDTF">2023-09-27T05:59:39Z</dcterms:modified>
</cp:coreProperties>
</file>