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nas Upmanyu\PL275\"/>
    </mc:Choice>
  </mc:AlternateContent>
  <xr:revisionPtr revIDLastSave="0" documentId="13_ncr:1_{CC097E53-0774-4B8C-8108-5A1968CBE89A}" xr6:coauthVersionLast="47" xr6:coauthVersionMax="47" xr10:uidLastSave="{00000000-0000-0000-0000-000000000000}"/>
  <bookViews>
    <workbookView xWindow="-120" yWindow="-120" windowWidth="21840" windowHeight="13140" xr2:uid="{C85FAC6E-F04D-4624-B8CD-857216527E64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2" l="1"/>
  <c r="I8" i="2"/>
  <c r="R8" i="2" s="1"/>
  <c r="I9" i="2"/>
  <c r="R9" i="2" s="1"/>
  <c r="I10" i="2"/>
  <c r="R10" i="2" s="1"/>
  <c r="I11" i="2"/>
  <c r="R11" i="2" s="1"/>
  <c r="I12" i="2"/>
  <c r="R12" i="2" s="1"/>
  <c r="I13" i="2"/>
  <c r="R13" i="2" s="1"/>
  <c r="I14" i="2"/>
  <c r="I15" i="2"/>
  <c r="I16" i="2"/>
  <c r="R16" i="2" s="1"/>
  <c r="I17" i="2"/>
  <c r="R17" i="2" s="1"/>
  <c r="I18" i="2"/>
  <c r="I19" i="2"/>
  <c r="I7" i="2"/>
  <c r="R7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F20" i="1"/>
  <c r="B15" i="1"/>
  <c r="B16" i="1" s="1"/>
  <c r="B17" i="1" s="1"/>
  <c r="B18" i="1" s="1"/>
  <c r="B19" i="1" s="1"/>
  <c r="B10" i="1"/>
  <c r="B11" i="1" s="1"/>
  <c r="B12" i="1" s="1"/>
  <c r="B13" i="1" s="1"/>
  <c r="B14" i="1" s="1"/>
  <c r="B9" i="1"/>
  <c r="I20" i="2" l="1"/>
  <c r="R20" i="2"/>
  <c r="O20" i="2" l="1"/>
  <c r="P20" i="2"/>
</calcChain>
</file>

<file path=xl/sharedStrings.xml><?xml version="1.0" encoding="utf-8"?>
<sst xmlns="http://schemas.openxmlformats.org/spreadsheetml/2006/main" count="90" uniqueCount="56">
  <si>
    <t>Name of Item</t>
  </si>
  <si>
    <t>Quantity</t>
  </si>
  <si>
    <t>Condition</t>
  </si>
  <si>
    <t>Generator</t>
  </si>
  <si>
    <t>Old Lifting Crane</t>
  </si>
  <si>
    <t>Motor</t>
  </si>
  <si>
    <t>Heating Chamber</t>
  </si>
  <si>
    <t>Transformer</t>
  </si>
  <si>
    <t>Testing Panel</t>
  </si>
  <si>
    <t>Windoe AC</t>
  </si>
  <si>
    <t>Cooler</t>
  </si>
  <si>
    <t>Table Fan</t>
  </si>
  <si>
    <t>Electric Panel</t>
  </si>
  <si>
    <t>Steel Almirah</t>
  </si>
  <si>
    <t>Misc Items(Tools, Nuts &amp; Bolts etc)</t>
  </si>
  <si>
    <t>Lot</t>
  </si>
  <si>
    <t>Scrap</t>
  </si>
  <si>
    <t>Market Price</t>
  </si>
  <si>
    <t xml:space="preserve">Asset Description </t>
  </si>
  <si>
    <t>Asset Category</t>
  </si>
  <si>
    <t>Capitalized date</t>
  </si>
  <si>
    <t xml:space="preserve">Estimated Useful Life </t>
  </si>
  <si>
    <t>Salvage Value</t>
  </si>
  <si>
    <t>Depreciation Factor</t>
  </si>
  <si>
    <t>Total Estimated Replacement  cost of the assets</t>
  </si>
  <si>
    <t>Estimated Replacement  cost of the assets</t>
  </si>
  <si>
    <t>Life Consumed (In Years)</t>
  </si>
  <si>
    <t>Depreciation</t>
  </si>
  <si>
    <t>Depreciated Value</t>
  </si>
  <si>
    <t>Discount Factor</t>
  </si>
  <si>
    <t>Fair Market Value</t>
  </si>
  <si>
    <t>P&amp;M</t>
  </si>
  <si>
    <t>Total</t>
  </si>
  <si>
    <t>Link</t>
  </si>
  <si>
    <t>https://www.indiamart.com/proddetail/neutral-transformer-19038960055.html</t>
  </si>
  <si>
    <t>https://www.indiamart.com/proddetail/portable-workshop-cranes-14699508755.html?pos=10</t>
  </si>
  <si>
    <t>https://www.indiamart.com/proddetail/iron-godrej-almirah-22245436648.html</t>
  </si>
  <si>
    <t>https://www.indiamart.com/proddetail/kirloskar-electric-motor-25830705033.html</t>
  </si>
  <si>
    <t>https://www.indiamart.com/proddetail/heating-chamber-24199063948.html?pos=4</t>
  </si>
  <si>
    <t>https://www.indiamart.com/proddetail/electrical-testing-panel-10721388273.html</t>
  </si>
  <si>
    <t>https://www.indiamart.com/proddetail/blue-star-1-5-ton-3-star-fixed-speed-window-ac-2023-model-wfa318ln-2850481433573.html</t>
  </si>
  <si>
    <t>https://www.indiamart.com/proddetail/16-ice-cool-air-cooler-2850468820848.html</t>
  </si>
  <si>
    <t>https://www.indiamart.com/proddetail/protex-table-fan-24520742348.html</t>
  </si>
  <si>
    <t>https://www.indiamart.com/proddetail/20-kva-bajaj-m-industrial-portable-generator-set-22636202533.html</t>
  </si>
  <si>
    <t>https://www.indiamart.com/proddetail/thyristor-infrared-ovens-panels-10863651248.html</t>
  </si>
  <si>
    <t>Water Purifier</t>
  </si>
  <si>
    <t>Window AC</t>
  </si>
  <si>
    <t>MS Heating Chamber at Rs 250000/unit | Heat Chamber in Greater Noida | ID: 21884093248 (indiamart.com)</t>
  </si>
  <si>
    <t>Diesel - Generator at Rs 700000/per unit | Industrial Diesel Generator in Chennai | ID: 24552095033 (indiamart.com)</t>
  </si>
  <si>
    <t>100kVA Single Phase ONAN Distribution Transformer at Rs 125000 | Oil-Cooled Distribution Transformer in Ghaziabad | ID: 23213707712 (indiamart.com)</t>
  </si>
  <si>
    <t>Manual Transformer Testing Panel at Rs 200000 | Transformer Tester in Vadodara | ID: 21033489448 (indiamart.com)</t>
  </si>
  <si>
    <t>S. No.</t>
  </si>
  <si>
    <t>Estimated Replacement Cost</t>
  </si>
  <si>
    <t>Total Estimated Replacement Cost</t>
  </si>
  <si>
    <t>Misc Items (Tools, Nuts &amp; Bolts,etc)</t>
  </si>
  <si>
    <t>VALUATION OF MACHINERY &amp; EQUIPMENTS  | PLOT NO.12, DEVNIL BUILDING BHEL ANCILLARY ESTATE, RANIPUR, DISTRICT HARIDWAR, 249403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</si>
</sst>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&quot;₹&quot;\ #,##0.00"/>
    <numFmt numFmtId="167" formatCode="&quot;₹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0" applyNumberFormat="1" applyBorder="1"/>
    <xf numFmtId="43" fontId="0" fillId="0" borderId="1" xfId="1" applyFont="1" applyBorder="1"/>
    <xf numFmtId="165" fontId="0" fillId="0" borderId="1" xfId="2" applyNumberFormat="1" applyFont="1" applyBorder="1"/>
    <xf numFmtId="0" fontId="0" fillId="0" borderId="1" xfId="1" applyNumberFormat="1" applyFont="1" applyBorder="1" applyAlignment="1">
      <alignment horizontal="center"/>
    </xf>
    <xf numFmtId="165" fontId="3" fillId="0" borderId="1" xfId="2" applyNumberFormat="1" applyFon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3" borderId="1" xfId="0" applyFill="1" applyBorder="1"/>
    <xf numFmtId="166" fontId="0" fillId="0" borderId="0" xfId="0" applyNumberFormat="1"/>
    <xf numFmtId="0" fontId="0" fillId="0" borderId="2" xfId="0" applyBorder="1"/>
    <xf numFmtId="43" fontId="3" fillId="2" borderId="1" xfId="1" applyFont="1" applyFill="1" applyBorder="1" applyAlignment="1">
      <alignment horizontal="center" vertical="center" wrapText="1"/>
    </xf>
    <xf numFmtId="0" fontId="4" fillId="0" borderId="1" xfId="3" applyBorder="1" applyAlignment="1">
      <alignment wrapText="1"/>
    </xf>
    <xf numFmtId="165" fontId="0" fillId="0" borderId="1" xfId="1" applyNumberFormat="1" applyFont="1" applyBorder="1"/>
    <xf numFmtId="165" fontId="3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167" fontId="0" fillId="0" borderId="1" xfId="0" applyNumberFormat="1" applyBorder="1"/>
    <xf numFmtId="0" fontId="4" fillId="0" borderId="0" xfId="3"/>
    <xf numFmtId="0" fontId="2" fillId="4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iamart.com/proddetail/20-kva-bajaj-m-industrial-portable-generator-set-22636202533.html" TargetMode="External"/><Relationship Id="rId3" Type="http://schemas.openxmlformats.org/officeDocument/2006/relationships/hyperlink" Target="https://www.indiamart.com/proddetail/heating-chamber-24199063948.html?pos=4" TargetMode="External"/><Relationship Id="rId7" Type="http://schemas.openxmlformats.org/officeDocument/2006/relationships/hyperlink" Target="https://www.indiamart.com/proddetail/ms-heating-chamber-21884093248.html?pos=1&amp;pla=n" TargetMode="External"/><Relationship Id="rId2" Type="http://schemas.openxmlformats.org/officeDocument/2006/relationships/hyperlink" Target="https://www.indiamart.com/proddetail/kirloskar-electric-motor-25830705033.html" TargetMode="External"/><Relationship Id="rId1" Type="http://schemas.openxmlformats.org/officeDocument/2006/relationships/hyperlink" Target="https://www.indiamart.com/proddetail/portable-workshop-cranes-14699508755.html?pos=10" TargetMode="External"/><Relationship Id="rId6" Type="http://schemas.openxmlformats.org/officeDocument/2006/relationships/hyperlink" Target="https://www.indiamart.com/proddetail/thyristor-infrared-ovens-panels-10863651248.html" TargetMode="External"/><Relationship Id="rId11" Type="http://schemas.openxmlformats.org/officeDocument/2006/relationships/hyperlink" Target="https://www.indiamart.com/proddetail/manual-transformer-testing-panel-21033489448.html?pos=15&amp;kwd=electrical%20testing%20panel&amp;tags=BA||||7650.5557|Price|product|||TS|type=attr=1|attrS|attrMtch=1" TargetMode="External"/><Relationship Id="rId5" Type="http://schemas.openxmlformats.org/officeDocument/2006/relationships/hyperlink" Target="https://www.indiamart.com/proddetail/electrical-testing-panel-10721388273.html" TargetMode="External"/><Relationship Id="rId10" Type="http://schemas.openxmlformats.org/officeDocument/2006/relationships/hyperlink" Target="https://www.indiamart.com/proddetail/100kva-single-phase-onan-distribution-transformer-23213707712.html?pos=6&amp;pla=n" TargetMode="External"/><Relationship Id="rId4" Type="http://schemas.openxmlformats.org/officeDocument/2006/relationships/hyperlink" Target="https://www.indiamart.com/proddetail/neutral-transformer-19038960055.html" TargetMode="External"/><Relationship Id="rId9" Type="http://schemas.openxmlformats.org/officeDocument/2006/relationships/hyperlink" Target="https://www.indiamart.com/proddetail/diesel-generator-24552095033.html?pos=26&amp;kwd=diesel%20generator&amp;tags=A||||8132.985|Price|proxy|||LSnp|type=attr=1|att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AAE7-B2CF-47F8-A1F1-83B65EC37DCA}">
  <dimension ref="B7:I20"/>
  <sheetViews>
    <sheetView tabSelected="1" topLeftCell="B4" workbookViewId="0">
      <selection activeCell="G14" sqref="G14"/>
    </sheetView>
  </sheetViews>
  <sheetFormatPr defaultRowHeight="15" x14ac:dyDescent="0.25"/>
  <cols>
    <col min="2" max="2" width="3" bestFit="1" customWidth="1"/>
    <col min="3" max="3" width="16.5703125" bestFit="1" customWidth="1"/>
    <col min="4" max="4" width="8.7109375" bestFit="1" customWidth="1"/>
    <col min="5" max="5" width="9.7109375" bestFit="1" customWidth="1"/>
    <col min="6" max="6" width="12.140625" bestFit="1" customWidth="1"/>
    <col min="7" max="7" width="86.42578125" customWidth="1"/>
  </cols>
  <sheetData>
    <row r="7" spans="2:9" x14ac:dyDescent="0.25">
      <c r="B7" s="14"/>
      <c r="C7" s="14" t="s">
        <v>0</v>
      </c>
      <c r="D7" s="14" t="s">
        <v>1</v>
      </c>
      <c r="E7" s="14" t="s">
        <v>2</v>
      </c>
      <c r="F7" s="14" t="s">
        <v>17</v>
      </c>
      <c r="G7" s="14" t="s">
        <v>33</v>
      </c>
    </row>
    <row r="8" spans="2:9" ht="30" x14ac:dyDescent="0.25">
      <c r="B8" s="4">
        <v>1</v>
      </c>
      <c r="C8" s="4" t="s">
        <v>3</v>
      </c>
      <c r="D8" s="4">
        <v>1</v>
      </c>
      <c r="E8" s="4" t="s">
        <v>16</v>
      </c>
      <c r="F8" s="13">
        <v>265000</v>
      </c>
      <c r="G8" s="18" t="s">
        <v>43</v>
      </c>
      <c r="H8">
        <v>700000</v>
      </c>
      <c r="I8" s="23" t="s">
        <v>48</v>
      </c>
    </row>
    <row r="9" spans="2:9" ht="30" x14ac:dyDescent="0.25">
      <c r="B9" s="4">
        <f>1+B8</f>
        <v>2</v>
      </c>
      <c r="C9" s="4" t="s">
        <v>4</v>
      </c>
      <c r="D9" s="4">
        <v>1</v>
      </c>
      <c r="E9" s="4" t="s">
        <v>16</v>
      </c>
      <c r="F9" s="13">
        <v>54500</v>
      </c>
      <c r="G9" s="18" t="s">
        <v>35</v>
      </c>
    </row>
    <row r="10" spans="2:9" x14ac:dyDescent="0.25">
      <c r="B10" s="4">
        <f t="shared" ref="B10:B19" si="0">1+B9</f>
        <v>3</v>
      </c>
      <c r="C10" s="4" t="s">
        <v>5</v>
      </c>
      <c r="D10" s="4">
        <v>1</v>
      </c>
      <c r="E10" s="4" t="s">
        <v>16</v>
      </c>
      <c r="F10" s="13">
        <v>14300</v>
      </c>
      <c r="G10" s="18" t="s">
        <v>37</v>
      </c>
    </row>
    <row r="11" spans="2:9" x14ac:dyDescent="0.25">
      <c r="B11" s="4">
        <f t="shared" si="0"/>
        <v>4</v>
      </c>
      <c r="C11" s="4" t="s">
        <v>6</v>
      </c>
      <c r="D11" s="4">
        <v>1</v>
      </c>
      <c r="E11" s="4" t="s">
        <v>16</v>
      </c>
      <c r="F11" s="13">
        <v>65000</v>
      </c>
      <c r="G11" s="18" t="s">
        <v>38</v>
      </c>
      <c r="H11">
        <v>250000</v>
      </c>
      <c r="I11" s="23" t="s">
        <v>47</v>
      </c>
    </row>
    <row r="12" spans="2:9" x14ac:dyDescent="0.25">
      <c r="B12" s="4">
        <f t="shared" si="0"/>
        <v>5</v>
      </c>
      <c r="C12" s="4" t="s">
        <v>7</v>
      </c>
      <c r="D12" s="4">
        <v>1</v>
      </c>
      <c r="E12" s="4" t="s">
        <v>16</v>
      </c>
      <c r="F12" s="13">
        <v>50000</v>
      </c>
      <c r="G12" s="18" t="s">
        <v>34</v>
      </c>
      <c r="H12">
        <v>125000</v>
      </c>
      <c r="I12" s="23" t="s">
        <v>49</v>
      </c>
    </row>
    <row r="13" spans="2:9" x14ac:dyDescent="0.25">
      <c r="B13" s="4">
        <f t="shared" si="0"/>
        <v>6</v>
      </c>
      <c r="C13" s="4" t="s">
        <v>8</v>
      </c>
      <c r="D13" s="4">
        <v>1</v>
      </c>
      <c r="E13" s="4" t="s">
        <v>16</v>
      </c>
      <c r="F13" s="13">
        <v>25000</v>
      </c>
      <c r="G13" s="18" t="s">
        <v>39</v>
      </c>
      <c r="H13">
        <v>200000</v>
      </c>
      <c r="I13" s="23" t="s">
        <v>50</v>
      </c>
    </row>
    <row r="14" spans="2:9" ht="30" x14ac:dyDescent="0.25">
      <c r="B14" s="4">
        <f t="shared" si="0"/>
        <v>7</v>
      </c>
      <c r="C14" s="4" t="s">
        <v>9</v>
      </c>
      <c r="D14" s="4">
        <v>1</v>
      </c>
      <c r="E14" s="4" t="s">
        <v>16</v>
      </c>
      <c r="F14" s="13">
        <v>22000</v>
      </c>
      <c r="G14" s="12" t="s">
        <v>40</v>
      </c>
    </row>
    <row r="15" spans="2:9" x14ac:dyDescent="0.25">
      <c r="B15" s="4">
        <f t="shared" si="0"/>
        <v>8</v>
      </c>
      <c r="C15" s="4" t="s">
        <v>10</v>
      </c>
      <c r="D15" s="4">
        <v>1</v>
      </c>
      <c r="E15" s="4" t="s">
        <v>16</v>
      </c>
      <c r="F15" s="13">
        <v>4500</v>
      </c>
      <c r="G15" s="12" t="s">
        <v>41</v>
      </c>
    </row>
    <row r="16" spans="2:9" x14ac:dyDescent="0.25">
      <c r="B16" s="4">
        <f t="shared" si="0"/>
        <v>9</v>
      </c>
      <c r="C16" s="4" t="s">
        <v>11</v>
      </c>
      <c r="D16" s="4">
        <v>1</v>
      </c>
      <c r="E16" s="4" t="s">
        <v>16</v>
      </c>
      <c r="F16" s="13">
        <v>500</v>
      </c>
      <c r="G16" s="12" t="s">
        <v>42</v>
      </c>
    </row>
    <row r="17" spans="2:7" x14ac:dyDescent="0.25">
      <c r="B17" s="4">
        <f t="shared" si="0"/>
        <v>10</v>
      </c>
      <c r="C17" s="4" t="s">
        <v>12</v>
      </c>
      <c r="D17" s="4">
        <v>1</v>
      </c>
      <c r="E17" s="4" t="s">
        <v>16</v>
      </c>
      <c r="F17" s="13">
        <v>50000</v>
      </c>
      <c r="G17" s="18" t="s">
        <v>44</v>
      </c>
    </row>
    <row r="18" spans="2:7" x14ac:dyDescent="0.25">
      <c r="B18" s="4">
        <f t="shared" si="0"/>
        <v>11</v>
      </c>
      <c r="C18" s="4" t="s">
        <v>13</v>
      </c>
      <c r="D18" s="4">
        <v>1</v>
      </c>
      <c r="E18" s="4" t="s">
        <v>16</v>
      </c>
      <c r="F18" s="13">
        <v>6500</v>
      </c>
      <c r="G18" s="12" t="s">
        <v>36</v>
      </c>
    </row>
    <row r="19" spans="2:7" ht="30" x14ac:dyDescent="0.25">
      <c r="B19" s="4">
        <f t="shared" si="0"/>
        <v>12</v>
      </c>
      <c r="C19" s="12" t="s">
        <v>14</v>
      </c>
      <c r="D19" s="4" t="s">
        <v>15</v>
      </c>
      <c r="E19" s="4" t="s">
        <v>16</v>
      </c>
      <c r="F19" s="13">
        <v>200000</v>
      </c>
      <c r="G19" s="12"/>
    </row>
    <row r="20" spans="2:7" x14ac:dyDescent="0.25">
      <c r="E20" s="16" t="s">
        <v>32</v>
      </c>
      <c r="F20" s="15">
        <f>SUM(F8:F19)</f>
        <v>757300</v>
      </c>
    </row>
  </sheetData>
  <hyperlinks>
    <hyperlink ref="G9" r:id="rId1" xr:uid="{6969A133-BFCA-4A29-A63C-78076136E125}"/>
    <hyperlink ref="G10" r:id="rId2" xr:uid="{D032EC30-B4E3-48AF-9A5D-73E9D14206EC}"/>
    <hyperlink ref="G11" r:id="rId3" xr:uid="{16EF6D28-6824-4BA5-9A06-901A3E235C9F}"/>
    <hyperlink ref="G12" r:id="rId4" xr:uid="{80DBF69F-4811-493E-9AAC-FE790AFA712B}"/>
    <hyperlink ref="G13" r:id="rId5" xr:uid="{E8F9CAD2-C73A-4D63-BFE7-571CF6AFC777}"/>
    <hyperlink ref="G17" r:id="rId6" xr:uid="{26401DCB-95A8-4996-9515-45CC9A9559E7}"/>
    <hyperlink ref="I11" r:id="rId7" display="https://www.indiamart.com/proddetail/ms-heating-chamber-21884093248.html?pos=1&amp;pla=n" xr:uid="{0112D839-3791-495B-AB43-B578EA89DB79}"/>
    <hyperlink ref="G8" r:id="rId8" xr:uid="{ED883FA9-987E-4022-B121-46859843E7DF}"/>
    <hyperlink ref="I8" r:id="rId9" display="https://www.indiamart.com/proddetail/diesel-generator-24552095033.html?pos=26&amp;kwd=diesel%20generator&amp;tags=A||||8132.985|Price|proxy|||LSnp|type=attr=1|attrS" xr:uid="{91AF7EE5-600F-4533-9FEA-4C191D22ED3A}"/>
    <hyperlink ref="I12" r:id="rId10" display="https://www.indiamart.com/proddetail/100kva-single-phase-onan-distribution-transformer-23213707712.html?pos=6&amp;pla=n" xr:uid="{1851D2F7-3899-4E0D-8B77-83D5E4F260FC}"/>
    <hyperlink ref="I13" r:id="rId11" display="https://www.indiamart.com/proddetail/manual-transformer-testing-panel-21033489448.html?pos=15&amp;kwd=electrical%20testing%20panel&amp;tags=BA||||7650.5557|Price|product|||TS|type=attr=1|attrS|attrMtch=1" xr:uid="{38E17050-453B-4870-98BE-E8CF194E70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35A9-D835-45D7-9CE5-9BB2DE9E7675}">
  <dimension ref="B3:R20"/>
  <sheetViews>
    <sheetView workbookViewId="0">
      <selection activeCell="B3" sqref="B3:R20"/>
    </sheetView>
  </sheetViews>
  <sheetFormatPr defaultRowHeight="15" x14ac:dyDescent="0.25"/>
  <cols>
    <col min="3" max="3" width="15.85546875" customWidth="1"/>
    <col min="5" max="5" width="13.140625" customWidth="1"/>
    <col min="6" max="7" width="9.140625" hidden="1" customWidth="1"/>
    <col min="8" max="8" width="10" hidden="1" customWidth="1"/>
    <col min="9" max="9" width="12.85546875" style="21" customWidth="1"/>
    <col min="10" max="10" width="7.7109375" hidden="1" customWidth="1"/>
    <col min="11" max="11" width="8.85546875" hidden="1" customWidth="1"/>
    <col min="12" max="12" width="14.85546875" hidden="1" customWidth="1"/>
    <col min="13" max="13" width="10.7109375" hidden="1" customWidth="1"/>
    <col min="14" max="14" width="8.140625" hidden="1" customWidth="1"/>
    <col min="15" max="15" width="15" hidden="1" customWidth="1"/>
    <col min="16" max="16" width="14.28515625" hidden="1" customWidth="1"/>
    <col min="17" max="17" width="9.140625" hidden="1" customWidth="1"/>
    <col min="18" max="18" width="11.140625" bestFit="1" customWidth="1"/>
  </cols>
  <sheetData>
    <row r="3" spans="2:18" x14ac:dyDescent="0.25">
      <c r="B3" s="24" t="s">
        <v>55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2:18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2:18" ht="27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2:18" ht="60" customHeight="1" x14ac:dyDescent="0.25">
      <c r="B6" s="1" t="s">
        <v>51</v>
      </c>
      <c r="C6" s="1" t="s">
        <v>18</v>
      </c>
      <c r="D6" s="1" t="s">
        <v>1</v>
      </c>
      <c r="E6" s="2" t="s">
        <v>52</v>
      </c>
      <c r="F6" s="1" t="s">
        <v>19</v>
      </c>
      <c r="G6" s="1" t="s">
        <v>20</v>
      </c>
      <c r="H6" s="1" t="s">
        <v>21</v>
      </c>
      <c r="I6" s="2" t="s">
        <v>53</v>
      </c>
      <c r="J6" s="1" t="s">
        <v>22</v>
      </c>
      <c r="K6" s="17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2" t="s">
        <v>28</v>
      </c>
      <c r="Q6" s="2" t="s">
        <v>29</v>
      </c>
      <c r="R6" s="1" t="s">
        <v>30</v>
      </c>
    </row>
    <row r="7" spans="2:18" x14ac:dyDescent="0.25">
      <c r="B7" s="3">
        <v>1</v>
      </c>
      <c r="C7" s="12" t="s">
        <v>3</v>
      </c>
      <c r="D7" s="5">
        <v>1</v>
      </c>
      <c r="E7" s="22">
        <v>700000</v>
      </c>
      <c r="F7" s="3" t="s">
        <v>31</v>
      </c>
      <c r="G7" s="4"/>
      <c r="H7" s="4"/>
      <c r="I7" s="19">
        <f>E7*D7</f>
        <v>700000</v>
      </c>
      <c r="J7" s="6">
        <v>0.1</v>
      </c>
      <c r="K7" s="7"/>
      <c r="L7" s="8"/>
      <c r="M7" s="8"/>
      <c r="N7" s="4"/>
      <c r="O7" s="8"/>
      <c r="P7" s="8"/>
      <c r="Q7" s="9"/>
      <c r="R7" s="8">
        <f>I7*J7</f>
        <v>70000</v>
      </c>
    </row>
    <row r="8" spans="2:18" x14ac:dyDescent="0.25">
      <c r="B8" s="3">
        <f>B7+1</f>
        <v>2</v>
      </c>
      <c r="C8" s="12" t="s">
        <v>4</v>
      </c>
      <c r="D8" s="5">
        <v>1</v>
      </c>
      <c r="E8" s="22">
        <v>54500</v>
      </c>
      <c r="F8" s="3" t="s">
        <v>31</v>
      </c>
      <c r="G8" s="4"/>
      <c r="H8" s="4"/>
      <c r="I8" s="19">
        <f t="shared" ref="I8:I19" si="0">E8*D8</f>
        <v>54500</v>
      </c>
      <c r="J8" s="6">
        <v>0.1</v>
      </c>
      <c r="K8" s="7"/>
      <c r="L8" s="8"/>
      <c r="M8" s="8"/>
      <c r="N8" s="4"/>
      <c r="O8" s="8"/>
      <c r="P8" s="8"/>
      <c r="Q8" s="9"/>
      <c r="R8" s="8">
        <f t="shared" ref="R8:R19" si="1">I8*J8</f>
        <v>5450</v>
      </c>
    </row>
    <row r="9" spans="2:18" x14ac:dyDescent="0.25">
      <c r="B9" s="3">
        <f t="shared" ref="B9:B17" si="2">B8+1</f>
        <v>3</v>
      </c>
      <c r="C9" s="12" t="s">
        <v>5</v>
      </c>
      <c r="D9" s="5">
        <v>1</v>
      </c>
      <c r="E9" s="22">
        <v>14300</v>
      </c>
      <c r="F9" s="3" t="s">
        <v>31</v>
      </c>
      <c r="G9" s="4"/>
      <c r="H9" s="4"/>
      <c r="I9" s="19">
        <f t="shared" si="0"/>
        <v>14300</v>
      </c>
      <c r="J9" s="6">
        <v>0.1</v>
      </c>
      <c r="K9" s="7"/>
      <c r="L9" s="8"/>
      <c r="M9" s="8"/>
      <c r="N9" s="4"/>
      <c r="O9" s="8"/>
      <c r="P9" s="8"/>
      <c r="Q9" s="9"/>
      <c r="R9" s="8">
        <f t="shared" si="1"/>
        <v>1430</v>
      </c>
    </row>
    <row r="10" spans="2:18" ht="30" x14ac:dyDescent="0.25">
      <c r="B10" s="3">
        <f t="shared" si="2"/>
        <v>4</v>
      </c>
      <c r="C10" s="12" t="s">
        <v>6</v>
      </c>
      <c r="D10" s="5">
        <v>1</v>
      </c>
      <c r="E10" s="22">
        <v>250000</v>
      </c>
      <c r="F10" s="3" t="s">
        <v>31</v>
      </c>
      <c r="G10" s="4"/>
      <c r="H10" s="4"/>
      <c r="I10" s="19">
        <f t="shared" si="0"/>
        <v>250000</v>
      </c>
      <c r="J10" s="6">
        <v>0.1</v>
      </c>
      <c r="K10" s="7"/>
      <c r="L10" s="8"/>
      <c r="M10" s="8"/>
      <c r="N10" s="4"/>
      <c r="O10" s="8"/>
      <c r="P10" s="8"/>
      <c r="Q10" s="9"/>
      <c r="R10" s="8">
        <f t="shared" si="1"/>
        <v>25000</v>
      </c>
    </row>
    <row r="11" spans="2:18" x14ac:dyDescent="0.25">
      <c r="B11" s="3">
        <f t="shared" si="2"/>
        <v>5</v>
      </c>
      <c r="C11" s="12" t="s">
        <v>7</v>
      </c>
      <c r="D11" s="5">
        <v>1</v>
      </c>
      <c r="E11" s="22">
        <v>125000</v>
      </c>
      <c r="F11" s="3" t="s">
        <v>31</v>
      </c>
      <c r="G11" s="4"/>
      <c r="H11" s="4"/>
      <c r="I11" s="19">
        <f t="shared" si="0"/>
        <v>125000</v>
      </c>
      <c r="J11" s="6">
        <v>0.1</v>
      </c>
      <c r="K11" s="7"/>
      <c r="L11" s="8"/>
      <c r="M11" s="8"/>
      <c r="N11" s="4"/>
      <c r="O11" s="8"/>
      <c r="P11" s="8"/>
      <c r="Q11" s="9"/>
      <c r="R11" s="8">
        <f t="shared" si="1"/>
        <v>12500</v>
      </c>
    </row>
    <row r="12" spans="2:18" x14ac:dyDescent="0.25">
      <c r="B12" s="3">
        <f t="shared" si="2"/>
        <v>6</v>
      </c>
      <c r="C12" s="12" t="s">
        <v>8</v>
      </c>
      <c r="D12" s="5">
        <v>1</v>
      </c>
      <c r="E12" s="22">
        <v>200000</v>
      </c>
      <c r="F12" s="3" t="s">
        <v>31</v>
      </c>
      <c r="G12" s="4"/>
      <c r="H12" s="4"/>
      <c r="I12" s="19">
        <f t="shared" si="0"/>
        <v>200000</v>
      </c>
      <c r="J12" s="6">
        <v>0.1</v>
      </c>
      <c r="K12" s="7"/>
      <c r="L12" s="8"/>
      <c r="M12" s="8"/>
      <c r="N12" s="4"/>
      <c r="O12" s="8"/>
      <c r="P12" s="8"/>
      <c r="Q12" s="9"/>
      <c r="R12" s="8">
        <f t="shared" si="1"/>
        <v>20000</v>
      </c>
    </row>
    <row r="13" spans="2:18" x14ac:dyDescent="0.25">
      <c r="B13" s="3">
        <f t="shared" si="2"/>
        <v>7</v>
      </c>
      <c r="C13" s="12" t="s">
        <v>46</v>
      </c>
      <c r="D13" s="5">
        <v>1</v>
      </c>
      <c r="E13" s="22">
        <v>22000</v>
      </c>
      <c r="F13" s="3" t="s">
        <v>31</v>
      </c>
      <c r="G13" s="4"/>
      <c r="H13" s="4"/>
      <c r="I13" s="19">
        <f t="shared" si="0"/>
        <v>22000</v>
      </c>
      <c r="J13" s="6">
        <v>0.1</v>
      </c>
      <c r="K13" s="7"/>
      <c r="L13" s="8"/>
      <c r="M13" s="8"/>
      <c r="N13" s="4"/>
      <c r="O13" s="8"/>
      <c r="P13" s="8"/>
      <c r="Q13" s="9"/>
      <c r="R13" s="8">
        <f t="shared" si="1"/>
        <v>2200</v>
      </c>
    </row>
    <row r="14" spans="2:18" x14ac:dyDescent="0.25">
      <c r="B14" s="3">
        <f t="shared" si="2"/>
        <v>8</v>
      </c>
      <c r="C14" s="12" t="s">
        <v>10</v>
      </c>
      <c r="D14" s="5">
        <v>1</v>
      </c>
      <c r="E14" s="22">
        <v>4500</v>
      </c>
      <c r="F14" s="3" t="s">
        <v>31</v>
      </c>
      <c r="G14" s="4"/>
      <c r="H14" s="4"/>
      <c r="I14" s="19">
        <f t="shared" si="0"/>
        <v>4500</v>
      </c>
      <c r="J14" s="6">
        <v>0.1</v>
      </c>
      <c r="K14" s="7"/>
      <c r="L14" s="8"/>
      <c r="M14" s="8"/>
      <c r="N14" s="4"/>
      <c r="O14" s="8"/>
      <c r="P14" s="8"/>
      <c r="Q14" s="9"/>
      <c r="R14" s="8">
        <v>0</v>
      </c>
    </row>
    <row r="15" spans="2:18" x14ac:dyDescent="0.25">
      <c r="B15" s="3">
        <f t="shared" si="2"/>
        <v>9</v>
      </c>
      <c r="C15" s="12" t="s">
        <v>11</v>
      </c>
      <c r="D15" s="5">
        <v>1</v>
      </c>
      <c r="E15" s="22">
        <v>500</v>
      </c>
      <c r="F15" s="3" t="s">
        <v>31</v>
      </c>
      <c r="G15" s="4"/>
      <c r="H15" s="4"/>
      <c r="I15" s="19">
        <f t="shared" si="0"/>
        <v>500</v>
      </c>
      <c r="J15" s="6">
        <v>0.1</v>
      </c>
      <c r="K15" s="7"/>
      <c r="L15" s="8"/>
      <c r="M15" s="8"/>
      <c r="N15" s="4"/>
      <c r="O15" s="8"/>
      <c r="P15" s="8"/>
      <c r="Q15" s="9"/>
      <c r="R15" s="8">
        <v>0</v>
      </c>
    </row>
    <row r="16" spans="2:18" x14ac:dyDescent="0.25">
      <c r="B16" s="3">
        <f t="shared" si="2"/>
        <v>10</v>
      </c>
      <c r="C16" s="12" t="s">
        <v>12</v>
      </c>
      <c r="D16" s="5">
        <v>1</v>
      </c>
      <c r="E16" s="22">
        <v>50000</v>
      </c>
      <c r="F16" s="3" t="s">
        <v>31</v>
      </c>
      <c r="G16" s="4"/>
      <c r="H16" s="4"/>
      <c r="I16" s="19">
        <f t="shared" si="0"/>
        <v>50000</v>
      </c>
      <c r="J16" s="6">
        <v>0.1</v>
      </c>
      <c r="K16" s="7"/>
      <c r="L16" s="8"/>
      <c r="M16" s="8"/>
      <c r="N16" s="4"/>
      <c r="O16" s="8"/>
      <c r="P16" s="8"/>
      <c r="Q16" s="9"/>
      <c r="R16" s="8">
        <f t="shared" si="1"/>
        <v>5000</v>
      </c>
    </row>
    <row r="17" spans="2:18" x14ac:dyDescent="0.25">
      <c r="B17" s="3">
        <f t="shared" si="2"/>
        <v>11</v>
      </c>
      <c r="C17" s="12" t="s">
        <v>13</v>
      </c>
      <c r="D17" s="5">
        <v>1</v>
      </c>
      <c r="E17" s="22">
        <v>6500</v>
      </c>
      <c r="F17" s="3" t="s">
        <v>31</v>
      </c>
      <c r="G17" s="4"/>
      <c r="H17" s="4"/>
      <c r="I17" s="19">
        <f t="shared" si="0"/>
        <v>6500</v>
      </c>
      <c r="J17" s="6">
        <v>0.1</v>
      </c>
      <c r="K17" s="7"/>
      <c r="L17" s="8"/>
      <c r="M17" s="8"/>
      <c r="N17" s="4"/>
      <c r="O17" s="8"/>
      <c r="P17" s="8"/>
      <c r="Q17" s="9"/>
      <c r="R17" s="8">
        <f t="shared" si="1"/>
        <v>650</v>
      </c>
    </row>
    <row r="18" spans="2:18" x14ac:dyDescent="0.25">
      <c r="B18" s="3">
        <v>12</v>
      </c>
      <c r="C18" s="12" t="s">
        <v>45</v>
      </c>
      <c r="D18" s="5">
        <v>25</v>
      </c>
      <c r="E18" s="22">
        <v>2000</v>
      </c>
      <c r="F18" s="3"/>
      <c r="G18" s="4"/>
      <c r="H18" s="4"/>
      <c r="I18" s="19">
        <f t="shared" si="0"/>
        <v>50000</v>
      </c>
      <c r="J18" s="6">
        <v>0.1</v>
      </c>
      <c r="K18" s="7"/>
      <c r="L18" s="8"/>
      <c r="M18" s="8"/>
      <c r="N18" s="4"/>
      <c r="O18" s="8"/>
      <c r="P18" s="8"/>
      <c r="Q18" s="9"/>
      <c r="R18" s="8">
        <v>50000</v>
      </c>
    </row>
    <row r="19" spans="2:18" ht="42.75" customHeight="1" x14ac:dyDescent="0.25">
      <c r="B19" s="3">
        <v>13</v>
      </c>
      <c r="C19" s="12" t="s">
        <v>54</v>
      </c>
      <c r="D19" s="5">
        <v>1</v>
      </c>
      <c r="E19" s="22">
        <v>400000</v>
      </c>
      <c r="F19" s="3" t="s">
        <v>31</v>
      </c>
      <c r="G19" s="4"/>
      <c r="H19" s="4"/>
      <c r="I19" s="19">
        <f t="shared" si="0"/>
        <v>400000</v>
      </c>
      <c r="J19" s="6">
        <v>0.1</v>
      </c>
      <c r="K19" s="7"/>
      <c r="L19" s="8"/>
      <c r="M19" s="8"/>
      <c r="N19" s="4"/>
      <c r="O19" s="8"/>
      <c r="P19" s="8"/>
      <c r="Q19" s="9"/>
      <c r="R19" s="8">
        <f t="shared" si="1"/>
        <v>40000</v>
      </c>
    </row>
    <row r="20" spans="2:18" x14ac:dyDescent="0.25">
      <c r="B20" s="25" t="s">
        <v>32</v>
      </c>
      <c r="C20" s="26"/>
      <c r="D20" s="26"/>
      <c r="E20" s="27"/>
      <c r="F20" s="3"/>
      <c r="G20" s="4"/>
      <c r="H20" s="4"/>
      <c r="I20" s="20">
        <f>SUM(I7:I19)</f>
        <v>1877300</v>
      </c>
      <c r="J20" s="6"/>
      <c r="K20" s="7"/>
      <c r="L20" s="4"/>
      <c r="M20" s="10"/>
      <c r="N20" s="11"/>
      <c r="O20" s="10">
        <f>SUM(O7:O19)</f>
        <v>0</v>
      </c>
      <c r="P20" s="10">
        <f>SUM(P7:P19)</f>
        <v>0</v>
      </c>
      <c r="Q20" s="11"/>
      <c r="R20" s="10">
        <f>SUM(R7:R19)</f>
        <v>232230</v>
      </c>
    </row>
  </sheetData>
  <mergeCells count="2">
    <mergeCell ref="B3:R5"/>
    <mergeCell ref="B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Joshi</dc:creator>
  <cp:lastModifiedBy>Mahesh Joshi</cp:lastModifiedBy>
  <dcterms:created xsi:type="dcterms:W3CDTF">2023-08-24T09:59:58Z</dcterms:created>
  <dcterms:modified xsi:type="dcterms:W3CDTF">2023-08-25T12:42:14Z</dcterms:modified>
</cp:coreProperties>
</file>