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Z:\In Progress Files\Yash Bhatnagar\WIP\ON HOLD\VIS(2023-24)-PL299-Q058-279-437\"/>
    </mc:Choice>
  </mc:AlternateContent>
  <xr:revisionPtr revIDLastSave="0" documentId="13_ncr:1_{393E53F4-BE31-4C94-A9B5-1AAF70F23EA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7" i="1"/>
  <c r="H14" i="1"/>
  <c r="F9" i="1"/>
  <c r="J9" i="1"/>
  <c r="J8" i="1"/>
  <c r="J7" i="1"/>
  <c r="J6" i="1"/>
  <c r="I8" i="1"/>
  <c r="I7" i="1"/>
  <c r="I6" i="1"/>
  <c r="F8" i="1"/>
  <c r="F7" i="1"/>
  <c r="F6" i="1"/>
</calcChain>
</file>

<file path=xl/sharedStrings.xml><?xml version="1.0" encoding="utf-8"?>
<sst xmlns="http://schemas.openxmlformats.org/spreadsheetml/2006/main" count="20" uniqueCount="20">
  <si>
    <t>AREA (as per documents provided to us)</t>
  </si>
  <si>
    <t>AREA (sq.mtr.)</t>
  </si>
  <si>
    <t>DISCOUNT</t>
  </si>
  <si>
    <t>BASE RATE (per sq.mtr.)</t>
  </si>
  <si>
    <t>DICOUNTED RATE (per sq.mtr.)</t>
  </si>
  <si>
    <t>LAND VALUE (in INR)</t>
  </si>
  <si>
    <t>SURVEY NO.</t>
  </si>
  <si>
    <t>S.NO.</t>
  </si>
  <si>
    <t>118/6</t>
  </si>
  <si>
    <t>119/3</t>
  </si>
  <si>
    <t>120/2</t>
  </si>
  <si>
    <t>1 Acre 25 Gunta</t>
  </si>
  <si>
    <t>2 Acre 15 Gunta</t>
  </si>
  <si>
    <t>2 Acre 34 Gunta</t>
  </si>
  <si>
    <t>6 Acre 34 Gunta / 6.85 Acre</t>
  </si>
  <si>
    <t>TOTAL</t>
  </si>
  <si>
    <t>Circle Rate</t>
  </si>
  <si>
    <t>FMV</t>
  </si>
  <si>
    <t>RV</t>
  </si>
  <si>
    <t>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</si>
</sst>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6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9" fontId="0" fillId="0" borderId="1" xfId="2" applyFont="1" applyBorder="1"/>
    <xf numFmtId="43" fontId="0" fillId="0" borderId="1" xfId="1" applyFont="1" applyBorder="1"/>
    <xf numFmtId="166" fontId="0" fillId="0" borderId="1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166" fontId="3" fillId="0" borderId="1" xfId="1" applyNumberFormat="1" applyFont="1" applyBorder="1"/>
    <xf numFmtId="0" fontId="0" fillId="0" borderId="4" xfId="0" applyBorder="1" applyAlignment="1">
      <alignment horizontal="center"/>
    </xf>
    <xf numFmtId="0" fontId="2" fillId="3" borderId="1" xfId="3" applyFont="1" applyFill="1" applyBorder="1" applyAlignment="1">
      <alignment horizontal="center" vertical="center"/>
    </xf>
    <xf numFmtId="0" fontId="2" fillId="3" borderId="1" xfId="3" applyFont="1" applyFill="1" applyBorder="1" applyAlignment="1">
      <alignment horizontal="center" vertical="center" wrapText="1"/>
    </xf>
    <xf numFmtId="166" fontId="0" fillId="0" borderId="0" xfId="0" applyNumberFormat="1"/>
  </cellXfs>
  <cellStyles count="4">
    <cellStyle name="40% - Accent1" xfId="3" builtinId="31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J19"/>
  <sheetViews>
    <sheetView tabSelected="1" workbookViewId="0">
      <selection activeCell="G20" sqref="G20"/>
    </sheetView>
  </sheetViews>
  <sheetFormatPr defaultRowHeight="15" x14ac:dyDescent="0.25"/>
  <cols>
    <col min="4" max="4" width="14.28515625" customWidth="1"/>
    <col min="5" max="5" width="25.28515625" customWidth="1"/>
    <col min="6" max="6" width="15.28515625" customWidth="1"/>
    <col min="7" max="7" width="13.28515625" customWidth="1"/>
    <col min="8" max="8" width="14.85546875" customWidth="1"/>
    <col min="9" max="9" width="16.7109375" customWidth="1"/>
    <col min="10" max="10" width="13.28515625" customWidth="1"/>
  </cols>
  <sheetData>
    <row r="5" spans="3:10" ht="40.5" customHeight="1" x14ac:dyDescent="0.25">
      <c r="C5" s="13" t="s">
        <v>7</v>
      </c>
      <c r="D5" s="13" t="s">
        <v>6</v>
      </c>
      <c r="E5" s="14" t="s">
        <v>0</v>
      </c>
      <c r="F5" s="14" t="s">
        <v>1</v>
      </c>
      <c r="G5" s="14" t="s">
        <v>3</v>
      </c>
      <c r="H5" s="14" t="s">
        <v>2</v>
      </c>
      <c r="I5" s="14" t="s">
        <v>4</v>
      </c>
      <c r="J5" s="14" t="s">
        <v>5</v>
      </c>
    </row>
    <row r="6" spans="3:10" x14ac:dyDescent="0.25">
      <c r="C6" s="1">
        <v>1</v>
      </c>
      <c r="D6" s="1" t="s">
        <v>8</v>
      </c>
      <c r="E6" s="1" t="s">
        <v>11</v>
      </c>
      <c r="F6" s="3">
        <f>65*101.17</f>
        <v>6576.05</v>
      </c>
      <c r="G6" s="4">
        <v>16000</v>
      </c>
      <c r="H6" s="2">
        <v>0.3</v>
      </c>
      <c r="I6" s="4">
        <f>(1-H6)*G6</f>
        <v>11200</v>
      </c>
      <c r="J6" s="4">
        <f>I6*F6</f>
        <v>73651760</v>
      </c>
    </row>
    <row r="7" spans="3:10" x14ac:dyDescent="0.25">
      <c r="C7" s="1">
        <v>2</v>
      </c>
      <c r="D7" s="1" t="s">
        <v>9</v>
      </c>
      <c r="E7" s="1" t="s">
        <v>12</v>
      </c>
      <c r="F7" s="3">
        <f>95*101.17</f>
        <v>9611.15</v>
      </c>
      <c r="G7" s="4">
        <v>16000</v>
      </c>
      <c r="H7" s="2">
        <v>0.15</v>
      </c>
      <c r="I7" s="4">
        <f>(1-H7)*G7</f>
        <v>13600</v>
      </c>
      <c r="J7" s="4">
        <f>I7*F7</f>
        <v>130711640</v>
      </c>
    </row>
    <row r="8" spans="3:10" x14ac:dyDescent="0.25">
      <c r="C8" s="1">
        <v>3</v>
      </c>
      <c r="D8" s="1" t="s">
        <v>10</v>
      </c>
      <c r="E8" s="1" t="s">
        <v>13</v>
      </c>
      <c r="F8" s="3">
        <f>114*101.17</f>
        <v>11533.380000000001</v>
      </c>
      <c r="G8" s="4">
        <v>16000</v>
      </c>
      <c r="H8" s="2">
        <v>0.15</v>
      </c>
      <c r="I8" s="4">
        <f>(1-H8)*G8</f>
        <v>13600</v>
      </c>
      <c r="J8" s="4">
        <f>I8*F8</f>
        <v>156853968</v>
      </c>
    </row>
    <row r="9" spans="3:10" x14ac:dyDescent="0.25">
      <c r="C9" s="7" t="s">
        <v>15</v>
      </c>
      <c r="D9" s="8"/>
      <c r="E9" s="9" t="s">
        <v>14</v>
      </c>
      <c r="F9" s="10">
        <f>SUM(F6:F8)</f>
        <v>27720.58</v>
      </c>
      <c r="G9" s="5"/>
      <c r="H9" s="12"/>
      <c r="I9" s="6"/>
      <c r="J9" s="11">
        <f>SUM(J6:J8)</f>
        <v>361217368</v>
      </c>
    </row>
    <row r="14" spans="3:10" x14ac:dyDescent="0.25">
      <c r="G14" t="s">
        <v>16</v>
      </c>
      <c r="H14" s="15">
        <f>12140*F9</f>
        <v>336527841.20000005</v>
      </c>
    </row>
    <row r="16" spans="3:10" x14ac:dyDescent="0.25">
      <c r="G16" t="s">
        <v>17</v>
      </c>
      <c r="H16" s="11">
        <v>360000000</v>
      </c>
    </row>
    <row r="17" spans="7:8" x14ac:dyDescent="0.25">
      <c r="G17" t="s">
        <v>18</v>
      </c>
      <c r="H17" s="11">
        <f>H16*0.85</f>
        <v>306000000</v>
      </c>
    </row>
    <row r="18" spans="7:8" x14ac:dyDescent="0.25">
      <c r="G18" t="s">
        <v>19</v>
      </c>
      <c r="H18" s="11">
        <f>H16*0.75</f>
        <v>270000000</v>
      </c>
    </row>
    <row r="19" spans="7:8" x14ac:dyDescent="0.25">
      <c r="H19" s="11"/>
    </row>
  </sheetData>
  <mergeCells count="2">
    <mergeCell ref="C9:D9"/>
    <mergeCell ref="G9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Mahesh Joshi</dc:creator>
  <cp:lastModifiedBy>Mahesh Joshi</cp:lastModifiedBy>
  <dcterms:created xsi:type="dcterms:W3CDTF">2015-06-05T18:17:20Z</dcterms:created>
  <dcterms:modified xsi:type="dcterms:W3CDTF">2023-11-02T11:46:27Z</dcterms:modified>
</cp:coreProperties>
</file>