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mc:AlternateContent xmlns:mc="http://schemas.openxmlformats.org/markup-compatibility/2006">
    <mc:Choice Requires="x15">
      <x15ac:absPath xmlns:x15ac="http://schemas.microsoft.com/office/spreadsheetml/2010/11/ac" url="F:\Users\Dell\Desktop\All folders data\Asset Valuation\"/>
    </mc:Choice>
  </mc:AlternateContent>
  <xr:revisionPtr revIDLastSave="0" documentId="13_ncr:1_{0C6211F7-B0E1-4F5C-B86A-569DE3E4D26F}" xr6:coauthVersionLast="36" xr6:coauthVersionMax="36" xr10:uidLastSave="{00000000-0000-0000-0000-000000000000}"/>
  <bookViews>
    <workbookView xWindow="0" yWindow="0" windowWidth="20490" windowHeight="7425" activeTab="2" xr2:uid="{00000000-000D-0000-FFFF-FFFF00000000}"/>
  </bookViews>
  <sheets>
    <sheet name="Depreciation comp" sheetId="6" r:id="rId1"/>
    <sheet name="EPCG" sheetId="9" r:id="rId2"/>
    <sheet name="Gross Block reconciliation"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#REF!</definedName>
    <definedName name="__a1">#REF!</definedName>
    <definedName name="__a2">#REF!</definedName>
    <definedName name="__crm4">#REF!</definedName>
    <definedName name="__d1">#REF!</definedName>
    <definedName name="__d2">#REF!</definedName>
    <definedName name="__DPR1">OFFSET([1]csd1!$A$2,0,0,COUNTA(OFFSET([1]csd1!$A$2,0,0,10000)),COUNTA([1]csd1!$A$2:$AB$2))</definedName>
    <definedName name="__DPR2">OFFSET([1]csd2!$A$2,0,0,COUNTA(OFFSET([1]csd2!$A$2,0,0,10000)),COUNTA([1]csd2!$A$2:$AB$2))</definedName>
    <definedName name="__EXP2">[2]!_xlbgnm.EXP2</definedName>
    <definedName name="__rzb1">#REF!</definedName>
    <definedName name="__rzb2">#REF!</definedName>
    <definedName name="__ss1">#REF!</definedName>
    <definedName name="__tog1">#REF!</definedName>
    <definedName name="__z1">#REF!</definedName>
    <definedName name="_a1">#REF!</definedName>
    <definedName name="_a2">#REF!</definedName>
    <definedName name="_crm4">#REF!</definedName>
    <definedName name="_d1">#REF!</definedName>
    <definedName name="_d2">#REF!</definedName>
    <definedName name="_DPR1">OFFSET([1]csd1!$A$2,0,0,COUNTA(OFFSET([1]csd1!$A$2,0,0,10000)),COUNTA([1]csd1!$A$2:$AB$2))</definedName>
    <definedName name="_DPR2">OFFSET([1]csd2!$A$2,0,0,COUNTA(OFFSET([1]csd2!$A$2,0,0,10000)),COUNTA([1]csd2!$A$2:$AB$2))</definedName>
    <definedName name="_EXP2">#N/A</definedName>
    <definedName name="_xlnm._FilterDatabase" localSheetId="0" hidden="1">'Depreciation comp'!$G$1:$J$67</definedName>
    <definedName name="_xlnm._FilterDatabase">#REF!</definedName>
    <definedName name="_Key1" hidden="1">[3]JISCO!#REF!</definedName>
    <definedName name="_Key2" hidden="1">[3]JISCO!#REF!</definedName>
    <definedName name="_Order1" hidden="1">0</definedName>
    <definedName name="_Order2" hidden="1">0</definedName>
    <definedName name="_rzb1">#REF!</definedName>
    <definedName name="_rzb2">#REF!</definedName>
    <definedName name="_Sort" hidden="1">#REF!</definedName>
    <definedName name="_ss1">#REF!</definedName>
    <definedName name="_Table2_In1" hidden="1">#REF!</definedName>
    <definedName name="_Table2_In2" hidden="1">#REF!</definedName>
    <definedName name="_Table2_Out" hidden="1">#REF!</definedName>
    <definedName name="_Table3_In2" hidden="1">#REF!</definedName>
    <definedName name="_tog1">#REF!</definedName>
    <definedName name="_z1">#REF!</definedName>
    <definedName name="A">#REF!</definedName>
    <definedName name="aa">#REF!</definedName>
    <definedName name="aaaa">[4]tbc!#REF!</definedName>
    <definedName name="abc">[5]tbc!#REF!</definedName>
    <definedName name="ABND">#REF!</definedName>
    <definedName name="accno">#REF!</definedName>
    <definedName name="account">#REF!</definedName>
    <definedName name="acno">#REF!</definedName>
    <definedName name="adate">#REF!</definedName>
    <definedName name="annex">#REF!</definedName>
    <definedName name="Annex_6">#REF!</definedName>
    <definedName name="aohfoh">#REF!</definedName>
    <definedName name="Aprl__Prfl_01">#REF!</definedName>
    <definedName name="aqw">#REF!</definedName>
    <definedName name="AREA1">#REF!:#REF!</definedName>
    <definedName name="AREA2">#REF!:#REF!</definedName>
    <definedName name="AS2DocOpenMode" hidden="1">"AS2DocumentEdit"</definedName>
    <definedName name="asd">#REF!</definedName>
    <definedName name="asim">#REF!</definedName>
    <definedName name="asw">#REF!</definedName>
    <definedName name="ATS">[6]dues!$B$4</definedName>
    <definedName name="aug">'[7]Aug 03'!$A$131:$H$471</definedName>
    <definedName name="b_data">[8]b_master!#REF!</definedName>
    <definedName name="BACK_A">[9]AcqIS:AcqBSCF!$A$54:$N$55</definedName>
    <definedName name="Balancesheet">#REF!</definedName>
    <definedName name="barclays">#REF!</definedName>
    <definedName name="bardes">#REF!</definedName>
    <definedName name="bdate">#REF!</definedName>
    <definedName name="BENEFICIARY">#REF!</definedName>
    <definedName name="BILL_OF_LADING">#REF!</definedName>
    <definedName name="BLPH1" hidden="1">#REF!</definedName>
    <definedName name="bmst_m1">[8]b_master!#REF!</definedName>
    <definedName name="bmst_m3">[8]b_master!#REF!</definedName>
    <definedName name="bmst_m4">[8]b_master!#REF!</definedName>
    <definedName name="BS">#REF!</definedName>
    <definedName name="BSSCH">#REF!</definedName>
    <definedName name="CalDate">[10]Setting!#REF!</definedName>
    <definedName name="Capil">#REF!</definedName>
    <definedName name="caprl">#REF!</definedName>
    <definedName name="Cash_Bank">'[11]SALES SUMMARY'!#REF!</definedName>
    <definedName name="cashflow">#REF!</definedName>
    <definedName name="CF">#REF!</definedName>
    <definedName name="Check_Company">[12]Parameters!#REF!</definedName>
    <definedName name="ci">[13]icici!$B$4</definedName>
    <definedName name="CL_Provision">'[11]SALES SUMMARY'!#REF!</definedName>
    <definedName name="CLEAR_10">#REF!</definedName>
    <definedName name="CLEAR_100">#REF!</definedName>
    <definedName name="CLEAR_101">#REF!</definedName>
    <definedName name="CLEAR_102">#REF!</definedName>
    <definedName name="CLEAR_103">#REF!</definedName>
    <definedName name="CLEAR_104">#REF!</definedName>
    <definedName name="CLEAR_105">#REF!</definedName>
    <definedName name="CLEAR_106">#REF!</definedName>
    <definedName name="CLEAR_107">#REF!</definedName>
    <definedName name="CLEAR_108">#REF!</definedName>
    <definedName name="CLEAR_109">#REF!</definedName>
    <definedName name="CLEAR_11">#REF!</definedName>
    <definedName name="CLEAR_110">#REF!</definedName>
    <definedName name="CLEAR_111">#REF!</definedName>
    <definedName name="CLEAR_112">#REF!</definedName>
    <definedName name="CLEAR_113">#REF!</definedName>
    <definedName name="CLEAR_114">#REF!</definedName>
    <definedName name="CLEAR_115">#REF!</definedName>
    <definedName name="CLEAR_116">#REF!</definedName>
    <definedName name="CLEAR_117">#REF!</definedName>
    <definedName name="CLEAR_118">#REF!</definedName>
    <definedName name="CLEAR_119">#REF!</definedName>
    <definedName name="CLEAR_12">#REF!</definedName>
    <definedName name="CLEAR_120">#REF!</definedName>
    <definedName name="CLEAR_121">#REF!</definedName>
    <definedName name="CLEAR_122">#REF!</definedName>
    <definedName name="CLEAR_123">#REF!</definedName>
    <definedName name="CLEAR_124">#REF!</definedName>
    <definedName name="CLEAR_125">#REF!</definedName>
    <definedName name="CLEAR_13">#REF!</definedName>
    <definedName name="CLEAR_14">#REF!</definedName>
    <definedName name="CLEAR_15">#REF!</definedName>
    <definedName name="CLEAR_16">#REF!</definedName>
    <definedName name="CLEAR_17">#REF!</definedName>
    <definedName name="CLEAR_18">#REF!</definedName>
    <definedName name="CLEAR_19">#REF!</definedName>
    <definedName name="CLEAR_20">#REF!</definedName>
    <definedName name="CLEAR_21">#REF!</definedName>
    <definedName name="CLEAR_22">#REF!</definedName>
    <definedName name="CLEAR_23">#REF!</definedName>
    <definedName name="CLEAR_24">#REF!</definedName>
    <definedName name="CLEAR_25">#REF!</definedName>
    <definedName name="CLEAR_26">#REF!</definedName>
    <definedName name="CLEAR_27">#REF!</definedName>
    <definedName name="CLEAR_28">#REF!</definedName>
    <definedName name="CLEAR_29">#REF!</definedName>
    <definedName name="CLEAR_30">#REF!</definedName>
    <definedName name="CLEAR_31">#REF!</definedName>
    <definedName name="CLEAR_32">#REF!</definedName>
    <definedName name="CLEAR_33">#REF!</definedName>
    <definedName name="CLEAR_34">#REF!</definedName>
    <definedName name="CLEAR_35">#REF!</definedName>
    <definedName name="CLEAR_36">#REF!</definedName>
    <definedName name="CLEAR_37">#REF!</definedName>
    <definedName name="CLEAR_38">#REF!</definedName>
    <definedName name="CLEAR_39">#REF!</definedName>
    <definedName name="CLEAR_40">#REF!</definedName>
    <definedName name="CLEAR_41">#REF!</definedName>
    <definedName name="CLEAR_42">#REF!</definedName>
    <definedName name="CLEAR_43">#REF!</definedName>
    <definedName name="CLEAR_44">#REF!</definedName>
    <definedName name="CLEAR_45">#REF!</definedName>
    <definedName name="CLEAR_46">#REF!</definedName>
    <definedName name="CLEAR_47">#REF!</definedName>
    <definedName name="CLEAR_48">#REF!</definedName>
    <definedName name="CLEAR_49">#REF!</definedName>
    <definedName name="CLEAR_5">#REF!</definedName>
    <definedName name="CLEAR_50">#REF!</definedName>
    <definedName name="CLEAR_51">#REF!</definedName>
    <definedName name="CLEAR_52">#REF!</definedName>
    <definedName name="CLEAR_53">#REF!</definedName>
    <definedName name="CLEAR_54">#REF!</definedName>
    <definedName name="CLEAR_55">#REF!</definedName>
    <definedName name="CLEAR_56">#REF!</definedName>
    <definedName name="CLEAR_57">#REF!</definedName>
    <definedName name="CLEAR_58">#REF!</definedName>
    <definedName name="CLEAR_59">#REF!</definedName>
    <definedName name="CLEAR_6">#REF!</definedName>
    <definedName name="CLEAR_60">#REF!</definedName>
    <definedName name="CLEAR_61">#REF!</definedName>
    <definedName name="CLEAR_62">#REF!</definedName>
    <definedName name="CLEAR_63">#REF!</definedName>
    <definedName name="CLEAR_64">#REF!</definedName>
    <definedName name="CLEAR_65">#REF!</definedName>
    <definedName name="CLEAR_66">#REF!</definedName>
    <definedName name="CLEAR_67">#REF!</definedName>
    <definedName name="CLEAR_68">#REF!</definedName>
    <definedName name="CLEAR_69">#REF!</definedName>
    <definedName name="CLEAR_7">#REF!</definedName>
    <definedName name="CLEAR_70">#REF!</definedName>
    <definedName name="CLEAR_71">#REF!</definedName>
    <definedName name="CLEAR_72">#REF!</definedName>
    <definedName name="CLEAR_73">#REF!</definedName>
    <definedName name="CLEAR_74">#REF!</definedName>
    <definedName name="CLEAR_75">#REF!</definedName>
    <definedName name="CLEAR_76">#REF!</definedName>
    <definedName name="CLEAR_77">#REF!</definedName>
    <definedName name="CLEAR_78">#REF!</definedName>
    <definedName name="CLEAR_79">#REF!</definedName>
    <definedName name="CLEAR_8">#REF!</definedName>
    <definedName name="CLEAR_80">#REF!</definedName>
    <definedName name="CLEAR_81">#REF!</definedName>
    <definedName name="CLEAR_82">#REF!</definedName>
    <definedName name="CLEAR_83">#REF!</definedName>
    <definedName name="CLEAR_84">#REF!</definedName>
    <definedName name="CLEAR_85">#REF!</definedName>
    <definedName name="CLEAR_86">#REF!</definedName>
    <definedName name="CLEAR_87">#REF!</definedName>
    <definedName name="CLEAR_88">#REF!</definedName>
    <definedName name="CLEAR_89">#REF!</definedName>
    <definedName name="CLEAR_9">#REF!</definedName>
    <definedName name="CLEAR_90">#REF!</definedName>
    <definedName name="CLEAR_91">#REF!</definedName>
    <definedName name="CLEAR_92">#REF!</definedName>
    <definedName name="CLEAR_93">#REF!</definedName>
    <definedName name="CLEAR_94">#REF!</definedName>
    <definedName name="CLEAR_95">#REF!</definedName>
    <definedName name="CLEAR_96">#REF!</definedName>
    <definedName name="CLEAR_97">#REF!</definedName>
    <definedName name="CLEAR_98">#REF!</definedName>
    <definedName name="CLEAR_99">#REF!</definedName>
    <definedName name="combank">#REF!</definedName>
    <definedName name="consolidated">'[14]Int - Cum02'!$A$57:$O$103</definedName>
    <definedName name="COP">#REF!</definedName>
    <definedName name="copbof">#REF!</definedName>
    <definedName name="copccp">#REF!</definedName>
    <definedName name="copcorex">#REF!</definedName>
    <definedName name="cophsm">#REF!</definedName>
    <definedName name="coppellet">#REF!</definedName>
    <definedName name="copsum">#REF!</definedName>
    <definedName name="Cost_of_Mat">'[11]SALES SUMMARY'!#REF!</definedName>
    <definedName name="costvar">#REF!</definedName>
    <definedName name="CSD2INSPDETAIL">OFFSET(#REF!,0,0,COUNTA(OFFSET(#REF!,0,0,5000)),COUNTA(#REF!))</definedName>
    <definedName name="d">#REF!</definedName>
    <definedName name="data">[15]Plan!$A$1:$W$46</definedName>
    <definedName name="data_1">OFFSET(#REF!,0,0,COUNTA(OFFSET(#REF!,0,0,5000)),COUNTA(#REF!))</definedName>
    <definedName name="Data_2">OFFSET([16]Data!$A$1,0,0,COUNTA(OFFSET([16]Data!$A$1,0,0,5000)),COUNTA([16]Data!$A$1:$J$1))</definedName>
    <definedName name="Data_Fields">OFFSET([12]Parameters!$A$29,0,0,2,COUNTA([12]Parameters!$A$29:$IV$29))</definedName>
    <definedName name="data_range">OFFSET([17]data!$A$1,0,0,COUNTA([17]data!$A$1:$A$65536),COUNTA([17]data!$A$1:$IV$1))</definedName>
    <definedName name="DATA1">[18]CSD1!$C$1:$D$2</definedName>
    <definedName name="DATA2">[18]CSD2!$C$1:$D$2</definedName>
    <definedName name="DATA3">[18]CSD3!$C$1:$G$2</definedName>
    <definedName name="_xlnm.Database">#REF!</definedName>
    <definedName name="date">#REF!</definedName>
    <definedName name="DCFBase">[19]DCFValuation!$N$38</definedName>
    <definedName name="DD">'[2]Note 10'!DD</definedName>
    <definedName name="ddff">#REF!</definedName>
    <definedName name="debt">#REF!</definedName>
    <definedName name="Debtors">#REF!</definedName>
    <definedName name="DEC">'[2]Note 10'!DEC</definedName>
    <definedName name="depdetail">#REF!</definedName>
    <definedName name="depWci">#REF!</definedName>
    <definedName name="des">#REF!</definedName>
    <definedName name="detail">#REF!</definedName>
    <definedName name="dfdf">#REF!</definedName>
    <definedName name="dgdetail">#REF!</definedName>
    <definedName name="dgmain">#REF!</definedName>
    <definedName name="dgrpr">#REF!</definedName>
    <definedName name="Disburse_DL">#REF!</definedName>
    <definedName name="DisE1M2">[19]DCFValuation!$M$139</definedName>
    <definedName name="dispp">#REF!</definedName>
    <definedName name="DM">[6]dues!$B$5</definedName>
    <definedName name="doccorex1">#REF!</definedName>
    <definedName name="doccorex2">#REF!</definedName>
    <definedName name="dochsm">#REF!</definedName>
    <definedName name="docpellet">#REF!</definedName>
    <definedName name="Dollar">#REF!</definedName>
    <definedName name="Dom_NSR">#REF!</definedName>
    <definedName name="Dom_Qty">#REF!</definedName>
    <definedName name="dr">[13]icici!$C$3</definedName>
    <definedName name="dri">#REF!</definedName>
    <definedName name="drs">#REF!</definedName>
    <definedName name="duty_hr">#REF!</definedName>
    <definedName name="e">#REF!</definedName>
    <definedName name="EBIDTA">#N/A</definedName>
    <definedName name="ebitda">'[2]Note 10'!ebitda</definedName>
    <definedName name="edc">#REF!</definedName>
    <definedName name="ee">#REF!</definedName>
    <definedName name="ennn">'[2]Note 10'!ennn</definedName>
    <definedName name="epcBc">#REF!</definedName>
    <definedName name="Eur">#REF!</definedName>
    <definedName name="Ex_Cum">#REF!</definedName>
    <definedName name="Ex_Mnth">#REF!</definedName>
    <definedName name="EXIMUS">#REF!</definedName>
    <definedName name="Exp">#N/A</definedName>
    <definedName name="Exp_NSR">#REF!</definedName>
    <definedName name="Exp_Qty">#REF!</definedName>
    <definedName name="ExportFile">#N/A</definedName>
    <definedName name="FA">#REF!</definedName>
    <definedName name="fc">#REF!</definedName>
    <definedName name="fclbardes">#REF!</definedName>
    <definedName name="fclbarex">#REF!</definedName>
    <definedName name="fclcombk">#REF!</definedName>
    <definedName name="fcledc">#REF!</definedName>
    <definedName name="fclins">#REF!</definedName>
    <definedName name="FCLint">#REF!</definedName>
    <definedName name="fclrzb1">#REF!</definedName>
    <definedName name="fclrzb2">#REF!</definedName>
    <definedName name="fclsbf">#REF!</definedName>
    <definedName name="fclsbl">#REF!</definedName>
    <definedName name="fclsocgen">#REF!</definedName>
    <definedName name="fclsum">#REF!</definedName>
    <definedName name="fclusexim">#REF!</definedName>
    <definedName name="Feb_Prfl_01">[20]Feb_Prfl_28!$A$1:$M$214</definedName>
    <definedName name="fflow">#REF!</definedName>
    <definedName name="fib">#REF!</definedName>
    <definedName name="fifth">[21]MAIN_MENU!$U$1</definedName>
    <definedName name="Fixed_Assets">'[11]SALES SUMMARY'!#REF!</definedName>
    <definedName name="fkjhgsl">[22]Plan!$A$48:$W$78</definedName>
    <definedName name="flows">#REF!</definedName>
    <definedName name="forecourt_staff_urban">#REF!</definedName>
    <definedName name="FRF">[6]dues!$B$6</definedName>
    <definedName name="fsdhjksdgfhjk">#REF!</definedName>
    <definedName name="FundAnalysis">#REF!</definedName>
    <definedName name="fundflow">#REF!</definedName>
    <definedName name="FX">#REF!</definedName>
    <definedName name="g">#REF!</definedName>
    <definedName name="GG">'[2]Note 10'!GG</definedName>
    <definedName name="glance_1">#REF!</definedName>
    <definedName name="glance_2">#REF!</definedName>
    <definedName name="hh">'[2]Note 10'!hh</definedName>
    <definedName name="HOLD">#REF!</definedName>
    <definedName name="HRGP_FTM">#REF!</definedName>
    <definedName name="HRGP_FTM1">#REF!</definedName>
    <definedName name="HRGP_YTD">#REF!</definedName>
    <definedName name="hrm">#REF!</definedName>
    <definedName name="I10642357">#REF!</definedName>
    <definedName name="idci">#REF!</definedName>
    <definedName name="imp">#N/A</definedName>
    <definedName name="ImportFile">#N/A</definedName>
    <definedName name="ImportFile12">'[2]Note 10'!ImportFile12</definedName>
    <definedName name="IMPY">'[2]Note 10'!IMPY</definedName>
    <definedName name="INSP_DTL">OFFSET([23]Insp_Dtl!$A$1,0,0,COUNTA(OFFSET([23]Insp_Dtl!$A$1,0,0,9999)),COUNTA([23]Insp_Dtl!$A$1:$E$1))</definedName>
    <definedName name="institution">#REF!</definedName>
    <definedName name="institutionwise">#REF!</definedName>
    <definedName name="int_profit">#REF!</definedName>
    <definedName name="Interest">#REF!</definedName>
    <definedName name="INV">#REF!</definedName>
    <definedName name="Inventory">'[11]SALES SUMMARY'!#REF!</definedName>
    <definedName name="Investments">'[11]SALES SUMMARY'!#REF!</definedName>
    <definedName name="Item">[24]Opinion!$A$1:$D$54</definedName>
    <definedName name="JAGDISH">#REF!</definedName>
    <definedName name="JAJJAJ">#REF!</definedName>
    <definedName name="JISCOJSAL">#REF!</definedName>
    <definedName name="jj">'[2]Note 10'!jj</definedName>
    <definedName name="jsl">#REF!</definedName>
    <definedName name="LCNO">#REF!</definedName>
    <definedName name="lib">[25]options!$B$31</definedName>
    <definedName name="limits">#REF!</definedName>
    <definedName name="Loans_N_Advances">'[11]SALES SUMMARY'!#REF!</definedName>
    <definedName name="Main_Menu">[26]CHECK!$N$5</definedName>
    <definedName name="Manu_Exp">'[11]SALES SUMMARY'!#REF!</definedName>
    <definedName name="Marh__Prfl_01">[27]Marh__Prfl_01!$A$1:$M$285</definedName>
    <definedName name="me">"Button 5"</definedName>
    <definedName name="Misc_Exp_Not_WO">'[11]SALES SUMMARY'!#REF!</definedName>
    <definedName name="MMM">#REF!</definedName>
    <definedName name="mof">#REF!</definedName>
    <definedName name="monthly_rpr">#N/A</definedName>
    <definedName name="name">'[24]List of Vendors'!$A$1:$D$282</definedName>
    <definedName name="Naturewise">#REF!</definedName>
    <definedName name="Notification">[24]Opinion!$B$1:$B$29</definedName>
    <definedName name="NOV">#REF!</definedName>
    <definedName name="November">#REF!</definedName>
    <definedName name="novold">#REF!</definedName>
    <definedName name="oct">#REF!</definedName>
    <definedName name="OFF_DATA">OFFSET(#REF!,0,0,COUNTA(OFFSET(#REF!,0,0,9999)),COUNTA(#REF!))</definedName>
    <definedName name="Old_Company">[12]Parameters!#REF!</definedName>
    <definedName name="OPBNK">#REF!</definedName>
    <definedName name="Other_expenses">'[11]SALES SUMMARY'!#REF!</definedName>
    <definedName name="Other_Income">'[11]SALES SUMMARY'!#REF!</definedName>
    <definedName name="overdue">#REF!</definedName>
    <definedName name="overdues">#REF!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rticulars">[8]b_master!#REF!</definedName>
    <definedName name="PL">#REF!</definedName>
    <definedName name="pl_data">#REF!</definedName>
    <definedName name="pl_rpr">#REF!</definedName>
    <definedName name="pl_rprt">#REF!</definedName>
    <definedName name="pl_rprt1">#REF!</definedName>
    <definedName name="Place">'[24]List of Vendors'!$A$284:$C$286</definedName>
    <definedName name="plangr">[15]Plan!$A$48:$W$78</definedName>
    <definedName name="ploss2">#REF!</definedName>
    <definedName name="pls">'[2]Note 10'!pls</definedName>
    <definedName name="PLSCH">#REF!</definedName>
    <definedName name="PolicyNo">#REF!</definedName>
    <definedName name="ppp">#N/A</definedName>
    <definedName name="Present">#REF!</definedName>
    <definedName name="price">[9]Sens!$O$11</definedName>
    <definedName name="_xlnm.Print_Area">#REF!</definedName>
    <definedName name="PRINT_AREA_MI">#REF!</definedName>
    <definedName name="_xlnm.Print_Titles">[28]mltc!$A$20:$IV$21</definedName>
    <definedName name="Print1">[29]COMPS!$A$1:$V$102</definedName>
    <definedName name="Print1Start">[19]DCFValuation!$C$7</definedName>
    <definedName name="Print1Stop">[19]DCFValuation!$X$35</definedName>
    <definedName name="Print2Start">[19]DCFValuation!$C$36</definedName>
    <definedName name="Print2Stop">[19]DCFValuation!$AC$93</definedName>
    <definedName name="Print3Start">[19]DCFValuation!$C$94</definedName>
    <definedName name="Print3Stop">[19]DCFValuation!$AC$128</definedName>
    <definedName name="profitability">#REF!</definedName>
    <definedName name="ProImportExport.ImportFile">#N/A</definedName>
    <definedName name="ProImportExport.SaveNewFile">#N/A</definedName>
    <definedName name="proposal">#REF!</definedName>
    <definedName name="PWC">#REF!</definedName>
    <definedName name="qqq">#N/A</definedName>
    <definedName name="R_master">#REF!</definedName>
    <definedName name="reschedulement">#REF!</definedName>
    <definedName name="RMC_Range">OFFSET([30]RMC!$B$4,1,0,COUNTA(OFFSET([30]RMC!$B$4,1,0,1000)),17)</definedName>
    <definedName name="RUPEE">#REF!</definedName>
    <definedName name="s">#REF!</definedName>
    <definedName name="S_Debtors">'[11]SALES SUMMARY'!#REF!</definedName>
    <definedName name="sa">#REF!</definedName>
    <definedName name="salary">#REF!</definedName>
    <definedName name="Sanction_DL">#REF!</definedName>
    <definedName name="sanjay">'[2]Note 10'!sanjay</definedName>
    <definedName name="SaveNewFile">#N/A</definedName>
    <definedName name="sbf">#REF!</definedName>
    <definedName name="sbl">#REF!</definedName>
    <definedName name="sdfg">#REF!</definedName>
    <definedName name="SECH5A">'[31]CA_and_CL_2002_proj_opn(2001-0)'!#REF!</definedName>
    <definedName name="Seg">OFFSET([30]RMC!$B$4,1,0,COUNTA(OFFSET([30]RMC!$B$4,1,0,1000)),1)</definedName>
    <definedName name="sep">'[7]Sep 03'!$A$131:$H$471</definedName>
    <definedName name="September">'[7]Sep 03'!$A$131:$H$471</definedName>
    <definedName name="Servicingsummary">[32]proposallinked!#REF!</definedName>
    <definedName name="SHEET">'[33]DEbt (2)'!$A$5:$F$33</definedName>
    <definedName name="sheet_1a">#REF!</definedName>
    <definedName name="sheet_1b">#REF!</definedName>
    <definedName name="sheet_2a">#REF!</definedName>
    <definedName name="sheet_2b">#REF!</definedName>
    <definedName name="sheet_3a">#REF!</definedName>
    <definedName name="sheet_3b">#REF!</definedName>
    <definedName name="sheet_4a">#REF!</definedName>
    <definedName name="sheet_4b">#REF!</definedName>
    <definedName name="sheet_5a">#REF!</definedName>
    <definedName name="sheet_5b">#REF!</definedName>
    <definedName name="sheet_A1">#REF!</definedName>
    <definedName name="sixth">[21]MAIN_MENU!$V$1</definedName>
    <definedName name="socgen">#REF!</definedName>
    <definedName name="ss">#REF!</definedName>
    <definedName name="SSS">'[2]Note 10'!SSS</definedName>
    <definedName name="staff_sal">#REF!</definedName>
    <definedName name="Statement">#REF!</definedName>
    <definedName name="STATEMENT_OF_FUND_REQUIREMENT__Rs._in_crores">#REF!</definedName>
    <definedName name="Step">[19]DCFValuation!$C$140</definedName>
    <definedName name="str">'[2]Note 10'!str</definedName>
    <definedName name="Summarised">#REF!</definedName>
    <definedName name="summarrised">#REF!</definedName>
    <definedName name="summary">#REF!</definedName>
    <definedName name="tally">[0]!tally</definedName>
    <definedName name="TARAPUR">#REF!</definedName>
    <definedName name="TBC_2002">#REF!</definedName>
    <definedName name="Terminal">[19]DCFValuation!$AH$38:$AH$68</definedName>
    <definedName name="TextRefCopy1">#REF!</definedName>
    <definedName name="TextRefCopy15">'[34]tallied with TB'!#REF!</definedName>
    <definedName name="TextRefCopy2">#REF!</definedName>
    <definedName name="TextRefCopy3">#REF!</definedName>
    <definedName name="TextRefCopy4">#REF!</definedName>
    <definedName name="TextRefCopyRangeCount" hidden="1">6</definedName>
    <definedName name="TGROSS">#REF!</definedName>
    <definedName name="tks">'[2]Note 10'!tks</definedName>
    <definedName name="TNETT">#REF!</definedName>
    <definedName name="TPR">#REF!</definedName>
    <definedName name="TPRCUM">#REF!</definedName>
    <definedName name="TPRFM">#REF!</definedName>
    <definedName name="Turnover_CGL">#REF!</definedName>
    <definedName name="urban_kiosk_to">#REF!</definedName>
    <definedName name="urban_shop_TO">#REF!</definedName>
    <definedName name="USD">[6]dues!$B$3</definedName>
    <definedName name="UseEPS">[10]Setting!#REF!</definedName>
    <definedName name="usexim">#REF!</definedName>
    <definedName name="uuu">'[2]Note 10'!uuu</definedName>
    <definedName name="value">#REF!</definedName>
    <definedName name="VandT">#REF!</definedName>
    <definedName name="VASIND">#REF!</definedName>
    <definedName name="vdfv">[35]Setting!$I$11</definedName>
    <definedName name="VSD">#REF!</definedName>
    <definedName name="VSDCUM">#REF!</definedName>
    <definedName name="VSDFM">#REF!</definedName>
    <definedName name="WONO">#REF!</definedName>
    <definedName name="ww">#REF!</definedName>
    <definedName name="Yld_Export">[36]Yield!#REF!</definedName>
    <definedName name="YU">'[37]MASTER-DOC'!$B$11:$N$27</definedName>
    <definedName name="zzz" hidden="1">[38]Jindal!#REF!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0" i="6" l="1"/>
  <c r="H80" i="6"/>
  <c r="G80" i="6"/>
  <c r="J66" i="6" l="1"/>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 r="J80" i="6" l="1"/>
  <c r="G74" i="6"/>
  <c r="G75" i="6" l="1"/>
  <c r="E4" i="10" s="1"/>
  <c r="G67" i="6"/>
  <c r="G71" i="6"/>
  <c r="G76" i="6"/>
  <c r="H74" i="6"/>
  <c r="G72" i="6"/>
  <c r="G73" i="6"/>
  <c r="I73" i="6"/>
  <c r="C6" i="10"/>
  <c r="H95" i="9"/>
  <c r="C4" i="10" s="1"/>
  <c r="H76" i="6" l="1"/>
  <c r="H72" i="6"/>
  <c r="G77" i="6"/>
  <c r="B4" i="10" s="1"/>
  <c r="H75" i="6"/>
  <c r="E5" i="10" s="1"/>
  <c r="J73" i="6"/>
  <c r="H73" i="6"/>
  <c r="I75" i="6"/>
  <c r="E6" i="10" s="1"/>
  <c r="I74" i="6"/>
  <c r="H67" i="6"/>
  <c r="H71" i="6"/>
  <c r="G78" i="6" l="1"/>
  <c r="G81" i="6"/>
  <c r="J76" i="6"/>
  <c r="J72" i="6"/>
  <c r="I71" i="6"/>
  <c r="J71" i="6"/>
  <c r="I72" i="6"/>
  <c r="H77" i="6"/>
  <c r="J75" i="6"/>
  <c r="I76" i="6"/>
  <c r="J74" i="6"/>
  <c r="I67" i="6"/>
  <c r="H78" i="6" l="1"/>
  <c r="B5" i="10"/>
  <c r="J77" i="6"/>
  <c r="J81" i="6" s="1"/>
  <c r="J67" i="6"/>
  <c r="I77" i="6"/>
  <c r="I78" i="6" l="1"/>
  <c r="B6" i="10"/>
  <c r="J78" i="6"/>
  <c r="D5" i="10" l="1"/>
  <c r="F5" i="10" l="1"/>
  <c r="E7" i="10" l="1"/>
  <c r="I76" i="9"/>
  <c r="E65" i="9"/>
  <c r="C79" i="9" s="1"/>
  <c r="I64" i="9"/>
  <c r="H64" i="9"/>
  <c r="J64" i="9" s="1"/>
  <c r="I63" i="9"/>
  <c r="H63" i="9"/>
  <c r="J63" i="9" s="1"/>
  <c r="I62" i="9"/>
  <c r="H62" i="9"/>
  <c r="J62" i="9" s="1"/>
  <c r="I61" i="9"/>
  <c r="H61" i="9"/>
  <c r="J61" i="9" s="1"/>
  <c r="I60" i="9"/>
  <c r="H60" i="9"/>
  <c r="J60" i="9" s="1"/>
  <c r="C60" i="9"/>
  <c r="C61" i="9" s="1"/>
  <c r="C62" i="9" s="1"/>
  <c r="C63" i="9" s="1"/>
  <c r="C64" i="9" s="1"/>
  <c r="I59" i="9"/>
  <c r="H59" i="9"/>
  <c r="J59" i="9" s="1"/>
  <c r="I58" i="9"/>
  <c r="H58" i="9"/>
  <c r="J58" i="9" s="1"/>
  <c r="H45" i="9"/>
  <c r="C45" i="9"/>
  <c r="H44" i="9"/>
  <c r="C44" i="9"/>
  <c r="H43" i="9"/>
  <c r="C43" i="9"/>
  <c r="H42" i="9"/>
  <c r="C42" i="9"/>
  <c r="H41" i="9"/>
  <c r="C41" i="9"/>
  <c r="H40" i="9"/>
  <c r="C40" i="9"/>
  <c r="H39" i="9"/>
  <c r="C39" i="9"/>
  <c r="F30" i="9"/>
  <c r="AW17" i="9"/>
  <c r="AT17" i="9"/>
  <c r="AY16" i="9"/>
  <c r="AN16" i="9"/>
  <c r="AN17" i="9" s="1"/>
  <c r="AN19" i="9" s="1"/>
  <c r="AK16" i="9"/>
  <c r="P16" i="9"/>
  <c r="Z16" i="9" s="1"/>
  <c r="N16" i="9"/>
  <c r="AY15" i="9"/>
  <c r="AP15" i="9"/>
  <c r="AO15" i="9"/>
  <c r="AX15" i="9" s="1"/>
  <c r="AK15" i="9"/>
  <c r="Z15" i="9"/>
  <c r="AA15" i="9" s="1"/>
  <c r="Q15" i="9"/>
  <c r="N15" i="9"/>
  <c r="AY14" i="9"/>
  <c r="AP14" i="9"/>
  <c r="AO14" i="9"/>
  <c r="AX14" i="9" s="1"/>
  <c r="AK14" i="9"/>
  <c r="Z14" i="9"/>
  <c r="AB14" i="9" s="1"/>
  <c r="Q14" i="9"/>
  <c r="AD14" i="9" s="1"/>
  <c r="N14" i="9"/>
  <c r="AY13" i="9"/>
  <c r="AP13" i="9"/>
  <c r="AO13" i="9"/>
  <c r="AX13" i="9" s="1"/>
  <c r="AK13" i="9"/>
  <c r="Z13" i="9"/>
  <c r="AA13" i="9" s="1"/>
  <c r="Q13" i="9"/>
  <c r="N13" i="9"/>
  <c r="AY12" i="9"/>
  <c r="AP12" i="9"/>
  <c r="AO12" i="9"/>
  <c r="AX12" i="9" s="1"/>
  <c r="AK12" i="9"/>
  <c r="Z12" i="9"/>
  <c r="AA12" i="9" s="1"/>
  <c r="Q12" i="9"/>
  <c r="N12" i="9"/>
  <c r="AY11" i="9"/>
  <c r="AP11" i="9"/>
  <c r="AO11" i="9"/>
  <c r="AX11" i="9" s="1"/>
  <c r="AK11" i="9"/>
  <c r="Z11" i="9"/>
  <c r="AB11" i="9" s="1"/>
  <c r="Q11" i="9"/>
  <c r="R11" i="9" s="1"/>
  <c r="AE11" i="9" s="1"/>
  <c r="N11" i="9"/>
  <c r="AY10" i="9"/>
  <c r="AP10" i="9"/>
  <c r="AO10" i="9"/>
  <c r="AX10" i="9" s="1"/>
  <c r="Z10" i="9"/>
  <c r="AB10" i="9" s="1"/>
  <c r="X10" i="9"/>
  <c r="X17" i="9" s="1"/>
  <c r="Q10" i="9"/>
  <c r="N10" i="9"/>
  <c r="G10" i="9"/>
  <c r="AZ15" i="9" l="1"/>
  <c r="AA14" i="9"/>
  <c r="AC14" i="9" s="1"/>
  <c r="R14" i="9"/>
  <c r="AE14" i="9" s="1"/>
  <c r="AZ10" i="9"/>
  <c r="AZ14" i="9"/>
  <c r="AA10" i="9"/>
  <c r="AC10" i="9" s="1"/>
  <c r="AB12" i="9"/>
  <c r="AC12" i="9" s="1"/>
  <c r="AD13" i="9"/>
  <c r="AD15" i="9"/>
  <c r="T11" i="9"/>
  <c r="AG11" i="9" s="1"/>
  <c r="AB13" i="9"/>
  <c r="AC13" i="9" s="1"/>
  <c r="AY17" i="9"/>
  <c r="AA11" i="9"/>
  <c r="AC11" i="9" s="1"/>
  <c r="AD12" i="9"/>
  <c r="AZ13" i="9"/>
  <c r="AA16" i="9"/>
  <c r="AA17" i="9" s="1"/>
  <c r="Z17" i="9"/>
  <c r="AB16" i="9"/>
  <c r="AZ12" i="9"/>
  <c r="AK10" i="9"/>
  <c r="AK17" i="9" s="1"/>
  <c r="S11" i="9"/>
  <c r="AF11" i="9" s="1"/>
  <c r="R12" i="9"/>
  <c r="R13" i="9"/>
  <c r="V13" i="9" s="1"/>
  <c r="AI13" i="9" s="1"/>
  <c r="AB15" i="9"/>
  <c r="AC15" i="9" s="1"/>
  <c r="Q16" i="9"/>
  <c r="Q17" i="9" s="1"/>
  <c r="P17" i="9"/>
  <c r="F22" i="9" s="1"/>
  <c r="V11" i="9"/>
  <c r="AI11" i="9" s="1"/>
  <c r="S14" i="9"/>
  <c r="AF14" i="9" s="1"/>
  <c r="AZ11" i="9"/>
  <c r="T14" i="9"/>
  <c r="AG14" i="9" s="1"/>
  <c r="R15" i="9"/>
  <c r="V15" i="9" s="1"/>
  <c r="I65" i="9"/>
  <c r="D79" i="9" s="1"/>
  <c r="AD10" i="9"/>
  <c r="R10" i="9"/>
  <c r="U11" i="9"/>
  <c r="AD11" i="9"/>
  <c r="U14" i="9"/>
  <c r="AO16" i="9"/>
  <c r="AX16" i="9" s="1"/>
  <c r="AZ16" i="9" s="1"/>
  <c r="V12" i="9"/>
  <c r="AI12" i="9" s="1"/>
  <c r="V14" i="9"/>
  <c r="AI14" i="9" s="1"/>
  <c r="AP16" i="9"/>
  <c r="AH11" i="9" l="1"/>
  <c r="U15" i="9"/>
  <c r="AH15" i="9" s="1"/>
  <c r="W11" i="9"/>
  <c r="AJ11" i="9" s="1"/>
  <c r="AE13" i="9"/>
  <c r="T13" i="9"/>
  <c r="AG13" i="9" s="1"/>
  <c r="S13" i="9"/>
  <c r="AF13" i="9" s="1"/>
  <c r="U13" i="9"/>
  <c r="AH13" i="9" s="1"/>
  <c r="AC16" i="9"/>
  <c r="AC17" i="9" s="1"/>
  <c r="AE12" i="9"/>
  <c r="T12" i="9"/>
  <c r="AG12" i="9" s="1"/>
  <c r="S12" i="9"/>
  <c r="AF12" i="9" s="1"/>
  <c r="AI15" i="9"/>
  <c r="AZ17" i="9"/>
  <c r="U12" i="9"/>
  <c r="AH12" i="9" s="1"/>
  <c r="F41" i="9" s="1"/>
  <c r="J41" i="9" s="1"/>
  <c r="AB17" i="9"/>
  <c r="AE15" i="9"/>
  <c r="S15" i="9"/>
  <c r="AF15" i="9" s="1"/>
  <c r="T15" i="9"/>
  <c r="AG15" i="9" s="1"/>
  <c r="AD16" i="9"/>
  <c r="AD17" i="9" s="1"/>
  <c r="R16" i="9"/>
  <c r="V10" i="9"/>
  <c r="F40" i="9"/>
  <c r="AL11" i="9"/>
  <c r="AM11" i="9" s="1"/>
  <c r="AH14" i="9"/>
  <c r="W14" i="9"/>
  <c r="AJ14" i="9" s="1"/>
  <c r="AO17" i="9"/>
  <c r="AX17" i="9"/>
  <c r="AE10" i="9"/>
  <c r="S10" i="9"/>
  <c r="T10" i="9"/>
  <c r="U10" i="9"/>
  <c r="Y11" i="9" l="1"/>
  <c r="F44" i="9"/>
  <c r="J44" i="9" s="1"/>
  <c r="W12" i="9"/>
  <c r="AJ12" i="9" s="1"/>
  <c r="AL12" i="9" s="1"/>
  <c r="AM12" i="9" s="1"/>
  <c r="W15" i="9"/>
  <c r="AJ15" i="9" s="1"/>
  <c r="AL15" i="9" s="1"/>
  <c r="AM15" i="9" s="1"/>
  <c r="I44" i="9"/>
  <c r="W13" i="9"/>
  <c r="AJ13" i="9" s="1"/>
  <c r="AL13" i="9" s="1"/>
  <c r="AM13" i="9" s="1"/>
  <c r="Y12" i="9"/>
  <c r="I41" i="9"/>
  <c r="AE16" i="9"/>
  <c r="AE17" i="9" s="1"/>
  <c r="U16" i="9"/>
  <c r="AH16" i="9" s="1"/>
  <c r="S16" i="9"/>
  <c r="AF16" i="9" s="1"/>
  <c r="T16" i="9"/>
  <c r="AG16" i="9" s="1"/>
  <c r="V16" i="9"/>
  <c r="AI16" i="9" s="1"/>
  <c r="R17" i="9"/>
  <c r="AI10" i="9"/>
  <c r="AF10" i="9"/>
  <c r="F43" i="9"/>
  <c r="AL14" i="9"/>
  <c r="AM14" i="9" s="1"/>
  <c r="J40" i="9"/>
  <c r="I40" i="9"/>
  <c r="AH10" i="9"/>
  <c r="W10" i="9"/>
  <c r="Y10" i="9" s="1"/>
  <c r="F42" i="9"/>
  <c r="T17" i="9"/>
  <c r="AG10" i="9"/>
  <c r="Y14" i="9"/>
  <c r="Y15" i="9" l="1"/>
  <c r="S17" i="9"/>
  <c r="U17" i="9"/>
  <c r="V17" i="9"/>
  <c r="V19" i="9" s="1"/>
  <c r="W19" i="9" s="1"/>
  <c r="W16" i="9"/>
  <c r="AJ16" i="9" s="1"/>
  <c r="AL16" i="9" s="1"/>
  <c r="AM16" i="9" s="1"/>
  <c r="AI17" i="9"/>
  <c r="Y13" i="9"/>
  <c r="AG17" i="9"/>
  <c r="F45" i="9"/>
  <c r="AH17" i="9"/>
  <c r="F39" i="9"/>
  <c r="I43" i="9"/>
  <c r="J43" i="9"/>
  <c r="J42" i="9"/>
  <c r="I42" i="9"/>
  <c r="AJ10" i="9"/>
  <c r="AJ17" i="9" s="1"/>
  <c r="AF17" i="9"/>
  <c r="Y16" i="9" l="1"/>
  <c r="Y17" i="9" s="1"/>
  <c r="AL10" i="9"/>
  <c r="AM10" i="9" s="1"/>
  <c r="AM17" i="9" s="1"/>
  <c r="F26" i="9"/>
  <c r="W17" i="9"/>
  <c r="I45" i="9"/>
  <c r="J45" i="9"/>
  <c r="F46" i="9"/>
  <c r="E50" i="9" s="1"/>
  <c r="F51" i="9" s="1"/>
  <c r="I39" i="9"/>
  <c r="J39" i="9"/>
  <c r="AL17" i="9" l="1"/>
  <c r="I46" i="9"/>
  <c r="F77" i="9" s="1"/>
  <c r="I77" i="9" s="1"/>
  <c r="J46" i="9"/>
  <c r="F78" i="9" s="1"/>
  <c r="F79" i="9" s="1"/>
  <c r="F80" i="9" s="1"/>
  <c r="F81" i="9" s="1"/>
  <c r="F82" i="9" s="1"/>
  <c r="F23" i="9"/>
  <c r="AL19" i="9"/>
  <c r="F83" i="9" l="1"/>
  <c r="F84" i="9" s="1"/>
  <c r="F93" i="9"/>
  <c r="I78" i="9"/>
  <c r="F32" i="9"/>
  <c r="F27" i="9"/>
  <c r="G76" i="9" s="1"/>
  <c r="F85" i="9" l="1"/>
  <c r="G90" i="9"/>
  <c r="H76" i="9"/>
  <c r="H77" i="9" s="1"/>
  <c r="H78" i="9" s="1"/>
  <c r="H79" i="9" s="1"/>
  <c r="H80" i="9" s="1"/>
  <c r="H81" i="9" s="1"/>
  <c r="H82" i="9" s="1"/>
  <c r="H83" i="9" s="1"/>
  <c r="H84" i="9" s="1"/>
  <c r="G77" i="9"/>
  <c r="G78" i="9" s="1"/>
  <c r="H85" i="9" l="1"/>
  <c r="F86" i="9"/>
  <c r="E79" i="9"/>
  <c r="I79" i="9" s="1"/>
  <c r="I80" i="9" s="1"/>
  <c r="I81" i="9" s="1"/>
  <c r="H86" i="9" l="1"/>
  <c r="G79" i="9"/>
  <c r="G80" i="9" s="1"/>
  <c r="G81" i="9" s="1"/>
  <c r="G82" i="9" s="1"/>
  <c r="G83" i="9" s="1"/>
  <c r="G84" i="9" s="1"/>
  <c r="G85" i="9" s="1"/>
  <c r="G86" i="9" s="1"/>
  <c r="G88" i="9"/>
  <c r="I82" i="9"/>
  <c r="I83" i="9" s="1"/>
  <c r="I84" i="9" s="1"/>
  <c r="I85" i="9" s="1"/>
  <c r="I86" i="9" s="1"/>
  <c r="C7" i="10" l="1"/>
  <c r="D4" i="10" l="1"/>
  <c r="F4" i="10" s="1"/>
  <c r="H4" i="10" s="1"/>
  <c r="D6" i="10" l="1"/>
  <c r="B7" i="10" l="1"/>
  <c r="F6" i="10"/>
  <c r="F7" i="10" s="1"/>
  <c r="D7" i="10"/>
</calcChain>
</file>

<file path=xl/sharedStrings.xml><?xml version="1.0" encoding="utf-8"?>
<sst xmlns="http://schemas.openxmlformats.org/spreadsheetml/2006/main" count="393" uniqueCount="239">
  <si>
    <t>Total</t>
  </si>
  <si>
    <t>Computer</t>
  </si>
  <si>
    <t>Office Equipments</t>
  </si>
  <si>
    <t>Software</t>
  </si>
  <si>
    <t>Type of Asset</t>
  </si>
  <si>
    <t>Name of the Vendor</t>
  </si>
  <si>
    <t xml:space="preserve">Equipments </t>
  </si>
  <si>
    <t>Furniture &amp; Fixture</t>
  </si>
  <si>
    <t>KGN Furniture</t>
  </si>
  <si>
    <t xml:space="preserve">KGN </t>
  </si>
  <si>
    <t>Plant &amp; Machinery</t>
  </si>
  <si>
    <t>Roll Former</t>
  </si>
  <si>
    <t xml:space="preserve">Firth Steels </t>
  </si>
  <si>
    <t xml:space="preserve">Preoperative Expenses </t>
  </si>
  <si>
    <t>N/A</t>
  </si>
  <si>
    <t xml:space="preserve">Diesel Engined Side Loaders </t>
  </si>
  <si>
    <t>Northern Handling Systems Ltd.</t>
  </si>
  <si>
    <t xml:space="preserve">Overhead Crane </t>
  </si>
  <si>
    <t>JSSL</t>
  </si>
  <si>
    <t>C' Hook</t>
  </si>
  <si>
    <t>Pragya Equip. Pvt. Ltd.</t>
  </si>
  <si>
    <t>Air Compressor</t>
  </si>
  <si>
    <t>Vertex Pneumatics Pvt. Ltd.</t>
  </si>
  <si>
    <t>Motorised Horizontal Belt Conveyer</t>
  </si>
  <si>
    <t>NTB International Pvt. Ltd.</t>
  </si>
  <si>
    <t>Idler Roller Conveyer</t>
  </si>
  <si>
    <t>Spare Motorised Horizontal Belt Conveyer</t>
  </si>
  <si>
    <t>Pressbreak Machine</t>
  </si>
  <si>
    <t>Accurpress Interrnational Sales Ltd.</t>
  </si>
  <si>
    <t xml:space="preserve">Drill Machine </t>
  </si>
  <si>
    <t>Lakshmi Trading Co.</t>
  </si>
  <si>
    <t>Shear</t>
  </si>
  <si>
    <t xml:space="preserve">S38mm Drill </t>
  </si>
  <si>
    <t>Welding Transformer</t>
  </si>
  <si>
    <t xml:space="preserve">Sri Ganesh Hardware </t>
  </si>
  <si>
    <t>Manual Sealess Strapping Machine (PPT Make)</t>
  </si>
  <si>
    <t>Siddhivinayak Metal Pressing Work</t>
  </si>
  <si>
    <t>Petrol Driven Cutoff Saw TS400</t>
  </si>
  <si>
    <t>The Agro Power Technology</t>
  </si>
  <si>
    <t xml:space="preserve">Steel Strapping Dispenser </t>
  </si>
  <si>
    <t>Cut off Machine 14''</t>
  </si>
  <si>
    <t xml:space="preserve">Stihc Petrol Driven Cutoff Saw </t>
  </si>
  <si>
    <t>V Belt Switch Drill</t>
  </si>
  <si>
    <t>Chintan Eng. Co.</t>
  </si>
  <si>
    <t>Angel Grinder HD</t>
  </si>
  <si>
    <t>Perfect Earthmoving Equip. Corp.</t>
  </si>
  <si>
    <t>SCHEDULE 3</t>
  </si>
  <si>
    <t>FIXED ASSETS</t>
  </si>
  <si>
    <t>Particulars</t>
  </si>
  <si>
    <t>Rate Of Depreciation</t>
  </si>
  <si>
    <t>Tangibles</t>
  </si>
  <si>
    <t>Plant &amp; Machinery ( (Only Roll Former)</t>
  </si>
  <si>
    <t>Motor Car</t>
  </si>
  <si>
    <t>Intangibles</t>
  </si>
  <si>
    <t xml:space="preserve">3 Years </t>
  </si>
  <si>
    <t>Capital Work in Progress</t>
  </si>
  <si>
    <t>2014-15</t>
  </si>
  <si>
    <t>PC Doctor I Pvt Ltd</t>
  </si>
  <si>
    <t>Bajaj Discovery 150 SCDI</t>
  </si>
  <si>
    <t>M/s Sai Automobiles</t>
  </si>
  <si>
    <t>Furniture &amp; Fixture - Mumbai</t>
  </si>
  <si>
    <t>National Carpet</t>
  </si>
  <si>
    <t>Sri Raghvendra Furniture</t>
  </si>
  <si>
    <t>6 Door PLU with Locker Base</t>
  </si>
  <si>
    <t>Pellet Truck 2.5t</t>
  </si>
  <si>
    <t>Power Tools &amp; Tackles</t>
  </si>
  <si>
    <t>Meta Print</t>
  </si>
  <si>
    <t>Manual Sealess combination tools</t>
  </si>
  <si>
    <t xml:space="preserve">computers </t>
  </si>
  <si>
    <t xml:space="preserve">Vehicles </t>
  </si>
  <si>
    <t>Type of Assets</t>
  </si>
  <si>
    <t>Drawer Filing Cabinet</t>
  </si>
  <si>
    <t>Delite Kom</t>
  </si>
  <si>
    <t>Weighing Machine</t>
  </si>
  <si>
    <t>Citizen Scale I P Ltd</t>
  </si>
  <si>
    <t>BC Equipment Trading Company P Ltd</t>
  </si>
  <si>
    <t>Mobile Phone-Chinnikrishna K</t>
  </si>
  <si>
    <t>Flipkart</t>
  </si>
  <si>
    <t>EPCG NO '0330026559/2/11/00</t>
  </si>
  <si>
    <t>EPCG License Dt. 7/9/2010</t>
  </si>
  <si>
    <t>Bond No. 200451281</t>
  </si>
  <si>
    <t xml:space="preserve"> </t>
  </si>
  <si>
    <t>List of Actual Import</t>
  </si>
  <si>
    <t>Ist Block</t>
  </si>
  <si>
    <t>No's</t>
  </si>
  <si>
    <t>HSN (Item Code)</t>
  </si>
  <si>
    <t xml:space="preserve">Description as pr EPCG </t>
  </si>
  <si>
    <t>Nos</t>
  </si>
  <si>
    <t>Duty Saved as per EPCG Licence</t>
  </si>
  <si>
    <t>Concessional rate of Duty</t>
  </si>
  <si>
    <t>EO As per the License</t>
  </si>
  <si>
    <t xml:space="preserve">Bill Entry </t>
  </si>
  <si>
    <t>BE Date</t>
  </si>
  <si>
    <t>PORT</t>
  </si>
  <si>
    <t>Vendor</t>
  </si>
  <si>
    <t>Inv No.</t>
  </si>
  <si>
    <t>Inv Dt.</t>
  </si>
  <si>
    <t>Material Description</t>
  </si>
  <si>
    <t xml:space="preserve">BCD </t>
  </si>
  <si>
    <t>Value</t>
  </si>
  <si>
    <t>Basic CD</t>
  </si>
  <si>
    <t>CVD</t>
  </si>
  <si>
    <t>CVD Education cess</t>
  </si>
  <si>
    <t>CVD SHC</t>
  </si>
  <si>
    <t>Custom duty ED</t>
  </si>
  <si>
    <t>Custom duty  SHC</t>
  </si>
  <si>
    <t>Additional Duty</t>
  </si>
  <si>
    <t>Difference in calculation</t>
  </si>
  <si>
    <t>BCD</t>
  </si>
  <si>
    <t>ED</t>
  </si>
  <si>
    <t>SHC</t>
  </si>
  <si>
    <t xml:space="preserve">Saving in duty as per computation </t>
  </si>
  <si>
    <t>Duty Saved as per Actual Imports BOE</t>
  </si>
  <si>
    <t>Actual EO Obligation</t>
  </si>
  <si>
    <t>Duty Saved Rate</t>
  </si>
  <si>
    <t>EO Completion Date</t>
  </si>
  <si>
    <t>No of Years</t>
  </si>
  <si>
    <t>Due Date</t>
  </si>
  <si>
    <t>EO for 1st Block</t>
  </si>
  <si>
    <t>EO for 2 Block</t>
  </si>
  <si>
    <t xml:space="preserve">Total Export Obligation </t>
  </si>
  <si>
    <t>Export Obligation Achieved</t>
  </si>
  <si>
    <t>Balance Export Obligation</t>
  </si>
  <si>
    <t>Non Cenvatable</t>
  </si>
  <si>
    <t>Cenvatable</t>
  </si>
  <si>
    <t>Roll forming along with Tooling and spares</t>
  </si>
  <si>
    <t>Chennai</t>
  </si>
  <si>
    <t>Firth Steel Limited, UK</t>
  </si>
  <si>
    <t>Rafts &amp; Stands</t>
  </si>
  <si>
    <t>Second Hand Machine Roll Former</t>
  </si>
  <si>
    <t>Accurepress :CNC Press break Model 516040 with accessories</t>
  </si>
  <si>
    <t>Accurepress International Sales Ltd.</t>
  </si>
  <si>
    <t>Accurepress : Model 625010 with accessories</t>
  </si>
  <si>
    <t>Diesel engined Side Loader 2 nos spares 100nos</t>
  </si>
  <si>
    <t>Northern Handling Systems Ltd, England UK</t>
  </si>
  <si>
    <t>Accounting / Disclosure treatment  for EPCG in IND AS</t>
  </si>
  <si>
    <t xml:space="preserve">Value of goods imported  </t>
  </si>
  <si>
    <t>Import duty saved</t>
  </si>
  <si>
    <t>Out of above duty</t>
  </si>
  <si>
    <t>Cenvatable Duty</t>
  </si>
  <si>
    <t>Non Cenvatable duty</t>
  </si>
  <si>
    <t xml:space="preserve"> Tenure of  License</t>
  </si>
  <si>
    <t>8 years</t>
  </si>
  <si>
    <t>Due date</t>
  </si>
  <si>
    <t>Export Obligation ( 8 Times of duty saves</t>
  </si>
  <si>
    <t>RS</t>
  </si>
  <si>
    <t>USD</t>
  </si>
  <si>
    <t>License purchase date</t>
  </si>
  <si>
    <t>Respective bill of entry dates, as and when goods imported:-</t>
  </si>
  <si>
    <t>Date of put to use</t>
  </si>
  <si>
    <t>Depreciation rate</t>
  </si>
  <si>
    <t>Depreciation 2009-10</t>
  </si>
  <si>
    <t>Depreciation 2010-11 onwards</t>
  </si>
  <si>
    <t>Life of asset in which the same has been capitalized</t>
  </si>
  <si>
    <t>15 Years</t>
  </si>
  <si>
    <t>Entries</t>
  </si>
  <si>
    <t>2010-11</t>
  </si>
  <si>
    <t>PPE A/C</t>
  </si>
  <si>
    <t>Dr</t>
  </si>
  <si>
    <t xml:space="preserve">       To Deferred Govt Grant</t>
  </si>
  <si>
    <t>Cr</t>
  </si>
  <si>
    <t>EXPORT SALES DETAILS-  SPECIALIST OILFIELD SERVICES LTD, KUWAIT year 11-12</t>
  </si>
  <si>
    <t>Inv No</t>
  </si>
  <si>
    <t>Conversion Rate</t>
  </si>
  <si>
    <t>BOE in $</t>
  </si>
  <si>
    <t>INR ( conversion)</t>
  </si>
  <si>
    <t>Value as per Tally</t>
  </si>
  <si>
    <t>FOB</t>
  </si>
  <si>
    <t>Insurance</t>
  </si>
  <si>
    <t>Freight</t>
  </si>
  <si>
    <t>INR</t>
  </si>
  <si>
    <t>Cen vatable portion</t>
  </si>
  <si>
    <t xml:space="preserve">Disclosure of export obligation in notes to accounts pertaining to Cen vatable portion would continue in the same way and will keep on reducing depending on actual exports incurred. After export, FOB value will be reduced for export obligation amount, which is disclosed in notes to accounts in the financial statements. </t>
  </si>
  <si>
    <t>Non- Cen Vatable portion</t>
  </si>
  <si>
    <t xml:space="preserve">For Non-Cen vatable portion of duty saved, which has been capitalised in fixed assets, the amount capitalised in PPE will get depreciated over the number of years, depending upon life of assets along with its total cost of acquisition. Whereas, corresponding liability amount would be amortised on proportionate basis of actual export. </t>
  </si>
  <si>
    <t xml:space="preserve">Following table describes the amortisation of deferred government grant (liability) and depreciation of fixed assets over the number of years in the statement of profit &amp; loss:- </t>
  </si>
  <si>
    <t>Years</t>
  </si>
  <si>
    <t>Actual export incurred USD</t>
  </si>
  <si>
    <t>Actual export incurred INR</t>
  </si>
  <si>
    <t>Credit in P/L on account of amortisation of deferred government grant liability</t>
  </si>
  <si>
    <t>Debit in P/L on account of depreciation of PPE, for amount capitalised</t>
  </si>
  <si>
    <t>Balance of deferred government grant</t>
  </si>
  <si>
    <t>Balance of PPE</t>
  </si>
  <si>
    <t>Accumulated impact on P/L (figures in bracket represent credit balance)</t>
  </si>
  <si>
    <t>2011-12</t>
  </si>
  <si>
    <t>2012-13</t>
  </si>
  <si>
    <t>2013-14</t>
  </si>
  <si>
    <t>2015-16</t>
  </si>
  <si>
    <t>2016-17</t>
  </si>
  <si>
    <t>2017-18</t>
  </si>
  <si>
    <t>2018-19</t>
  </si>
  <si>
    <t>Adjsutment throught OCI ( Expense)</t>
  </si>
  <si>
    <t>Depreciation 16-17</t>
  </si>
  <si>
    <t>Gross Block Reconciliation</t>
  </si>
  <si>
    <t>PPE-Others</t>
  </si>
  <si>
    <t>PPE-EPCG</t>
  </si>
  <si>
    <t>Shri Siddhalingeshwar Power Gears</t>
  </si>
  <si>
    <t>Panel Board</t>
  </si>
  <si>
    <t>Roll Former TR50</t>
  </si>
  <si>
    <t>Dhruvanshi International</t>
  </si>
  <si>
    <t>Automatic Lubrication System</t>
  </si>
  <si>
    <t>Gravity Conveyor- TR50 Profile</t>
  </si>
  <si>
    <t>Roll Former TR50- Electrical Service</t>
  </si>
  <si>
    <t>Star Electricals</t>
  </si>
  <si>
    <t>Date of Put into use/install</t>
  </si>
  <si>
    <t>Grand total</t>
  </si>
  <si>
    <t>Useful life (in years)</t>
  </si>
  <si>
    <t>Grinder</t>
  </si>
  <si>
    <t>Nandi &amp; Co</t>
  </si>
  <si>
    <t>Manual Sealess Combination Tool</t>
  </si>
  <si>
    <t>Super Bright Engineering Co</t>
  </si>
  <si>
    <t>Chairs</t>
  </si>
  <si>
    <t>Aarjay enterprises</t>
  </si>
  <si>
    <t>8517G- Sophos Firewall XG 106 36 MOS</t>
  </si>
  <si>
    <t>Dell latitude E3490 Laptop 16 GB RAM</t>
  </si>
  <si>
    <t>Additions:Actual purchases</t>
  </si>
  <si>
    <t>Less: depreciation  - others</t>
  </si>
  <si>
    <t>Conveyor Belt</t>
  </si>
  <si>
    <t>MS office 2019</t>
  </si>
  <si>
    <t>Dell Latitude 3400 Core i5 8th Gen 16 GB Ram</t>
  </si>
  <si>
    <t>Supreme Marketing</t>
  </si>
  <si>
    <t>Dell Optiplex 3070 MT Desktop-Prem Kumar</t>
  </si>
  <si>
    <t>VR Laptop Zone</t>
  </si>
  <si>
    <t>SAP Licence</t>
  </si>
  <si>
    <t>Infosight &amp; consulting software P Ltd</t>
  </si>
  <si>
    <t>Jan Marketing</t>
  </si>
  <si>
    <t>Dell 3420 core 17 11th Gen</t>
  </si>
  <si>
    <t>Firewall subscription XGS 107</t>
  </si>
  <si>
    <t>Firewall 8517 XGS 107 HW Firewall Appliance</t>
  </si>
  <si>
    <t>Digital CC Camera</t>
  </si>
  <si>
    <t>Rajlakshmi Electronics</t>
  </si>
  <si>
    <t>As on 31.03.2022</t>
  </si>
  <si>
    <t>Dell INS 3520 C15-12TH/8/512</t>
  </si>
  <si>
    <t>Vamsi Infotech</t>
  </si>
  <si>
    <t>Depreciation for FY 22-23</t>
  </si>
  <si>
    <t>As on 31.03.2023</t>
  </si>
  <si>
    <t>Additions during FY 22-23</t>
  </si>
  <si>
    <t>Closing balane as on 31.03.23</t>
  </si>
  <si>
    <t>Opening balance as on 01.04.22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</si>
</sst>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 #,##0.00_ ;_ * \-#,##0.00_ ;_ * &quot;-&quot;??_ ;_ @_ "/>
    <numFmt numFmtId="165" formatCode="_-* #,##0.00_-;\-* #,##0.00_-;_-* &quot;-&quot;??_-;_-@_-"/>
    <numFmt numFmtId="166" formatCode="[$-409]d\-mmm\-yy;@"/>
    <numFmt numFmtId="167" formatCode="_(* #,##0_);_(* \(#,##0\);_(* &quot;-&quot;??_);_(@_)"/>
    <numFmt numFmtId="168" formatCode="#,##0_);\(#,##0\);&quot;&quot;"/>
    <numFmt numFmtId="169" formatCode="[&gt;1]&quot;10Q: &quot;0&quot; qtrs&quot;;&quot;10Q: &quot;0&quot; qtr&quot;"/>
    <numFmt numFmtId="170" formatCode="_(#,##0.0_);[Red]_(\(#,##0.0\);\ &quot;-- &quot;"/>
    <numFmt numFmtId="171" formatCode="#,##0.0_);\(#,##0.0\)"/>
    <numFmt numFmtId="172" formatCode="0&quot; bp&quot;"/>
    <numFmt numFmtId="173" formatCode="_-* #,##0_-;\-* #,##0_-;_-* &quot;-&quot;??_-;_-@_-"/>
    <numFmt numFmtId="174" formatCode="0000"/>
    <numFmt numFmtId="175" formatCode="&quot;$&quot;#,##0.00_);[Red]\(&quot;$&quot;#,##0.00\);&quot;--  &quot;;_(@_)"/>
    <numFmt numFmtId="176" formatCode="&quot;$&quot;#,##0.0_);[Red]\(&quot;$&quot;#,##0.0\)"/>
    <numFmt numFmtId="177" formatCode="mmm\-d\-yy"/>
    <numFmt numFmtId="178" formatCode="mmm\-d\-yyyy"/>
    <numFmt numFmtId="179" formatCode="mmm\-yyyy"/>
    <numFmt numFmtId="180" formatCode="_([$€-2]* #,##0.00_);_([$€-2]* \(#,##0.00\);_([$€-2]* &quot;-&quot;??_)"/>
    <numFmt numFmtId="181" formatCode="###0_);\(###0\)"/>
    <numFmt numFmtId="182" formatCode="_(&quot;$&quot;* #,##0.00_);_(&quot;$&quot;* \(#,##0.00\);_(&quot;$&quot;* &quot;0.00&quot;??_);_(@_)"/>
    <numFmt numFmtId="183" formatCode="#,##0.0_);[Red]\(#,##0.0\)"/>
    <numFmt numFmtId="184" formatCode="0.0%;[Red]\(0.0%\)"/>
    <numFmt numFmtId="185" formatCode="#,##0.0_);[Red]\(#,##0.0\);&quot;N/A &quot;"/>
    <numFmt numFmtId="186" formatCode="0,"/>
    <numFmt numFmtId="187" formatCode="#,##0.0_);[Red]\(#,##0.0\);&quot;--  &quot;"/>
    <numFmt numFmtId="188" formatCode="General_)"/>
    <numFmt numFmtId="189" formatCode="#,##0.000_);[Red]\(#,##0.000\)"/>
    <numFmt numFmtId="190" formatCode="#,##0.0_)\ ;[Red]\(#,##0.0\)\ "/>
    <numFmt numFmtId="191" formatCode="#,##0.00\x_);[Red]\(#,##0.00\x\);&quot;--  &quot;"/>
    <numFmt numFmtId="192" formatCode="#,##0.00_)&quot; &quot;;[Red]\(#,##0.00\)&quot; &quot;"/>
    <numFmt numFmtId="193" formatCode="0.0%&quot;NetPPE/sales&quot;"/>
    <numFmt numFmtId="194" formatCode="0.0%&quot;NWI/Sls&quot;"/>
    <numFmt numFmtId="195" formatCode="0%;[Red]\(0%\)"/>
    <numFmt numFmtId="196" formatCode="0.0%;\(0.0%\)"/>
    <numFmt numFmtId="197" formatCode="0.0%;[Red]\(0.0%\);&quot;--  &quot;"/>
    <numFmt numFmtId="198" formatCode="0.00%;[Red]\(0.00%\)"/>
    <numFmt numFmtId="199" formatCode="0.000%;[Red]\(0.000%\)"/>
    <numFmt numFmtId="200" formatCode="0.000%;;&quot;-- &quot;"/>
    <numFmt numFmtId="201" formatCode="0.0%&quot;Sales&quot;"/>
    <numFmt numFmtId="202" formatCode="&quot;Proj &quot;0;;"/>
    <numFmt numFmtId="203" formatCode="_(&quot;$&quot;* #,##0.0_);_(&quot;$&quot;* \(#,##0.0\);_(&quot;$&quot;* &quot;-&quot;??_);_(@_)"/>
    <numFmt numFmtId="204" formatCode="&quot;TFCF: &quot;#,##0_);[Red]&quot;No! &quot;\(#,##0\)"/>
    <numFmt numFmtId="205" formatCode="_ * #,##0_ ;_ * \-#,##0_ ;_ * &quot;-&quot;??_ ;_ @_ "/>
  </numFmts>
  <fonts count="57" x14ac:knownFonts="1">
    <font>
      <sz val="11"/>
      <color theme="1"/>
      <name val="Calibri"/>
      <family val="2"/>
      <scheme val="minor"/>
    </font>
    <font>
      <sz val="11"/>
      <color theme="1"/>
      <name val="Calibri"/>
      <family val="2"/>
      <scheme val="minor"/>
    </font>
    <font>
      <sz val="10"/>
      <name val="Arial"/>
      <family val="2"/>
    </font>
    <font>
      <sz val="10"/>
      <name val="Calibri"/>
      <family val="2"/>
    </font>
    <font>
      <b/>
      <sz val="10"/>
      <name val="Calibri"/>
      <family val="2"/>
    </font>
    <font>
      <b/>
      <sz val="10"/>
      <name val="Arial"/>
      <family val="2"/>
    </font>
    <font>
      <sz val="11"/>
      <color indexed="8"/>
      <name val="Calibri"/>
      <family val="2"/>
    </font>
    <font>
      <sz val="10"/>
      <name val="Times New Roman"/>
      <family val="1"/>
    </font>
    <font>
      <sz val="7"/>
      <name val="Arial"/>
      <family val="2"/>
    </font>
    <font>
      <sz val="8"/>
      <name val="Arial"/>
      <family val="2"/>
    </font>
    <font>
      <sz val="8"/>
      <color indexed="12"/>
      <name val="Arial"/>
      <family val="2"/>
    </font>
    <font>
      <i/>
      <sz val="8"/>
      <color indexed="12"/>
      <name val="Arial"/>
      <family val="2"/>
    </font>
    <font>
      <sz val="8"/>
      <name val="Century Gothic"/>
      <family val="2"/>
    </font>
    <font>
      <b/>
      <sz val="8"/>
      <name val="Arial"/>
      <family val="2"/>
    </font>
    <font>
      <sz val="8"/>
      <color indexed="39"/>
      <name val="Arial"/>
      <family val="2"/>
    </font>
    <font>
      <sz val="12"/>
      <name val="Tms Rmn"/>
    </font>
    <font>
      <sz val="12"/>
      <name val="Helv"/>
    </font>
    <font>
      <i/>
      <sz val="8"/>
      <name val="Arial"/>
      <family val="2"/>
    </font>
    <font>
      <sz val="8"/>
      <color indexed="10"/>
      <name val="Arial"/>
      <family val="2"/>
    </font>
    <font>
      <sz val="11"/>
      <name val="Arial"/>
      <family val="2"/>
    </font>
    <font>
      <b/>
      <sz val="11"/>
      <color indexed="8"/>
      <name val="Arial"/>
      <family val="2"/>
    </font>
    <font>
      <sz val="10"/>
      <color indexed="8"/>
      <name val="Arial"/>
      <family val="2"/>
    </font>
    <font>
      <b/>
      <sz val="11"/>
      <color indexed="39"/>
      <name val="Arial"/>
      <family val="2"/>
    </font>
    <font>
      <sz val="10"/>
      <color indexed="39"/>
      <name val="Arial"/>
      <family val="2"/>
    </font>
    <font>
      <b/>
      <sz val="11"/>
      <color indexed="10"/>
      <name val="Arial"/>
      <family val="2"/>
    </font>
    <font>
      <sz val="10"/>
      <color indexed="10"/>
      <name val="Arial"/>
      <family val="2"/>
    </font>
    <font>
      <b/>
      <sz val="11"/>
      <color indexed="23"/>
      <name val="Arial"/>
      <family val="2"/>
    </font>
    <font>
      <sz val="10"/>
      <color indexed="23"/>
      <name val="Arial"/>
      <family val="2"/>
    </font>
    <font>
      <b/>
      <sz val="11"/>
      <color indexed="9"/>
      <name val="Arial"/>
      <family val="2"/>
    </font>
    <font>
      <sz val="10"/>
      <color indexed="9"/>
      <name val="Arial"/>
      <family val="2"/>
    </font>
    <font>
      <sz val="9"/>
      <color indexed="8"/>
      <name val="Arial"/>
      <family val="2"/>
    </font>
    <font>
      <sz val="9"/>
      <color indexed="39"/>
      <name val="Arial"/>
      <family val="2"/>
    </font>
    <font>
      <sz val="9"/>
      <color indexed="10"/>
      <name val="Arial"/>
      <family val="2"/>
    </font>
    <font>
      <b/>
      <sz val="11"/>
      <color indexed="33"/>
      <name val="Arial"/>
      <family val="2"/>
    </font>
    <font>
      <sz val="9"/>
      <color indexed="33"/>
      <name val="Arial"/>
      <family val="2"/>
    </font>
    <font>
      <sz val="9"/>
      <color indexed="9"/>
      <name val="Arial"/>
      <family val="2"/>
    </font>
    <font>
      <b/>
      <sz val="7"/>
      <color indexed="12"/>
      <name val="Arial"/>
      <family val="2"/>
    </font>
    <font>
      <sz val="8"/>
      <color indexed="9"/>
      <name val="Arial"/>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3300"/>
      <name val="Calibri"/>
      <family val="2"/>
      <scheme val="minor"/>
    </font>
    <font>
      <b/>
      <sz val="11"/>
      <color theme="5" tint="-0.249977111117893"/>
      <name val="Calibri"/>
      <family val="2"/>
      <scheme val="minor"/>
    </font>
    <font>
      <b/>
      <sz val="11"/>
      <color rgb="FF002060"/>
      <name val="Calibri"/>
      <family val="2"/>
      <scheme val="minor"/>
    </font>
    <font>
      <b/>
      <sz val="11"/>
      <color theme="5" tint="-0.499984740745262"/>
      <name val="Calibri"/>
      <family val="2"/>
      <scheme val="minor"/>
    </font>
    <font>
      <sz val="10"/>
      <color theme="1"/>
      <name val="Arial"/>
      <family val="2"/>
    </font>
    <font>
      <sz val="8"/>
      <color theme="1"/>
      <name val="Calibri"/>
      <family val="2"/>
      <scheme val="minor"/>
    </font>
    <font>
      <sz val="11"/>
      <name val="Calibri"/>
      <family val="2"/>
      <scheme val="minor"/>
    </font>
    <font>
      <b/>
      <u/>
      <sz val="11"/>
      <color theme="1"/>
      <name val="Calibri"/>
      <family val="2"/>
      <scheme val="minor"/>
    </font>
    <font>
      <b/>
      <u/>
      <sz val="1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u/>
      <sz val="10"/>
      <color theme="1"/>
      <name val="Calibri"/>
      <family val="2"/>
      <scheme val="minor"/>
    </font>
  </fonts>
  <fills count="20">
    <fill>
      <patternFill patternType="none"/>
    </fill>
    <fill>
      <patternFill patternType="gray125"/>
    </fill>
    <fill>
      <patternFill patternType="solid">
        <fgColor theme="9" tint="0.5999938962981048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63"/>
        <bgColor indexed="64"/>
      </patternFill>
    </fill>
    <fill>
      <patternFill patternType="solid">
        <fgColor indexed="8"/>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4" tint="0.59999389629810485"/>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23"/>
      </left>
      <right style="thin">
        <color indexed="23"/>
      </right>
      <top/>
      <bottom/>
      <diagonal/>
    </border>
    <border>
      <left style="thin">
        <color indexed="22"/>
      </left>
      <right style="thin">
        <color indexed="22"/>
      </right>
      <top style="thin">
        <color indexed="22"/>
      </top>
      <bottom style="thin">
        <color indexed="22"/>
      </bottom>
      <diagonal/>
    </border>
    <border>
      <left/>
      <right style="thin">
        <color indexed="8"/>
      </right>
      <top/>
      <bottom/>
      <diagonal/>
    </border>
    <border>
      <left style="medium">
        <color indexed="8"/>
      </left>
      <right/>
      <top style="medium">
        <color indexed="8"/>
      </top>
      <bottom/>
      <diagonal/>
    </border>
    <border>
      <left/>
      <right/>
      <top style="thin">
        <color indexed="64"/>
      </top>
      <bottom style="double">
        <color indexed="64"/>
      </bottom>
      <diagonal/>
    </border>
  </borders>
  <cellStyleXfs count="1664">
    <xf numFmtId="0" fontId="0" fillId="0" borderId="0"/>
    <xf numFmtId="43" fontId="1" fillId="0" borderId="0" applyFont="0" applyFill="0" applyBorder="0" applyAlignment="0" applyProtection="0"/>
    <xf numFmtId="0" fontId="2" fillId="0" borderId="0" applyNumberForma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0" fontId="2" fillId="0" borderId="0" applyNumberFormat="0" applyFill="0" applyBorder="0" applyAlignment="0" applyProtection="0"/>
    <xf numFmtId="43" fontId="6"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43" fontId="2" fillId="0" borderId="0" applyNumberFormat="0" applyFill="0" applyBorder="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2" fontId="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applyFill="0" applyBorder="0">
      <alignment vertical="center"/>
    </xf>
    <xf numFmtId="0" fontId="9" fillId="0" borderId="0" applyFill="0" applyBorder="0">
      <alignment vertical="center"/>
    </xf>
    <xf numFmtId="168" fontId="9" fillId="0" borderId="0" applyFont="0" applyFill="0" applyBorder="0" applyAlignment="0" applyProtection="0"/>
    <xf numFmtId="169" fontId="9" fillId="0" borderId="8" applyFont="0" applyFill="0" applyBorder="0" applyAlignment="0" applyProtection="0">
      <alignment horizontal="right"/>
    </xf>
    <xf numFmtId="0" fontId="2" fillId="0" borderId="0" applyNumberFormat="0" applyFont="0" applyBorder="0" applyAlignment="0"/>
    <xf numFmtId="0" fontId="2" fillId="0" borderId="0" applyNumberFormat="0" applyFont="0" applyBorder="0" applyAlignment="0"/>
    <xf numFmtId="0" fontId="2" fillId="0" borderId="0" applyNumberFormat="0" applyFont="0" applyBorder="0" applyAlignment="0"/>
    <xf numFmtId="0" fontId="5" fillId="0" borderId="0" applyFo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9" fillId="0" borderId="0" applyFill="0" applyBorder="0" applyProtection="0">
      <alignment horizontal="right"/>
    </xf>
    <xf numFmtId="171" fontId="2" fillId="0" borderId="0" applyNumberFormat="0" applyFont="0" applyAlignment="0" applyProtection="0"/>
    <xf numFmtId="171" fontId="2" fillId="0" borderId="0" applyNumberFormat="0" applyFont="0" applyAlignment="0" applyProtection="0"/>
    <xf numFmtId="171" fontId="2" fillId="0" borderId="0" applyNumberFormat="0" applyFont="0" applyAlignment="0" applyProtection="0"/>
    <xf numFmtId="14" fontId="10" fillId="0" borderId="0" applyNumberFormat="0" applyFill="0" applyBorder="0" applyAlignment="0" applyProtection="0">
      <alignment horizontal="center"/>
    </xf>
    <xf numFmtId="172" fontId="11" fillId="3" borderId="0" applyFont="0" applyFill="0" applyBorder="0" applyAlignment="0" applyProtection="0"/>
    <xf numFmtId="171" fontId="9" fillId="0" borderId="0"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75" fontId="9" fillId="0" borderId="9" applyFont="0" applyFill="0" applyBorder="0" applyAlignment="0" applyProtection="0"/>
    <xf numFmtId="176" fontId="9" fillId="0" borderId="0" applyFont="0" applyFill="0" applyBorder="0" applyAlignment="0"/>
    <xf numFmtId="8" fontId="2" fillId="0" borderId="0" applyFont="0" applyFill="0" applyBorder="0" applyAlignment="0"/>
    <xf numFmtId="8" fontId="2" fillId="0" borderId="0" applyFont="0" applyFill="0" applyBorder="0" applyAlignment="0"/>
    <xf numFmtId="8" fontId="2" fillId="0" borderId="0" applyFont="0" applyFill="0" applyBorder="0" applyAlignment="0"/>
    <xf numFmtId="44" fontId="2" fillId="0" borderId="0" applyFont="0" applyFill="0" applyBorder="0" applyAlignment="0" applyProtection="0"/>
    <xf numFmtId="44" fontId="6" fillId="0" borderId="0" applyFont="0" applyFill="0" applyBorder="0" applyAlignment="0" applyProtection="0"/>
    <xf numFmtId="14" fontId="13" fillId="3" borderId="4" applyFill="0" applyBorder="0">
      <alignment horizontal="right"/>
    </xf>
    <xf numFmtId="15" fontId="13" fillId="0" borderId="0" applyFill="0" applyBorder="0" applyAlignment="0"/>
    <xf numFmtId="177" fontId="13" fillId="4" borderId="0" applyFont="0" applyFill="0" applyBorder="0" applyAlignment="0" applyProtection="0"/>
    <xf numFmtId="178" fontId="10" fillId="4" borderId="6" applyFont="0" applyFill="0" applyBorder="0" applyAlignment="0" applyProtection="0"/>
    <xf numFmtId="178" fontId="9" fillId="4" borderId="0" applyFont="0" applyFill="0" applyBorder="0" applyAlignment="0" applyProtection="0"/>
    <xf numFmtId="17" fontId="13" fillId="0" borderId="0" applyFill="0" applyBorder="0">
      <alignment horizontal="right"/>
    </xf>
    <xf numFmtId="179" fontId="13" fillId="0" borderId="8"/>
    <xf numFmtId="178" fontId="13" fillId="0" borderId="0" applyFill="0" applyBorder="0">
      <alignment horizontal="right"/>
    </xf>
    <xf numFmtId="7" fontId="9" fillId="0" borderId="0"/>
    <xf numFmtId="180" fontId="2" fillId="0" borderId="0" applyNumberFormat="0" applyFont="0" applyFill="0" applyBorder="0" applyAlignment="0" applyProtection="0"/>
    <xf numFmtId="180" fontId="2" fillId="0" borderId="0" applyNumberFormat="0" applyFont="0" applyFill="0" applyBorder="0" applyAlignment="0" applyProtection="0"/>
    <xf numFmtId="180" fontId="2" fillId="0" borderId="0" applyNumberFormat="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81" fontId="2" fillId="4" borderId="0" applyFont="0" applyFill="0" applyBorder="0" applyAlignment="0"/>
    <xf numFmtId="181" fontId="2" fillId="4" borderId="0" applyFont="0" applyFill="0" applyBorder="0" applyAlignment="0"/>
    <xf numFmtId="181" fontId="2" fillId="4" borderId="0" applyFont="0" applyFill="0" applyBorder="0" applyAlignment="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4" borderId="3" applyFill="0" applyBorder="0" applyProtection="0">
      <alignment horizontal="center"/>
    </xf>
    <xf numFmtId="2" fontId="2" fillId="4" borderId="3" applyFill="0" applyBorder="0" applyProtection="0">
      <alignment horizontal="center"/>
    </xf>
    <xf numFmtId="2" fontId="2" fillId="4" borderId="3" applyFill="0" applyBorder="0" applyProtection="0">
      <alignment horizontal="center"/>
    </xf>
    <xf numFmtId="38" fontId="9" fillId="5" borderId="0" applyNumberFormat="0" applyFont="0" applyBorder="0" applyAlignment="0">
      <protection hidden="1"/>
    </xf>
    <xf numFmtId="171" fontId="10" fillId="0" borderId="0" applyNumberFormat="0" applyFill="0" applyBorder="0" applyAlignment="0" applyProtection="0"/>
    <xf numFmtId="182" fontId="2" fillId="3" borderId="10" applyNumberFormat="0" applyFont="0" applyAlignment="0" applyProtection="0"/>
    <xf numFmtId="8" fontId="9" fillId="4" borderId="0" applyFont="0" applyBorder="0" applyAlignment="0" applyProtection="0">
      <protection locked="0"/>
    </xf>
    <xf numFmtId="178" fontId="9" fillId="4" borderId="0" applyFont="0" applyBorder="0" applyAlignment="0" applyProtection="0">
      <protection locked="0"/>
    </xf>
    <xf numFmtId="181" fontId="9" fillId="4" borderId="0" applyFont="0" applyBorder="0" applyAlignment="0">
      <protection locked="0"/>
    </xf>
    <xf numFmtId="183" fontId="9" fillId="4" borderId="0">
      <protection locked="0"/>
    </xf>
    <xf numFmtId="184" fontId="9" fillId="4" borderId="0" applyFont="0" applyBorder="0" applyAlignment="0">
      <protection locked="0"/>
    </xf>
    <xf numFmtId="10" fontId="9" fillId="4" borderId="0">
      <protection locked="0"/>
    </xf>
    <xf numFmtId="183" fontId="14" fillId="4" borderId="0" applyNumberFormat="0" applyBorder="0" applyAlignment="0">
      <protection locked="0"/>
    </xf>
    <xf numFmtId="14" fontId="13" fillId="0" borderId="8" applyFont="0" applyFill="0" applyBorder="0" applyAlignment="0" applyProtection="0"/>
    <xf numFmtId="185" fontId="9" fillId="5" borderId="0" applyFont="0" applyBorder="0" applyAlignment="0" applyProtection="0">
      <alignment horizontal="right"/>
      <protection hidden="1"/>
    </xf>
    <xf numFmtId="186" fontId="5" fillId="0" borderId="7"/>
    <xf numFmtId="187" fontId="9" fillId="0" borderId="0" applyFont="0" applyFill="0" applyBorder="0" applyAlignment="0" applyProtection="0">
      <alignment horizontal="right"/>
    </xf>
    <xf numFmtId="188" fontId="15" fillId="0" borderId="11"/>
    <xf numFmtId="37" fontId="10" fillId="3" borderId="0" applyFont="0" applyFill="0" applyBorder="0" applyAlignment="0" applyProtection="0"/>
    <xf numFmtId="183" fontId="2" fillId="0" borderId="0" applyFont="0" applyFill="0" applyBorder="0" applyAlignment="0"/>
    <xf numFmtId="183" fontId="2" fillId="0" borderId="0" applyFont="0" applyFill="0" applyBorder="0" applyAlignment="0"/>
    <xf numFmtId="183" fontId="2" fillId="0" borderId="0" applyFont="0" applyFill="0" applyBorder="0" applyAlignment="0"/>
    <xf numFmtId="40" fontId="9" fillId="0" borderId="0" applyFont="0" applyFill="0" applyBorder="0" applyAlignment="0"/>
    <xf numFmtId="189" fontId="9" fillId="0" borderId="0" applyFont="0" applyFill="0" applyBorder="0" applyAlignment="0"/>
    <xf numFmtId="0" fontId="6" fillId="0" borderId="0"/>
    <xf numFmtId="0" fontId="2" fillId="0" borderId="0"/>
    <xf numFmtId="0" fontId="2" fillId="0" borderId="0"/>
    <xf numFmtId="0" fontId="2" fillId="0" borderId="0"/>
    <xf numFmtId="0" fontId="6" fillId="0" borderId="0"/>
    <xf numFmtId="0" fontId="6"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2" fillId="0" borderId="0"/>
    <xf numFmtId="0" fontId="2" fillId="0" borderId="0" applyNumberFormat="0" applyFill="0" applyBorder="0" applyAlignment="0" applyProtection="0"/>
    <xf numFmtId="0" fontId="2" fillId="0" borderId="0"/>
    <xf numFmtId="0" fontId="6"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83" fontId="13" fillId="0" borderId="0" applyNumberFormat="0" applyFill="0" applyBorder="0" applyAlignment="0" applyProtection="0"/>
    <xf numFmtId="190" fontId="9" fillId="0" borderId="0" applyFont="0" applyFill="0" applyBorder="0" applyAlignment="0" applyProtection="0"/>
    <xf numFmtId="183" fontId="9" fillId="0" borderId="0"/>
    <xf numFmtId="191" fontId="9" fillId="0" borderId="0" applyFont="0" applyFill="0" applyBorder="0" applyAlignment="0" applyProtection="0"/>
    <xf numFmtId="192" fontId="9" fillId="0" borderId="0" applyFont="0" applyFill="0" applyBorder="0" applyAlignment="0" applyProtection="0"/>
    <xf numFmtId="193" fontId="9" fillId="0" borderId="0" applyFont="0" applyFill="0" applyBorder="0" applyAlignment="0" applyProtection="0"/>
    <xf numFmtId="194" fontId="9" fillId="0" borderId="0" applyFont="0" applyFill="0" applyBorder="0" applyAlignment="0" applyProtection="0"/>
    <xf numFmtId="0" fontId="16" fillId="0" borderId="12"/>
    <xf numFmtId="195" fontId="17" fillId="0" borderId="0" applyFill="0" applyBorder="0" applyAlignment="0" applyProtection="0"/>
    <xf numFmtId="196" fontId="11" fillId="0" borderId="0" applyFont="0" applyFill="0" applyBorder="0" applyAlignment="0" applyProtection="0"/>
    <xf numFmtId="197" fontId="17" fillId="0" borderId="0" applyFill="0" applyBorder="0" applyAlignment="0" applyProtection="0"/>
    <xf numFmtId="184" fontId="17" fillId="4" borderId="5" applyFill="0" applyBorder="0" applyAlignment="0" applyProtection="0">
      <alignment horizontal="right"/>
      <protection locked="0"/>
    </xf>
    <xf numFmtId="198" fontId="2" fillId="0" borderId="0" applyFont="0" applyFill="0" applyBorder="0" applyAlignment="0"/>
    <xf numFmtId="198" fontId="2" fillId="0" borderId="0" applyFont="0" applyFill="0" applyBorder="0" applyAlignment="0"/>
    <xf numFmtId="198" fontId="2" fillId="0" borderId="0" applyFont="0" applyFill="0" applyBorder="0" applyAlignment="0"/>
    <xf numFmtId="199" fontId="17" fillId="0" borderId="0" applyFill="0" applyBorder="0" applyAlignment="0" applyProtection="0"/>
    <xf numFmtId="200" fontId="17" fillId="6"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201" fontId="9" fillId="0" borderId="0" applyFont="0" applyFill="0" applyBorder="0" applyAlignment="0" applyProtection="0"/>
    <xf numFmtId="202" fontId="13" fillId="0" borderId="0" applyFill="0" applyBorder="0" applyProtection="0">
      <alignment horizontal="right"/>
    </xf>
    <xf numFmtId="183" fontId="18" fillId="0" borderId="0" applyNumberFormat="0" applyFill="0" applyBorder="0" applyAlignment="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9"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0" fillId="7" borderId="0" applyNumberFormat="0" applyProtection="0">
      <alignment horizontal="center" vertical="center"/>
    </xf>
    <xf numFmtId="4" fontId="21" fillId="7" borderId="0" applyProtection="0">
      <alignment horizontal="center" vertical="center"/>
    </xf>
    <xf numFmtId="0" fontId="22" fillId="7" borderId="0" applyNumberFormat="0" applyProtection="0">
      <alignment horizontal="center" vertical="center"/>
    </xf>
    <xf numFmtId="4" fontId="23" fillId="7" borderId="0" applyProtection="0">
      <alignment horizontal="center" vertical="center"/>
    </xf>
    <xf numFmtId="0" fontId="24" fillId="8" borderId="0" applyNumberFormat="0" applyProtection="0">
      <alignment horizontal="center" vertical="center"/>
    </xf>
    <xf numFmtId="4" fontId="25" fillId="8" borderId="0" applyProtection="0">
      <alignment horizontal="center" vertical="center"/>
    </xf>
    <xf numFmtId="0" fontId="26" fillId="7" borderId="0" applyNumberFormat="0" applyProtection="0">
      <alignment horizontal="center" vertical="center"/>
    </xf>
    <xf numFmtId="4" fontId="27" fillId="7" borderId="0" applyProtection="0">
      <alignment horizontal="center" vertical="center"/>
    </xf>
    <xf numFmtId="0" fontId="28" fillId="9" borderId="0" applyNumberFormat="0" applyProtection="0">
      <alignment horizontal="center" vertical="center"/>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 fontId="29" fillId="9" borderId="0" applyProtection="0">
      <alignment horizontal="center" vertical="center"/>
    </xf>
    <xf numFmtId="0" fontId="20" fillId="7" borderId="0" applyNumberFormat="0" applyProtection="0">
      <alignment horizontal="center" vertical="center"/>
    </xf>
    <xf numFmtId="4" fontId="30" fillId="7" borderId="0" applyProtection="0">
      <alignment horizontal="center" vertical="center"/>
    </xf>
    <xf numFmtId="0" fontId="22" fillId="7" borderId="0" applyNumberFormat="0" applyProtection="0">
      <alignment horizontal="center" vertical="center"/>
    </xf>
    <xf numFmtId="4" fontId="31" fillId="7" borderId="0" applyProtection="0">
      <alignment horizontal="center" vertical="center"/>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4" fillId="8" borderId="0" applyNumberFormat="0" applyProtection="0">
      <alignment horizontal="center" vertical="center"/>
    </xf>
    <xf numFmtId="4" fontId="32" fillId="8" borderId="0" applyProtection="0">
      <alignment horizontal="center" vertical="center"/>
    </xf>
    <xf numFmtId="0" fontId="33" fillId="7" borderId="0" applyNumberFormat="0" applyProtection="0">
      <alignment horizontal="center" vertical="center"/>
    </xf>
    <xf numFmtId="4" fontId="34" fillId="7" borderId="0" applyProtection="0">
      <alignment horizontal="center" vertical="center"/>
    </xf>
    <xf numFmtId="0" fontId="28" fillId="9" borderId="0" applyNumberFormat="0" applyProtection="0">
      <alignment horizontal="center" vertical="center"/>
    </xf>
    <xf numFmtId="4" fontId="35" fillId="9" borderId="0" applyProtection="0">
      <alignment horizontal="center" vertical="center"/>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203" fontId="2" fillId="0" borderId="0" applyFont="0" applyFill="0" applyBorder="0" applyAlignment="0"/>
    <xf numFmtId="203" fontId="2" fillId="0" borderId="0" applyFont="0" applyFill="0" applyBorder="0" applyAlignment="0"/>
    <xf numFmtId="203" fontId="2" fillId="0" borderId="0" applyFont="0" applyFill="0" applyBorder="0" applyAlignment="0"/>
    <xf numFmtId="204" fontId="8" fillId="0" borderId="0" applyFill="0" applyBorder="0" applyAlignment="0" applyProtection="0">
      <alignment horizontal="righ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applyFont="0" applyFill="0" applyBorder="0">
      <alignment horizontal="left"/>
    </xf>
    <xf numFmtId="188" fontId="36" fillId="0" borderId="0">
      <alignment horizontal="left"/>
      <protection locked="0"/>
    </xf>
    <xf numFmtId="183" fontId="37" fillId="0" borderId="0" applyNumberFormat="0" applyFill="0" applyBorder="0" applyAlignment="0" applyProtection="0"/>
    <xf numFmtId="40" fontId="13" fillId="0" borderId="0">
      <alignment horizontal="left" wrapText="1"/>
    </xf>
    <xf numFmtId="0" fontId="1"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68">
    <xf numFmtId="0" fontId="0" fillId="0" borderId="0" xfId="0"/>
    <xf numFmtId="0" fontId="1" fillId="0" borderId="0" xfId="1658"/>
    <xf numFmtId="0" fontId="40" fillId="0" borderId="0" xfId="1658" applyFont="1"/>
    <xf numFmtId="0" fontId="42" fillId="0" borderId="0" xfId="1658" applyFont="1"/>
    <xf numFmtId="0" fontId="1" fillId="0" borderId="0" xfId="1658" applyAlignment="1">
      <alignment horizontal="center"/>
    </xf>
    <xf numFmtId="0" fontId="40" fillId="0" borderId="0" xfId="1658" applyFont="1" applyBorder="1" applyAlignment="1">
      <alignment horizontal="left" vertical="center"/>
    </xf>
    <xf numFmtId="0" fontId="1" fillId="0" borderId="0" xfId="1658" applyAlignment="1">
      <alignment vertical="top" wrapText="1"/>
    </xf>
    <xf numFmtId="0" fontId="40" fillId="0" borderId="5" xfId="1658" applyFont="1" applyBorder="1" applyAlignment="1">
      <alignment horizontal="center" vertical="center" wrapText="1"/>
    </xf>
    <xf numFmtId="0" fontId="40" fillId="11" borderId="5" xfId="1658" applyFont="1" applyFill="1" applyBorder="1" applyAlignment="1">
      <alignment horizontal="center" vertical="center" wrapText="1"/>
    </xf>
    <xf numFmtId="0" fontId="40" fillId="11" borderId="5" xfId="1658" applyFont="1" applyFill="1" applyBorder="1" applyAlignment="1">
      <alignment horizontal="center" vertical="top" wrapText="1"/>
    </xf>
    <xf numFmtId="0" fontId="38" fillId="12" borderId="5" xfId="1658" applyFont="1" applyFill="1" applyBorder="1" applyAlignment="1">
      <alignment horizontal="center" vertical="center" wrapText="1"/>
    </xf>
    <xf numFmtId="0" fontId="40" fillId="12" borderId="5" xfId="1658" applyFont="1" applyFill="1" applyBorder="1" applyAlignment="1">
      <alignment horizontal="center" vertical="center" wrapText="1"/>
    </xf>
    <xf numFmtId="0" fontId="38" fillId="13" borderId="5" xfId="1658" applyFont="1" applyFill="1" applyBorder="1" applyAlignment="1">
      <alignment horizontal="center" vertical="center" wrapText="1"/>
    </xf>
    <xf numFmtId="0" fontId="38" fillId="14" borderId="5" xfId="1658" applyFont="1" applyFill="1" applyBorder="1" applyAlignment="1">
      <alignment horizontal="center" vertical="center" wrapText="1"/>
    </xf>
    <xf numFmtId="0" fontId="42" fillId="0" borderId="5" xfId="1658" applyFont="1" applyBorder="1" applyAlignment="1">
      <alignment horizontal="center" vertical="center" wrapText="1"/>
    </xf>
    <xf numFmtId="0" fontId="40" fillId="0" borderId="5" xfId="1658" applyFont="1" applyFill="1" applyBorder="1" applyAlignment="1">
      <alignment horizontal="center" vertical="center" wrapText="1"/>
    </xf>
    <xf numFmtId="0" fontId="40" fillId="0" borderId="5" xfId="1658" applyFont="1" applyFill="1" applyBorder="1" applyAlignment="1">
      <alignment horizontal="center" vertical="top" wrapText="1"/>
    </xf>
    <xf numFmtId="0" fontId="43" fillId="12" borderId="5" xfId="1658" applyFont="1" applyFill="1" applyBorder="1" applyAlignment="1">
      <alignment horizontal="center" vertical="center" wrapText="1"/>
    </xf>
    <xf numFmtId="0" fontId="44" fillId="12" borderId="5" xfId="1658" applyFont="1" applyFill="1" applyBorder="1" applyAlignment="1">
      <alignment horizontal="center" vertical="center" wrapText="1"/>
    </xf>
    <xf numFmtId="0" fontId="45" fillId="14" borderId="5" xfId="1658" applyFont="1" applyFill="1" applyBorder="1" applyAlignment="1">
      <alignment horizontal="center" vertical="center" wrapText="1"/>
    </xf>
    <xf numFmtId="0" fontId="44" fillId="14" borderId="5" xfId="1658" applyFont="1" applyFill="1" applyBorder="1" applyAlignment="1">
      <alignment horizontal="center" vertical="center" wrapText="1"/>
    </xf>
    <xf numFmtId="0" fontId="40" fillId="14" borderId="5" xfId="1658" applyFont="1" applyFill="1" applyBorder="1" applyAlignment="1">
      <alignment horizontal="center" vertical="center" wrapText="1"/>
    </xf>
    <xf numFmtId="9" fontId="40" fillId="0" borderId="5" xfId="1658" applyNumberFormat="1" applyFont="1" applyBorder="1" applyAlignment="1">
      <alignment horizontal="center" vertical="center" wrapText="1"/>
    </xf>
    <xf numFmtId="9" fontId="40" fillId="0" borderId="5" xfId="1658" applyNumberFormat="1" applyFont="1" applyFill="1" applyBorder="1" applyAlignment="1">
      <alignment horizontal="center" vertical="center" wrapText="1"/>
    </xf>
    <xf numFmtId="0" fontId="40" fillId="13" borderId="5" xfId="1658" applyFont="1" applyFill="1" applyBorder="1" applyAlignment="1">
      <alignment horizontal="center" vertical="center" wrapText="1"/>
    </xf>
    <xf numFmtId="0" fontId="1" fillId="0" borderId="5" xfId="1658" applyBorder="1" applyAlignment="1">
      <alignment vertical="top"/>
    </xf>
    <xf numFmtId="0" fontId="39" fillId="0" borderId="5" xfId="1658" quotePrefix="1" applyFont="1" applyBorder="1" applyAlignment="1">
      <alignment vertical="top"/>
    </xf>
    <xf numFmtId="166" fontId="1" fillId="0" borderId="5" xfId="1658" applyNumberFormat="1" applyBorder="1" applyAlignment="1">
      <alignment vertical="top"/>
    </xf>
    <xf numFmtId="0" fontId="47" fillId="0" borderId="5" xfId="1658" applyFont="1" applyBorder="1" applyAlignment="1">
      <alignment vertical="top" wrapText="1"/>
    </xf>
    <xf numFmtId="9" fontId="1" fillId="0" borderId="5" xfId="1658" applyNumberFormat="1" applyBorder="1" applyAlignment="1">
      <alignment vertical="top"/>
    </xf>
    <xf numFmtId="167" fontId="0" fillId="0" borderId="5" xfId="1659" applyNumberFormat="1" applyFont="1" applyBorder="1" applyAlignment="1">
      <alignment vertical="top"/>
    </xf>
    <xf numFmtId="167" fontId="0" fillId="0" borderId="5" xfId="1659" applyNumberFormat="1" applyFont="1" applyFill="1" applyBorder="1" applyAlignment="1">
      <alignment vertical="top"/>
    </xf>
    <xf numFmtId="167" fontId="41" fillId="12" borderId="5" xfId="1659" applyNumberFormat="1" applyFont="1" applyFill="1" applyBorder="1" applyAlignment="1">
      <alignment vertical="top"/>
    </xf>
    <xf numFmtId="167" fontId="41" fillId="13" borderId="5" xfId="1659" applyNumberFormat="1" applyFont="1" applyFill="1" applyBorder="1" applyAlignment="1">
      <alignment vertical="top"/>
    </xf>
    <xf numFmtId="167" fontId="48" fillId="0" borderId="5" xfId="1659" applyNumberFormat="1" applyFont="1" applyFill="1" applyBorder="1" applyAlignment="1">
      <alignment vertical="top"/>
    </xf>
    <xf numFmtId="167" fontId="0" fillId="14" borderId="5" xfId="1659" applyNumberFormat="1" applyFont="1" applyFill="1" applyBorder="1" applyAlignment="1">
      <alignment vertical="top"/>
    </xf>
    <xf numFmtId="167" fontId="42" fillId="0" borderId="5" xfId="1659" applyNumberFormat="1" applyFont="1" applyBorder="1" applyAlignment="1">
      <alignment vertical="top"/>
    </xf>
    <xf numFmtId="2" fontId="1" fillId="0" borderId="5" xfId="1658" applyNumberFormat="1" applyBorder="1" applyAlignment="1">
      <alignment vertical="top"/>
    </xf>
    <xf numFmtId="0" fontId="1" fillId="0" borderId="5" xfId="1658" applyBorder="1" applyAlignment="1">
      <alignment horizontal="center" vertical="top"/>
    </xf>
    <xf numFmtId="0" fontId="1" fillId="0" borderId="0" xfId="1658" applyAlignment="1">
      <alignment vertical="top"/>
    </xf>
    <xf numFmtId="9" fontId="1" fillId="15" borderId="5" xfId="1658" applyNumberFormat="1" applyFill="1" applyBorder="1" applyAlignment="1">
      <alignment vertical="top"/>
    </xf>
    <xf numFmtId="167" fontId="0" fillId="15" borderId="5" xfId="1659" applyNumberFormat="1" applyFont="1" applyFill="1" applyBorder="1" applyAlignment="1">
      <alignment vertical="top"/>
    </xf>
    <xf numFmtId="10" fontId="1" fillId="0" borderId="5" xfId="1658" applyNumberFormat="1" applyBorder="1" applyAlignment="1">
      <alignment vertical="top"/>
    </xf>
    <xf numFmtId="205" fontId="46" fillId="0" borderId="0" xfId="1659" applyNumberFormat="1" applyFont="1" applyFill="1" applyBorder="1" applyAlignment="1">
      <alignment horizontal="center" vertical="center" wrapText="1"/>
    </xf>
    <xf numFmtId="9" fontId="1" fillId="0" borderId="0" xfId="1658" applyNumberFormat="1" applyAlignment="1">
      <alignment horizontal="center" vertical="center"/>
    </xf>
    <xf numFmtId="14" fontId="1" fillId="0" borderId="0" xfId="1658" applyNumberFormat="1"/>
    <xf numFmtId="167" fontId="40" fillId="10" borderId="13" xfId="1659" applyNumberFormat="1" applyFont="1" applyFill="1" applyBorder="1"/>
    <xf numFmtId="167" fontId="38" fillId="12" borderId="5" xfId="1659" applyNumberFormat="1" applyFont="1" applyFill="1" applyBorder="1" applyAlignment="1">
      <alignment vertical="top"/>
    </xf>
    <xf numFmtId="167" fontId="38" fillId="13" borderId="5" xfId="1659" applyNumberFormat="1" applyFont="1" applyFill="1" applyBorder="1" applyAlignment="1">
      <alignment vertical="top"/>
    </xf>
    <xf numFmtId="167" fontId="42" fillId="10" borderId="13" xfId="1659" applyNumberFormat="1" applyFont="1" applyFill="1" applyBorder="1"/>
    <xf numFmtId="14" fontId="40" fillId="10" borderId="0" xfId="1658" applyNumberFormat="1" applyFont="1" applyFill="1"/>
    <xf numFmtId="0" fontId="40" fillId="10" borderId="0" xfId="1658" applyFont="1" applyFill="1"/>
    <xf numFmtId="0" fontId="40" fillId="10" borderId="0" xfId="1658" applyFont="1" applyFill="1" applyAlignment="1">
      <alignment horizontal="center"/>
    </xf>
    <xf numFmtId="167" fontId="40" fillId="10" borderId="0" xfId="1659" applyNumberFormat="1" applyFont="1" applyFill="1"/>
    <xf numFmtId="167" fontId="0" fillId="0" borderId="0" xfId="1659" applyNumberFormat="1" applyFont="1" applyFill="1" applyBorder="1" applyAlignment="1">
      <alignment vertical="top"/>
    </xf>
    <xf numFmtId="167" fontId="1" fillId="0" borderId="0" xfId="1658" applyNumberFormat="1"/>
    <xf numFmtId="43" fontId="1" fillId="0" borderId="0" xfId="1658" applyNumberFormat="1"/>
    <xf numFmtId="15" fontId="1" fillId="0" borderId="0" xfId="1658" applyNumberFormat="1"/>
    <xf numFmtId="166" fontId="1" fillId="0" borderId="0" xfId="1658" applyNumberFormat="1"/>
    <xf numFmtId="167" fontId="0" fillId="0" borderId="0" xfId="1659" applyNumberFormat="1" applyFont="1"/>
    <xf numFmtId="0" fontId="40" fillId="0" borderId="0" xfId="1658" applyFont="1" applyAlignment="1">
      <alignment horizontal="justify" vertical="center"/>
    </xf>
    <xf numFmtId="0" fontId="40" fillId="0" borderId="0" xfId="1658" applyFont="1" applyAlignment="1">
      <alignment wrapText="1"/>
    </xf>
    <xf numFmtId="0" fontId="1" fillId="0" borderId="0" xfId="1658" applyAlignment="1">
      <alignment wrapText="1"/>
    </xf>
    <xf numFmtId="166" fontId="4" fillId="0" borderId="0" xfId="1660" applyNumberFormat="1" applyFont="1" applyFill="1" applyBorder="1"/>
    <xf numFmtId="166" fontId="1" fillId="0" borderId="0" xfId="1658" applyNumberFormat="1" applyAlignment="1">
      <alignment vertical="top" wrapText="1"/>
    </xf>
    <xf numFmtId="166" fontId="3" fillId="0" borderId="0" xfId="1660" applyNumberFormat="1" applyFont="1" applyFill="1" applyBorder="1"/>
    <xf numFmtId="10" fontId="0" fillId="0" borderId="0" xfId="1661" applyNumberFormat="1" applyFont="1"/>
    <xf numFmtId="167" fontId="40" fillId="0" borderId="13" xfId="1658" applyNumberFormat="1" applyFont="1" applyBorder="1"/>
    <xf numFmtId="167" fontId="1" fillId="0" borderId="13" xfId="1658" applyNumberFormat="1" applyBorder="1"/>
    <xf numFmtId="0" fontId="40" fillId="0" borderId="0" xfId="1658" applyFont="1" applyAlignment="1">
      <alignment vertical="top" wrapText="1"/>
    </xf>
    <xf numFmtId="0" fontId="49" fillId="0" borderId="0" xfId="1658" applyFont="1"/>
    <xf numFmtId="0" fontId="40" fillId="0" borderId="5" xfId="1658" applyFont="1" applyBorder="1" applyAlignment="1">
      <alignment vertical="center" wrapText="1"/>
    </xf>
    <xf numFmtId="0" fontId="40" fillId="0" borderId="5" xfId="1658" applyFont="1" applyBorder="1" applyAlignment="1">
      <alignment vertical="center"/>
    </xf>
    <xf numFmtId="0" fontId="1" fillId="0" borderId="5" xfId="1658" applyBorder="1" applyAlignment="1">
      <alignment vertical="center"/>
    </xf>
    <xf numFmtId="0" fontId="40" fillId="0" borderId="5" xfId="1658" applyFont="1" applyBorder="1" applyAlignment="1">
      <alignment horizontal="center" vertical="center"/>
    </xf>
    <xf numFmtId="0" fontId="1" fillId="0" borderId="5" xfId="1658" applyBorder="1" applyAlignment="1">
      <alignment horizontal="center"/>
    </xf>
    <xf numFmtId="0" fontId="1" fillId="0" borderId="5" xfId="1658" applyBorder="1"/>
    <xf numFmtId="43" fontId="40" fillId="0" borderId="5" xfId="1659" applyFont="1" applyBorder="1"/>
    <xf numFmtId="43" fontId="1" fillId="0" borderId="5" xfId="1659" applyFont="1" applyBorder="1"/>
    <xf numFmtId="167" fontId="40" fillId="0" borderId="5" xfId="1659" applyNumberFormat="1" applyFont="1" applyBorder="1"/>
    <xf numFmtId="0" fontId="1" fillId="0" borderId="0" xfId="1658" applyBorder="1" applyAlignment="1">
      <alignment horizontal="center"/>
    </xf>
    <xf numFmtId="0" fontId="1" fillId="0" borderId="0" xfId="1658" applyBorder="1"/>
    <xf numFmtId="43" fontId="40" fillId="0" borderId="0" xfId="1659" applyFont="1" applyBorder="1"/>
    <xf numFmtId="43" fontId="1" fillId="0" borderId="0" xfId="1659" applyFont="1" applyBorder="1"/>
    <xf numFmtId="0" fontId="49" fillId="0" borderId="0" xfId="1658" applyFont="1" applyAlignment="1">
      <alignment horizontal="left" vertical="center"/>
    </xf>
    <xf numFmtId="0" fontId="1" fillId="0" borderId="0" xfId="1658" applyAlignment="1">
      <alignment horizontal="left" vertical="center" wrapText="1"/>
    </xf>
    <xf numFmtId="0" fontId="41" fillId="16" borderId="5" xfId="1658" applyFont="1" applyFill="1" applyBorder="1" applyAlignment="1">
      <alignment vertical="top" wrapText="1"/>
    </xf>
    <xf numFmtId="0" fontId="41" fillId="16" borderId="5" xfId="1658" applyFont="1" applyFill="1" applyBorder="1" applyAlignment="1">
      <alignment horizontal="center" vertical="top" wrapText="1"/>
    </xf>
    <xf numFmtId="0" fontId="42" fillId="0" borderId="0" xfId="1658" applyFont="1" applyAlignment="1">
      <alignment vertical="top"/>
    </xf>
    <xf numFmtId="0" fontId="1" fillId="0" borderId="0" xfId="1658" applyAlignment="1">
      <alignment horizontal="center" vertical="top"/>
    </xf>
    <xf numFmtId="166" fontId="1" fillId="0" borderId="5" xfId="1658" applyNumberFormat="1" applyBorder="1"/>
    <xf numFmtId="167" fontId="0" fillId="0" borderId="5" xfId="1659" applyNumberFormat="1" applyFont="1" applyBorder="1" applyAlignment="1">
      <alignment vertical="top" wrapText="1"/>
    </xf>
    <xf numFmtId="167" fontId="0" fillId="0" borderId="5" xfId="1659" applyNumberFormat="1" applyFont="1" applyBorder="1"/>
    <xf numFmtId="43" fontId="0" fillId="0" borderId="5" xfId="1659" applyFont="1" applyBorder="1"/>
    <xf numFmtId="15" fontId="1" fillId="0" borderId="5" xfId="1658" applyNumberFormat="1" applyBorder="1"/>
    <xf numFmtId="43" fontId="0" fillId="0" borderId="5" xfId="1659" applyFont="1" applyBorder="1" applyAlignment="1">
      <alignment vertical="top" wrapText="1"/>
    </xf>
    <xf numFmtId="0" fontId="1" fillId="17" borderId="5" xfId="1658" applyFill="1" applyBorder="1"/>
    <xf numFmtId="43" fontId="0" fillId="17" borderId="5" xfId="1659" applyFont="1" applyFill="1" applyBorder="1" applyAlignment="1">
      <alignment vertical="top" wrapText="1"/>
    </xf>
    <xf numFmtId="43" fontId="0" fillId="17" borderId="5" xfId="1659" applyFont="1" applyFill="1" applyBorder="1"/>
    <xf numFmtId="43" fontId="0" fillId="0" borderId="5" xfId="1659" applyFont="1" applyFill="1" applyBorder="1" applyAlignment="1">
      <alignment vertical="top" wrapText="1"/>
    </xf>
    <xf numFmtId="43" fontId="0" fillId="0" borderId="5" xfId="1659" applyFont="1" applyFill="1" applyBorder="1"/>
    <xf numFmtId="0" fontId="1" fillId="0" borderId="5" xfId="1658" applyFill="1" applyBorder="1"/>
    <xf numFmtId="0" fontId="50" fillId="0" borderId="0" xfId="2" applyFont="1" applyFill="1" applyAlignment="1">
      <alignment vertical="top"/>
    </xf>
    <xf numFmtId="0" fontId="51" fillId="0" borderId="0" xfId="2" applyFont="1" applyFill="1" applyAlignment="1">
      <alignment vertical="top"/>
    </xf>
    <xf numFmtId="167" fontId="51" fillId="0" borderId="0" xfId="1" applyNumberFormat="1" applyFont="1" applyFill="1" applyAlignment="1">
      <alignment vertical="top"/>
    </xf>
    <xf numFmtId="0" fontId="52" fillId="0" borderId="3" xfId="2" applyFont="1" applyFill="1" applyBorder="1" applyAlignment="1">
      <alignment vertical="top"/>
    </xf>
    <xf numFmtId="0" fontId="52" fillId="0" borderId="5" xfId="2" applyFont="1" applyFill="1" applyBorder="1" applyAlignment="1">
      <alignment horizontal="center" vertical="top"/>
    </xf>
    <xf numFmtId="167" fontId="52" fillId="0" borderId="5" xfId="1" applyNumberFormat="1" applyFont="1" applyFill="1" applyBorder="1" applyAlignment="1">
      <alignment horizontal="center" vertical="top"/>
    </xf>
    <xf numFmtId="0" fontId="51" fillId="0" borderId="3" xfId="2" applyFont="1" applyFill="1" applyBorder="1" applyAlignment="1">
      <alignment vertical="top"/>
    </xf>
    <xf numFmtId="167" fontId="51" fillId="0" borderId="5" xfId="1" applyNumberFormat="1" applyFont="1" applyFill="1" applyBorder="1" applyAlignment="1">
      <alignment vertical="top"/>
    </xf>
    <xf numFmtId="167" fontId="51" fillId="0" borderId="0" xfId="2" applyNumberFormat="1" applyFont="1" applyFill="1" applyAlignment="1">
      <alignment vertical="top"/>
    </xf>
    <xf numFmtId="0" fontId="53" fillId="0" borderId="0" xfId="0" applyFont="1"/>
    <xf numFmtId="0" fontId="54" fillId="0" borderId="0" xfId="0" applyFont="1"/>
    <xf numFmtId="167" fontId="51" fillId="0" borderId="5" xfId="1" applyNumberFormat="1" applyFont="1" applyFill="1" applyBorder="1" applyAlignment="1">
      <alignment horizontal="center" vertical="top"/>
    </xf>
    <xf numFmtId="0" fontId="51" fillId="0" borderId="5" xfId="2" applyFont="1" applyFill="1" applyBorder="1" applyAlignment="1">
      <alignment vertical="top"/>
    </xf>
    <xf numFmtId="0" fontId="52" fillId="0" borderId="0" xfId="2" applyFont="1" applyFill="1" applyAlignment="1">
      <alignment vertical="top"/>
    </xf>
    <xf numFmtId="0" fontId="54" fillId="0" borderId="5" xfId="2" applyFont="1" applyFill="1" applyBorder="1" applyAlignment="1">
      <alignment vertical="top" wrapText="1"/>
    </xf>
    <xf numFmtId="0" fontId="54" fillId="0" borderId="5" xfId="2" applyFont="1" applyFill="1" applyBorder="1" applyAlignment="1">
      <alignment horizontal="left" vertical="top" wrapText="1"/>
    </xf>
    <xf numFmtId="14" fontId="54" fillId="0" borderId="5" xfId="2" applyNumberFormat="1" applyFont="1" applyFill="1" applyBorder="1" applyAlignment="1">
      <alignment vertical="top" wrapText="1"/>
    </xf>
    <xf numFmtId="0" fontId="51" fillId="0" borderId="5" xfId="2" applyFont="1" applyFill="1" applyBorder="1" applyAlignment="1">
      <alignment horizontal="left" vertical="top"/>
    </xf>
    <xf numFmtId="166" fontId="51" fillId="0" borderId="5" xfId="3" applyNumberFormat="1" applyFont="1" applyFill="1" applyBorder="1" applyAlignment="1">
      <alignment vertical="top"/>
    </xf>
    <xf numFmtId="166" fontId="51" fillId="0" borderId="5" xfId="2" applyNumberFormat="1" applyFont="1" applyFill="1" applyBorder="1" applyAlignment="1">
      <alignment vertical="top"/>
    </xf>
    <xf numFmtId="166" fontId="51" fillId="0" borderId="5" xfId="2" applyNumberFormat="1" applyFont="1" applyFill="1" applyBorder="1" applyAlignment="1">
      <alignment horizontal="right" vertical="top"/>
    </xf>
    <xf numFmtId="0" fontId="55" fillId="0" borderId="0" xfId="2" applyFont="1" applyFill="1" applyAlignment="1">
      <alignment vertical="top"/>
    </xf>
    <xf numFmtId="0" fontId="51" fillId="0" borderId="0" xfId="2" applyFont="1" applyFill="1" applyAlignment="1">
      <alignment horizontal="left" vertical="top"/>
    </xf>
    <xf numFmtId="14" fontId="51" fillId="0" borderId="0" xfId="2" applyNumberFormat="1" applyFont="1" applyFill="1" applyAlignment="1">
      <alignment vertical="top"/>
    </xf>
    <xf numFmtId="14" fontId="51" fillId="0" borderId="5" xfId="2" applyNumberFormat="1" applyFont="1" applyFill="1" applyBorder="1" applyAlignment="1">
      <alignment vertical="top"/>
    </xf>
    <xf numFmtId="0" fontId="52" fillId="2" borderId="3" xfId="2" applyFont="1" applyFill="1" applyBorder="1" applyAlignment="1">
      <alignment vertical="top"/>
    </xf>
    <xf numFmtId="167" fontId="52" fillId="2" borderId="5" xfId="1" applyNumberFormat="1" applyFont="1" applyFill="1" applyBorder="1" applyAlignment="1">
      <alignment horizontal="center" vertical="top"/>
    </xf>
    <xf numFmtId="167" fontId="53" fillId="0" borderId="0" xfId="0" applyNumberFormat="1" applyFont="1"/>
    <xf numFmtId="0" fontId="3" fillId="0" borderId="5" xfId="2" applyFont="1" applyFill="1" applyBorder="1" applyAlignment="1">
      <alignment horizontal="left" vertical="top" wrapText="1"/>
    </xf>
    <xf numFmtId="167" fontId="53" fillId="0" borderId="0" xfId="1" applyNumberFormat="1" applyFont="1"/>
    <xf numFmtId="0" fontId="56" fillId="0" borderId="0" xfId="0" applyFont="1"/>
    <xf numFmtId="0" fontId="52" fillId="0" borderId="5" xfId="2" applyFont="1" applyFill="1" applyBorder="1" applyAlignment="1">
      <alignment vertical="top"/>
    </xf>
    <xf numFmtId="0" fontId="52" fillId="0" borderId="5" xfId="2" applyFont="1" applyFill="1" applyBorder="1" applyAlignment="1">
      <alignment horizontal="left" vertical="top"/>
    </xf>
    <xf numFmtId="14" fontId="52" fillId="0" borderId="5" xfId="2" applyNumberFormat="1" applyFont="1" applyFill="1" applyBorder="1" applyAlignment="1">
      <alignment vertical="top"/>
    </xf>
    <xf numFmtId="167" fontId="52" fillId="0" borderId="5" xfId="1" applyNumberFormat="1" applyFont="1" applyFill="1" applyBorder="1" applyAlignment="1">
      <alignment vertical="top"/>
    </xf>
    <xf numFmtId="41" fontId="53" fillId="0" borderId="5" xfId="2" applyNumberFormat="1" applyFont="1" applyFill="1" applyBorder="1" applyAlignment="1">
      <alignment vertical="top"/>
    </xf>
    <xf numFmtId="164" fontId="1" fillId="0" borderId="0" xfId="1658" applyNumberFormat="1"/>
    <xf numFmtId="0" fontId="55" fillId="0" borderId="0" xfId="2" applyFont="1" applyFill="1" applyAlignment="1">
      <alignment vertical="top"/>
    </xf>
    <xf numFmtId="167" fontId="53" fillId="0" borderId="0" xfId="1" applyNumberFormat="1" applyFont="1"/>
    <xf numFmtId="41" fontId="52" fillId="0" borderId="5" xfId="2" applyNumberFormat="1" applyFont="1" applyFill="1" applyBorder="1" applyAlignment="1">
      <alignment vertical="top"/>
    </xf>
    <xf numFmtId="0" fontId="52" fillId="18" borderId="3" xfId="2" applyFont="1" applyFill="1" applyBorder="1" applyAlignment="1">
      <alignment vertical="top"/>
    </xf>
    <xf numFmtId="167" fontId="51" fillId="18" borderId="5" xfId="1" applyNumberFormat="1" applyFont="1" applyFill="1" applyBorder="1" applyAlignment="1">
      <alignment horizontal="center" vertical="top"/>
    </xf>
    <xf numFmtId="167" fontId="54" fillId="0" borderId="0" xfId="0" applyNumberFormat="1" applyFont="1"/>
    <xf numFmtId="0" fontId="54" fillId="0" borderId="5" xfId="2" applyFont="1" applyFill="1" applyBorder="1" applyAlignment="1">
      <alignment horizontal="center" vertical="top" wrapText="1"/>
    </xf>
    <xf numFmtId="41" fontId="53" fillId="0" borderId="0" xfId="0" applyNumberFormat="1" applyFont="1"/>
    <xf numFmtId="41" fontId="51" fillId="0" borderId="0" xfId="2" applyNumberFormat="1" applyFont="1" applyFill="1" applyAlignment="1">
      <alignment vertical="top"/>
    </xf>
    <xf numFmtId="9" fontId="51" fillId="0" borderId="0" xfId="1663" applyFont="1" applyFill="1" applyAlignment="1">
      <alignment vertical="top"/>
    </xf>
    <xf numFmtId="41" fontId="53" fillId="19" borderId="5" xfId="2" applyNumberFormat="1" applyFont="1" applyFill="1" applyBorder="1" applyAlignment="1">
      <alignment vertical="top"/>
    </xf>
    <xf numFmtId="0" fontId="51" fillId="19" borderId="5" xfId="2" applyFont="1" applyFill="1" applyBorder="1" applyAlignment="1">
      <alignment vertical="top"/>
    </xf>
    <xf numFmtId="0" fontId="51" fillId="19" borderId="5" xfId="2" applyFont="1" applyFill="1" applyBorder="1" applyAlignment="1">
      <alignment horizontal="left" vertical="top"/>
    </xf>
    <xf numFmtId="166" fontId="51" fillId="19" borderId="5" xfId="2" applyNumberFormat="1" applyFont="1" applyFill="1" applyBorder="1" applyAlignment="1">
      <alignment vertical="top"/>
    </xf>
    <xf numFmtId="167" fontId="51" fillId="19" borderId="5" xfId="1" applyNumberFormat="1" applyFont="1" applyFill="1" applyBorder="1" applyAlignment="1">
      <alignment vertical="top"/>
    </xf>
    <xf numFmtId="0" fontId="55" fillId="19" borderId="0" xfId="2" applyFont="1" applyFill="1" applyAlignment="1">
      <alignment vertical="top"/>
    </xf>
    <xf numFmtId="166" fontId="51" fillId="19" borderId="5" xfId="3" applyNumberFormat="1" applyFont="1" applyFill="1" applyBorder="1" applyAlignment="1">
      <alignment vertical="top"/>
    </xf>
    <xf numFmtId="0" fontId="1" fillId="0" borderId="0" xfId="1658" applyAlignment="1">
      <alignment horizontal="center"/>
    </xf>
    <xf numFmtId="0" fontId="1" fillId="0" borderId="8" xfId="1658" applyBorder="1" applyAlignment="1">
      <alignment horizontal="center"/>
    </xf>
    <xf numFmtId="205" fontId="46" fillId="0" borderId="5" xfId="1659" applyNumberFormat="1" applyFont="1" applyFill="1" applyBorder="1" applyAlignment="1">
      <alignment horizontal="center" vertical="top" wrapText="1"/>
    </xf>
    <xf numFmtId="9" fontId="1" fillId="0" borderId="5" xfId="1658" applyNumberFormat="1" applyBorder="1" applyAlignment="1">
      <alignment horizontal="center" vertical="top"/>
    </xf>
    <xf numFmtId="0" fontId="40" fillId="0" borderId="0" xfId="1658" applyFont="1" applyAlignment="1">
      <alignment horizontal="left" vertical="center" wrapText="1"/>
    </xf>
    <xf numFmtId="0" fontId="1" fillId="0" borderId="2" xfId="1658" applyBorder="1" applyAlignment="1">
      <alignment horizontal="center" vertical="center"/>
    </xf>
    <xf numFmtId="0" fontId="1" fillId="0" borderId="6" xfId="1658" applyBorder="1" applyAlignment="1">
      <alignment horizontal="center" vertical="center"/>
    </xf>
    <xf numFmtId="0" fontId="40" fillId="0" borderId="3" xfId="1658" applyFont="1" applyBorder="1" applyAlignment="1">
      <alignment horizontal="center" vertical="center"/>
    </xf>
    <xf numFmtId="0" fontId="40" fillId="0" borderId="1" xfId="1658" applyFont="1" applyBorder="1" applyAlignment="1">
      <alignment horizontal="center" vertical="center"/>
    </xf>
    <xf numFmtId="0" fontId="40" fillId="0" borderId="4" xfId="1658" applyFont="1" applyBorder="1" applyAlignment="1">
      <alignment horizontal="center" vertical="center"/>
    </xf>
    <xf numFmtId="0" fontId="40" fillId="0" borderId="5" xfId="1658" applyFont="1" applyBorder="1" applyAlignment="1">
      <alignment horizontal="center" vertical="center"/>
    </xf>
    <xf numFmtId="0" fontId="1" fillId="0" borderId="0" xfId="1658" applyAlignment="1">
      <alignment horizontal="left" vertical="center" wrapText="1"/>
    </xf>
  </cellXfs>
  <cellStyles count="1664">
    <cellStyle name=" " xfId="10" xr:uid="{00000000-0005-0000-0000-000000000000}"/>
    <cellStyle name="  2" xfId="8" xr:uid="{00000000-0005-0000-0000-000001000000}"/>
    <cellStyle name="  2 2" xfId="11" xr:uid="{00000000-0005-0000-0000-000002000000}"/>
    <cellStyle name="  2 3" xfId="12" xr:uid="{00000000-0005-0000-0000-000003000000}"/>
    <cellStyle name="  3" xfId="13" xr:uid="{00000000-0005-0000-0000-000004000000}"/>
    <cellStyle name="  3 2" xfId="14" xr:uid="{00000000-0005-0000-0000-000005000000}"/>
    <cellStyle name="  3 3" xfId="15" xr:uid="{00000000-0005-0000-0000-000006000000}"/>
    <cellStyle name="  4" xfId="16" xr:uid="{00000000-0005-0000-0000-000007000000}"/>
    <cellStyle name="  4 2" xfId="17" xr:uid="{00000000-0005-0000-0000-000008000000}"/>
    <cellStyle name="  4 3" xfId="18" xr:uid="{00000000-0005-0000-0000-000009000000}"/>
    <cellStyle name="  5" xfId="19" xr:uid="{00000000-0005-0000-0000-00000A000000}"/>
    <cellStyle name="  6" xfId="20" xr:uid="{00000000-0005-0000-0000-00000B000000}"/>
    <cellStyle name=" _Fwc Cncl Analysis" xfId="21" xr:uid="{00000000-0005-0000-0000-00000C000000}"/>
    <cellStyle name=" _MERGED BS June10" xfId="22" xr:uid="{00000000-0005-0000-0000-00000D000000}"/>
    <cellStyle name=" _MERGED BS June10 2" xfId="23" xr:uid="{00000000-0005-0000-0000-00000E000000}"/>
    <cellStyle name=" _MERGED BS June10 3" xfId="24" xr:uid="{00000000-0005-0000-0000-00000F000000}"/>
    <cellStyle name=" _MERGED BS June10 4" xfId="25" xr:uid="{00000000-0005-0000-0000-000010000000}"/>
    <cellStyle name=" _MERGED BS June10 5" xfId="26" xr:uid="{00000000-0005-0000-0000-000011000000}"/>
    <cellStyle name="_0200" xfId="27" xr:uid="{00000000-0005-0000-0000-000012000000}"/>
    <cellStyle name="_0200 2" xfId="28" xr:uid="{00000000-0005-0000-0000-000013000000}"/>
    <cellStyle name="_0200 3" xfId="29" xr:uid="{00000000-0005-0000-0000-000014000000}"/>
    <cellStyle name="_0300" xfId="30" xr:uid="{00000000-0005-0000-0000-000015000000}"/>
    <cellStyle name="_0300 2" xfId="31" xr:uid="{00000000-0005-0000-0000-000016000000}"/>
    <cellStyle name="_0300 3" xfId="32" xr:uid="{00000000-0005-0000-0000-000017000000}"/>
    <cellStyle name="_0300.xls Chart 1" xfId="33" xr:uid="{00000000-0005-0000-0000-000018000000}"/>
    <cellStyle name="_0300.xls Chart 1 2" xfId="34" xr:uid="{00000000-0005-0000-0000-000019000000}"/>
    <cellStyle name="_0300.xls Chart 1 3" xfId="35" xr:uid="{00000000-0005-0000-0000-00001A000000}"/>
    <cellStyle name="_0302" xfId="36" xr:uid="{00000000-0005-0000-0000-00001B000000}"/>
    <cellStyle name="_0302 2" xfId="37" xr:uid="{00000000-0005-0000-0000-00001C000000}"/>
    <cellStyle name="_0302 3" xfId="38" xr:uid="{00000000-0005-0000-0000-00001D000000}"/>
    <cellStyle name="_036-05" xfId="39" xr:uid="{00000000-0005-0000-0000-00001E000000}"/>
    <cellStyle name="_036-05 2" xfId="40" xr:uid="{00000000-0005-0000-0000-00001F000000}"/>
    <cellStyle name="_036-05 3" xfId="41" xr:uid="{00000000-0005-0000-0000-000020000000}"/>
    <cellStyle name="_0400" xfId="42" xr:uid="{00000000-0005-0000-0000-000021000000}"/>
    <cellStyle name="_0400 2" xfId="43" xr:uid="{00000000-0005-0000-0000-000022000000}"/>
    <cellStyle name="_0400 3" xfId="44" xr:uid="{00000000-0005-0000-0000-000023000000}"/>
    <cellStyle name="_0500.xls Chart 1" xfId="45" xr:uid="{00000000-0005-0000-0000-000024000000}"/>
    <cellStyle name="_0500.xls Chart 1 2" xfId="46" xr:uid="{00000000-0005-0000-0000-000025000000}"/>
    <cellStyle name="_0500.xls Chart 1 3" xfId="47" xr:uid="{00000000-0005-0000-0000-000026000000}"/>
    <cellStyle name="_0502" xfId="48" xr:uid="{00000000-0005-0000-0000-000027000000}"/>
    <cellStyle name="_0502 2" xfId="49" xr:uid="{00000000-0005-0000-0000-000028000000}"/>
    <cellStyle name="_0502 3" xfId="50" xr:uid="{00000000-0005-0000-0000-000029000000}"/>
    <cellStyle name="_0701" xfId="51" xr:uid="{00000000-0005-0000-0000-00002A000000}"/>
    <cellStyle name="_0701 2" xfId="52" xr:uid="{00000000-0005-0000-0000-00002B000000}"/>
    <cellStyle name="_0701 3" xfId="53" xr:uid="{00000000-0005-0000-0000-00002C000000}"/>
    <cellStyle name="_0800" xfId="54" xr:uid="{00000000-0005-0000-0000-00002D000000}"/>
    <cellStyle name="_0800 2" xfId="55" xr:uid="{00000000-0005-0000-0000-00002E000000}"/>
    <cellStyle name="_0800 3" xfId="56" xr:uid="{00000000-0005-0000-0000-00002F000000}"/>
    <cellStyle name="_0800.xls Chart 1" xfId="57" xr:uid="{00000000-0005-0000-0000-000030000000}"/>
    <cellStyle name="_0800.xls Chart 1 2" xfId="58" xr:uid="{00000000-0005-0000-0000-000031000000}"/>
    <cellStyle name="_0800.xls Chart 1 3" xfId="59" xr:uid="{00000000-0005-0000-0000-000032000000}"/>
    <cellStyle name="_0800.xls Chart 1-1" xfId="60" xr:uid="{00000000-0005-0000-0000-000033000000}"/>
    <cellStyle name="_0800.xls Chart 1-1 2" xfId="61" xr:uid="{00000000-0005-0000-0000-000034000000}"/>
    <cellStyle name="_0800.xls Chart 1-1 3" xfId="62" xr:uid="{00000000-0005-0000-0000-000035000000}"/>
    <cellStyle name="_0800.xls Chart 2" xfId="63" xr:uid="{00000000-0005-0000-0000-000036000000}"/>
    <cellStyle name="_0800.xls Chart 2 2" xfId="64" xr:uid="{00000000-0005-0000-0000-000037000000}"/>
    <cellStyle name="_0800.xls Chart 2 3" xfId="65" xr:uid="{00000000-0005-0000-0000-000038000000}"/>
    <cellStyle name="_0800.xls Chart 5" xfId="66" xr:uid="{00000000-0005-0000-0000-000039000000}"/>
    <cellStyle name="_0800.xls Chart 5 2" xfId="67" xr:uid="{00000000-0005-0000-0000-00003A000000}"/>
    <cellStyle name="_0800.xls Chart 5 3" xfId="68" xr:uid="{00000000-0005-0000-0000-00003B000000}"/>
    <cellStyle name="_1000" xfId="69" xr:uid="{00000000-0005-0000-0000-00003C000000}"/>
    <cellStyle name="_1000 2" xfId="70" xr:uid="{00000000-0005-0000-0000-00003D000000}"/>
    <cellStyle name="_1000 3" xfId="71" xr:uid="{00000000-0005-0000-0000-00003E000000}"/>
    <cellStyle name="_1001" xfId="72" xr:uid="{00000000-0005-0000-0000-00003F000000}"/>
    <cellStyle name="_1001 2" xfId="73" xr:uid="{00000000-0005-0000-0000-000040000000}"/>
    <cellStyle name="_1001 3" xfId="74" xr:uid="{00000000-0005-0000-0000-000041000000}"/>
    <cellStyle name="_1002" xfId="75" xr:uid="{00000000-0005-0000-0000-000042000000}"/>
    <cellStyle name="_1002 2" xfId="76" xr:uid="{00000000-0005-0000-0000-000043000000}"/>
    <cellStyle name="_1002 3" xfId="77" xr:uid="{00000000-0005-0000-0000-000044000000}"/>
    <cellStyle name="_1005" xfId="78" xr:uid="{00000000-0005-0000-0000-000045000000}"/>
    <cellStyle name="_1005 2" xfId="79" xr:uid="{00000000-0005-0000-0000-000046000000}"/>
    <cellStyle name="_1005 3" xfId="80" xr:uid="{00000000-0005-0000-0000-000047000000}"/>
    <cellStyle name="_1006" xfId="81" xr:uid="{00000000-0005-0000-0000-000048000000}"/>
    <cellStyle name="_1006 2" xfId="82" xr:uid="{00000000-0005-0000-0000-000049000000}"/>
    <cellStyle name="_1006 3" xfId="83" xr:uid="{00000000-0005-0000-0000-00004A000000}"/>
    <cellStyle name="_1007" xfId="84" xr:uid="{00000000-0005-0000-0000-00004B000000}"/>
    <cellStyle name="_1007 2" xfId="85" xr:uid="{00000000-0005-0000-0000-00004C000000}"/>
    <cellStyle name="_1007 3" xfId="86" xr:uid="{00000000-0005-0000-0000-00004D000000}"/>
    <cellStyle name="_1008" xfId="87" xr:uid="{00000000-0005-0000-0000-00004E000000}"/>
    <cellStyle name="_1008 2" xfId="88" xr:uid="{00000000-0005-0000-0000-00004F000000}"/>
    <cellStyle name="_1008 3" xfId="89" xr:uid="{00000000-0005-0000-0000-000050000000}"/>
    <cellStyle name="_1009" xfId="90" xr:uid="{00000000-0005-0000-0000-000051000000}"/>
    <cellStyle name="_1009 2" xfId="91" xr:uid="{00000000-0005-0000-0000-000052000000}"/>
    <cellStyle name="_1009 3" xfId="92" xr:uid="{00000000-0005-0000-0000-000053000000}"/>
    <cellStyle name="_1011_(Revised)" xfId="93" xr:uid="{00000000-0005-0000-0000-000054000000}"/>
    <cellStyle name="_1011_(Revised) 2" xfId="94" xr:uid="{00000000-0005-0000-0000-000055000000}"/>
    <cellStyle name="_1011_(Revised) 3" xfId="95" xr:uid="{00000000-0005-0000-0000-000056000000}"/>
    <cellStyle name="_1012" xfId="96" xr:uid="{00000000-0005-0000-0000-000057000000}"/>
    <cellStyle name="_1012 2" xfId="97" xr:uid="{00000000-0005-0000-0000-000058000000}"/>
    <cellStyle name="_1012 3" xfId="98" xr:uid="{00000000-0005-0000-0000-000059000000}"/>
    <cellStyle name="_1018" xfId="99" xr:uid="{00000000-0005-0000-0000-00005A000000}"/>
    <cellStyle name="_1018 2" xfId="100" xr:uid="{00000000-0005-0000-0000-00005B000000}"/>
    <cellStyle name="_1018 3" xfId="101" xr:uid="{00000000-0005-0000-0000-00005C000000}"/>
    <cellStyle name="_1020" xfId="102" xr:uid="{00000000-0005-0000-0000-00005D000000}"/>
    <cellStyle name="_1020 2" xfId="103" xr:uid="{00000000-0005-0000-0000-00005E000000}"/>
    <cellStyle name="_1020 3" xfId="104" xr:uid="{00000000-0005-0000-0000-00005F000000}"/>
    <cellStyle name="_1021" xfId="105" xr:uid="{00000000-0005-0000-0000-000060000000}"/>
    <cellStyle name="_1021 2" xfId="106" xr:uid="{00000000-0005-0000-0000-000061000000}"/>
    <cellStyle name="_1021 3" xfId="107" xr:uid="{00000000-0005-0000-0000-000062000000}"/>
    <cellStyle name="_1024" xfId="108" xr:uid="{00000000-0005-0000-0000-000063000000}"/>
    <cellStyle name="_1024 2" xfId="109" xr:uid="{00000000-0005-0000-0000-000064000000}"/>
    <cellStyle name="_1024 3" xfId="110" xr:uid="{00000000-0005-0000-0000-000065000000}"/>
    <cellStyle name="_1025" xfId="111" xr:uid="{00000000-0005-0000-0000-000066000000}"/>
    <cellStyle name="_1025 2" xfId="112" xr:uid="{00000000-0005-0000-0000-000067000000}"/>
    <cellStyle name="_1025 3" xfId="113" xr:uid="{00000000-0005-0000-0000-000068000000}"/>
    <cellStyle name="_1028 R1" xfId="114" xr:uid="{00000000-0005-0000-0000-000069000000}"/>
    <cellStyle name="_1028 R1 2" xfId="115" xr:uid="{00000000-0005-0000-0000-00006A000000}"/>
    <cellStyle name="_1028 R1 3" xfId="116" xr:uid="{00000000-0005-0000-0000-00006B000000}"/>
    <cellStyle name="_1030" xfId="117" xr:uid="{00000000-0005-0000-0000-00006C000000}"/>
    <cellStyle name="_1030 2" xfId="118" xr:uid="{00000000-0005-0000-0000-00006D000000}"/>
    <cellStyle name="_1030 3" xfId="119" xr:uid="{00000000-0005-0000-0000-00006E000000}"/>
    <cellStyle name="_1031" xfId="120" xr:uid="{00000000-0005-0000-0000-00006F000000}"/>
    <cellStyle name="_1031 2" xfId="121" xr:uid="{00000000-0005-0000-0000-000070000000}"/>
    <cellStyle name="_1031 3" xfId="122" xr:uid="{00000000-0005-0000-0000-000071000000}"/>
    <cellStyle name="_1032" xfId="123" xr:uid="{00000000-0005-0000-0000-000072000000}"/>
    <cellStyle name="_1032 2" xfId="124" xr:uid="{00000000-0005-0000-0000-000073000000}"/>
    <cellStyle name="_1032 3" xfId="125" xr:uid="{00000000-0005-0000-0000-000074000000}"/>
    <cellStyle name="_1033" xfId="126" xr:uid="{00000000-0005-0000-0000-000075000000}"/>
    <cellStyle name="_1033 2" xfId="127" xr:uid="{00000000-0005-0000-0000-000076000000}"/>
    <cellStyle name="_1033 3" xfId="128" xr:uid="{00000000-0005-0000-0000-000077000000}"/>
    <cellStyle name="_1035" xfId="129" xr:uid="{00000000-0005-0000-0000-000078000000}"/>
    <cellStyle name="_1035 2" xfId="130" xr:uid="{00000000-0005-0000-0000-000079000000}"/>
    <cellStyle name="_1035 3" xfId="131" xr:uid="{00000000-0005-0000-0000-00007A000000}"/>
    <cellStyle name="_1038" xfId="132" xr:uid="{00000000-0005-0000-0000-00007B000000}"/>
    <cellStyle name="_1038 2" xfId="133" xr:uid="{00000000-0005-0000-0000-00007C000000}"/>
    <cellStyle name="_1038 3" xfId="134" xr:uid="{00000000-0005-0000-0000-00007D000000}"/>
    <cellStyle name="_1039" xfId="135" xr:uid="{00000000-0005-0000-0000-00007E000000}"/>
    <cellStyle name="_1039 2" xfId="136" xr:uid="{00000000-0005-0000-0000-00007F000000}"/>
    <cellStyle name="_1039 3" xfId="137" xr:uid="{00000000-0005-0000-0000-000080000000}"/>
    <cellStyle name="_1040" xfId="138" xr:uid="{00000000-0005-0000-0000-000081000000}"/>
    <cellStyle name="_1040 2" xfId="139" xr:uid="{00000000-0005-0000-0000-000082000000}"/>
    <cellStyle name="_1040 3" xfId="140" xr:uid="{00000000-0005-0000-0000-000083000000}"/>
    <cellStyle name="_1043" xfId="141" xr:uid="{00000000-0005-0000-0000-000084000000}"/>
    <cellStyle name="_1043 2" xfId="142" xr:uid="{00000000-0005-0000-0000-000085000000}"/>
    <cellStyle name="_1043 3" xfId="143" xr:uid="{00000000-0005-0000-0000-000086000000}"/>
    <cellStyle name="_1047" xfId="144" xr:uid="{00000000-0005-0000-0000-000087000000}"/>
    <cellStyle name="_1047 2" xfId="145" xr:uid="{00000000-0005-0000-0000-000088000000}"/>
    <cellStyle name="_1047 3" xfId="146" xr:uid="{00000000-0005-0000-0000-000089000000}"/>
    <cellStyle name="_1051" xfId="147" xr:uid="{00000000-0005-0000-0000-00008A000000}"/>
    <cellStyle name="_1051 2" xfId="148" xr:uid="{00000000-0005-0000-0000-00008B000000}"/>
    <cellStyle name="_1051 3" xfId="149" xr:uid="{00000000-0005-0000-0000-00008C000000}"/>
    <cellStyle name="_1054" xfId="150" xr:uid="{00000000-0005-0000-0000-00008D000000}"/>
    <cellStyle name="_1054 2" xfId="151" xr:uid="{00000000-0005-0000-0000-00008E000000}"/>
    <cellStyle name="_1054 3" xfId="152" xr:uid="{00000000-0005-0000-0000-00008F000000}"/>
    <cellStyle name="_1056" xfId="153" xr:uid="{00000000-0005-0000-0000-000090000000}"/>
    <cellStyle name="_1056 2" xfId="154" xr:uid="{00000000-0005-0000-0000-000091000000}"/>
    <cellStyle name="_1056 3" xfId="155" xr:uid="{00000000-0005-0000-0000-000092000000}"/>
    <cellStyle name="_1057" xfId="156" xr:uid="{00000000-0005-0000-0000-000093000000}"/>
    <cellStyle name="_1057 2" xfId="157" xr:uid="{00000000-0005-0000-0000-000094000000}"/>
    <cellStyle name="_1057 3" xfId="158" xr:uid="{00000000-0005-0000-0000-000095000000}"/>
    <cellStyle name="_1058 (1)" xfId="159" xr:uid="{00000000-0005-0000-0000-000096000000}"/>
    <cellStyle name="_1058 (1) 2" xfId="160" xr:uid="{00000000-0005-0000-0000-000097000000}"/>
    <cellStyle name="_1058 (1) 3" xfId="161" xr:uid="{00000000-0005-0000-0000-000098000000}"/>
    <cellStyle name="_1061" xfId="162" xr:uid="{00000000-0005-0000-0000-000099000000}"/>
    <cellStyle name="_1061 2" xfId="163" xr:uid="{00000000-0005-0000-0000-00009A000000}"/>
    <cellStyle name="_1061 3" xfId="164" xr:uid="{00000000-0005-0000-0000-00009B000000}"/>
    <cellStyle name="_1062" xfId="165" xr:uid="{00000000-0005-0000-0000-00009C000000}"/>
    <cellStyle name="_1062 2" xfId="166" xr:uid="{00000000-0005-0000-0000-00009D000000}"/>
    <cellStyle name="_1062 3" xfId="167" xr:uid="{00000000-0005-0000-0000-00009E000000}"/>
    <cellStyle name="_1063" xfId="168" xr:uid="{00000000-0005-0000-0000-00009F000000}"/>
    <cellStyle name="_1063 2" xfId="169" xr:uid="{00000000-0005-0000-0000-0000A0000000}"/>
    <cellStyle name="_1063 3" xfId="170" xr:uid="{00000000-0005-0000-0000-0000A1000000}"/>
    <cellStyle name="_1065" xfId="171" xr:uid="{00000000-0005-0000-0000-0000A2000000}"/>
    <cellStyle name="_1065 2" xfId="172" xr:uid="{00000000-0005-0000-0000-0000A3000000}"/>
    <cellStyle name="_1065 3" xfId="173" xr:uid="{00000000-0005-0000-0000-0000A4000000}"/>
    <cellStyle name="_1066" xfId="174" xr:uid="{00000000-0005-0000-0000-0000A5000000}"/>
    <cellStyle name="_1066 2" xfId="175" xr:uid="{00000000-0005-0000-0000-0000A6000000}"/>
    <cellStyle name="_1066 3" xfId="176" xr:uid="{00000000-0005-0000-0000-0000A7000000}"/>
    <cellStyle name="_1067" xfId="177" xr:uid="{00000000-0005-0000-0000-0000A8000000}"/>
    <cellStyle name="_1067 2" xfId="178" xr:uid="{00000000-0005-0000-0000-0000A9000000}"/>
    <cellStyle name="_1067 3" xfId="179" xr:uid="{00000000-0005-0000-0000-0000AA000000}"/>
    <cellStyle name="_1068" xfId="180" xr:uid="{00000000-0005-0000-0000-0000AB000000}"/>
    <cellStyle name="_1068 2" xfId="181" xr:uid="{00000000-0005-0000-0000-0000AC000000}"/>
    <cellStyle name="_1068 3" xfId="182" xr:uid="{00000000-0005-0000-0000-0000AD000000}"/>
    <cellStyle name="_1069" xfId="183" xr:uid="{00000000-0005-0000-0000-0000AE000000}"/>
    <cellStyle name="_1069 2" xfId="184" xr:uid="{00000000-0005-0000-0000-0000AF000000}"/>
    <cellStyle name="_1069 3" xfId="185" xr:uid="{00000000-0005-0000-0000-0000B0000000}"/>
    <cellStyle name="_1070" xfId="186" xr:uid="{00000000-0005-0000-0000-0000B1000000}"/>
    <cellStyle name="_1070 2" xfId="187" xr:uid="{00000000-0005-0000-0000-0000B2000000}"/>
    <cellStyle name="_1070 3" xfId="188" xr:uid="{00000000-0005-0000-0000-0000B3000000}"/>
    <cellStyle name="_1073" xfId="189" xr:uid="{00000000-0005-0000-0000-0000B4000000}"/>
    <cellStyle name="_1073 2" xfId="190" xr:uid="{00000000-0005-0000-0000-0000B5000000}"/>
    <cellStyle name="_1073 3" xfId="191" xr:uid="{00000000-0005-0000-0000-0000B6000000}"/>
    <cellStyle name="_1076" xfId="192" xr:uid="{00000000-0005-0000-0000-0000B7000000}"/>
    <cellStyle name="_1076 2" xfId="193" xr:uid="{00000000-0005-0000-0000-0000B8000000}"/>
    <cellStyle name="_1076 3" xfId="194" xr:uid="{00000000-0005-0000-0000-0000B9000000}"/>
    <cellStyle name="_1077" xfId="195" xr:uid="{00000000-0005-0000-0000-0000BA000000}"/>
    <cellStyle name="_1077 2" xfId="196" xr:uid="{00000000-0005-0000-0000-0000BB000000}"/>
    <cellStyle name="_1077 3" xfId="197" xr:uid="{00000000-0005-0000-0000-0000BC000000}"/>
    <cellStyle name="_1078" xfId="198" xr:uid="{00000000-0005-0000-0000-0000BD000000}"/>
    <cellStyle name="_1078 2" xfId="199" xr:uid="{00000000-0005-0000-0000-0000BE000000}"/>
    <cellStyle name="_1078 3" xfId="200" xr:uid="{00000000-0005-0000-0000-0000BF000000}"/>
    <cellStyle name="_1079" xfId="201" xr:uid="{00000000-0005-0000-0000-0000C0000000}"/>
    <cellStyle name="_1079 2" xfId="202" xr:uid="{00000000-0005-0000-0000-0000C1000000}"/>
    <cellStyle name="_1079 3" xfId="203" xr:uid="{00000000-0005-0000-0000-0000C2000000}"/>
    <cellStyle name="_1080" xfId="204" xr:uid="{00000000-0005-0000-0000-0000C3000000}"/>
    <cellStyle name="_1080 2" xfId="205" xr:uid="{00000000-0005-0000-0000-0000C4000000}"/>
    <cellStyle name="_1080 3" xfId="206" xr:uid="{00000000-0005-0000-0000-0000C5000000}"/>
    <cellStyle name="_1088 (1)" xfId="207" xr:uid="{00000000-0005-0000-0000-0000C6000000}"/>
    <cellStyle name="_1088 (1) 2" xfId="208" xr:uid="{00000000-0005-0000-0000-0000C7000000}"/>
    <cellStyle name="_1088 (1) 3" xfId="209" xr:uid="{00000000-0005-0000-0000-0000C8000000}"/>
    <cellStyle name="_1090" xfId="210" xr:uid="{00000000-0005-0000-0000-0000C9000000}"/>
    <cellStyle name="_1090 2" xfId="211" xr:uid="{00000000-0005-0000-0000-0000CA000000}"/>
    <cellStyle name="_1090 3" xfId="212" xr:uid="{00000000-0005-0000-0000-0000CB000000}"/>
    <cellStyle name="_1091" xfId="213" xr:uid="{00000000-0005-0000-0000-0000CC000000}"/>
    <cellStyle name="_1091 2" xfId="214" xr:uid="{00000000-0005-0000-0000-0000CD000000}"/>
    <cellStyle name="_1091 3" xfId="215" xr:uid="{00000000-0005-0000-0000-0000CE000000}"/>
    <cellStyle name="_1092" xfId="216" xr:uid="{00000000-0005-0000-0000-0000CF000000}"/>
    <cellStyle name="_1092 2" xfId="217" xr:uid="{00000000-0005-0000-0000-0000D0000000}"/>
    <cellStyle name="_1092 3" xfId="218" xr:uid="{00000000-0005-0000-0000-0000D1000000}"/>
    <cellStyle name="_1096" xfId="219" xr:uid="{00000000-0005-0000-0000-0000D2000000}"/>
    <cellStyle name="_1096 2" xfId="220" xr:uid="{00000000-0005-0000-0000-0000D3000000}"/>
    <cellStyle name="_1096 3" xfId="221" xr:uid="{00000000-0005-0000-0000-0000D4000000}"/>
    <cellStyle name="_1097" xfId="222" xr:uid="{00000000-0005-0000-0000-0000D5000000}"/>
    <cellStyle name="_1097 2" xfId="223" xr:uid="{00000000-0005-0000-0000-0000D6000000}"/>
    <cellStyle name="_1097 3" xfId="224" xr:uid="{00000000-0005-0000-0000-0000D7000000}"/>
    <cellStyle name="_1098" xfId="225" xr:uid="{00000000-0005-0000-0000-0000D8000000}"/>
    <cellStyle name="_1098 2" xfId="226" xr:uid="{00000000-0005-0000-0000-0000D9000000}"/>
    <cellStyle name="_1098 3" xfId="227" xr:uid="{00000000-0005-0000-0000-0000DA000000}"/>
    <cellStyle name="_1099" xfId="228" xr:uid="{00000000-0005-0000-0000-0000DB000000}"/>
    <cellStyle name="_1099 2" xfId="229" xr:uid="{00000000-0005-0000-0000-0000DC000000}"/>
    <cellStyle name="_1099 3" xfId="230" xr:uid="{00000000-0005-0000-0000-0000DD000000}"/>
    <cellStyle name="_1100" xfId="231" xr:uid="{00000000-0005-0000-0000-0000DE000000}"/>
    <cellStyle name="_1100 2" xfId="232" xr:uid="{00000000-0005-0000-0000-0000DF000000}"/>
    <cellStyle name="_1100 3" xfId="233" xr:uid="{00000000-0005-0000-0000-0000E0000000}"/>
    <cellStyle name="_1101" xfId="234" xr:uid="{00000000-0005-0000-0000-0000E1000000}"/>
    <cellStyle name="_1101 2" xfId="235" xr:uid="{00000000-0005-0000-0000-0000E2000000}"/>
    <cellStyle name="_1101 3" xfId="236" xr:uid="{00000000-0005-0000-0000-0000E3000000}"/>
    <cellStyle name="_1103" xfId="237" xr:uid="{00000000-0005-0000-0000-0000E4000000}"/>
    <cellStyle name="_1103 2" xfId="238" xr:uid="{00000000-0005-0000-0000-0000E5000000}"/>
    <cellStyle name="_1103 3" xfId="239" xr:uid="{00000000-0005-0000-0000-0000E6000000}"/>
    <cellStyle name="_1108" xfId="240" xr:uid="{00000000-0005-0000-0000-0000E7000000}"/>
    <cellStyle name="_1108 2" xfId="241" xr:uid="{00000000-0005-0000-0000-0000E8000000}"/>
    <cellStyle name="_1108 3" xfId="242" xr:uid="{00000000-0005-0000-0000-0000E9000000}"/>
    <cellStyle name="_1110" xfId="243" xr:uid="{00000000-0005-0000-0000-0000EA000000}"/>
    <cellStyle name="_1110 2" xfId="244" xr:uid="{00000000-0005-0000-0000-0000EB000000}"/>
    <cellStyle name="_1110 3" xfId="245" xr:uid="{00000000-0005-0000-0000-0000EC000000}"/>
    <cellStyle name="_1111 (1)" xfId="246" xr:uid="{00000000-0005-0000-0000-0000ED000000}"/>
    <cellStyle name="_1111 (1) 2" xfId="247" xr:uid="{00000000-0005-0000-0000-0000EE000000}"/>
    <cellStyle name="_1111 (1) 3" xfId="248" xr:uid="{00000000-0005-0000-0000-0000EF000000}"/>
    <cellStyle name="_1113" xfId="249" xr:uid="{00000000-0005-0000-0000-0000F0000000}"/>
    <cellStyle name="_1113 2" xfId="250" xr:uid="{00000000-0005-0000-0000-0000F1000000}"/>
    <cellStyle name="_1113 3" xfId="251" xr:uid="{00000000-0005-0000-0000-0000F2000000}"/>
    <cellStyle name="_1115" xfId="252" xr:uid="{00000000-0005-0000-0000-0000F3000000}"/>
    <cellStyle name="_1115 2" xfId="253" xr:uid="{00000000-0005-0000-0000-0000F4000000}"/>
    <cellStyle name="_1115 3" xfId="254" xr:uid="{00000000-0005-0000-0000-0000F5000000}"/>
    <cellStyle name="_1116" xfId="255" xr:uid="{00000000-0005-0000-0000-0000F6000000}"/>
    <cellStyle name="_1116 2" xfId="256" xr:uid="{00000000-0005-0000-0000-0000F7000000}"/>
    <cellStyle name="_1116 3" xfId="257" xr:uid="{00000000-0005-0000-0000-0000F8000000}"/>
    <cellStyle name="_1117 (1)" xfId="258" xr:uid="{00000000-0005-0000-0000-0000F9000000}"/>
    <cellStyle name="_1117 (1) 2" xfId="259" xr:uid="{00000000-0005-0000-0000-0000FA000000}"/>
    <cellStyle name="_1117 (1) 3" xfId="260" xr:uid="{00000000-0005-0000-0000-0000FB000000}"/>
    <cellStyle name="_1128" xfId="261" xr:uid="{00000000-0005-0000-0000-0000FC000000}"/>
    <cellStyle name="_1128 2" xfId="262" xr:uid="{00000000-0005-0000-0000-0000FD000000}"/>
    <cellStyle name="_1128 3" xfId="263" xr:uid="{00000000-0005-0000-0000-0000FE000000}"/>
    <cellStyle name="_1131" xfId="264" xr:uid="{00000000-0005-0000-0000-0000FF000000}"/>
    <cellStyle name="_1131 2" xfId="265" xr:uid="{00000000-0005-0000-0000-000000010000}"/>
    <cellStyle name="_1131 3" xfId="266" xr:uid="{00000000-0005-0000-0000-000001010000}"/>
    <cellStyle name="_1134" xfId="267" xr:uid="{00000000-0005-0000-0000-000002010000}"/>
    <cellStyle name="_1134 2" xfId="268" xr:uid="{00000000-0005-0000-0000-000003010000}"/>
    <cellStyle name="_1134 3" xfId="269" xr:uid="{00000000-0005-0000-0000-000004010000}"/>
    <cellStyle name="_1135" xfId="270" xr:uid="{00000000-0005-0000-0000-000005010000}"/>
    <cellStyle name="_1135 2" xfId="271" xr:uid="{00000000-0005-0000-0000-000006010000}"/>
    <cellStyle name="_1135 3" xfId="272" xr:uid="{00000000-0005-0000-0000-000007010000}"/>
    <cellStyle name="_1137" xfId="273" xr:uid="{00000000-0005-0000-0000-000008010000}"/>
    <cellStyle name="_1137 2" xfId="274" xr:uid="{00000000-0005-0000-0000-000009010000}"/>
    <cellStyle name="_1137 3" xfId="275" xr:uid="{00000000-0005-0000-0000-00000A010000}"/>
    <cellStyle name="_1138 (1)" xfId="276" xr:uid="{00000000-0005-0000-0000-00000B010000}"/>
    <cellStyle name="_1138 (1) 2" xfId="277" xr:uid="{00000000-0005-0000-0000-00000C010000}"/>
    <cellStyle name="_1138 (1) 3" xfId="278" xr:uid="{00000000-0005-0000-0000-00000D010000}"/>
    <cellStyle name="_1144" xfId="279" xr:uid="{00000000-0005-0000-0000-00000E010000}"/>
    <cellStyle name="_1144 2" xfId="280" xr:uid="{00000000-0005-0000-0000-00000F010000}"/>
    <cellStyle name="_1144 3" xfId="281" xr:uid="{00000000-0005-0000-0000-000010010000}"/>
    <cellStyle name="_1145" xfId="282" xr:uid="{00000000-0005-0000-0000-000011010000}"/>
    <cellStyle name="_1145 2" xfId="283" xr:uid="{00000000-0005-0000-0000-000012010000}"/>
    <cellStyle name="_1145 3" xfId="284" xr:uid="{00000000-0005-0000-0000-000013010000}"/>
    <cellStyle name="_1146" xfId="285" xr:uid="{00000000-0005-0000-0000-000014010000}"/>
    <cellStyle name="_1146 2" xfId="286" xr:uid="{00000000-0005-0000-0000-000015010000}"/>
    <cellStyle name="_1146 3" xfId="287" xr:uid="{00000000-0005-0000-0000-000016010000}"/>
    <cellStyle name="_1149" xfId="288" xr:uid="{00000000-0005-0000-0000-000017010000}"/>
    <cellStyle name="_1149 2" xfId="289" xr:uid="{00000000-0005-0000-0000-000018010000}"/>
    <cellStyle name="_1149 3" xfId="290" xr:uid="{00000000-0005-0000-0000-000019010000}"/>
    <cellStyle name="_1150" xfId="291" xr:uid="{00000000-0005-0000-0000-00001A010000}"/>
    <cellStyle name="_1150 2" xfId="292" xr:uid="{00000000-0005-0000-0000-00001B010000}"/>
    <cellStyle name="_1150 3" xfId="293" xr:uid="{00000000-0005-0000-0000-00001C010000}"/>
    <cellStyle name="_1154" xfId="294" xr:uid="{00000000-0005-0000-0000-00001D010000}"/>
    <cellStyle name="_1154 2" xfId="295" xr:uid="{00000000-0005-0000-0000-00001E010000}"/>
    <cellStyle name="_1154 3" xfId="296" xr:uid="{00000000-0005-0000-0000-00001F010000}"/>
    <cellStyle name="_1156" xfId="297" xr:uid="{00000000-0005-0000-0000-000020010000}"/>
    <cellStyle name="_1156 2" xfId="298" xr:uid="{00000000-0005-0000-0000-000021010000}"/>
    <cellStyle name="_1156 3" xfId="299" xr:uid="{00000000-0005-0000-0000-000022010000}"/>
    <cellStyle name="_1157" xfId="300" xr:uid="{00000000-0005-0000-0000-000023010000}"/>
    <cellStyle name="_1157 2" xfId="301" xr:uid="{00000000-0005-0000-0000-000024010000}"/>
    <cellStyle name="_1157 3" xfId="302" xr:uid="{00000000-0005-0000-0000-000025010000}"/>
    <cellStyle name="_1159" xfId="303" xr:uid="{00000000-0005-0000-0000-000026010000}"/>
    <cellStyle name="_1159 2" xfId="304" xr:uid="{00000000-0005-0000-0000-000027010000}"/>
    <cellStyle name="_1159 3" xfId="305" xr:uid="{00000000-0005-0000-0000-000028010000}"/>
    <cellStyle name="_1160" xfId="306" xr:uid="{00000000-0005-0000-0000-000029010000}"/>
    <cellStyle name="_1160 2" xfId="307" xr:uid="{00000000-0005-0000-0000-00002A010000}"/>
    <cellStyle name="_1160 3" xfId="308" xr:uid="{00000000-0005-0000-0000-00002B010000}"/>
    <cellStyle name="_1162" xfId="309" xr:uid="{00000000-0005-0000-0000-00002C010000}"/>
    <cellStyle name="_1162 2" xfId="310" xr:uid="{00000000-0005-0000-0000-00002D010000}"/>
    <cellStyle name="_1162 3" xfId="311" xr:uid="{00000000-0005-0000-0000-00002E010000}"/>
    <cellStyle name="_1165" xfId="312" xr:uid="{00000000-0005-0000-0000-00002F010000}"/>
    <cellStyle name="_1165 2" xfId="313" xr:uid="{00000000-0005-0000-0000-000030010000}"/>
    <cellStyle name="_1165 3" xfId="314" xr:uid="{00000000-0005-0000-0000-000031010000}"/>
    <cellStyle name="_1166" xfId="315" xr:uid="{00000000-0005-0000-0000-000032010000}"/>
    <cellStyle name="_1166 2" xfId="316" xr:uid="{00000000-0005-0000-0000-000033010000}"/>
    <cellStyle name="_1166 3" xfId="317" xr:uid="{00000000-0005-0000-0000-000034010000}"/>
    <cellStyle name="_1169" xfId="318" xr:uid="{00000000-0005-0000-0000-000035010000}"/>
    <cellStyle name="_1169 2" xfId="319" xr:uid="{00000000-0005-0000-0000-000036010000}"/>
    <cellStyle name="_1169 3" xfId="320" xr:uid="{00000000-0005-0000-0000-000037010000}"/>
    <cellStyle name="_1170" xfId="321" xr:uid="{00000000-0005-0000-0000-000038010000}"/>
    <cellStyle name="_1170 2" xfId="322" xr:uid="{00000000-0005-0000-0000-000039010000}"/>
    <cellStyle name="_1170 3" xfId="323" xr:uid="{00000000-0005-0000-0000-00003A010000}"/>
    <cellStyle name="_1175" xfId="324" xr:uid="{00000000-0005-0000-0000-00003B010000}"/>
    <cellStyle name="_1175 2" xfId="325" xr:uid="{00000000-0005-0000-0000-00003C010000}"/>
    <cellStyle name="_1175 3" xfId="326" xr:uid="{00000000-0005-0000-0000-00003D010000}"/>
    <cellStyle name="_1186" xfId="327" xr:uid="{00000000-0005-0000-0000-00003E010000}"/>
    <cellStyle name="_1186 2" xfId="328" xr:uid="{00000000-0005-0000-0000-00003F010000}"/>
    <cellStyle name="_1186 3" xfId="329" xr:uid="{00000000-0005-0000-0000-000040010000}"/>
    <cellStyle name="_1188" xfId="330" xr:uid="{00000000-0005-0000-0000-000041010000}"/>
    <cellStyle name="_1188 2" xfId="331" xr:uid="{00000000-0005-0000-0000-000042010000}"/>
    <cellStyle name="_1188 3" xfId="332" xr:uid="{00000000-0005-0000-0000-000043010000}"/>
    <cellStyle name="_1191" xfId="333" xr:uid="{00000000-0005-0000-0000-000044010000}"/>
    <cellStyle name="_1191 2" xfId="334" xr:uid="{00000000-0005-0000-0000-000045010000}"/>
    <cellStyle name="_1191 3" xfId="335" xr:uid="{00000000-0005-0000-0000-000046010000}"/>
    <cellStyle name="_1192" xfId="336" xr:uid="{00000000-0005-0000-0000-000047010000}"/>
    <cellStyle name="_1192 2" xfId="337" xr:uid="{00000000-0005-0000-0000-000048010000}"/>
    <cellStyle name="_1192 3" xfId="338" xr:uid="{00000000-0005-0000-0000-000049010000}"/>
    <cellStyle name="_1197" xfId="339" xr:uid="{00000000-0005-0000-0000-00004A010000}"/>
    <cellStyle name="_1197 2" xfId="340" xr:uid="{00000000-0005-0000-0000-00004B010000}"/>
    <cellStyle name="_1197 3" xfId="341" xr:uid="{00000000-0005-0000-0000-00004C010000}"/>
    <cellStyle name="_1201" xfId="342" xr:uid="{00000000-0005-0000-0000-00004D010000}"/>
    <cellStyle name="_1201 2" xfId="343" xr:uid="{00000000-0005-0000-0000-00004E010000}"/>
    <cellStyle name="_1201 3" xfId="344" xr:uid="{00000000-0005-0000-0000-00004F010000}"/>
    <cellStyle name="_1208" xfId="345" xr:uid="{00000000-0005-0000-0000-000050010000}"/>
    <cellStyle name="_1208 2" xfId="346" xr:uid="{00000000-0005-0000-0000-000051010000}"/>
    <cellStyle name="_1208 3" xfId="347" xr:uid="{00000000-0005-0000-0000-000052010000}"/>
    <cellStyle name="_1209" xfId="348" xr:uid="{00000000-0005-0000-0000-000053010000}"/>
    <cellStyle name="_1209 2" xfId="349" xr:uid="{00000000-0005-0000-0000-000054010000}"/>
    <cellStyle name="_1209 3" xfId="350" xr:uid="{00000000-0005-0000-0000-000055010000}"/>
    <cellStyle name="_158-07 (LOT-2)" xfId="351" xr:uid="{00000000-0005-0000-0000-000056010000}"/>
    <cellStyle name="_158-07 (LOT-2) 2" xfId="352" xr:uid="{00000000-0005-0000-0000-000057010000}"/>
    <cellStyle name="_158-07 (LOT-2) 3" xfId="353" xr:uid="{00000000-0005-0000-0000-000058010000}"/>
    <cellStyle name="_2001STK" xfId="354" xr:uid="{00000000-0005-0000-0000-000059010000}"/>
    <cellStyle name="_2001STK 2" xfId="355" xr:uid="{00000000-0005-0000-0000-00005A010000}"/>
    <cellStyle name="_2001STK 3" xfId="356" xr:uid="{00000000-0005-0000-0000-00005B010000}"/>
    <cellStyle name="_352houses" xfId="357" xr:uid="{00000000-0005-0000-0000-00005C010000}"/>
    <cellStyle name="_5-2" xfId="358" xr:uid="{00000000-0005-0000-0000-00005D010000}"/>
    <cellStyle name="_5-2 2" xfId="359" xr:uid="{00000000-0005-0000-0000-00005E010000}"/>
    <cellStyle name="_5-2 3" xfId="360" xr:uid="{00000000-0005-0000-0000-00005F010000}"/>
    <cellStyle name="_564_(Revised)" xfId="361" xr:uid="{00000000-0005-0000-0000-000060010000}"/>
    <cellStyle name="_564_(Revised) 2" xfId="362" xr:uid="{00000000-0005-0000-0000-000061010000}"/>
    <cellStyle name="_564_(Revised) 3" xfId="363" xr:uid="{00000000-0005-0000-0000-000062010000}"/>
    <cellStyle name="_582" xfId="364" xr:uid="{00000000-0005-0000-0000-000063010000}"/>
    <cellStyle name="_582 2" xfId="365" xr:uid="{00000000-0005-0000-0000-000064010000}"/>
    <cellStyle name="_582 3" xfId="366" xr:uid="{00000000-0005-0000-0000-000065010000}"/>
    <cellStyle name="_585" xfId="367" xr:uid="{00000000-0005-0000-0000-000066010000}"/>
    <cellStyle name="_585 2" xfId="368" xr:uid="{00000000-0005-0000-0000-000067010000}"/>
    <cellStyle name="_585 3" xfId="369" xr:uid="{00000000-0005-0000-0000-000068010000}"/>
    <cellStyle name="_586" xfId="370" xr:uid="{00000000-0005-0000-0000-000069010000}"/>
    <cellStyle name="_586 2" xfId="371" xr:uid="{00000000-0005-0000-0000-00006A010000}"/>
    <cellStyle name="_586 3" xfId="372" xr:uid="{00000000-0005-0000-0000-00006B010000}"/>
    <cellStyle name="_588" xfId="373" xr:uid="{00000000-0005-0000-0000-00006C010000}"/>
    <cellStyle name="_588 2" xfId="374" xr:uid="{00000000-0005-0000-0000-00006D010000}"/>
    <cellStyle name="_588 3" xfId="375" xr:uid="{00000000-0005-0000-0000-00006E010000}"/>
    <cellStyle name="_590" xfId="376" xr:uid="{00000000-0005-0000-0000-00006F010000}"/>
    <cellStyle name="_590 2" xfId="377" xr:uid="{00000000-0005-0000-0000-000070010000}"/>
    <cellStyle name="_590 3" xfId="378" xr:uid="{00000000-0005-0000-0000-000071010000}"/>
    <cellStyle name="_591" xfId="379" xr:uid="{00000000-0005-0000-0000-000072010000}"/>
    <cellStyle name="_591 2" xfId="380" xr:uid="{00000000-0005-0000-0000-000073010000}"/>
    <cellStyle name="_591 3" xfId="381" xr:uid="{00000000-0005-0000-0000-000074010000}"/>
    <cellStyle name="_594" xfId="382" xr:uid="{00000000-0005-0000-0000-000075010000}"/>
    <cellStyle name="_594 2" xfId="383" xr:uid="{00000000-0005-0000-0000-000076010000}"/>
    <cellStyle name="_594 3" xfId="384" xr:uid="{00000000-0005-0000-0000-000077010000}"/>
    <cellStyle name="_603" xfId="385" xr:uid="{00000000-0005-0000-0000-000078010000}"/>
    <cellStyle name="_603 2" xfId="386" xr:uid="{00000000-0005-0000-0000-000079010000}"/>
    <cellStyle name="_603 3" xfId="387" xr:uid="{00000000-0005-0000-0000-00007A010000}"/>
    <cellStyle name="_608" xfId="388" xr:uid="{00000000-0005-0000-0000-00007B010000}"/>
    <cellStyle name="_608 2" xfId="389" xr:uid="{00000000-0005-0000-0000-00007C010000}"/>
    <cellStyle name="_608 3" xfId="390" xr:uid="{00000000-0005-0000-0000-00007D010000}"/>
    <cellStyle name="_610 (1)" xfId="391" xr:uid="{00000000-0005-0000-0000-00007E010000}"/>
    <cellStyle name="_610 (1) 2" xfId="392" xr:uid="{00000000-0005-0000-0000-00007F010000}"/>
    <cellStyle name="_610 (1) 3" xfId="393" xr:uid="{00000000-0005-0000-0000-000080010000}"/>
    <cellStyle name="_612" xfId="394" xr:uid="{00000000-0005-0000-0000-000081010000}"/>
    <cellStyle name="_612 2" xfId="395" xr:uid="{00000000-0005-0000-0000-000082010000}"/>
    <cellStyle name="_612 3" xfId="396" xr:uid="{00000000-0005-0000-0000-000083010000}"/>
    <cellStyle name="_630" xfId="397" xr:uid="{00000000-0005-0000-0000-000084010000}"/>
    <cellStyle name="_630 2" xfId="398" xr:uid="{00000000-0005-0000-0000-000085010000}"/>
    <cellStyle name="_630 3" xfId="399" xr:uid="{00000000-0005-0000-0000-000086010000}"/>
    <cellStyle name="_639" xfId="400" xr:uid="{00000000-0005-0000-0000-000087010000}"/>
    <cellStyle name="_639 2" xfId="401" xr:uid="{00000000-0005-0000-0000-000088010000}"/>
    <cellStyle name="_639 3" xfId="402" xr:uid="{00000000-0005-0000-0000-000089010000}"/>
    <cellStyle name="_640" xfId="403" xr:uid="{00000000-0005-0000-0000-00008A010000}"/>
    <cellStyle name="_640 2" xfId="404" xr:uid="{00000000-0005-0000-0000-00008B010000}"/>
    <cellStyle name="_640 3" xfId="405" xr:uid="{00000000-0005-0000-0000-00008C010000}"/>
    <cellStyle name="_648" xfId="406" xr:uid="{00000000-0005-0000-0000-00008D010000}"/>
    <cellStyle name="_648 2" xfId="407" xr:uid="{00000000-0005-0000-0000-00008E010000}"/>
    <cellStyle name="_648 3" xfId="408" xr:uid="{00000000-0005-0000-0000-00008F010000}"/>
    <cellStyle name="_649" xfId="409" xr:uid="{00000000-0005-0000-0000-000090010000}"/>
    <cellStyle name="_649 2" xfId="410" xr:uid="{00000000-0005-0000-0000-000091010000}"/>
    <cellStyle name="_649 3" xfId="411" xr:uid="{00000000-0005-0000-0000-000092010000}"/>
    <cellStyle name="_650" xfId="412" xr:uid="{00000000-0005-0000-0000-000093010000}"/>
    <cellStyle name="_650 2" xfId="413" xr:uid="{00000000-0005-0000-0000-000094010000}"/>
    <cellStyle name="_650 3" xfId="414" xr:uid="{00000000-0005-0000-0000-000095010000}"/>
    <cellStyle name="_651" xfId="415" xr:uid="{00000000-0005-0000-0000-000096010000}"/>
    <cellStyle name="_651 2" xfId="416" xr:uid="{00000000-0005-0000-0000-000097010000}"/>
    <cellStyle name="_651 3" xfId="417" xr:uid="{00000000-0005-0000-0000-000098010000}"/>
    <cellStyle name="_655" xfId="418" xr:uid="{00000000-0005-0000-0000-000099010000}"/>
    <cellStyle name="_655 2" xfId="419" xr:uid="{00000000-0005-0000-0000-00009A010000}"/>
    <cellStyle name="_655 3" xfId="420" xr:uid="{00000000-0005-0000-0000-00009B010000}"/>
    <cellStyle name="_659 (1)" xfId="421" xr:uid="{00000000-0005-0000-0000-00009C010000}"/>
    <cellStyle name="_659 (1) 2" xfId="422" xr:uid="{00000000-0005-0000-0000-00009D010000}"/>
    <cellStyle name="_659 (1) 3" xfId="423" xr:uid="{00000000-0005-0000-0000-00009E010000}"/>
    <cellStyle name="_663_Revised" xfId="424" xr:uid="{00000000-0005-0000-0000-00009F010000}"/>
    <cellStyle name="_663_Revised 2" xfId="425" xr:uid="{00000000-0005-0000-0000-0000A0010000}"/>
    <cellStyle name="_663_Revised 3" xfId="426" xr:uid="{00000000-0005-0000-0000-0000A1010000}"/>
    <cellStyle name="_664 (1)_18_11_04" xfId="427" xr:uid="{00000000-0005-0000-0000-0000A2010000}"/>
    <cellStyle name="_664 (1)_18_11_04 2" xfId="428" xr:uid="{00000000-0005-0000-0000-0000A3010000}"/>
    <cellStyle name="_664 (1)_18_11_04 3" xfId="429" xr:uid="{00000000-0005-0000-0000-0000A4010000}"/>
    <cellStyle name="_664(X)" xfId="430" xr:uid="{00000000-0005-0000-0000-0000A5010000}"/>
    <cellStyle name="_664(X) 2" xfId="431" xr:uid="{00000000-0005-0000-0000-0000A6010000}"/>
    <cellStyle name="_664(X) 3" xfId="432" xr:uid="{00000000-0005-0000-0000-0000A7010000}"/>
    <cellStyle name="_668" xfId="433" xr:uid="{00000000-0005-0000-0000-0000A8010000}"/>
    <cellStyle name="_668 2" xfId="434" xr:uid="{00000000-0005-0000-0000-0000A9010000}"/>
    <cellStyle name="_668 3" xfId="435" xr:uid="{00000000-0005-0000-0000-0000AA010000}"/>
    <cellStyle name="_669" xfId="436" xr:uid="{00000000-0005-0000-0000-0000AB010000}"/>
    <cellStyle name="_669 2" xfId="437" xr:uid="{00000000-0005-0000-0000-0000AC010000}"/>
    <cellStyle name="_669 3" xfId="438" xr:uid="{00000000-0005-0000-0000-0000AD010000}"/>
    <cellStyle name="_670_(Revised)" xfId="439" xr:uid="{00000000-0005-0000-0000-0000AE010000}"/>
    <cellStyle name="_670_(Revised) 2" xfId="440" xr:uid="{00000000-0005-0000-0000-0000AF010000}"/>
    <cellStyle name="_670_(Revised) 3" xfId="441" xr:uid="{00000000-0005-0000-0000-0000B0010000}"/>
    <cellStyle name="_672-03{ADDTN}" xfId="442" xr:uid="{00000000-0005-0000-0000-0000B1010000}"/>
    <cellStyle name="_672-03{ADDTN} 2" xfId="443" xr:uid="{00000000-0005-0000-0000-0000B2010000}"/>
    <cellStyle name="_672-03{ADDTN} 3" xfId="444" xr:uid="{00000000-0005-0000-0000-0000B3010000}"/>
    <cellStyle name="_678" xfId="445" xr:uid="{00000000-0005-0000-0000-0000B4010000}"/>
    <cellStyle name="_678 2" xfId="446" xr:uid="{00000000-0005-0000-0000-0000B5010000}"/>
    <cellStyle name="_678 3" xfId="447" xr:uid="{00000000-0005-0000-0000-0000B6010000}"/>
    <cellStyle name="_684" xfId="448" xr:uid="{00000000-0005-0000-0000-0000B7010000}"/>
    <cellStyle name="_684 2" xfId="449" xr:uid="{00000000-0005-0000-0000-0000B8010000}"/>
    <cellStyle name="_684 3" xfId="450" xr:uid="{00000000-0005-0000-0000-0000B9010000}"/>
    <cellStyle name="_685" xfId="451" xr:uid="{00000000-0005-0000-0000-0000BA010000}"/>
    <cellStyle name="_685 2" xfId="452" xr:uid="{00000000-0005-0000-0000-0000BB010000}"/>
    <cellStyle name="_685 3" xfId="453" xr:uid="{00000000-0005-0000-0000-0000BC010000}"/>
    <cellStyle name="_687" xfId="454" xr:uid="{00000000-0005-0000-0000-0000BD010000}"/>
    <cellStyle name="_687 2" xfId="455" xr:uid="{00000000-0005-0000-0000-0000BE010000}"/>
    <cellStyle name="_687 3" xfId="456" xr:uid="{00000000-0005-0000-0000-0000BF010000}"/>
    <cellStyle name="_689" xfId="457" xr:uid="{00000000-0005-0000-0000-0000C0010000}"/>
    <cellStyle name="_689 2" xfId="458" xr:uid="{00000000-0005-0000-0000-0000C1010000}"/>
    <cellStyle name="_689 3" xfId="459" xr:uid="{00000000-0005-0000-0000-0000C2010000}"/>
    <cellStyle name="_693" xfId="460" xr:uid="{00000000-0005-0000-0000-0000C3010000}"/>
    <cellStyle name="_693 2" xfId="461" xr:uid="{00000000-0005-0000-0000-0000C4010000}"/>
    <cellStyle name="_693 3" xfId="462" xr:uid="{00000000-0005-0000-0000-0000C5010000}"/>
    <cellStyle name="_713-05" xfId="463" xr:uid="{00000000-0005-0000-0000-0000C6010000}"/>
    <cellStyle name="_713-05 2" xfId="464" xr:uid="{00000000-0005-0000-0000-0000C7010000}"/>
    <cellStyle name="_713-05 3" xfId="465" xr:uid="{00000000-0005-0000-0000-0000C8010000}"/>
    <cellStyle name="_ANAL012K" xfId="466" xr:uid="{00000000-0005-0000-0000-0000C9010000}"/>
    <cellStyle name="_ANAL012K 2" xfId="467" xr:uid="{00000000-0005-0000-0000-0000CA010000}"/>
    <cellStyle name="_ANAL012K 3" xfId="468" xr:uid="{00000000-0005-0000-0000-0000CB010000}"/>
    <cellStyle name="_AP TRIAL BY GL CODE -JUN-04 -16-07-04" xfId="469" xr:uid="{00000000-0005-0000-0000-0000CC010000}"/>
    <cellStyle name="_AP TRIAL BY GL CODES (17-03-04)" xfId="470" xr:uid="{00000000-0005-0000-0000-0000CD010000}"/>
    <cellStyle name="_AP TRIAL BY GL CODES- Apr-04" xfId="471" xr:uid="{00000000-0005-0000-0000-0000CE010000}"/>
    <cellStyle name="_AP TRIAL BY GL CODES-Aug-04" xfId="472" xr:uid="{00000000-0005-0000-0000-0000CF010000}"/>
    <cellStyle name="_AP Trial(16-02-04)" xfId="473" xr:uid="{00000000-0005-0000-0000-0000D0010000}"/>
    <cellStyle name="_AS - 18 JPOCL &amp; JTPCL" xfId="474" xr:uid="{00000000-0005-0000-0000-0000D1010000}"/>
    <cellStyle name="_AS - 18 Upto Jul-02_AP_final" xfId="475" xr:uid="{00000000-0005-0000-0000-0000D2010000}"/>
    <cellStyle name="_AS-18 UTPO DEC'02 -KASIM" xfId="476" xr:uid="{00000000-0005-0000-0000-0000D3010000}"/>
    <cellStyle name="_AS-18_Upto_Sep-02_final_recd_AP_suresh" xfId="477" xr:uid="{00000000-0005-0000-0000-0000D4010000}"/>
    <cellStyle name="_Atena - 520(R)" xfId="478" xr:uid="{00000000-0005-0000-0000-0000D5010000}"/>
    <cellStyle name="_Atena - 520(R) 2" xfId="479" xr:uid="{00000000-0005-0000-0000-0000D6010000}"/>
    <cellStyle name="_Atena - 520(R) 3" xfId="480" xr:uid="{00000000-0005-0000-0000-0000D7010000}"/>
    <cellStyle name="_BC-SUMMARY-KETAN-Q3-final" xfId="481" xr:uid="{00000000-0005-0000-0000-0000D8010000}"/>
    <cellStyle name="_Book1" xfId="482" xr:uid="{00000000-0005-0000-0000-0000D9010000}"/>
    <cellStyle name="_Book1 2" xfId="483" xr:uid="{00000000-0005-0000-0000-0000DA010000}"/>
    <cellStyle name="_Book1 3" xfId="484" xr:uid="{00000000-0005-0000-0000-0000DB010000}"/>
    <cellStyle name="_Book1 Chart 1" xfId="485" xr:uid="{00000000-0005-0000-0000-0000DC010000}"/>
    <cellStyle name="_Book1 Chart 1 2" xfId="486" xr:uid="{00000000-0005-0000-0000-0000DD010000}"/>
    <cellStyle name="_Book1 Chart 1 3" xfId="487" xr:uid="{00000000-0005-0000-0000-0000DE010000}"/>
    <cellStyle name="_Book1 Chart 2" xfId="488" xr:uid="{00000000-0005-0000-0000-0000DF010000}"/>
    <cellStyle name="_Book1 Chart 2 2" xfId="489" xr:uid="{00000000-0005-0000-0000-0000E0010000}"/>
    <cellStyle name="_Book1 Chart 2 3" xfId="490" xr:uid="{00000000-0005-0000-0000-0000E1010000}"/>
    <cellStyle name="_Book1 Chart 5" xfId="491" xr:uid="{00000000-0005-0000-0000-0000E2010000}"/>
    <cellStyle name="_Book1 Chart 5 2" xfId="492" xr:uid="{00000000-0005-0000-0000-0000E3010000}"/>
    <cellStyle name="_Book1 Chart 5 3" xfId="493" xr:uid="{00000000-0005-0000-0000-0000E4010000}"/>
    <cellStyle name="_Book2" xfId="494" xr:uid="{00000000-0005-0000-0000-0000E5010000}"/>
    <cellStyle name="_Book2 2" xfId="495" xr:uid="{00000000-0005-0000-0000-0000E6010000}"/>
    <cellStyle name="_Book2 3" xfId="496" xr:uid="{00000000-0005-0000-0000-0000E7010000}"/>
    <cellStyle name="_Book2 Chart 1" xfId="497" xr:uid="{00000000-0005-0000-0000-0000E8010000}"/>
    <cellStyle name="_Book2 Chart 1 2" xfId="498" xr:uid="{00000000-0005-0000-0000-0000E9010000}"/>
    <cellStyle name="_Book2 Chart 1 3" xfId="499" xr:uid="{00000000-0005-0000-0000-0000EA010000}"/>
    <cellStyle name="_Book2 Chart 2" xfId="500" xr:uid="{00000000-0005-0000-0000-0000EB010000}"/>
    <cellStyle name="_Book2 Chart 2 2" xfId="501" xr:uid="{00000000-0005-0000-0000-0000EC010000}"/>
    <cellStyle name="_Book2 Chart 2 3" xfId="502" xr:uid="{00000000-0005-0000-0000-0000ED010000}"/>
    <cellStyle name="_Book2 Chart 5" xfId="503" xr:uid="{00000000-0005-0000-0000-0000EE010000}"/>
    <cellStyle name="_Book2 Chart 5 2" xfId="504" xr:uid="{00000000-0005-0000-0000-0000EF010000}"/>
    <cellStyle name="_Book2 Chart 5 3" xfId="505" xr:uid="{00000000-0005-0000-0000-0000F0010000}"/>
    <cellStyle name="_Book3" xfId="506" xr:uid="{00000000-0005-0000-0000-0000F1010000}"/>
    <cellStyle name="_Book3 2" xfId="507" xr:uid="{00000000-0005-0000-0000-0000F2010000}"/>
    <cellStyle name="_Book3 3" xfId="508" xr:uid="{00000000-0005-0000-0000-0000F3010000}"/>
    <cellStyle name="_Book3 Chart 1" xfId="509" xr:uid="{00000000-0005-0000-0000-0000F4010000}"/>
    <cellStyle name="_Book3 Chart 1 2" xfId="510" xr:uid="{00000000-0005-0000-0000-0000F5010000}"/>
    <cellStyle name="_Book3 Chart 1 3" xfId="511" xr:uid="{00000000-0005-0000-0000-0000F6010000}"/>
    <cellStyle name="_Book3 Chart 2" xfId="512" xr:uid="{00000000-0005-0000-0000-0000F7010000}"/>
    <cellStyle name="_Book3 Chart 2 2" xfId="513" xr:uid="{00000000-0005-0000-0000-0000F8010000}"/>
    <cellStyle name="_Book3 Chart 2 3" xfId="514" xr:uid="{00000000-0005-0000-0000-0000F9010000}"/>
    <cellStyle name="_Book3 Chart 5" xfId="515" xr:uid="{00000000-0005-0000-0000-0000FA010000}"/>
    <cellStyle name="_Book3 Chart 5 2" xfId="516" xr:uid="{00000000-0005-0000-0000-0000FB010000}"/>
    <cellStyle name="_Book3 Chart 5 3" xfId="517" xr:uid="{00000000-0005-0000-0000-0000FC010000}"/>
    <cellStyle name="_Book4" xfId="518" xr:uid="{00000000-0005-0000-0000-0000FD010000}"/>
    <cellStyle name="_Book4 2" xfId="519" xr:uid="{00000000-0005-0000-0000-0000FE010000}"/>
    <cellStyle name="_Book4 3" xfId="520" xr:uid="{00000000-0005-0000-0000-0000FF010000}"/>
    <cellStyle name="_Book4 Chart 1" xfId="521" xr:uid="{00000000-0005-0000-0000-000000020000}"/>
    <cellStyle name="_Book4 Chart 1 2" xfId="522" xr:uid="{00000000-0005-0000-0000-000001020000}"/>
    <cellStyle name="_Book4 Chart 1 3" xfId="523" xr:uid="{00000000-0005-0000-0000-000002020000}"/>
    <cellStyle name="_Book4 Chart 2" xfId="524" xr:uid="{00000000-0005-0000-0000-000003020000}"/>
    <cellStyle name="_Book4 Chart 2 2" xfId="525" xr:uid="{00000000-0005-0000-0000-000004020000}"/>
    <cellStyle name="_Book4 Chart 2 3" xfId="526" xr:uid="{00000000-0005-0000-0000-000005020000}"/>
    <cellStyle name="_Book4_Acceptance" xfId="527" xr:uid="{00000000-0005-0000-0000-000006020000}"/>
    <cellStyle name="_Book4_Bills Acceptance 2008-09" xfId="528" xr:uid="{00000000-0005-0000-0000-000007020000}"/>
    <cellStyle name="_Book4_GIRISH-BC-DEC08" xfId="529" xr:uid="{00000000-0005-0000-0000-000008020000}"/>
    <cellStyle name="_Book5 Chart 1" xfId="530" xr:uid="{00000000-0005-0000-0000-000009020000}"/>
    <cellStyle name="_Book5 Chart 1 2" xfId="531" xr:uid="{00000000-0005-0000-0000-00000A020000}"/>
    <cellStyle name="_Book5 Chart 1 3" xfId="532" xr:uid="{00000000-0005-0000-0000-00000B020000}"/>
    <cellStyle name="_Book8 Chart 1" xfId="533" xr:uid="{00000000-0005-0000-0000-00000C020000}"/>
    <cellStyle name="_Book8 Chart 1 2" xfId="534" xr:uid="{00000000-0005-0000-0000-00000D020000}"/>
    <cellStyle name="_Book8 Chart 1 3" xfId="535" xr:uid="{00000000-0005-0000-0000-00000E020000}"/>
    <cellStyle name="_Book9 Chart 1" xfId="536" xr:uid="{00000000-0005-0000-0000-00000F020000}"/>
    <cellStyle name="_Book9 Chart 1 2" xfId="537" xr:uid="{00000000-0005-0000-0000-000010020000}"/>
    <cellStyle name="_Book9 Chart 1 3" xfId="538" xr:uid="{00000000-0005-0000-0000-000011020000}"/>
    <cellStyle name="_BPB - 478" xfId="539" xr:uid="{00000000-0005-0000-0000-000012020000}"/>
    <cellStyle name="_BPB - 478 2" xfId="540" xr:uid="{00000000-0005-0000-0000-000013020000}"/>
    <cellStyle name="_BPB - 478 3" xfId="541" xr:uid="{00000000-0005-0000-0000-000014020000}"/>
    <cellStyle name="_CAD-BC" xfId="542" xr:uid="{00000000-0005-0000-0000-000015020000}"/>
    <cellStyle name="_Capex Cashflow Apr 07" xfId="543" xr:uid="{00000000-0005-0000-0000-000016020000}"/>
    <cellStyle name="_Capex Cashflow Apr 07 (12.5.07)" xfId="544" xr:uid="{00000000-0005-0000-0000-000017020000}"/>
    <cellStyle name="_Capex Cashflow Summary May 07" xfId="545" xr:uid="{00000000-0005-0000-0000-000018020000}"/>
    <cellStyle name="_Capex MIS Mar'06" xfId="546" xr:uid="{00000000-0005-0000-0000-000019020000}"/>
    <cellStyle name="_Capex MIS Mar'06 2" xfId="547" xr:uid="{00000000-0005-0000-0000-00001A020000}"/>
    <cellStyle name="_Capex MIS Mar'06 3" xfId="548" xr:uid="{00000000-0005-0000-0000-00001B020000}"/>
    <cellStyle name="_Caschera - 554_REALL_20_10_04" xfId="549" xr:uid="{00000000-0005-0000-0000-00001C020000}"/>
    <cellStyle name="_Caschera - 554_REALL_20_10_04 2" xfId="550" xr:uid="{00000000-0005-0000-0000-00001D020000}"/>
    <cellStyle name="_Caschera - 554_REALL_20_10_04 3" xfId="551" xr:uid="{00000000-0005-0000-0000-00001E020000}"/>
    <cellStyle name="_Chart1 (2)" xfId="552" xr:uid="{00000000-0005-0000-0000-00001F020000}"/>
    <cellStyle name="_Chart1 (2) 2" xfId="553" xr:uid="{00000000-0005-0000-0000-000020020000}"/>
    <cellStyle name="_Chart1 (2) 3" xfId="554" xr:uid="{00000000-0005-0000-0000-000021020000}"/>
    <cellStyle name="_COATING WT ANY" xfId="555" xr:uid="{00000000-0005-0000-0000-000022020000}"/>
    <cellStyle name="_COATING WT ANY 2" xfId="556" xr:uid="{00000000-0005-0000-0000-000023020000}"/>
    <cellStyle name="_COATING WT ANY 3" xfId="557" xr:uid="{00000000-0005-0000-0000-000024020000}"/>
    <cellStyle name="_Commit S.P.A - 493" xfId="558" xr:uid="{00000000-0005-0000-0000-000025020000}"/>
    <cellStyle name="_Commit S.P.A - 493 2" xfId="559" xr:uid="{00000000-0005-0000-0000-000026020000}"/>
    <cellStyle name="_Commit S.P.A - 493 3" xfId="560" xr:uid="{00000000-0005-0000-0000-000027020000}"/>
    <cellStyle name="_COMMITMENT -  NORMAL.MAR-06" xfId="561" xr:uid="{00000000-0005-0000-0000-000028020000}"/>
    <cellStyle name="_COMMITMENT-EXP -MAR 06 (version 2)" xfId="562" xr:uid="{00000000-0005-0000-0000-000029020000}"/>
    <cellStyle name="_comparision-04-05 vs.03-04" xfId="563" xr:uid="{00000000-0005-0000-0000-00002A020000}"/>
    <cellStyle name="_Condor SRL - 482" xfId="564" xr:uid="{00000000-0005-0000-0000-00002B020000}"/>
    <cellStyle name="_Condor SRL - 482 2" xfId="565" xr:uid="{00000000-0005-0000-0000-00002C020000}"/>
    <cellStyle name="_Condor SRL - 482 3" xfId="566" xr:uid="{00000000-0005-0000-0000-00002D020000}"/>
    <cellStyle name="_cons" xfId="567" xr:uid="{00000000-0005-0000-0000-00002E020000}"/>
    <cellStyle name="_cons 2" xfId="568" xr:uid="{00000000-0005-0000-0000-00002F020000}"/>
    <cellStyle name="_cons 3" xfId="569" xr:uid="{00000000-0005-0000-0000-000030020000}"/>
    <cellStyle name="_Consolidated-Jan09" xfId="570" xr:uid="{00000000-0005-0000-0000-000031020000}"/>
    <cellStyle name="_Consolidated-Jan09 2" xfId="571" xr:uid="{00000000-0005-0000-0000-000032020000}"/>
    <cellStyle name="_Consolidated-Jan09 3" xfId="572" xr:uid="{00000000-0005-0000-0000-000033020000}"/>
    <cellStyle name="_Cost Detail Report_091005" xfId="573" xr:uid="{00000000-0005-0000-0000-000034020000}"/>
    <cellStyle name="_cost_dre_final_tally_sch5_011" xfId="574" xr:uid="{00000000-0005-0000-0000-000035020000}"/>
    <cellStyle name="_cost_dre_final_tally_sch5_011 2" xfId="575" xr:uid="{00000000-0005-0000-0000-000036020000}"/>
    <cellStyle name="_cost_dre_final_tally_sch5_011 3" xfId="576" xr:uid="{00000000-0005-0000-0000-000037020000}"/>
    <cellStyle name="_cost_dre_final_tally_sch5_011_Fwc Cncl Analysis" xfId="577" xr:uid="{00000000-0005-0000-0000-000038020000}"/>
    <cellStyle name="_CPP Cost" xfId="578" xr:uid="{00000000-0005-0000-0000-000039020000}"/>
    <cellStyle name="_CPP Profitability Statement 06-07" xfId="579" xr:uid="{00000000-0005-0000-0000-00003A020000}"/>
    <cellStyle name="_CREDITORS FOR OPERATION AND PROJECT" xfId="580" xr:uid="{00000000-0005-0000-0000-00003B020000}"/>
    <cellStyle name="_CSD" xfId="581" xr:uid="{00000000-0005-0000-0000-00003C020000}"/>
    <cellStyle name="_CSD 2" xfId="582" xr:uid="{00000000-0005-0000-0000-00003D020000}"/>
    <cellStyle name="_CSD 22a" xfId="583" xr:uid="{00000000-0005-0000-0000-00003E020000}"/>
    <cellStyle name="_CSD 22a 2" xfId="584" xr:uid="{00000000-0005-0000-0000-00003F020000}"/>
    <cellStyle name="_CSD 22a 3" xfId="585" xr:uid="{00000000-0005-0000-0000-000040020000}"/>
    <cellStyle name="_CSD 3" xfId="586" xr:uid="{00000000-0005-0000-0000-000041020000}"/>
    <cellStyle name="_CSD Tax Audit revised" xfId="587" xr:uid="{00000000-0005-0000-0000-000042020000}"/>
    <cellStyle name="_CSD Tax Audit revised 2" xfId="588" xr:uid="{00000000-0005-0000-0000-000043020000}"/>
    <cellStyle name="_CSD Tax Audit revised 3" xfId="589" xr:uid="{00000000-0005-0000-0000-000044020000}"/>
    <cellStyle name="_CSD." xfId="590" xr:uid="{00000000-0005-0000-0000-000045020000}"/>
    <cellStyle name="_CSD. 2" xfId="591" xr:uid="{00000000-0005-0000-0000-000046020000}"/>
    <cellStyle name="_CSD. 3" xfId="592" xr:uid="{00000000-0005-0000-0000-000047020000}"/>
    <cellStyle name="_CSD.." xfId="593" xr:uid="{00000000-0005-0000-0000-000048020000}"/>
    <cellStyle name="_CSD.. 2" xfId="594" xr:uid="{00000000-0005-0000-0000-000049020000}"/>
    <cellStyle name="_CSD.. 3" xfId="595" xr:uid="{00000000-0005-0000-0000-00004A020000}"/>
    <cellStyle name="_CSD14" xfId="596" xr:uid="{00000000-0005-0000-0000-00004B020000}"/>
    <cellStyle name="_CSD14 2" xfId="597" xr:uid="{00000000-0005-0000-0000-00004C020000}"/>
    <cellStyle name="_CSD14 3" xfId="598" xr:uid="{00000000-0005-0000-0000-00004D020000}"/>
    <cellStyle name="_DAILY CASHFLOW  30.04.2007" xfId="599" xr:uid="{00000000-0005-0000-0000-00004E020000}"/>
    <cellStyle name="_DAILY CASHFLOW  May  2007" xfId="600" xr:uid="{00000000-0005-0000-0000-00004F020000}"/>
    <cellStyle name="_DAILY CASHFLOW  Plan Dec 06 (corp format)" xfId="601" xr:uid="{00000000-0005-0000-0000-000050020000}"/>
    <cellStyle name="_DAILY CASHFLOW 31st dec 064" xfId="602" xr:uid="{00000000-0005-0000-0000-000051020000}"/>
    <cellStyle name="_DAILY CASHFLOW NOV 06" xfId="603" xr:uid="{00000000-0005-0000-0000-000052020000}"/>
    <cellStyle name="_DAILY CASHFLOW plan Jan 07" xfId="604" xr:uid="{00000000-0005-0000-0000-000053020000}"/>
    <cellStyle name="_daily_jan" xfId="605" xr:uid="{00000000-0005-0000-0000-000054020000}"/>
    <cellStyle name="_daily_jan 2" xfId="606" xr:uid="{00000000-0005-0000-0000-000055020000}"/>
    <cellStyle name="_daily_jan 3" xfId="607" xr:uid="{00000000-0005-0000-0000-000056020000}"/>
    <cellStyle name="_Dailyrep1.xls Chart 1" xfId="608" xr:uid="{00000000-0005-0000-0000-000057020000}"/>
    <cellStyle name="_Dailyrep1.xls Chart 1 2" xfId="609" xr:uid="{00000000-0005-0000-0000-000058020000}"/>
    <cellStyle name="_Dailyrep1.xls Chart 1 3" xfId="610" xr:uid="{00000000-0005-0000-0000-000059020000}"/>
    <cellStyle name="_DATA2 (2)" xfId="611" xr:uid="{00000000-0005-0000-0000-00005A020000}"/>
    <cellStyle name="_DATA2 (2) 2" xfId="612" xr:uid="{00000000-0005-0000-0000-00005B020000}"/>
    <cellStyle name="_DATA2 (2) 3" xfId="613" xr:uid="{00000000-0005-0000-0000-00005C020000}"/>
    <cellStyle name="_DEC05" xfId="614" xr:uid="{00000000-0005-0000-0000-00005D020000}"/>
    <cellStyle name="_depreciation Revised mar-07" xfId="615" xr:uid="{00000000-0005-0000-0000-00005E020000}"/>
    <cellStyle name="_dp" xfId="616" xr:uid="{00000000-0005-0000-0000-00005F020000}"/>
    <cellStyle name="_dpr15" xfId="617" xr:uid="{00000000-0005-0000-0000-000060020000}"/>
    <cellStyle name="_dpr15 2" xfId="618" xr:uid="{00000000-0005-0000-0000-000061020000}"/>
    <cellStyle name="_dpr15 3" xfId="619" xr:uid="{00000000-0005-0000-0000-000062020000}"/>
    <cellStyle name="_dprtrial" xfId="620" xr:uid="{00000000-0005-0000-0000-000063020000}"/>
    <cellStyle name="_dprtrial 2" xfId="621" xr:uid="{00000000-0005-0000-0000-000064020000}"/>
    <cellStyle name="_dprtrial 3" xfId="622" xr:uid="{00000000-0005-0000-0000-000065020000}"/>
    <cellStyle name="_DUES-MONTHWISE2008-09" xfId="623" xr:uid="{00000000-0005-0000-0000-000066020000}"/>
    <cellStyle name="_DUES-MONTHWISE2008-09 (1)" xfId="624" xr:uid="{00000000-0005-0000-0000-000067020000}"/>
    <cellStyle name="_Duferco - 565" xfId="625" xr:uid="{00000000-0005-0000-0000-000068020000}"/>
    <cellStyle name="_Duferco - 565 2" xfId="626" xr:uid="{00000000-0005-0000-0000-000069020000}"/>
    <cellStyle name="_Duferco - 565 3" xfId="627" xr:uid="{00000000-0005-0000-0000-00006A020000}"/>
    <cellStyle name="_Duferco - 566" xfId="628" xr:uid="{00000000-0005-0000-0000-00006B020000}"/>
    <cellStyle name="_Duferco - 566 2" xfId="629" xr:uid="{00000000-0005-0000-0000-00006C020000}"/>
    <cellStyle name="_Duferco - 566 3" xfId="630" xr:uid="{00000000-0005-0000-0000-00006D020000}"/>
    <cellStyle name="_DVA 0405 1127 R1" xfId="631" xr:uid="{00000000-0005-0000-0000-00006E020000}"/>
    <cellStyle name="_DVA 0405 1127 R1 2" xfId="632" xr:uid="{00000000-0005-0000-0000-00006F020000}"/>
    <cellStyle name="_DVA 0405 1127 R1 3" xfId="633" xr:uid="{00000000-0005-0000-0000-000070020000}"/>
    <cellStyle name="_ETT WO GALV-553" xfId="634" xr:uid="{00000000-0005-0000-0000-000071020000}"/>
    <cellStyle name="_ETT WO GALV-553 2" xfId="635" xr:uid="{00000000-0005-0000-0000-000072020000}"/>
    <cellStyle name="_ETT WO GALV-553 3" xfId="636" xr:uid="{00000000-0005-0000-0000-000073020000}"/>
    <cellStyle name="_ETT WO GALV-556" xfId="637" xr:uid="{00000000-0005-0000-0000-000074020000}"/>
    <cellStyle name="_ETT WO GALV-556 2" xfId="638" xr:uid="{00000000-0005-0000-0000-000075020000}"/>
    <cellStyle name="_ETT WO GALV-556 3" xfId="639" xr:uid="{00000000-0005-0000-0000-000076020000}"/>
    <cellStyle name="_ETT WO GALV-557" xfId="640" xr:uid="{00000000-0005-0000-0000-000077020000}"/>
    <cellStyle name="_ETT WO GALV-557 2" xfId="641" xr:uid="{00000000-0005-0000-0000-000078020000}"/>
    <cellStyle name="_ETT WO GALV-557 3" xfId="642" xr:uid="{00000000-0005-0000-0000-000079020000}"/>
    <cellStyle name="_exp_status 9th jun'03" xfId="643" xr:uid="{00000000-0005-0000-0000-00007A020000}"/>
    <cellStyle name="_exp_status 9th jun'03 2" xfId="644" xr:uid="{00000000-0005-0000-0000-00007B020000}"/>
    <cellStyle name="_exp_status 9th jun'03 3" xfId="645" xr:uid="{00000000-0005-0000-0000-00007C020000}"/>
    <cellStyle name="_Feb03" xfId="646" xr:uid="{00000000-0005-0000-0000-00007D020000}"/>
    <cellStyle name="_Feb03 2" xfId="647" xr:uid="{00000000-0005-0000-0000-00007E020000}"/>
    <cellStyle name="_Feb03 3" xfId="648" xr:uid="{00000000-0005-0000-0000-00007F020000}"/>
    <cellStyle name="_GALV-036" xfId="649" xr:uid="{00000000-0005-0000-0000-000080020000}"/>
    <cellStyle name="_GALV-036 2" xfId="650" xr:uid="{00000000-0005-0000-0000-000081020000}"/>
    <cellStyle name="_GALV-036 3" xfId="651" xr:uid="{00000000-0005-0000-0000-000082020000}"/>
    <cellStyle name="_GALV049" xfId="652" xr:uid="{00000000-0005-0000-0000-000083020000}"/>
    <cellStyle name="_GALV049 2" xfId="653" xr:uid="{00000000-0005-0000-0000-000084020000}"/>
    <cellStyle name="_GALV049 3" xfId="654" xr:uid="{00000000-0005-0000-0000-000085020000}"/>
    <cellStyle name="_GALV058" xfId="655" xr:uid="{00000000-0005-0000-0000-000086020000}"/>
    <cellStyle name="_GALV058 2" xfId="656" xr:uid="{00000000-0005-0000-0000-000087020000}"/>
    <cellStyle name="_GALV058 3" xfId="657" xr:uid="{00000000-0005-0000-0000-000088020000}"/>
    <cellStyle name="_GALV-093" xfId="658" xr:uid="{00000000-0005-0000-0000-000089020000}"/>
    <cellStyle name="_GALV-093 2" xfId="659" xr:uid="{00000000-0005-0000-0000-00008A020000}"/>
    <cellStyle name="_GALV-093 3" xfId="660" xr:uid="{00000000-0005-0000-0000-00008B020000}"/>
    <cellStyle name="_GALV-1001" xfId="661" xr:uid="{00000000-0005-0000-0000-00008C020000}"/>
    <cellStyle name="_GALV-1001 2" xfId="662" xr:uid="{00000000-0005-0000-0000-00008D020000}"/>
    <cellStyle name="_GALV-1001 3" xfId="663" xr:uid="{00000000-0005-0000-0000-00008E020000}"/>
    <cellStyle name="_GALV-106" xfId="664" xr:uid="{00000000-0005-0000-0000-00008F020000}"/>
    <cellStyle name="_GALV-106 2" xfId="665" xr:uid="{00000000-0005-0000-0000-000090020000}"/>
    <cellStyle name="_GALV-106 3" xfId="666" xr:uid="{00000000-0005-0000-0000-000091020000}"/>
    <cellStyle name="_GALV-109" xfId="667" xr:uid="{00000000-0005-0000-0000-000092020000}"/>
    <cellStyle name="_GALV-109 2" xfId="668" xr:uid="{00000000-0005-0000-0000-000093020000}"/>
    <cellStyle name="_GALV-109 3" xfId="669" xr:uid="{00000000-0005-0000-0000-000094020000}"/>
    <cellStyle name="_GALV-1149" xfId="670" xr:uid="{00000000-0005-0000-0000-000095020000}"/>
    <cellStyle name="_GALV-1149 2" xfId="671" xr:uid="{00000000-0005-0000-0000-000096020000}"/>
    <cellStyle name="_GALV-1149 3" xfId="672" xr:uid="{00000000-0005-0000-0000-000097020000}"/>
    <cellStyle name="_GALV1161" xfId="673" xr:uid="{00000000-0005-0000-0000-000098020000}"/>
    <cellStyle name="_GALV1161 2" xfId="674" xr:uid="{00000000-0005-0000-0000-000099020000}"/>
    <cellStyle name="_GALV1161 3" xfId="675" xr:uid="{00000000-0005-0000-0000-00009A020000}"/>
    <cellStyle name="_GALV191badar al mulla" xfId="676" xr:uid="{00000000-0005-0000-0000-00009B020000}"/>
    <cellStyle name="_GALV191badar al mulla 2" xfId="677" xr:uid="{00000000-0005-0000-0000-00009C020000}"/>
    <cellStyle name="_GALV191badar al mulla 3" xfId="678" xr:uid="{00000000-0005-0000-0000-00009D020000}"/>
    <cellStyle name="_GALV-201" xfId="679" xr:uid="{00000000-0005-0000-0000-00009E020000}"/>
    <cellStyle name="_GALV-201 2" xfId="680" xr:uid="{00000000-0005-0000-0000-00009F020000}"/>
    <cellStyle name="_GALV-201 3" xfId="681" xr:uid="{00000000-0005-0000-0000-0000A0020000}"/>
    <cellStyle name="_GALV-248" xfId="682" xr:uid="{00000000-0005-0000-0000-0000A1020000}"/>
    <cellStyle name="_GALV-248 2" xfId="683" xr:uid="{00000000-0005-0000-0000-0000A2020000}"/>
    <cellStyle name="_GALV-248 3" xfId="684" xr:uid="{00000000-0005-0000-0000-0000A3020000}"/>
    <cellStyle name="_GALV411 middleeast" xfId="685" xr:uid="{00000000-0005-0000-0000-0000A4020000}"/>
    <cellStyle name="_GALV411 middleeast 2" xfId="686" xr:uid="{00000000-0005-0000-0000-0000A5020000}"/>
    <cellStyle name="_GALV411 middleeast 3" xfId="687" xr:uid="{00000000-0005-0000-0000-0000A6020000}"/>
    <cellStyle name="_GALV-421" xfId="688" xr:uid="{00000000-0005-0000-0000-0000A7020000}"/>
    <cellStyle name="_GALV-421 2" xfId="689" xr:uid="{00000000-0005-0000-0000-0000A8020000}"/>
    <cellStyle name="_GALV-421 3" xfId="690" xr:uid="{00000000-0005-0000-0000-0000A9020000}"/>
    <cellStyle name="_GALV425 Arabian profile" xfId="691" xr:uid="{00000000-0005-0000-0000-0000AA020000}"/>
    <cellStyle name="_GALV425 Arabian profile 2" xfId="692" xr:uid="{00000000-0005-0000-0000-0000AB020000}"/>
    <cellStyle name="_GALV425 Arabian profile 3" xfId="693" xr:uid="{00000000-0005-0000-0000-0000AC020000}"/>
    <cellStyle name="_GALV-428" xfId="694" xr:uid="{00000000-0005-0000-0000-0000AD020000}"/>
    <cellStyle name="_GALV-428 2" xfId="695" xr:uid="{00000000-0005-0000-0000-0000AE020000}"/>
    <cellStyle name="_GALV-428 3" xfId="696" xr:uid="{00000000-0005-0000-0000-0000AF020000}"/>
    <cellStyle name="_GALV428 Century" xfId="697" xr:uid="{00000000-0005-0000-0000-0000B0020000}"/>
    <cellStyle name="_GALV428 Century 2" xfId="698" xr:uid="{00000000-0005-0000-0000-0000B1020000}"/>
    <cellStyle name="_GALV428 Century 3" xfId="699" xr:uid="{00000000-0005-0000-0000-0000B2020000}"/>
    <cellStyle name="_GALV435 Century" xfId="700" xr:uid="{00000000-0005-0000-0000-0000B3020000}"/>
    <cellStyle name="_GALV435 Century 2" xfId="701" xr:uid="{00000000-0005-0000-0000-0000B4020000}"/>
    <cellStyle name="_GALV435 Century 3" xfId="702" xr:uid="{00000000-0005-0000-0000-0000B5020000}"/>
    <cellStyle name="_GALV438 JUMA (1)" xfId="703" xr:uid="{00000000-0005-0000-0000-0000B6020000}"/>
    <cellStyle name="_GALV438 JUMA (1) 2" xfId="704" xr:uid="{00000000-0005-0000-0000-0000B7020000}"/>
    <cellStyle name="_GALV438 JUMA (1) 3" xfId="705" xr:uid="{00000000-0005-0000-0000-0000B8020000}"/>
    <cellStyle name="_GALV439 alabbar" xfId="706" xr:uid="{00000000-0005-0000-0000-0000B9020000}"/>
    <cellStyle name="_GALV439 alabbar 2" xfId="707" xr:uid="{00000000-0005-0000-0000-0000BA020000}"/>
    <cellStyle name="_GALV439 alabbar 3" xfId="708" xr:uid="{00000000-0005-0000-0000-0000BB020000}"/>
    <cellStyle name="_GALV440 METALCO" xfId="709" xr:uid="{00000000-0005-0000-0000-0000BC020000}"/>
    <cellStyle name="_GALV440 METALCO 2" xfId="710" xr:uid="{00000000-0005-0000-0000-0000BD020000}"/>
    <cellStyle name="_GALV440 METALCO 3" xfId="711" xr:uid="{00000000-0005-0000-0000-0000BE020000}"/>
    <cellStyle name="_GALV441 JUMA" xfId="712" xr:uid="{00000000-0005-0000-0000-0000BF020000}"/>
    <cellStyle name="_GALV441 JUMA 2" xfId="713" xr:uid="{00000000-0005-0000-0000-0000C0020000}"/>
    <cellStyle name="_GALV441 JUMA 3" xfId="714" xr:uid="{00000000-0005-0000-0000-0000C1020000}"/>
    <cellStyle name="_GALV447 ALICO (1)" xfId="715" xr:uid="{00000000-0005-0000-0000-0000C2020000}"/>
    <cellStyle name="_GALV447 ALICO (1) 2" xfId="716" xr:uid="{00000000-0005-0000-0000-0000C3020000}"/>
    <cellStyle name="_GALV447 ALICO (1) 3" xfId="717" xr:uid="{00000000-0005-0000-0000-0000C4020000}"/>
    <cellStyle name="_GALV-450" xfId="718" xr:uid="{00000000-0005-0000-0000-0000C5020000}"/>
    <cellStyle name="_GALV-450 2" xfId="719" xr:uid="{00000000-0005-0000-0000-0000C6020000}"/>
    <cellStyle name="_GALV-450 3" xfId="720" xr:uid="{00000000-0005-0000-0000-0000C7020000}"/>
    <cellStyle name="_GALV452 metallika" xfId="721" xr:uid="{00000000-0005-0000-0000-0000C8020000}"/>
    <cellStyle name="_GALV452 metallika 2" xfId="722" xr:uid="{00000000-0005-0000-0000-0000C9020000}"/>
    <cellStyle name="_GALV452 metallika 3" xfId="723" xr:uid="{00000000-0005-0000-0000-0000CA020000}"/>
    <cellStyle name="_GALV-453" xfId="724" xr:uid="{00000000-0005-0000-0000-0000CB020000}"/>
    <cellStyle name="_GALV-453 2" xfId="725" xr:uid="{00000000-0005-0000-0000-0000CC020000}"/>
    <cellStyle name="_GALV-453 3" xfId="726" xr:uid="{00000000-0005-0000-0000-0000CD020000}"/>
    <cellStyle name="_GALV484 AL HAMAD" xfId="727" xr:uid="{00000000-0005-0000-0000-0000CE020000}"/>
    <cellStyle name="_GALV484 AL HAMAD 2" xfId="728" xr:uid="{00000000-0005-0000-0000-0000CF020000}"/>
    <cellStyle name="_GALV484 AL HAMAD 3" xfId="729" xr:uid="{00000000-0005-0000-0000-0000D0020000}"/>
    <cellStyle name="_GALV485 Arabian profile" xfId="730" xr:uid="{00000000-0005-0000-0000-0000D1020000}"/>
    <cellStyle name="_GALV485 Arabian profile 2" xfId="731" xr:uid="{00000000-0005-0000-0000-0000D2020000}"/>
    <cellStyle name="_GALV485 Arabian profile 3" xfId="732" xr:uid="{00000000-0005-0000-0000-0000D3020000}"/>
    <cellStyle name="_GALV496 ABDUL AZIZ" xfId="733" xr:uid="{00000000-0005-0000-0000-0000D4020000}"/>
    <cellStyle name="_GALV496 ABDUL AZIZ 2" xfId="734" xr:uid="{00000000-0005-0000-0000-0000D5020000}"/>
    <cellStyle name="_GALV496 ABDUL AZIZ 3" xfId="735" xr:uid="{00000000-0005-0000-0000-0000D6020000}"/>
    <cellStyle name="_GALV496 ABDUL AZIZ(Revised)" xfId="736" xr:uid="{00000000-0005-0000-0000-0000D7020000}"/>
    <cellStyle name="_GALV496 ABDUL AZIZ(Revised) 2" xfId="737" xr:uid="{00000000-0005-0000-0000-0000D8020000}"/>
    <cellStyle name="_GALV496 ABDUL AZIZ(Revised) 3" xfId="738" xr:uid="{00000000-0005-0000-0000-0000D9020000}"/>
    <cellStyle name="_GALV498 TECHNICALMETALLIC" xfId="739" xr:uid="{00000000-0005-0000-0000-0000DA020000}"/>
    <cellStyle name="_GALV498 TECHNICALMETALLIC 2" xfId="740" xr:uid="{00000000-0005-0000-0000-0000DB020000}"/>
    <cellStyle name="_GALV498 TECHNICALMETALLIC 3" xfId="741" xr:uid="{00000000-0005-0000-0000-0000DC020000}"/>
    <cellStyle name="_GALV-502" xfId="742" xr:uid="{00000000-0005-0000-0000-0000DD020000}"/>
    <cellStyle name="_GALV-502 2" xfId="743" xr:uid="{00000000-0005-0000-0000-0000DE020000}"/>
    <cellStyle name="_GALV-502 3" xfId="744" xr:uid="{00000000-0005-0000-0000-0000DF020000}"/>
    <cellStyle name="_GALV-503" xfId="745" xr:uid="{00000000-0005-0000-0000-0000E0020000}"/>
    <cellStyle name="_GALV-503 2" xfId="746" xr:uid="{00000000-0005-0000-0000-0000E1020000}"/>
    <cellStyle name="_GALV-503 3" xfId="747" xr:uid="{00000000-0005-0000-0000-0000E2020000}"/>
    <cellStyle name="_GALV506" xfId="748" xr:uid="{00000000-0005-0000-0000-0000E3020000}"/>
    <cellStyle name="_GALV506 2" xfId="749" xr:uid="{00000000-0005-0000-0000-0000E4020000}"/>
    <cellStyle name="_GALV506 3" xfId="750" xr:uid="{00000000-0005-0000-0000-0000E5020000}"/>
    <cellStyle name="_GALV-507" xfId="751" xr:uid="{00000000-0005-0000-0000-0000E6020000}"/>
    <cellStyle name="_GALV-507 2" xfId="752" xr:uid="{00000000-0005-0000-0000-0000E7020000}"/>
    <cellStyle name="_GALV-507 3" xfId="753" xr:uid="{00000000-0005-0000-0000-0000E8020000}"/>
    <cellStyle name="_GALV-512" xfId="754" xr:uid="{00000000-0005-0000-0000-0000E9020000}"/>
    <cellStyle name="_GALV-512 2" xfId="755" xr:uid="{00000000-0005-0000-0000-0000EA020000}"/>
    <cellStyle name="_GALV-512 3" xfId="756" xr:uid="{00000000-0005-0000-0000-0000EB020000}"/>
    <cellStyle name="_GALV-520" xfId="757" xr:uid="{00000000-0005-0000-0000-0000EC020000}"/>
    <cellStyle name="_GALV-520 2" xfId="758" xr:uid="{00000000-0005-0000-0000-0000ED020000}"/>
    <cellStyle name="_GALV-520 3" xfId="759" xr:uid="{00000000-0005-0000-0000-0000EE020000}"/>
    <cellStyle name="_GALV-523" xfId="760" xr:uid="{00000000-0005-0000-0000-0000EF020000}"/>
    <cellStyle name="_GALV-523 2" xfId="761" xr:uid="{00000000-0005-0000-0000-0000F0020000}"/>
    <cellStyle name="_GALV-523 3" xfId="762" xr:uid="{00000000-0005-0000-0000-0000F1020000}"/>
    <cellStyle name="_GALV-550" xfId="763" xr:uid="{00000000-0005-0000-0000-0000F2020000}"/>
    <cellStyle name="_GALV-550 2" xfId="764" xr:uid="{00000000-0005-0000-0000-0000F3020000}"/>
    <cellStyle name="_GALV-550 3" xfId="765" xr:uid="{00000000-0005-0000-0000-0000F4020000}"/>
    <cellStyle name="_GALV573 Century" xfId="766" xr:uid="{00000000-0005-0000-0000-0000F5020000}"/>
    <cellStyle name="_GALV573 Century 2" xfId="767" xr:uid="{00000000-0005-0000-0000-0000F6020000}"/>
    <cellStyle name="_GALV573 Century 3" xfId="768" xr:uid="{00000000-0005-0000-0000-0000F7020000}"/>
    <cellStyle name="_GALV574 Arabian profile" xfId="769" xr:uid="{00000000-0005-0000-0000-0000F8020000}"/>
    <cellStyle name="_GALV574 Arabian profile 2" xfId="770" xr:uid="{00000000-0005-0000-0000-0000F9020000}"/>
    <cellStyle name="_GALV574 Arabian profile 3" xfId="771" xr:uid="{00000000-0005-0000-0000-0000FA020000}"/>
    <cellStyle name="_GALV575 SUPRA" xfId="772" xr:uid="{00000000-0005-0000-0000-0000FB020000}"/>
    <cellStyle name="_GALV575 SUPRA 2" xfId="773" xr:uid="{00000000-0005-0000-0000-0000FC020000}"/>
    <cellStyle name="_GALV575 SUPRA 3" xfId="774" xr:uid="{00000000-0005-0000-0000-0000FD020000}"/>
    <cellStyle name="_GALV576 METALCO" xfId="775" xr:uid="{00000000-0005-0000-0000-0000FE020000}"/>
    <cellStyle name="_GALV576 METALCO 2" xfId="776" xr:uid="{00000000-0005-0000-0000-0000FF020000}"/>
    <cellStyle name="_GALV576 METALCO 3" xfId="777" xr:uid="{00000000-0005-0000-0000-000000030000}"/>
    <cellStyle name="_GALV579 AL BANNA" xfId="778" xr:uid="{00000000-0005-0000-0000-000001030000}"/>
    <cellStyle name="_GALV579 AL BANNA 2" xfId="779" xr:uid="{00000000-0005-0000-0000-000002030000}"/>
    <cellStyle name="_GALV579 AL BANNA 3" xfId="780" xr:uid="{00000000-0005-0000-0000-000003030000}"/>
    <cellStyle name="_galv-580" xfId="781" xr:uid="{00000000-0005-0000-0000-000004030000}"/>
    <cellStyle name="_galv-580 2" xfId="782" xr:uid="{00000000-0005-0000-0000-000005030000}"/>
    <cellStyle name="_galv-580 3" xfId="783" xr:uid="{00000000-0005-0000-0000-000006030000}"/>
    <cellStyle name="_GALV-602" xfId="784" xr:uid="{00000000-0005-0000-0000-000007030000}"/>
    <cellStyle name="_GALV-602 2" xfId="785" xr:uid="{00000000-0005-0000-0000-000008030000}"/>
    <cellStyle name="_GALV-602 3" xfId="786" xr:uid="{00000000-0005-0000-0000-000009030000}"/>
    <cellStyle name="_GALV604" xfId="787" xr:uid="{00000000-0005-0000-0000-00000A030000}"/>
    <cellStyle name="_GALV604 2" xfId="788" xr:uid="{00000000-0005-0000-0000-00000B030000}"/>
    <cellStyle name="_GALV604 3" xfId="789" xr:uid="{00000000-0005-0000-0000-00000C030000}"/>
    <cellStyle name="_GALV-605" xfId="790" xr:uid="{00000000-0005-0000-0000-00000D030000}"/>
    <cellStyle name="_GALV-605 2" xfId="791" xr:uid="{00000000-0005-0000-0000-00000E030000}"/>
    <cellStyle name="_GALV-605 3" xfId="792" xr:uid="{00000000-0005-0000-0000-00000F030000}"/>
    <cellStyle name="_GALV-607" xfId="793" xr:uid="{00000000-0005-0000-0000-000010030000}"/>
    <cellStyle name="_GALV-607 2" xfId="794" xr:uid="{00000000-0005-0000-0000-000011030000}"/>
    <cellStyle name="_GALV-607 3" xfId="795" xr:uid="{00000000-0005-0000-0000-000012030000}"/>
    <cellStyle name="_GALV-613" xfId="796" xr:uid="{00000000-0005-0000-0000-000013030000}"/>
    <cellStyle name="_GALV-613 2" xfId="797" xr:uid="{00000000-0005-0000-0000-000014030000}"/>
    <cellStyle name="_GALV-613 3" xfId="798" xr:uid="{00000000-0005-0000-0000-000015030000}"/>
    <cellStyle name="_GALV-646" xfId="799" xr:uid="{00000000-0005-0000-0000-000016030000}"/>
    <cellStyle name="_GALV-646 2" xfId="800" xr:uid="{00000000-0005-0000-0000-000017030000}"/>
    <cellStyle name="_GALV-646 3" xfId="801" xr:uid="{00000000-0005-0000-0000-000018030000}"/>
    <cellStyle name="_GALV-647" xfId="802" xr:uid="{00000000-0005-0000-0000-000019030000}"/>
    <cellStyle name="_GALV-647 2" xfId="803" xr:uid="{00000000-0005-0000-0000-00001A030000}"/>
    <cellStyle name="_GALV-647 3" xfId="804" xr:uid="{00000000-0005-0000-0000-00001B030000}"/>
    <cellStyle name="_GALV-652" xfId="805" xr:uid="{00000000-0005-0000-0000-00001C030000}"/>
    <cellStyle name="_GALV-652 2" xfId="806" xr:uid="{00000000-0005-0000-0000-00001D030000}"/>
    <cellStyle name="_GALV-652 3" xfId="807" xr:uid="{00000000-0005-0000-0000-00001E030000}"/>
    <cellStyle name="_GALV-660" xfId="808" xr:uid="{00000000-0005-0000-0000-00001F030000}"/>
    <cellStyle name="_GALV-660 2" xfId="809" xr:uid="{00000000-0005-0000-0000-000020030000}"/>
    <cellStyle name="_GALV-660 3" xfId="810" xr:uid="{00000000-0005-0000-0000-000021030000}"/>
    <cellStyle name="_GALV-661" xfId="811" xr:uid="{00000000-0005-0000-0000-000022030000}"/>
    <cellStyle name="_GALV-661 2" xfId="812" xr:uid="{00000000-0005-0000-0000-000023030000}"/>
    <cellStyle name="_GALV-661 3" xfId="813" xr:uid="{00000000-0005-0000-0000-000024030000}"/>
    <cellStyle name="_GALV-662" xfId="814" xr:uid="{00000000-0005-0000-0000-000025030000}"/>
    <cellStyle name="_GALV-662 2" xfId="815" xr:uid="{00000000-0005-0000-0000-000026030000}"/>
    <cellStyle name="_GALV-662 3" xfId="816" xr:uid="{00000000-0005-0000-0000-000027030000}"/>
    <cellStyle name="_GALV-670" xfId="817" xr:uid="{00000000-0005-0000-0000-000028030000}"/>
    <cellStyle name="_GALV-670 2" xfId="818" xr:uid="{00000000-0005-0000-0000-000029030000}"/>
    <cellStyle name="_GALV-670 3" xfId="819" xr:uid="{00000000-0005-0000-0000-00002A030000}"/>
    <cellStyle name="_GALV-698" xfId="820" xr:uid="{00000000-0005-0000-0000-00002B030000}"/>
    <cellStyle name="_GALV-698 2" xfId="821" xr:uid="{00000000-0005-0000-0000-00002C030000}"/>
    <cellStyle name="_GALV-698 3" xfId="822" xr:uid="{00000000-0005-0000-0000-00002D030000}"/>
    <cellStyle name="_GALV-700" xfId="823" xr:uid="{00000000-0005-0000-0000-00002E030000}"/>
    <cellStyle name="_GALV-700 2" xfId="824" xr:uid="{00000000-0005-0000-0000-00002F030000}"/>
    <cellStyle name="_GALV-700 3" xfId="825" xr:uid="{00000000-0005-0000-0000-000030030000}"/>
    <cellStyle name="_GALV-702" xfId="826" xr:uid="{00000000-0005-0000-0000-000031030000}"/>
    <cellStyle name="_GALV-702 2" xfId="827" xr:uid="{00000000-0005-0000-0000-000032030000}"/>
    <cellStyle name="_GALV-702 3" xfId="828" xr:uid="{00000000-0005-0000-0000-000033030000}"/>
    <cellStyle name="_GALV-713" xfId="829" xr:uid="{00000000-0005-0000-0000-000034030000}"/>
    <cellStyle name="_GALV-713 2" xfId="830" xr:uid="{00000000-0005-0000-0000-000035030000}"/>
    <cellStyle name="_GALV-713 3" xfId="831" xr:uid="{00000000-0005-0000-0000-000036030000}"/>
    <cellStyle name="_GALV-721" xfId="832" xr:uid="{00000000-0005-0000-0000-000037030000}"/>
    <cellStyle name="_GALV-721 2" xfId="833" xr:uid="{00000000-0005-0000-0000-000038030000}"/>
    <cellStyle name="_GALV-721 3" xfId="834" xr:uid="{00000000-0005-0000-0000-000039030000}"/>
    <cellStyle name="_GALV-761" xfId="835" xr:uid="{00000000-0005-0000-0000-00003A030000}"/>
    <cellStyle name="_GALV-761 2" xfId="836" xr:uid="{00000000-0005-0000-0000-00003B030000}"/>
    <cellStyle name="_GALV-761 3" xfId="837" xr:uid="{00000000-0005-0000-0000-00003C030000}"/>
    <cellStyle name="_GALV-763" xfId="838" xr:uid="{00000000-0005-0000-0000-00003D030000}"/>
    <cellStyle name="_GALV-763 2" xfId="839" xr:uid="{00000000-0005-0000-0000-00003E030000}"/>
    <cellStyle name="_GALV-763 3" xfId="840" xr:uid="{00000000-0005-0000-0000-00003F030000}"/>
    <cellStyle name="_hospital1" xfId="841" xr:uid="{00000000-0005-0000-0000-000040030000}"/>
    <cellStyle name="_June03" xfId="842" xr:uid="{00000000-0005-0000-0000-000041030000}"/>
    <cellStyle name="_June03 2" xfId="843" xr:uid="{00000000-0005-0000-0000-000042030000}"/>
    <cellStyle name="_June03 3" xfId="844" xr:uid="{00000000-0005-0000-0000-000043030000}"/>
    <cellStyle name="_JUNE-2004-CLOSING STOCK" xfId="845" xr:uid="{00000000-0005-0000-0000-000044030000}"/>
    <cellStyle name="_JUNE-2004-CLOSING STOCK 2" xfId="846" xr:uid="{00000000-0005-0000-0000-000045030000}"/>
    <cellStyle name="_JUNE-2004-CLOSING STOCK 3" xfId="847" xr:uid="{00000000-0005-0000-0000-000046030000}"/>
    <cellStyle name="_JUNE-2004-CLOSING STOCK_Fwc Cncl Analysis" xfId="848" xr:uid="{00000000-0005-0000-0000-000047030000}"/>
    <cellStyle name="_JVSL AP TRIAL BY GL CODES_110705" xfId="849" xr:uid="{00000000-0005-0000-0000-000048030000}"/>
    <cellStyle name="_JVSL LIABILITY REPORT_100306" xfId="850" xr:uid="{00000000-0005-0000-0000-000049030000}"/>
    <cellStyle name="_LC Acp 05-06" xfId="851" xr:uid="{00000000-0005-0000-0000-00004A030000}"/>
    <cellStyle name="_LC-ARVIND" xfId="852" xr:uid="{00000000-0005-0000-0000-00004B030000}"/>
    <cellStyle name="_LC-Arvind_1" xfId="853" xr:uid="{00000000-0005-0000-0000-00004C030000}"/>
    <cellStyle name="_LC-Opening" xfId="854" xr:uid="{00000000-0005-0000-0000-00004D030000}"/>
    <cellStyle name="_LCP2" xfId="855" xr:uid="{00000000-0005-0000-0000-00004E030000}"/>
    <cellStyle name="_M.TC" xfId="856" xr:uid="{00000000-0005-0000-0000-00004F030000}"/>
    <cellStyle name="_M.TC 2" xfId="857" xr:uid="{00000000-0005-0000-0000-000050030000}"/>
    <cellStyle name="_M.TC 3" xfId="858" xr:uid="{00000000-0005-0000-0000-000051030000}"/>
    <cellStyle name="_M_JuLY_2k.xls Chart 10" xfId="859" xr:uid="{00000000-0005-0000-0000-000052030000}"/>
    <cellStyle name="_M_JuLY_2k.xls Chart 10 2" xfId="860" xr:uid="{00000000-0005-0000-0000-000053030000}"/>
    <cellStyle name="_M_JuLY_2k.xls Chart 10 3" xfId="861" xr:uid="{00000000-0005-0000-0000-000054030000}"/>
    <cellStyle name="_M_JuLY_2k.xls Chart 6" xfId="862" xr:uid="{00000000-0005-0000-0000-000055030000}"/>
    <cellStyle name="_M_JuLY_2k.xls Chart 6 2" xfId="863" xr:uid="{00000000-0005-0000-0000-000056030000}"/>
    <cellStyle name="_M_JuLY_2k.xls Chart 6 3" xfId="864" xr:uid="{00000000-0005-0000-0000-000057030000}"/>
    <cellStyle name="_M_Nov_2k" xfId="865" xr:uid="{00000000-0005-0000-0000-000058030000}"/>
    <cellStyle name="_M_Nov_2k 2" xfId="866" xr:uid="{00000000-0005-0000-0000-000059030000}"/>
    <cellStyle name="_M_Nov_2k 3" xfId="867" xr:uid="{00000000-0005-0000-0000-00005A030000}"/>
    <cellStyle name="_M_TC_G677" xfId="868" xr:uid="{00000000-0005-0000-0000-00005B030000}"/>
    <cellStyle name="_M_TC_G677 2" xfId="869" xr:uid="{00000000-0005-0000-0000-00005C030000}"/>
    <cellStyle name="_M_TC_G677 3" xfId="870" xr:uid="{00000000-0005-0000-0000-00005D030000}"/>
    <cellStyle name="_mail" xfId="871" xr:uid="{00000000-0005-0000-0000-00005E030000}"/>
    <cellStyle name="_mail 2" xfId="872" xr:uid="{00000000-0005-0000-0000-00005F030000}"/>
    <cellStyle name="_mail 3" xfId="873" xr:uid="{00000000-0005-0000-0000-000060030000}"/>
    <cellStyle name="_MAIL-2 (2)" xfId="874" xr:uid="{00000000-0005-0000-0000-000061030000}"/>
    <cellStyle name="_MAIL-2 (2) 2" xfId="875" xr:uid="{00000000-0005-0000-0000-000062030000}"/>
    <cellStyle name="_MAIL-2 (2) 3" xfId="876" xr:uid="{00000000-0005-0000-0000-000063030000}"/>
    <cellStyle name="_Man_Aug03" xfId="877" xr:uid="{00000000-0005-0000-0000-000064030000}"/>
    <cellStyle name="_Man_Aug03 2" xfId="878" xr:uid="{00000000-0005-0000-0000-000065030000}"/>
    <cellStyle name="_Man_Aug03 3" xfId="879" xr:uid="{00000000-0005-0000-0000-000066030000}"/>
    <cellStyle name="_Man_July03" xfId="880" xr:uid="{00000000-0005-0000-0000-000067030000}"/>
    <cellStyle name="_Man_July03 2" xfId="881" xr:uid="{00000000-0005-0000-0000-000068030000}"/>
    <cellStyle name="_Man_July03 3" xfId="882" xr:uid="{00000000-0005-0000-0000-000069030000}"/>
    <cellStyle name="_Man_June03" xfId="883" xr:uid="{00000000-0005-0000-0000-00006A030000}"/>
    <cellStyle name="_Man_June03 2" xfId="884" xr:uid="{00000000-0005-0000-0000-00006B030000}"/>
    <cellStyle name="_Man_June03 3" xfId="885" xr:uid="{00000000-0005-0000-0000-00006C030000}"/>
    <cellStyle name="_Man_May03" xfId="886" xr:uid="{00000000-0005-0000-0000-00006D030000}"/>
    <cellStyle name="_Man_May03 2" xfId="887" xr:uid="{00000000-0005-0000-0000-00006E030000}"/>
    <cellStyle name="_Man_May03 3" xfId="888" xr:uid="{00000000-0005-0000-0000-00006F030000}"/>
    <cellStyle name="_Man_Sept03" xfId="889" xr:uid="{00000000-0005-0000-0000-000070030000}"/>
    <cellStyle name="_Man_Sept03 2" xfId="890" xr:uid="{00000000-0005-0000-0000-000071030000}"/>
    <cellStyle name="_Man_Sept03 3" xfId="891" xr:uid="{00000000-0005-0000-0000-000072030000}"/>
    <cellStyle name="_Markwk4" xfId="892" xr:uid="{00000000-0005-0000-0000-000073030000}"/>
    <cellStyle name="_Markwk4 2" xfId="893" xr:uid="{00000000-0005-0000-0000-000074030000}"/>
    <cellStyle name="_Markwk4 3" xfId="894" xr:uid="{00000000-0005-0000-0000-000075030000}"/>
    <cellStyle name="_MARREP97" xfId="895" xr:uid="{00000000-0005-0000-0000-000076030000}"/>
    <cellStyle name="_MARREP97 2" xfId="896" xr:uid="{00000000-0005-0000-0000-000077030000}"/>
    <cellStyle name="_MARREP97 3" xfId="897" xr:uid="{00000000-0005-0000-0000-000078030000}"/>
    <cellStyle name="_mayl" xfId="898" xr:uid="{00000000-0005-0000-0000-000079030000}"/>
    <cellStyle name="_mayl 2" xfId="899" xr:uid="{00000000-0005-0000-0000-00007A030000}"/>
    <cellStyle name="_mayl 3" xfId="900" xr:uid="{00000000-0005-0000-0000-00007B030000}"/>
    <cellStyle name="_Maywk3" xfId="901" xr:uid="{00000000-0005-0000-0000-00007C030000}"/>
    <cellStyle name="_Maywk3 2" xfId="902" xr:uid="{00000000-0005-0000-0000-00007D030000}"/>
    <cellStyle name="_Maywk3 3" xfId="903" xr:uid="{00000000-0005-0000-0000-00007E030000}"/>
    <cellStyle name="_Mfeb2k.xls Chart 1" xfId="904" xr:uid="{00000000-0005-0000-0000-00007F030000}"/>
    <cellStyle name="_Mfeb2k.xls Chart 1 2" xfId="905" xr:uid="{00000000-0005-0000-0000-000080030000}"/>
    <cellStyle name="_Mfeb2k.xls Chart 1 3" xfId="906" xr:uid="{00000000-0005-0000-0000-000081030000}"/>
    <cellStyle name="_Mis- Working Capital-Nov08-proj" xfId="907" xr:uid="{00000000-0005-0000-0000-000082030000}"/>
    <cellStyle name="_mltc761" xfId="908" xr:uid="{00000000-0005-0000-0000-000083030000}"/>
    <cellStyle name="_mltc761 2" xfId="909" xr:uid="{00000000-0005-0000-0000-000084030000}"/>
    <cellStyle name="_mltc761 3" xfId="910" xr:uid="{00000000-0005-0000-0000-000085030000}"/>
    <cellStyle name="_MML - AS - 18" xfId="911" xr:uid="{00000000-0005-0000-0000-000086030000}"/>
    <cellStyle name="_MTC" xfId="912" xr:uid="{00000000-0005-0000-0000-000087030000}"/>
    <cellStyle name="_MTC 2" xfId="913" xr:uid="{00000000-0005-0000-0000-000088030000}"/>
    <cellStyle name="_MTC 252" xfId="914" xr:uid="{00000000-0005-0000-0000-000089030000}"/>
    <cellStyle name="_MTC 252 2" xfId="915" xr:uid="{00000000-0005-0000-0000-00008A030000}"/>
    <cellStyle name="_MTC 252 3" xfId="916" xr:uid="{00000000-0005-0000-0000-00008B030000}"/>
    <cellStyle name="_MTC 3" xfId="917" xr:uid="{00000000-0005-0000-0000-00008C030000}"/>
    <cellStyle name="_MTC_714" xfId="918" xr:uid="{00000000-0005-0000-0000-00008D030000}"/>
    <cellStyle name="_MTC_714 2" xfId="919" xr:uid="{00000000-0005-0000-0000-00008E030000}"/>
    <cellStyle name="_MTC_714 3" xfId="920" xr:uid="{00000000-0005-0000-0000-00008F030000}"/>
    <cellStyle name="_Mysore Minerals - AS - 18" xfId="921" xr:uid="{00000000-0005-0000-0000-000090030000}"/>
    <cellStyle name="_OCT-CLOSING-2003" xfId="922" xr:uid="{00000000-0005-0000-0000-000091030000}"/>
    <cellStyle name="_OCT-CLOSING-2003 2" xfId="923" xr:uid="{00000000-0005-0000-0000-000092030000}"/>
    <cellStyle name="_OCT-CLOSING-2003 3" xfId="924" xr:uid="{00000000-0005-0000-0000-000093030000}"/>
    <cellStyle name="_OCTREP" xfId="925" xr:uid="{00000000-0005-0000-0000-000094030000}"/>
    <cellStyle name="_OCTREP 2" xfId="926" xr:uid="{00000000-0005-0000-0000-000095030000}"/>
    <cellStyle name="_OCTREP 3" xfId="927" xr:uid="{00000000-0005-0000-0000-000096030000}"/>
    <cellStyle name="_outlook" xfId="928" xr:uid="{00000000-0005-0000-0000-000097030000}"/>
    <cellStyle name="_outlook 2" xfId="929" xr:uid="{00000000-0005-0000-0000-000098030000}"/>
    <cellStyle name="_outlook 3" xfId="930" xr:uid="{00000000-0005-0000-0000-000099030000}"/>
    <cellStyle name="_Outlook-Oct" xfId="931" xr:uid="{00000000-0005-0000-0000-00009A030000}"/>
    <cellStyle name="_Outlook-Oct 2" xfId="932" xr:uid="{00000000-0005-0000-0000-00009B030000}"/>
    <cellStyle name="_Outlook-Oct 3" xfId="933" xr:uid="{00000000-0005-0000-0000-00009C030000}"/>
    <cellStyle name="_PACK" xfId="934" xr:uid="{00000000-0005-0000-0000-00009D030000}"/>
    <cellStyle name="_PACK 2" xfId="935" xr:uid="{00000000-0005-0000-0000-00009E030000}"/>
    <cellStyle name="_PACK 3" xfId="936" xr:uid="{00000000-0005-0000-0000-00009F030000}"/>
    <cellStyle name="_Pekari - 427" xfId="937" xr:uid="{00000000-0005-0000-0000-0000A0030000}"/>
    <cellStyle name="_Pekari - 427 2" xfId="938" xr:uid="{00000000-0005-0000-0000-0000A1030000}"/>
    <cellStyle name="_Pekari - 427 3" xfId="939" xr:uid="{00000000-0005-0000-0000-0000A2030000}"/>
    <cellStyle name="_Pekari - 431" xfId="940" xr:uid="{00000000-0005-0000-0000-0000A3030000}"/>
    <cellStyle name="_Pekari - 431 2" xfId="941" xr:uid="{00000000-0005-0000-0000-0000A4030000}"/>
    <cellStyle name="_Pekari - 431 3" xfId="942" xr:uid="{00000000-0005-0000-0000-0000A5030000}"/>
    <cellStyle name="_Pekari - 446" xfId="943" xr:uid="{00000000-0005-0000-0000-0000A6030000}"/>
    <cellStyle name="_Pekari - 446 2" xfId="944" xr:uid="{00000000-0005-0000-0000-0000A7030000}"/>
    <cellStyle name="_Pekari - 446 3" xfId="945" xr:uid="{00000000-0005-0000-0000-0000A8030000}"/>
    <cellStyle name="_PL" xfId="946" xr:uid="{00000000-0005-0000-0000-0000A9030000}"/>
    <cellStyle name="_PL 2" xfId="947" xr:uid="{00000000-0005-0000-0000-0000AA030000}"/>
    <cellStyle name="_PL 3" xfId="948" xr:uid="{00000000-0005-0000-0000-0000AB030000}"/>
    <cellStyle name="_PL GALV713" xfId="949" xr:uid="{00000000-0005-0000-0000-0000AC030000}"/>
    <cellStyle name="_PL GALV713 2" xfId="950" xr:uid="{00000000-0005-0000-0000-0000AD030000}"/>
    <cellStyle name="_PL GALV713 3" xfId="951" xr:uid="{00000000-0005-0000-0000-0000AE030000}"/>
    <cellStyle name="_prd_sm318" xfId="952" xr:uid="{00000000-0005-0000-0000-0000AF030000}"/>
    <cellStyle name="_prd_sm318 2" xfId="953" xr:uid="{00000000-0005-0000-0000-0000B0030000}"/>
    <cellStyle name="_prd_sm318 3" xfId="954" xr:uid="{00000000-0005-0000-0000-0000B1030000}"/>
    <cellStyle name="_Production" xfId="955" xr:uid="{00000000-0005-0000-0000-0000B2030000}"/>
    <cellStyle name="_Production 2" xfId="956" xr:uid="{00000000-0005-0000-0000-0000B3030000}"/>
    <cellStyle name="_Production 3" xfId="957" xr:uid="{00000000-0005-0000-0000-0000B4030000}"/>
    <cellStyle name="_Projected Cashflow AUGUST'08" xfId="958" xr:uid="{00000000-0005-0000-0000-0000B5030000}"/>
    <cellStyle name="_Q3-Performance" xfId="959" xr:uid="{00000000-0005-0000-0000-0000B6030000}"/>
    <cellStyle name="_Q3-Performance 2" xfId="960" xr:uid="{00000000-0005-0000-0000-0000B7030000}"/>
    <cellStyle name="_Q3-Performance 3" xfId="961" xr:uid="{00000000-0005-0000-0000-0000B8030000}"/>
    <cellStyle name="_Revised GL SUNDRY CREDITORS AUG-2005(28.9.05)" xfId="962" xr:uid="{00000000-0005-0000-0000-0000B9030000}"/>
    <cellStyle name="_REVISED spec ITEM # 1 GALV153" xfId="963" xr:uid="{00000000-0005-0000-0000-0000BA030000}"/>
    <cellStyle name="_REVISED spec ITEM # 1 GALV153 2" xfId="964" xr:uid="{00000000-0005-0000-0000-0000BB030000}"/>
    <cellStyle name="_REVISED spec ITEM # 1 GALV153 3" xfId="965" xr:uid="{00000000-0005-0000-0000-0000BC030000}"/>
    <cellStyle name="_REVISED SUNDRY CREDITORS NOV-05" xfId="966" xr:uid="{00000000-0005-0000-0000-0000BD030000}"/>
    <cellStyle name="_Rhms-report" xfId="967" xr:uid="{00000000-0005-0000-0000-0000BE030000}"/>
    <cellStyle name="_Rhms-report 2" xfId="968" xr:uid="{00000000-0005-0000-0000-0000BF030000}"/>
    <cellStyle name="_Rhms-report 3" xfId="969" xr:uid="{00000000-0005-0000-0000-0000C0030000}"/>
    <cellStyle name="_Roba Metals - 124" xfId="970" xr:uid="{00000000-0005-0000-0000-0000C1030000}"/>
    <cellStyle name="_Roba Metals - 124 2" xfId="971" xr:uid="{00000000-0005-0000-0000-0000C2030000}"/>
    <cellStyle name="_Roba Metals - 124 3" xfId="972" xr:uid="{00000000-0005-0000-0000-0000C3030000}"/>
    <cellStyle name="_Roba Metals - 584" xfId="973" xr:uid="{00000000-0005-0000-0000-0000C4030000}"/>
    <cellStyle name="_Roba Metals - 584 2" xfId="974" xr:uid="{00000000-0005-0000-0000-0000C5030000}"/>
    <cellStyle name="_Roba Metals - 584 3" xfId="975" xr:uid="{00000000-0005-0000-0000-0000C6030000}"/>
    <cellStyle name="_Sea Crest - 434REALL" xfId="976" xr:uid="{00000000-0005-0000-0000-0000C7030000}"/>
    <cellStyle name="_Sea Crest - 434REALL 2" xfId="977" xr:uid="{00000000-0005-0000-0000-0000C8030000}"/>
    <cellStyle name="_Sea Crest - 434REALL 3" xfId="978" xr:uid="{00000000-0005-0000-0000-0000C9030000}"/>
    <cellStyle name="_SEP-CLOSING-2003" xfId="979" xr:uid="{00000000-0005-0000-0000-0000CA030000}"/>
    <cellStyle name="_SEP-CLOSING-2003 2" xfId="980" xr:uid="{00000000-0005-0000-0000-0000CB030000}"/>
    <cellStyle name="_SEP-CLOSING-2003 3" xfId="981" xr:uid="{00000000-0005-0000-0000-0000CC030000}"/>
    <cellStyle name="_September  08" xfId="982" xr:uid="{00000000-0005-0000-0000-0000CD030000}"/>
    <cellStyle name="_Sheet1" xfId="983" xr:uid="{00000000-0005-0000-0000-0000CE030000}"/>
    <cellStyle name="_SHEET1 (2)" xfId="984" xr:uid="{00000000-0005-0000-0000-0000CF030000}"/>
    <cellStyle name="_SHEET1 (2) 2" xfId="985" xr:uid="{00000000-0005-0000-0000-0000D0030000}"/>
    <cellStyle name="_SHEET1 (2) 3" xfId="986" xr:uid="{00000000-0005-0000-0000-0000D1030000}"/>
    <cellStyle name="_Sheet1 (3)" xfId="987" xr:uid="{00000000-0005-0000-0000-0000D2030000}"/>
    <cellStyle name="_Sheet1 (3) 2" xfId="988" xr:uid="{00000000-0005-0000-0000-0000D3030000}"/>
    <cellStyle name="_Sheet1 (3) 3" xfId="989" xr:uid="{00000000-0005-0000-0000-0000D4030000}"/>
    <cellStyle name="_Sheet1 2" xfId="990" xr:uid="{00000000-0005-0000-0000-0000D5030000}"/>
    <cellStyle name="_Sheet1 3" xfId="991" xr:uid="{00000000-0005-0000-0000-0000D6030000}"/>
    <cellStyle name="_SICIM - 518" xfId="992" xr:uid="{00000000-0005-0000-0000-0000D7030000}"/>
    <cellStyle name="_SICIM - 518 2" xfId="993" xr:uid="{00000000-0005-0000-0000-0000D8030000}"/>
    <cellStyle name="_SICIM - 518 3" xfId="994" xr:uid="{00000000-0005-0000-0000-0000D9030000}"/>
    <cellStyle name="_Sideralba - 512" xfId="995" xr:uid="{00000000-0005-0000-0000-0000DA030000}"/>
    <cellStyle name="_Sideralba - 512 2" xfId="996" xr:uid="{00000000-0005-0000-0000-0000DB030000}"/>
    <cellStyle name="_Sideralba - 512 3" xfId="997" xr:uid="{00000000-0005-0000-0000-0000DC030000}"/>
    <cellStyle name="_Sideralba - 549" xfId="998" xr:uid="{00000000-0005-0000-0000-0000DD030000}"/>
    <cellStyle name="_Sideralba - 549 2" xfId="999" xr:uid="{00000000-0005-0000-0000-0000DE030000}"/>
    <cellStyle name="_Sideralba - 549 3" xfId="1000" xr:uid="{00000000-0005-0000-0000-0000DF030000}"/>
    <cellStyle name="_siscol - DAILY CASHFLOW plan  May  2007" xfId="1001" xr:uid="{00000000-0005-0000-0000-0000E0030000}"/>
    <cellStyle name="_SIZESGALV253" xfId="1002" xr:uid="{00000000-0005-0000-0000-0000E1030000}"/>
    <cellStyle name="_SIZESGALV253 2" xfId="1003" xr:uid="{00000000-0005-0000-0000-0000E2030000}"/>
    <cellStyle name="_SIZESGALV253 3" xfId="1004" xr:uid="{00000000-0005-0000-0000-0000E3030000}"/>
    <cellStyle name="_SPEC" xfId="1005" xr:uid="{00000000-0005-0000-0000-0000E4030000}"/>
    <cellStyle name="_spec (2)" xfId="1006" xr:uid="{00000000-0005-0000-0000-0000E5030000}"/>
    <cellStyle name="_spec (2) 2" xfId="1007" xr:uid="{00000000-0005-0000-0000-0000E6030000}"/>
    <cellStyle name="_spec (2) 3" xfId="1008" xr:uid="{00000000-0005-0000-0000-0000E7030000}"/>
    <cellStyle name="_SPEC 2" xfId="1009" xr:uid="{00000000-0005-0000-0000-0000E8030000}"/>
    <cellStyle name="_SPEC 230" xfId="1010" xr:uid="{00000000-0005-0000-0000-0000E9030000}"/>
    <cellStyle name="_SPEC 230 2" xfId="1011" xr:uid="{00000000-0005-0000-0000-0000EA030000}"/>
    <cellStyle name="_SPEC 230 3" xfId="1012" xr:uid="{00000000-0005-0000-0000-0000EB030000}"/>
    <cellStyle name="_SPEC 233" xfId="1013" xr:uid="{00000000-0005-0000-0000-0000EC030000}"/>
    <cellStyle name="_SPEC 233 2" xfId="1014" xr:uid="{00000000-0005-0000-0000-0000ED030000}"/>
    <cellStyle name="_SPEC 233 3" xfId="1015" xr:uid="{00000000-0005-0000-0000-0000EE030000}"/>
    <cellStyle name="_SPEC 234" xfId="1016" xr:uid="{00000000-0005-0000-0000-0000EF030000}"/>
    <cellStyle name="_SPEC 234 2" xfId="1017" xr:uid="{00000000-0005-0000-0000-0000F0030000}"/>
    <cellStyle name="_SPEC 234 3" xfId="1018" xr:uid="{00000000-0005-0000-0000-0000F1030000}"/>
    <cellStyle name="_spec 238" xfId="1019" xr:uid="{00000000-0005-0000-0000-0000F2030000}"/>
    <cellStyle name="_spec 238 2" xfId="1020" xr:uid="{00000000-0005-0000-0000-0000F3030000}"/>
    <cellStyle name="_spec 238 3" xfId="1021" xr:uid="{00000000-0005-0000-0000-0000F4030000}"/>
    <cellStyle name="_SPEC 244" xfId="1022" xr:uid="{00000000-0005-0000-0000-0000F5030000}"/>
    <cellStyle name="_SPEC 244 2" xfId="1023" xr:uid="{00000000-0005-0000-0000-0000F6030000}"/>
    <cellStyle name="_SPEC 244 3" xfId="1024" xr:uid="{00000000-0005-0000-0000-0000F7030000}"/>
    <cellStyle name="_SPEC 268" xfId="1025" xr:uid="{00000000-0005-0000-0000-0000F8030000}"/>
    <cellStyle name="_SPEC 268 2" xfId="1026" xr:uid="{00000000-0005-0000-0000-0000F9030000}"/>
    <cellStyle name="_SPEC 268 3" xfId="1027" xr:uid="{00000000-0005-0000-0000-0000FA030000}"/>
    <cellStyle name="_SPEC 3" xfId="1028" xr:uid="{00000000-0005-0000-0000-0000FB030000}"/>
    <cellStyle name="_spec 389" xfId="1029" xr:uid="{00000000-0005-0000-0000-0000FC030000}"/>
    <cellStyle name="_spec 389 2" xfId="1030" xr:uid="{00000000-0005-0000-0000-0000FD030000}"/>
    <cellStyle name="_spec 389 3" xfId="1031" xr:uid="{00000000-0005-0000-0000-0000FE030000}"/>
    <cellStyle name="_spec198" xfId="1032" xr:uid="{00000000-0005-0000-0000-0000FF030000}"/>
    <cellStyle name="_spec198 2" xfId="1033" xr:uid="{00000000-0005-0000-0000-000000040000}"/>
    <cellStyle name="_spec198 3" xfId="1034" xr:uid="{00000000-0005-0000-0000-000001040000}"/>
    <cellStyle name="_SPEC200" xfId="1035" xr:uid="{00000000-0005-0000-0000-000002040000}"/>
    <cellStyle name="_SPEC200 2" xfId="1036" xr:uid="{00000000-0005-0000-0000-000003040000}"/>
    <cellStyle name="_SPEC200 3" xfId="1037" xr:uid="{00000000-0005-0000-0000-000004040000}"/>
    <cellStyle name="_spec202" xfId="1038" xr:uid="{00000000-0005-0000-0000-000005040000}"/>
    <cellStyle name="_spec202 2" xfId="1039" xr:uid="{00000000-0005-0000-0000-000006040000}"/>
    <cellStyle name="_spec202 3" xfId="1040" xr:uid="{00000000-0005-0000-0000-000007040000}"/>
    <cellStyle name="_SPEC203" xfId="1041" xr:uid="{00000000-0005-0000-0000-000008040000}"/>
    <cellStyle name="_SPEC203 2" xfId="1042" xr:uid="{00000000-0005-0000-0000-000009040000}"/>
    <cellStyle name="_SPEC203 3" xfId="1043" xr:uid="{00000000-0005-0000-0000-00000A040000}"/>
    <cellStyle name="_SPEC204" xfId="1044" xr:uid="{00000000-0005-0000-0000-00000B040000}"/>
    <cellStyle name="_SPEC204 2" xfId="1045" xr:uid="{00000000-0005-0000-0000-00000C040000}"/>
    <cellStyle name="_SPEC204 3" xfId="1046" xr:uid="{00000000-0005-0000-0000-00000D040000}"/>
    <cellStyle name="_SPEC206" xfId="1047" xr:uid="{00000000-0005-0000-0000-00000E040000}"/>
    <cellStyle name="_SPEC206 2" xfId="1048" xr:uid="{00000000-0005-0000-0000-00000F040000}"/>
    <cellStyle name="_SPEC206 3" xfId="1049" xr:uid="{00000000-0005-0000-0000-000010040000}"/>
    <cellStyle name="_spec219" xfId="1050" xr:uid="{00000000-0005-0000-0000-000011040000}"/>
    <cellStyle name="_spec219 2" xfId="1051" xr:uid="{00000000-0005-0000-0000-000012040000}"/>
    <cellStyle name="_spec219 3" xfId="1052" xr:uid="{00000000-0005-0000-0000-000013040000}"/>
    <cellStyle name="_spec222" xfId="1053" xr:uid="{00000000-0005-0000-0000-000014040000}"/>
    <cellStyle name="_spec222 2" xfId="1054" xr:uid="{00000000-0005-0000-0000-000015040000}"/>
    <cellStyle name="_spec222 3" xfId="1055" xr:uid="{00000000-0005-0000-0000-000016040000}"/>
    <cellStyle name="_SPEC225" xfId="1056" xr:uid="{00000000-0005-0000-0000-000017040000}"/>
    <cellStyle name="_SPEC225 2" xfId="1057" xr:uid="{00000000-0005-0000-0000-000018040000}"/>
    <cellStyle name="_SPEC225 3" xfId="1058" xr:uid="{00000000-0005-0000-0000-000019040000}"/>
    <cellStyle name="_SPEC231" xfId="1059" xr:uid="{00000000-0005-0000-0000-00001A040000}"/>
    <cellStyle name="_SPEC231 2" xfId="1060" xr:uid="{00000000-0005-0000-0000-00001B040000}"/>
    <cellStyle name="_SPEC231 3" xfId="1061" xr:uid="{00000000-0005-0000-0000-00001C040000}"/>
    <cellStyle name="_SPEC245" xfId="1062" xr:uid="{00000000-0005-0000-0000-00001D040000}"/>
    <cellStyle name="_SPEC245 2" xfId="1063" xr:uid="{00000000-0005-0000-0000-00001E040000}"/>
    <cellStyle name="_SPEC245 3" xfId="1064" xr:uid="{00000000-0005-0000-0000-00001F040000}"/>
    <cellStyle name="_spec254" xfId="1065" xr:uid="{00000000-0005-0000-0000-000020040000}"/>
    <cellStyle name="_spec254 2" xfId="1066" xr:uid="{00000000-0005-0000-0000-000021040000}"/>
    <cellStyle name="_spec254 3" xfId="1067" xr:uid="{00000000-0005-0000-0000-000022040000}"/>
    <cellStyle name="_spec255" xfId="1068" xr:uid="{00000000-0005-0000-0000-000023040000}"/>
    <cellStyle name="_spec255 2" xfId="1069" xr:uid="{00000000-0005-0000-0000-000024040000}"/>
    <cellStyle name="_spec255 3" xfId="1070" xr:uid="{00000000-0005-0000-0000-000025040000}"/>
    <cellStyle name="_spec260" xfId="1071" xr:uid="{00000000-0005-0000-0000-000026040000}"/>
    <cellStyle name="_spec260 2" xfId="1072" xr:uid="{00000000-0005-0000-0000-000027040000}"/>
    <cellStyle name="_spec260 3" xfId="1073" xr:uid="{00000000-0005-0000-0000-000028040000}"/>
    <cellStyle name="_SPEC263" xfId="1074" xr:uid="{00000000-0005-0000-0000-000029040000}"/>
    <cellStyle name="_SPEC263 2" xfId="1075" xr:uid="{00000000-0005-0000-0000-00002A040000}"/>
    <cellStyle name="_SPEC263 3" xfId="1076" xr:uid="{00000000-0005-0000-0000-00002B040000}"/>
    <cellStyle name="_spec270" xfId="1077" xr:uid="{00000000-0005-0000-0000-00002C040000}"/>
    <cellStyle name="_spec270 2" xfId="1078" xr:uid="{00000000-0005-0000-0000-00002D040000}"/>
    <cellStyle name="_spec270 3" xfId="1079" xr:uid="{00000000-0005-0000-0000-00002E040000}"/>
    <cellStyle name="_SPEC282" xfId="1080" xr:uid="{00000000-0005-0000-0000-00002F040000}"/>
    <cellStyle name="_SPEC282 2" xfId="1081" xr:uid="{00000000-0005-0000-0000-000030040000}"/>
    <cellStyle name="_SPEC282 3" xfId="1082" xr:uid="{00000000-0005-0000-0000-000031040000}"/>
    <cellStyle name="_SPEC284" xfId="1083" xr:uid="{00000000-0005-0000-0000-000032040000}"/>
    <cellStyle name="_SPEC284 2" xfId="1084" xr:uid="{00000000-0005-0000-0000-000033040000}"/>
    <cellStyle name="_SPEC284 3" xfId="1085" xr:uid="{00000000-0005-0000-0000-000034040000}"/>
    <cellStyle name="_SPEC285" xfId="1086" xr:uid="{00000000-0005-0000-0000-000035040000}"/>
    <cellStyle name="_SPEC285 2" xfId="1087" xr:uid="{00000000-0005-0000-0000-000036040000}"/>
    <cellStyle name="_SPEC285 3" xfId="1088" xr:uid="{00000000-0005-0000-0000-000037040000}"/>
    <cellStyle name="_SPEC287" xfId="1089" xr:uid="{00000000-0005-0000-0000-000038040000}"/>
    <cellStyle name="_SPEC287 2" xfId="1090" xr:uid="{00000000-0005-0000-0000-000039040000}"/>
    <cellStyle name="_SPEC287 3" xfId="1091" xr:uid="{00000000-0005-0000-0000-00003A040000}"/>
    <cellStyle name="_SPEC288" xfId="1092" xr:uid="{00000000-0005-0000-0000-00003B040000}"/>
    <cellStyle name="_SPEC288 2" xfId="1093" xr:uid="{00000000-0005-0000-0000-00003C040000}"/>
    <cellStyle name="_SPEC288 3" xfId="1094" xr:uid="{00000000-0005-0000-0000-00003D040000}"/>
    <cellStyle name="_SPEC290" xfId="1095" xr:uid="{00000000-0005-0000-0000-00003E040000}"/>
    <cellStyle name="_SPEC290 2" xfId="1096" xr:uid="{00000000-0005-0000-0000-00003F040000}"/>
    <cellStyle name="_SPEC290 3" xfId="1097" xr:uid="{00000000-0005-0000-0000-000040040000}"/>
    <cellStyle name="_SPEC291" xfId="1098" xr:uid="{00000000-0005-0000-0000-000041040000}"/>
    <cellStyle name="_SPEC291 2" xfId="1099" xr:uid="{00000000-0005-0000-0000-000042040000}"/>
    <cellStyle name="_SPEC291 3" xfId="1100" xr:uid="{00000000-0005-0000-0000-000043040000}"/>
    <cellStyle name="_SPEC292" xfId="1101" xr:uid="{00000000-0005-0000-0000-000044040000}"/>
    <cellStyle name="_SPEC292 2" xfId="1102" xr:uid="{00000000-0005-0000-0000-000045040000}"/>
    <cellStyle name="_SPEC292 3" xfId="1103" xr:uid="{00000000-0005-0000-0000-000046040000}"/>
    <cellStyle name="_spec293" xfId="1104" xr:uid="{00000000-0005-0000-0000-000047040000}"/>
    <cellStyle name="_spec293 2" xfId="1105" xr:uid="{00000000-0005-0000-0000-000048040000}"/>
    <cellStyle name="_spec293 3" xfId="1106" xr:uid="{00000000-0005-0000-0000-000049040000}"/>
    <cellStyle name="_spec294" xfId="1107" xr:uid="{00000000-0005-0000-0000-00004A040000}"/>
    <cellStyle name="_spec294 2" xfId="1108" xr:uid="{00000000-0005-0000-0000-00004B040000}"/>
    <cellStyle name="_spec294 3" xfId="1109" xr:uid="{00000000-0005-0000-0000-00004C040000}"/>
    <cellStyle name="_SPEC296" xfId="1110" xr:uid="{00000000-0005-0000-0000-00004D040000}"/>
    <cellStyle name="_SPEC296 2" xfId="1111" xr:uid="{00000000-0005-0000-0000-00004E040000}"/>
    <cellStyle name="_SPEC296 3" xfId="1112" xr:uid="{00000000-0005-0000-0000-00004F040000}"/>
    <cellStyle name="_spec299" xfId="1113" xr:uid="{00000000-0005-0000-0000-000050040000}"/>
    <cellStyle name="_spec299 2" xfId="1114" xr:uid="{00000000-0005-0000-0000-000051040000}"/>
    <cellStyle name="_spec299 3" xfId="1115" xr:uid="{00000000-0005-0000-0000-000052040000}"/>
    <cellStyle name="_spec303" xfId="1116" xr:uid="{00000000-0005-0000-0000-000053040000}"/>
    <cellStyle name="_spec303 2" xfId="1117" xr:uid="{00000000-0005-0000-0000-000054040000}"/>
    <cellStyle name="_spec303 3" xfId="1118" xr:uid="{00000000-0005-0000-0000-000055040000}"/>
    <cellStyle name="_SPEC306" xfId="1119" xr:uid="{00000000-0005-0000-0000-000056040000}"/>
    <cellStyle name="_SPEC306 2" xfId="1120" xr:uid="{00000000-0005-0000-0000-000057040000}"/>
    <cellStyle name="_SPEC306 3" xfId="1121" xr:uid="{00000000-0005-0000-0000-000058040000}"/>
    <cellStyle name="_spec307" xfId="1122" xr:uid="{00000000-0005-0000-0000-000059040000}"/>
    <cellStyle name="_spec307 2" xfId="1123" xr:uid="{00000000-0005-0000-0000-00005A040000}"/>
    <cellStyle name="_spec307 3" xfId="1124" xr:uid="{00000000-0005-0000-0000-00005B040000}"/>
    <cellStyle name="_spec309" xfId="1125" xr:uid="{00000000-0005-0000-0000-00005C040000}"/>
    <cellStyle name="_spec309 2" xfId="1126" xr:uid="{00000000-0005-0000-0000-00005D040000}"/>
    <cellStyle name="_spec309 3" xfId="1127" xr:uid="{00000000-0005-0000-0000-00005E040000}"/>
    <cellStyle name="_spec310" xfId="1128" xr:uid="{00000000-0005-0000-0000-00005F040000}"/>
    <cellStyle name="_spec310 2" xfId="1129" xr:uid="{00000000-0005-0000-0000-000060040000}"/>
    <cellStyle name="_spec310 3" xfId="1130" xr:uid="{00000000-0005-0000-0000-000061040000}"/>
    <cellStyle name="_SPEC316" xfId="1131" xr:uid="{00000000-0005-0000-0000-000062040000}"/>
    <cellStyle name="_SPEC316 2" xfId="1132" xr:uid="{00000000-0005-0000-0000-000063040000}"/>
    <cellStyle name="_SPEC316 3" xfId="1133" xr:uid="{00000000-0005-0000-0000-000064040000}"/>
    <cellStyle name="_SPEC319" xfId="1134" xr:uid="{00000000-0005-0000-0000-000065040000}"/>
    <cellStyle name="_SPEC319 2" xfId="1135" xr:uid="{00000000-0005-0000-0000-000066040000}"/>
    <cellStyle name="_SPEC319 3" xfId="1136" xr:uid="{00000000-0005-0000-0000-000067040000}"/>
    <cellStyle name="_spec320" xfId="1137" xr:uid="{00000000-0005-0000-0000-000068040000}"/>
    <cellStyle name="_spec320 2" xfId="1138" xr:uid="{00000000-0005-0000-0000-000069040000}"/>
    <cellStyle name="_spec320 3" xfId="1139" xr:uid="{00000000-0005-0000-0000-00006A040000}"/>
    <cellStyle name="_SPEC321" xfId="1140" xr:uid="{00000000-0005-0000-0000-00006B040000}"/>
    <cellStyle name="_SPEC321 2" xfId="1141" xr:uid="{00000000-0005-0000-0000-00006C040000}"/>
    <cellStyle name="_SPEC321 3" xfId="1142" xr:uid="{00000000-0005-0000-0000-00006D040000}"/>
    <cellStyle name="_SPEC321R" xfId="1143" xr:uid="{00000000-0005-0000-0000-00006E040000}"/>
    <cellStyle name="_SPEC321R 2" xfId="1144" xr:uid="{00000000-0005-0000-0000-00006F040000}"/>
    <cellStyle name="_SPEC321R 3" xfId="1145" xr:uid="{00000000-0005-0000-0000-000070040000}"/>
    <cellStyle name="_SPEC322" xfId="1146" xr:uid="{00000000-0005-0000-0000-000071040000}"/>
    <cellStyle name="_SPEC322 2" xfId="1147" xr:uid="{00000000-0005-0000-0000-000072040000}"/>
    <cellStyle name="_SPEC322 3" xfId="1148" xr:uid="{00000000-0005-0000-0000-000073040000}"/>
    <cellStyle name="_SPEC324" xfId="1149" xr:uid="{00000000-0005-0000-0000-000074040000}"/>
    <cellStyle name="_SPEC324 2" xfId="1150" xr:uid="{00000000-0005-0000-0000-000075040000}"/>
    <cellStyle name="_SPEC324 3" xfId="1151" xr:uid="{00000000-0005-0000-0000-000076040000}"/>
    <cellStyle name="_SPEC325" xfId="1152" xr:uid="{00000000-0005-0000-0000-000077040000}"/>
    <cellStyle name="_SPEC325 2" xfId="1153" xr:uid="{00000000-0005-0000-0000-000078040000}"/>
    <cellStyle name="_SPEC325 3" xfId="1154" xr:uid="{00000000-0005-0000-0000-000079040000}"/>
    <cellStyle name="_SPEC330" xfId="1155" xr:uid="{00000000-0005-0000-0000-00007A040000}"/>
    <cellStyle name="_SPEC330 2" xfId="1156" xr:uid="{00000000-0005-0000-0000-00007B040000}"/>
    <cellStyle name="_SPEC330 3" xfId="1157" xr:uid="{00000000-0005-0000-0000-00007C040000}"/>
    <cellStyle name="_spec335" xfId="1158" xr:uid="{00000000-0005-0000-0000-00007D040000}"/>
    <cellStyle name="_spec335 2" xfId="1159" xr:uid="{00000000-0005-0000-0000-00007E040000}"/>
    <cellStyle name="_spec335 3" xfId="1160" xr:uid="{00000000-0005-0000-0000-00007F040000}"/>
    <cellStyle name="_SPEC336" xfId="1161" xr:uid="{00000000-0005-0000-0000-000080040000}"/>
    <cellStyle name="_SPEC336 2" xfId="1162" xr:uid="{00000000-0005-0000-0000-000081040000}"/>
    <cellStyle name="_SPEC336 3" xfId="1163" xr:uid="{00000000-0005-0000-0000-000082040000}"/>
    <cellStyle name="_SPEC337" xfId="1164" xr:uid="{00000000-0005-0000-0000-000083040000}"/>
    <cellStyle name="_SPEC337 2" xfId="1165" xr:uid="{00000000-0005-0000-0000-000084040000}"/>
    <cellStyle name="_SPEC337 3" xfId="1166" xr:uid="{00000000-0005-0000-0000-000085040000}"/>
    <cellStyle name="_SPEC339" xfId="1167" xr:uid="{00000000-0005-0000-0000-000086040000}"/>
    <cellStyle name="_SPEC339 2" xfId="1168" xr:uid="{00000000-0005-0000-0000-000087040000}"/>
    <cellStyle name="_SPEC339 3" xfId="1169" xr:uid="{00000000-0005-0000-0000-000088040000}"/>
    <cellStyle name="_SPEC340" xfId="1170" xr:uid="{00000000-0005-0000-0000-000089040000}"/>
    <cellStyle name="_SPEC340 2" xfId="1171" xr:uid="{00000000-0005-0000-0000-00008A040000}"/>
    <cellStyle name="_SPEC340 3" xfId="1172" xr:uid="{00000000-0005-0000-0000-00008B040000}"/>
    <cellStyle name="_SPEC343" xfId="1173" xr:uid="{00000000-0005-0000-0000-00008C040000}"/>
    <cellStyle name="_SPEC343 2" xfId="1174" xr:uid="{00000000-0005-0000-0000-00008D040000}"/>
    <cellStyle name="_SPEC343 3" xfId="1175" xr:uid="{00000000-0005-0000-0000-00008E040000}"/>
    <cellStyle name="_spec344" xfId="1176" xr:uid="{00000000-0005-0000-0000-00008F040000}"/>
    <cellStyle name="_spec344 2" xfId="1177" xr:uid="{00000000-0005-0000-0000-000090040000}"/>
    <cellStyle name="_spec344 3" xfId="1178" xr:uid="{00000000-0005-0000-0000-000091040000}"/>
    <cellStyle name="_spec345" xfId="1179" xr:uid="{00000000-0005-0000-0000-000092040000}"/>
    <cellStyle name="_spec345 2" xfId="1180" xr:uid="{00000000-0005-0000-0000-000093040000}"/>
    <cellStyle name="_spec345 3" xfId="1181" xr:uid="{00000000-0005-0000-0000-000094040000}"/>
    <cellStyle name="_spec348" xfId="1182" xr:uid="{00000000-0005-0000-0000-000095040000}"/>
    <cellStyle name="_spec348 2" xfId="1183" xr:uid="{00000000-0005-0000-0000-000096040000}"/>
    <cellStyle name="_spec348 3" xfId="1184" xr:uid="{00000000-0005-0000-0000-000097040000}"/>
    <cellStyle name="_SPEC356" xfId="1185" xr:uid="{00000000-0005-0000-0000-000098040000}"/>
    <cellStyle name="_SPEC356 2" xfId="1186" xr:uid="{00000000-0005-0000-0000-000099040000}"/>
    <cellStyle name="_SPEC356 3" xfId="1187" xr:uid="{00000000-0005-0000-0000-00009A040000}"/>
    <cellStyle name="_spec357" xfId="1188" xr:uid="{00000000-0005-0000-0000-00009B040000}"/>
    <cellStyle name="_spec357 2" xfId="1189" xr:uid="{00000000-0005-0000-0000-00009C040000}"/>
    <cellStyle name="_spec357 3" xfId="1190" xr:uid="{00000000-0005-0000-0000-00009D040000}"/>
    <cellStyle name="_spec358" xfId="1191" xr:uid="{00000000-0005-0000-0000-00009E040000}"/>
    <cellStyle name="_spec358 2" xfId="1192" xr:uid="{00000000-0005-0000-0000-00009F040000}"/>
    <cellStyle name="_spec358 3" xfId="1193" xr:uid="{00000000-0005-0000-0000-0000A0040000}"/>
    <cellStyle name="_SPEC359" xfId="1194" xr:uid="{00000000-0005-0000-0000-0000A1040000}"/>
    <cellStyle name="_SPEC359 2" xfId="1195" xr:uid="{00000000-0005-0000-0000-0000A2040000}"/>
    <cellStyle name="_SPEC359 3" xfId="1196" xr:uid="{00000000-0005-0000-0000-0000A3040000}"/>
    <cellStyle name="_SPEC360" xfId="1197" xr:uid="{00000000-0005-0000-0000-0000A4040000}"/>
    <cellStyle name="_SPEC360 2" xfId="1198" xr:uid="{00000000-0005-0000-0000-0000A5040000}"/>
    <cellStyle name="_SPEC360 3" xfId="1199" xr:uid="{00000000-0005-0000-0000-0000A6040000}"/>
    <cellStyle name="_SPEC361" xfId="1200" xr:uid="{00000000-0005-0000-0000-0000A7040000}"/>
    <cellStyle name="_SPEC361 2" xfId="1201" xr:uid="{00000000-0005-0000-0000-0000A8040000}"/>
    <cellStyle name="_SPEC361 3" xfId="1202" xr:uid="{00000000-0005-0000-0000-0000A9040000}"/>
    <cellStyle name="_SPEC362" xfId="1203" xr:uid="{00000000-0005-0000-0000-0000AA040000}"/>
    <cellStyle name="_SPEC362 2" xfId="1204" xr:uid="{00000000-0005-0000-0000-0000AB040000}"/>
    <cellStyle name="_SPEC362 3" xfId="1205" xr:uid="{00000000-0005-0000-0000-0000AC040000}"/>
    <cellStyle name="_SPEC363" xfId="1206" xr:uid="{00000000-0005-0000-0000-0000AD040000}"/>
    <cellStyle name="_SPEC363 2" xfId="1207" xr:uid="{00000000-0005-0000-0000-0000AE040000}"/>
    <cellStyle name="_SPEC363 3" xfId="1208" xr:uid="{00000000-0005-0000-0000-0000AF040000}"/>
    <cellStyle name="_SPEC364" xfId="1209" xr:uid="{00000000-0005-0000-0000-0000B0040000}"/>
    <cellStyle name="_SPEC364 2" xfId="1210" xr:uid="{00000000-0005-0000-0000-0000B1040000}"/>
    <cellStyle name="_SPEC364 3" xfId="1211" xr:uid="{00000000-0005-0000-0000-0000B2040000}"/>
    <cellStyle name="_SPEC365" xfId="1212" xr:uid="{00000000-0005-0000-0000-0000B3040000}"/>
    <cellStyle name="_SPEC365 2" xfId="1213" xr:uid="{00000000-0005-0000-0000-0000B4040000}"/>
    <cellStyle name="_SPEC365 3" xfId="1214" xr:uid="{00000000-0005-0000-0000-0000B5040000}"/>
    <cellStyle name="_SPEC366" xfId="1215" xr:uid="{00000000-0005-0000-0000-0000B6040000}"/>
    <cellStyle name="_SPEC366 2" xfId="1216" xr:uid="{00000000-0005-0000-0000-0000B7040000}"/>
    <cellStyle name="_SPEC366 3" xfId="1217" xr:uid="{00000000-0005-0000-0000-0000B8040000}"/>
    <cellStyle name="_SPEC369" xfId="1218" xr:uid="{00000000-0005-0000-0000-0000B9040000}"/>
    <cellStyle name="_SPEC369 2" xfId="1219" xr:uid="{00000000-0005-0000-0000-0000BA040000}"/>
    <cellStyle name="_SPEC369 3" xfId="1220" xr:uid="{00000000-0005-0000-0000-0000BB040000}"/>
    <cellStyle name="_SPEC370" xfId="1221" xr:uid="{00000000-0005-0000-0000-0000BC040000}"/>
    <cellStyle name="_SPEC370 2" xfId="1222" xr:uid="{00000000-0005-0000-0000-0000BD040000}"/>
    <cellStyle name="_SPEC370 3" xfId="1223" xr:uid="{00000000-0005-0000-0000-0000BE040000}"/>
    <cellStyle name="_SPEC371" xfId="1224" xr:uid="{00000000-0005-0000-0000-0000BF040000}"/>
    <cellStyle name="_SPEC371 2" xfId="1225" xr:uid="{00000000-0005-0000-0000-0000C0040000}"/>
    <cellStyle name="_SPEC371 3" xfId="1226" xr:uid="{00000000-0005-0000-0000-0000C1040000}"/>
    <cellStyle name="_SPEC372" xfId="1227" xr:uid="{00000000-0005-0000-0000-0000C2040000}"/>
    <cellStyle name="_SPEC372 2" xfId="1228" xr:uid="{00000000-0005-0000-0000-0000C3040000}"/>
    <cellStyle name="_SPEC372 3" xfId="1229" xr:uid="{00000000-0005-0000-0000-0000C4040000}"/>
    <cellStyle name="_SPEC376" xfId="1230" xr:uid="{00000000-0005-0000-0000-0000C5040000}"/>
    <cellStyle name="_SPEC376 2" xfId="1231" xr:uid="{00000000-0005-0000-0000-0000C6040000}"/>
    <cellStyle name="_SPEC376 3" xfId="1232" xr:uid="{00000000-0005-0000-0000-0000C7040000}"/>
    <cellStyle name="_SPEC378" xfId="1233" xr:uid="{00000000-0005-0000-0000-0000C8040000}"/>
    <cellStyle name="_SPEC378 2" xfId="1234" xr:uid="{00000000-0005-0000-0000-0000C9040000}"/>
    <cellStyle name="_SPEC378 3" xfId="1235" xr:uid="{00000000-0005-0000-0000-0000CA040000}"/>
    <cellStyle name="_SPEC379" xfId="1236" xr:uid="{00000000-0005-0000-0000-0000CB040000}"/>
    <cellStyle name="_SPEC379 2" xfId="1237" xr:uid="{00000000-0005-0000-0000-0000CC040000}"/>
    <cellStyle name="_SPEC379 3" xfId="1238" xr:uid="{00000000-0005-0000-0000-0000CD040000}"/>
    <cellStyle name="_SPEC380" xfId="1239" xr:uid="{00000000-0005-0000-0000-0000CE040000}"/>
    <cellStyle name="_SPEC380 2" xfId="1240" xr:uid="{00000000-0005-0000-0000-0000CF040000}"/>
    <cellStyle name="_SPEC380 3" xfId="1241" xr:uid="{00000000-0005-0000-0000-0000D0040000}"/>
    <cellStyle name="_SPEC382" xfId="1242" xr:uid="{00000000-0005-0000-0000-0000D1040000}"/>
    <cellStyle name="_SPEC382 2" xfId="1243" xr:uid="{00000000-0005-0000-0000-0000D2040000}"/>
    <cellStyle name="_SPEC382 3" xfId="1244" xr:uid="{00000000-0005-0000-0000-0000D3040000}"/>
    <cellStyle name="_SPEC383" xfId="1245" xr:uid="{00000000-0005-0000-0000-0000D4040000}"/>
    <cellStyle name="_SPEC383 2" xfId="1246" xr:uid="{00000000-0005-0000-0000-0000D5040000}"/>
    <cellStyle name="_SPEC383 3" xfId="1247" xr:uid="{00000000-0005-0000-0000-0000D6040000}"/>
    <cellStyle name="_SPEC386" xfId="1248" xr:uid="{00000000-0005-0000-0000-0000D7040000}"/>
    <cellStyle name="_SPEC386 2" xfId="1249" xr:uid="{00000000-0005-0000-0000-0000D8040000}"/>
    <cellStyle name="_SPEC386 3" xfId="1250" xr:uid="{00000000-0005-0000-0000-0000D9040000}"/>
    <cellStyle name="_spec388" xfId="1251" xr:uid="{00000000-0005-0000-0000-0000DA040000}"/>
    <cellStyle name="_spec388 2" xfId="1252" xr:uid="{00000000-0005-0000-0000-0000DB040000}"/>
    <cellStyle name="_spec388 3" xfId="1253" xr:uid="{00000000-0005-0000-0000-0000DC040000}"/>
    <cellStyle name="_SPEC402" xfId="1254" xr:uid="{00000000-0005-0000-0000-0000DD040000}"/>
    <cellStyle name="_SPEC402 2" xfId="1255" xr:uid="{00000000-0005-0000-0000-0000DE040000}"/>
    <cellStyle name="_SPEC402 3" xfId="1256" xr:uid="{00000000-0005-0000-0000-0000DF040000}"/>
    <cellStyle name="_spec409" xfId="1257" xr:uid="{00000000-0005-0000-0000-0000E0040000}"/>
    <cellStyle name="_spec409 2" xfId="1258" xr:uid="{00000000-0005-0000-0000-0000E1040000}"/>
    <cellStyle name="_spec409 3" xfId="1259" xr:uid="{00000000-0005-0000-0000-0000E2040000}"/>
    <cellStyle name="_SPEC410R" xfId="1260" xr:uid="{00000000-0005-0000-0000-0000E3040000}"/>
    <cellStyle name="_SPEC410R 2" xfId="1261" xr:uid="{00000000-0005-0000-0000-0000E4040000}"/>
    <cellStyle name="_SPEC410R 3" xfId="1262" xr:uid="{00000000-0005-0000-0000-0000E5040000}"/>
    <cellStyle name="_SPEC420" xfId="1263" xr:uid="{00000000-0005-0000-0000-0000E6040000}"/>
    <cellStyle name="_SPEC420 2" xfId="1264" xr:uid="{00000000-0005-0000-0000-0000E7040000}"/>
    <cellStyle name="_SPEC420 3" xfId="1265" xr:uid="{00000000-0005-0000-0000-0000E8040000}"/>
    <cellStyle name="_SPEC422" xfId="1266" xr:uid="{00000000-0005-0000-0000-0000E9040000}"/>
    <cellStyle name="_SPEC422 2" xfId="1267" xr:uid="{00000000-0005-0000-0000-0000EA040000}"/>
    <cellStyle name="_SPEC422 3" xfId="1268" xr:uid="{00000000-0005-0000-0000-0000EB040000}"/>
    <cellStyle name="_spec423" xfId="1269" xr:uid="{00000000-0005-0000-0000-0000EC040000}"/>
    <cellStyle name="_spec423 2" xfId="1270" xr:uid="{00000000-0005-0000-0000-0000ED040000}"/>
    <cellStyle name="_spec423 3" xfId="1271" xr:uid="{00000000-0005-0000-0000-0000EE040000}"/>
    <cellStyle name="_Steel Invest - 186" xfId="1272" xr:uid="{00000000-0005-0000-0000-0000EF040000}"/>
    <cellStyle name="_Steel Invest - 186 2" xfId="1273" xr:uid="{00000000-0005-0000-0000-0000F0040000}"/>
    <cellStyle name="_Steel Invest - 186 3" xfId="1274" xr:uid="{00000000-0005-0000-0000-0000F1040000}"/>
    <cellStyle name="_Steel Invest - 188" xfId="1275" xr:uid="{00000000-0005-0000-0000-0000F2040000}"/>
    <cellStyle name="_Steel Invest - 188 2" xfId="1276" xr:uid="{00000000-0005-0000-0000-0000F3040000}"/>
    <cellStyle name="_Steel Invest - 188 3" xfId="1277" xr:uid="{00000000-0005-0000-0000-0000F4040000}"/>
    <cellStyle name="_Stemcor - 474" xfId="1278" xr:uid="{00000000-0005-0000-0000-0000F5040000}"/>
    <cellStyle name="_Stemcor - 474 2" xfId="1279" xr:uid="{00000000-0005-0000-0000-0000F6040000}"/>
    <cellStyle name="_Stemcor - 474 3" xfId="1280" xr:uid="{00000000-0005-0000-0000-0000F7040000}"/>
    <cellStyle name="_Stock &amp; Quality" xfId="1281" xr:uid="{00000000-0005-0000-0000-0000F8040000}"/>
    <cellStyle name="_Stock &amp; Quality 2" xfId="1282" xr:uid="{00000000-0005-0000-0000-0000F9040000}"/>
    <cellStyle name="_Stock &amp; Quality 3" xfId="1283" xr:uid="{00000000-0005-0000-0000-0000FA040000}"/>
    <cellStyle name="_SUNDRY CREDITORS  DEC-05 " xfId="1284" xr:uid="{00000000-0005-0000-0000-0000FB040000}"/>
    <cellStyle name="_Sundry Creditors Apr-04" xfId="1285" xr:uid="{00000000-0005-0000-0000-0000FC040000}"/>
    <cellStyle name="_Tarapur-Qty" xfId="1286" xr:uid="{00000000-0005-0000-0000-0000FD040000}"/>
    <cellStyle name="_TBBOM(~2 (2)" xfId="1287" xr:uid="{00000000-0005-0000-0000-0000FE040000}"/>
    <cellStyle name="_TBBOM(~2 (2) 2" xfId="1288" xr:uid="{00000000-0005-0000-0000-0000FF040000}"/>
    <cellStyle name="_TBBOM(~2 (2) 3" xfId="1289" xr:uid="{00000000-0005-0000-0000-000000050000}"/>
    <cellStyle name="_TBBOM(~2 (2)_Fwc Cncl Analysis" xfId="1290" xr:uid="{00000000-0005-0000-0000-000001050000}"/>
    <cellStyle name="_Tbc_03_2001final" xfId="1291" xr:uid="{00000000-0005-0000-0000-000002050000}"/>
    <cellStyle name="_Tbc_03_2001final 2" xfId="1292" xr:uid="{00000000-0005-0000-0000-000003050000}"/>
    <cellStyle name="_Tbc_03_2001final 3" xfId="1293" xr:uid="{00000000-0005-0000-0000-000004050000}"/>
    <cellStyle name="_Tbc_03_2001final_Fwc Cncl Analysis" xfId="1294" xr:uid="{00000000-0005-0000-0000-000005050000}"/>
    <cellStyle name="_TC" xfId="1295" xr:uid="{00000000-0005-0000-0000-000006050000}"/>
    <cellStyle name="_TC 2" xfId="1296" xr:uid="{00000000-0005-0000-0000-000007050000}"/>
    <cellStyle name="_TC 3" xfId="1297" xr:uid="{00000000-0005-0000-0000-000008050000}"/>
    <cellStyle name="_trail-MP03" xfId="1298" xr:uid="{00000000-0005-0000-0000-000009050000}"/>
    <cellStyle name="_trail-MP03 2" xfId="1299" xr:uid="{00000000-0005-0000-0000-00000A050000}"/>
    <cellStyle name="_trail-MP03 3" xfId="1300" xr:uid="{00000000-0005-0000-0000-00000B050000}"/>
    <cellStyle name="_Varcolor SRL - 481" xfId="1301" xr:uid="{00000000-0005-0000-0000-00000C050000}"/>
    <cellStyle name="_Varcolor SRL - 481 2" xfId="1302" xr:uid="{00000000-0005-0000-0000-00000D050000}"/>
    <cellStyle name="_Varcolor SRL - 481 3" xfId="1303" xr:uid="{00000000-0005-0000-0000-00000E050000}"/>
    <cellStyle name="_Voest Alpine - 513" xfId="1304" xr:uid="{00000000-0005-0000-0000-00000F050000}"/>
    <cellStyle name="_Voest Alpine - 513 2" xfId="1305" xr:uid="{00000000-0005-0000-0000-000010050000}"/>
    <cellStyle name="_Voest Alpine - 513 3" xfId="1306" xr:uid="{00000000-0005-0000-0000-000011050000}"/>
    <cellStyle name="_w.o" xfId="1307" xr:uid="{00000000-0005-0000-0000-000012050000}"/>
    <cellStyle name="_w.o 2" xfId="1308" xr:uid="{00000000-0005-0000-0000-000013050000}"/>
    <cellStyle name="_w.o 3" xfId="1309" xr:uid="{00000000-0005-0000-0000-000014050000}"/>
    <cellStyle name="_W.O-253" xfId="1310" xr:uid="{00000000-0005-0000-0000-000015050000}"/>
    <cellStyle name="_W.O-253 2" xfId="1311" xr:uid="{00000000-0005-0000-0000-000016050000}"/>
    <cellStyle name="_W.O-253 3" xfId="1312" xr:uid="{00000000-0005-0000-0000-000017050000}"/>
    <cellStyle name="_wip03-04" xfId="1313" xr:uid="{00000000-0005-0000-0000-000018050000}"/>
    <cellStyle name="_wip03-04after revised modvat'" xfId="1314" xr:uid="{00000000-0005-0000-0000-000019050000}"/>
    <cellStyle name="_WOGALV0405-489" xfId="1315" xr:uid="{00000000-0005-0000-0000-00001A050000}"/>
    <cellStyle name="_WOGALV0405-489 2" xfId="1316" xr:uid="{00000000-0005-0000-0000-00001B050000}"/>
    <cellStyle name="_WOGALV0405-489 3" xfId="1317" xr:uid="{00000000-0005-0000-0000-00001C050000}"/>
    <cellStyle name="_WOGALV0405-568" xfId="1318" xr:uid="{00000000-0005-0000-0000-00001D050000}"/>
    <cellStyle name="_WOGALV0405-568 2" xfId="1319" xr:uid="{00000000-0005-0000-0000-00001E050000}"/>
    <cellStyle name="_WOGALV0405-568 3" xfId="1320" xr:uid="{00000000-0005-0000-0000-00001F050000}"/>
    <cellStyle name="_WO-Joshua-342" xfId="1321" xr:uid="{00000000-0005-0000-0000-000020050000}"/>
    <cellStyle name="_WO-Joshua-342 2" xfId="1322" xr:uid="{00000000-0005-0000-0000-000021050000}"/>
    <cellStyle name="_WO-Joshua-342 3" xfId="1323" xr:uid="{00000000-0005-0000-0000-000022050000}"/>
    <cellStyle name="_WO-Joshua-394" xfId="1324" xr:uid="{00000000-0005-0000-0000-000023050000}"/>
    <cellStyle name="_WO-Joshua-394 2" xfId="1325" xr:uid="{00000000-0005-0000-0000-000024050000}"/>
    <cellStyle name="_WO-Joshua-394 3" xfId="1326" xr:uid="{00000000-0005-0000-0000-000025050000}"/>
    <cellStyle name="_WO-Joshua-396" xfId="1327" xr:uid="{00000000-0005-0000-0000-000026050000}"/>
    <cellStyle name="_WO-Joshua-396 2" xfId="1328" xr:uid="{00000000-0005-0000-0000-000027050000}"/>
    <cellStyle name="_WO-Joshua-396 3" xfId="1329" xr:uid="{00000000-0005-0000-0000-000028050000}"/>
    <cellStyle name="_WO-Joshua-397" xfId="1330" xr:uid="{00000000-0005-0000-0000-000029050000}"/>
    <cellStyle name="_WO-Joshua-397 2" xfId="1331" xr:uid="{00000000-0005-0000-0000-00002A050000}"/>
    <cellStyle name="_WO-Joshua-397 3" xfId="1332" xr:uid="{00000000-0005-0000-0000-00002B050000}"/>
    <cellStyle name="_WO-Joshua-398" xfId="1333" xr:uid="{00000000-0005-0000-0000-00002C050000}"/>
    <cellStyle name="_WO-Joshua-398 2" xfId="1334" xr:uid="{00000000-0005-0000-0000-00002D050000}"/>
    <cellStyle name="_WO-Joshua-398 3" xfId="1335" xr:uid="{00000000-0005-0000-0000-00002E050000}"/>
    <cellStyle name="_WO-Joshua-404" xfId="1336" xr:uid="{00000000-0005-0000-0000-00002F050000}"/>
    <cellStyle name="_WO-Joshua-404 2" xfId="1337" xr:uid="{00000000-0005-0000-0000-000030050000}"/>
    <cellStyle name="_WO-Joshua-404 3" xfId="1338" xr:uid="{00000000-0005-0000-0000-000031050000}"/>
    <cellStyle name="_WO-Joshua-501(R)" xfId="1339" xr:uid="{00000000-0005-0000-0000-000032050000}"/>
    <cellStyle name="_WO-Joshua-501(R) 2" xfId="1340" xr:uid="{00000000-0005-0000-0000-000033050000}"/>
    <cellStyle name="_WO-Joshua-501(R) 3" xfId="1341" xr:uid="{00000000-0005-0000-0000-000034050000}"/>
    <cellStyle name="_WO-Joshua-506" xfId="1342" xr:uid="{00000000-0005-0000-0000-000035050000}"/>
    <cellStyle name="_WO-Joshua-506 2" xfId="1343" xr:uid="{00000000-0005-0000-0000-000036050000}"/>
    <cellStyle name="_WO-Joshua-506 3" xfId="1344" xr:uid="{00000000-0005-0000-0000-000037050000}"/>
    <cellStyle name="_WO-Joshua-507" xfId="1345" xr:uid="{00000000-0005-0000-0000-000038050000}"/>
    <cellStyle name="_WO-Joshua-507 2" xfId="1346" xr:uid="{00000000-0005-0000-0000-000039050000}"/>
    <cellStyle name="_WO-Joshua-507 3" xfId="1347" xr:uid="{00000000-0005-0000-0000-00003A050000}"/>
    <cellStyle name="_WO-Joshua-509" xfId="1348" xr:uid="{00000000-0005-0000-0000-00003B050000}"/>
    <cellStyle name="_WO-Joshua-509 2" xfId="1349" xr:uid="{00000000-0005-0000-0000-00003C050000}"/>
    <cellStyle name="_WO-Joshua-509 3" xfId="1350" xr:uid="{00000000-0005-0000-0000-00003D050000}"/>
    <cellStyle name="_WO-MISA-165" xfId="1351" xr:uid="{00000000-0005-0000-0000-00003E050000}"/>
    <cellStyle name="_WO-MISA-165 2" xfId="1352" xr:uid="{00000000-0005-0000-0000-00003F050000}"/>
    <cellStyle name="_WO-MISA-165 3" xfId="1353" xr:uid="{00000000-0005-0000-0000-000040050000}"/>
    <cellStyle name="_WO-MISA-168" xfId="1354" xr:uid="{00000000-0005-0000-0000-000041050000}"/>
    <cellStyle name="_WO-MISA-168 2" xfId="1355" xr:uid="{00000000-0005-0000-0000-000042050000}"/>
    <cellStyle name="_WO-MISA-168 3" xfId="1356" xr:uid="{00000000-0005-0000-0000-000043050000}"/>
    <cellStyle name="_WO-MISA-170" xfId="1357" xr:uid="{00000000-0005-0000-0000-000044050000}"/>
    <cellStyle name="_WO-MISA-170 2" xfId="1358" xr:uid="{00000000-0005-0000-0000-000045050000}"/>
    <cellStyle name="_WO-MISA-170 3" xfId="1359" xr:uid="{00000000-0005-0000-0000-000046050000}"/>
    <cellStyle name="_WO-MISA-424" xfId="1360" xr:uid="{00000000-0005-0000-0000-000047050000}"/>
    <cellStyle name="_WO-MISA-424 2" xfId="1361" xr:uid="{00000000-0005-0000-0000-000048050000}"/>
    <cellStyle name="_WO-MISA-424 3" xfId="1362" xr:uid="{00000000-0005-0000-0000-000049050000}"/>
    <cellStyle name="_WO-Novo Steel-175" xfId="1363" xr:uid="{00000000-0005-0000-0000-00004A050000}"/>
    <cellStyle name="_WO-Novo Steel-175 2" xfId="1364" xr:uid="{00000000-0005-0000-0000-00004B050000}"/>
    <cellStyle name="_WO-Novo Steel-175 3" xfId="1365" xr:uid="{00000000-0005-0000-0000-00004C050000}"/>
    <cellStyle name="_WO-Novo Steel-176" xfId="1366" xr:uid="{00000000-0005-0000-0000-00004D050000}"/>
    <cellStyle name="_WO-Novo Steel-176 2" xfId="1367" xr:uid="{00000000-0005-0000-0000-00004E050000}"/>
    <cellStyle name="_WO-Novo Steel-176 3" xfId="1368" xr:uid="{00000000-0005-0000-0000-00004F050000}"/>
    <cellStyle name="_WO-Novo Steel-177 " xfId="1369" xr:uid="{00000000-0005-0000-0000-000050050000}"/>
    <cellStyle name="_WO-Novo Steel-177  2" xfId="1370" xr:uid="{00000000-0005-0000-0000-000051050000}"/>
    <cellStyle name="_WO-Novo Steel-177  3" xfId="1371" xr:uid="{00000000-0005-0000-0000-000052050000}"/>
    <cellStyle name="_Working 12(b)" xfId="1372" xr:uid="{00000000-0005-0000-0000-000053050000}"/>
    <cellStyle name="_Working 12(b) 2" xfId="1373" xr:uid="{00000000-0005-0000-0000-000054050000}"/>
    <cellStyle name="_Working 12(b) 3" xfId="1374" xr:uid="{00000000-0005-0000-0000-000055050000}"/>
    <cellStyle name="_Working Capital MIS-4" xfId="1375" xr:uid="{00000000-0005-0000-0000-000056050000}"/>
    <cellStyle name="_WO-Steel Invest-375" xfId="1376" xr:uid="{00000000-0005-0000-0000-000057050000}"/>
    <cellStyle name="_WO-Steel Invest-375 2" xfId="1377" xr:uid="{00000000-0005-0000-0000-000058050000}"/>
    <cellStyle name="_WO-Steel Invest-375 3" xfId="1378" xr:uid="{00000000-0005-0000-0000-000059050000}"/>
    <cellStyle name="_WO-TITAN-562" xfId="1379" xr:uid="{00000000-0005-0000-0000-00005A050000}"/>
    <cellStyle name="_WO-TITAN-562 2" xfId="1380" xr:uid="{00000000-0005-0000-0000-00005B050000}"/>
    <cellStyle name="_WO-TITAN-562 3" xfId="1381" xr:uid="{00000000-0005-0000-0000-00005C050000}"/>
    <cellStyle name="_WO-TITAN-563" xfId="1382" xr:uid="{00000000-0005-0000-0000-00005D050000}"/>
    <cellStyle name="_WO-TITAN-563 2" xfId="1383" xr:uid="{00000000-0005-0000-0000-00005E050000}"/>
    <cellStyle name="_WO-TITAN-563 3" xfId="1384" xr:uid="{00000000-0005-0000-0000-00005F050000}"/>
    <cellStyle name="_WO-TOTEM-153" xfId="1385" xr:uid="{00000000-0005-0000-0000-000060050000}"/>
    <cellStyle name="_WO-TOTEM-153 2" xfId="1386" xr:uid="{00000000-0005-0000-0000-000061050000}"/>
    <cellStyle name="_WO-TOTEM-153 3" xfId="1387" xr:uid="{00000000-0005-0000-0000-000062050000}"/>
    <cellStyle name="_WO-TOTEM-531" xfId="1388" xr:uid="{00000000-0005-0000-0000-000063050000}"/>
    <cellStyle name="_WO-TOTEM-531 2" xfId="1389" xr:uid="{00000000-0005-0000-0000-000064050000}"/>
    <cellStyle name="_WO-TOTEM-531 3" xfId="1390" xr:uid="{00000000-0005-0000-0000-000065050000}"/>
    <cellStyle name="_WO-TOTEM-533" xfId="1391" xr:uid="{00000000-0005-0000-0000-000066050000}"/>
    <cellStyle name="_WO-TOTEM-533 2" xfId="1392" xr:uid="{00000000-0005-0000-0000-000067050000}"/>
    <cellStyle name="_WO-TOTEM-533 3" xfId="1393" xr:uid="{00000000-0005-0000-0000-000068050000}"/>
    <cellStyle name="_Yield" xfId="1394" xr:uid="{00000000-0005-0000-0000-000069050000}"/>
    <cellStyle name="_Yield 2" xfId="1395" xr:uid="{00000000-0005-0000-0000-00006A050000}"/>
    <cellStyle name="_Yield 3" xfId="1396" xr:uid="{00000000-0005-0000-0000-00006B050000}"/>
    <cellStyle name="_yield_util" xfId="1397" xr:uid="{00000000-0005-0000-0000-00006C050000}"/>
    <cellStyle name="_yield_util 2" xfId="1398" xr:uid="{00000000-0005-0000-0000-00006D050000}"/>
    <cellStyle name="_yield_util 3" xfId="1399" xr:uid="{00000000-0005-0000-0000-00006E050000}"/>
    <cellStyle name="´Èv¾ŸŠ?j¼t“_x0018__x0004_¦?UÁ¨¤N@s?_x000c_A05307" xfId="1400" xr:uid="{00000000-0005-0000-0000-00006F050000}"/>
    <cellStyle name="´Èv¾ŸŠ?j¼t“_x0018__x0004_¦?UÁ¨¤N@s?_x000c_A05307      " xfId="1401" xr:uid="{00000000-0005-0000-0000-000070050000}"/>
    <cellStyle name="´Èv¾ŸŠ?j¼t“_x0018__x0004_¦?UÁ¨¤N@s?_x000c_A05307       2" xfId="1402" xr:uid="{00000000-0005-0000-0000-000071050000}"/>
    <cellStyle name="´Èv¾ŸŠ?j¼t“_x0018__x0004_¦?UÁ¨¤N@s?_x000c_A05307       3" xfId="1403" xr:uid="{00000000-0005-0000-0000-000072050000}"/>
    <cellStyle name="´Èv¾ŸŠ?j¼t“_x0018__x0004_¦?UÁ¨¤N@s?_x000c_A05307_1458 JOSHUA HOUSTON 6174" xfId="1404" xr:uid="{00000000-0005-0000-0000-000073050000}"/>
    <cellStyle name="€_x0001_À_x0003_" xfId="1405" xr:uid="{00000000-0005-0000-0000-000074050000}"/>
    <cellStyle name="€_x0001_À_x0003_ 2" xfId="1406" xr:uid="{00000000-0005-0000-0000-000075050000}"/>
    <cellStyle name="€_x0001_À_x0003_ 3" xfId="1407" xr:uid="{00000000-0005-0000-0000-000076050000}"/>
    <cellStyle name="03_Table Notes" xfId="1408" xr:uid="{00000000-0005-0000-0000-000077050000}"/>
    <cellStyle name="04_Table text" xfId="1409" xr:uid="{00000000-0005-0000-0000-000078050000}"/>
    <cellStyle name="0IsBlank" xfId="1410" xr:uid="{00000000-0005-0000-0000-000079050000}"/>
    <cellStyle name="10Q" xfId="1411" xr:uid="{00000000-0005-0000-0000-00007A050000}"/>
    <cellStyle name="125" xfId="1412" xr:uid="{00000000-0005-0000-0000-00007B050000}"/>
    <cellStyle name="125 2" xfId="1413" xr:uid="{00000000-0005-0000-0000-00007C050000}"/>
    <cellStyle name="125 3" xfId="1414" xr:uid="{00000000-0005-0000-0000-00007D050000}"/>
    <cellStyle name="150" xfId="1415" xr:uid="{00000000-0005-0000-0000-00007E050000}"/>
    <cellStyle name="2.60" xfId="1416" xr:uid="{00000000-0005-0000-0000-00007F050000}"/>
    <cellStyle name="2.60 2" xfId="1417" xr:uid="{00000000-0005-0000-0000-000080050000}"/>
    <cellStyle name="2.60 3" xfId="1418" xr:uid="{00000000-0005-0000-0000-000081050000}"/>
    <cellStyle name="Acquisition" xfId="1419" xr:uid="{00000000-0005-0000-0000-000082050000}"/>
    <cellStyle name="Blank" xfId="1420" xr:uid="{00000000-0005-0000-0000-000083050000}"/>
    <cellStyle name="Blank 2" xfId="1421" xr:uid="{00000000-0005-0000-0000-000084050000}"/>
    <cellStyle name="Blank 3" xfId="1422" xr:uid="{00000000-0005-0000-0000-000085050000}"/>
    <cellStyle name="Blue" xfId="1423" xr:uid="{00000000-0005-0000-0000-000086050000}"/>
    <cellStyle name="bp--" xfId="1424" xr:uid="{00000000-0005-0000-0000-000087050000}"/>
    <cellStyle name="Clear" xfId="1425" xr:uid="{00000000-0005-0000-0000-000088050000}"/>
    <cellStyle name="Comma" xfId="1" builtinId="3"/>
    <cellStyle name="Comma 10" xfId="1426" xr:uid="{00000000-0005-0000-0000-00008A050000}"/>
    <cellStyle name="Comma 10 2" xfId="1427" xr:uid="{00000000-0005-0000-0000-00008B050000}"/>
    <cellStyle name="Comma 10 2 6" xfId="1659" xr:uid="{00000000-0005-0000-0000-00008C050000}"/>
    <cellStyle name="Comma 11" xfId="1428" xr:uid="{00000000-0005-0000-0000-00008D050000}"/>
    <cellStyle name="Comma 11 2" xfId="1429" xr:uid="{00000000-0005-0000-0000-00008E050000}"/>
    <cellStyle name="Comma 11 3" xfId="1430" xr:uid="{00000000-0005-0000-0000-00008F050000}"/>
    <cellStyle name="Comma 11 4 2" xfId="9" xr:uid="{00000000-0005-0000-0000-000090050000}"/>
    <cellStyle name="Comma 12" xfId="1431" xr:uid="{00000000-0005-0000-0000-000091050000}"/>
    <cellStyle name="Comma 13" xfId="1432" xr:uid="{00000000-0005-0000-0000-000092050000}"/>
    <cellStyle name="Comma 14" xfId="1433" xr:uid="{00000000-0005-0000-0000-000093050000}"/>
    <cellStyle name="Comma 17" xfId="1434" xr:uid="{00000000-0005-0000-0000-000094050000}"/>
    <cellStyle name="Comma 17 2" xfId="1435" xr:uid="{00000000-0005-0000-0000-000095050000}"/>
    <cellStyle name="Comma 2" xfId="1436" xr:uid="{00000000-0005-0000-0000-000096050000}"/>
    <cellStyle name="Comma 2 2" xfId="3" xr:uid="{00000000-0005-0000-0000-000097050000}"/>
    <cellStyle name="Comma 2 2 2" xfId="1437" xr:uid="{00000000-0005-0000-0000-000098050000}"/>
    <cellStyle name="Comma 2 2 3" xfId="1438" xr:uid="{00000000-0005-0000-0000-000099050000}"/>
    <cellStyle name="Comma 2 3" xfId="1439" xr:uid="{00000000-0005-0000-0000-00009A050000}"/>
    <cellStyle name="Comma 2 3 2" xfId="1440" xr:uid="{00000000-0005-0000-0000-00009B050000}"/>
    <cellStyle name="Comma 2 4" xfId="1441" xr:uid="{00000000-0005-0000-0000-00009C050000}"/>
    <cellStyle name="Comma 2 5" xfId="1442" xr:uid="{00000000-0005-0000-0000-00009D050000}"/>
    <cellStyle name="Comma 2 5 2" xfId="1443" xr:uid="{00000000-0005-0000-0000-00009E050000}"/>
    <cellStyle name="Comma 2_BCMIS-GIRISH-Jan09" xfId="1444" xr:uid="{00000000-0005-0000-0000-00009F050000}"/>
    <cellStyle name="Comma 28" xfId="1445" xr:uid="{00000000-0005-0000-0000-0000A0050000}"/>
    <cellStyle name="Comma 3" xfId="1446" xr:uid="{00000000-0005-0000-0000-0000A1050000}"/>
    <cellStyle name="Comma 3 2" xfId="1447" xr:uid="{00000000-0005-0000-0000-0000A2050000}"/>
    <cellStyle name="Comma 3 3" xfId="1448" xr:uid="{00000000-0005-0000-0000-0000A3050000}"/>
    <cellStyle name="Comma 4" xfId="1449" xr:uid="{00000000-0005-0000-0000-0000A4050000}"/>
    <cellStyle name="Comma 5" xfId="1450" xr:uid="{00000000-0005-0000-0000-0000A5050000}"/>
    <cellStyle name="Comma 5 2" xfId="1451" xr:uid="{00000000-0005-0000-0000-0000A6050000}"/>
    <cellStyle name="Comma 5 3" xfId="1452" xr:uid="{00000000-0005-0000-0000-0000A7050000}"/>
    <cellStyle name="Comma 6" xfId="1453" xr:uid="{00000000-0005-0000-0000-0000A8050000}"/>
    <cellStyle name="Comma 7" xfId="1454" xr:uid="{00000000-0005-0000-0000-0000A9050000}"/>
    <cellStyle name="Comma 8" xfId="7" xr:uid="{00000000-0005-0000-0000-0000AA050000}"/>
    <cellStyle name="Comma 9" xfId="1455" xr:uid="{00000000-0005-0000-0000-0000AB050000}"/>
    <cellStyle name="Currency--" xfId="1456" xr:uid="{00000000-0005-0000-0000-0000AC050000}"/>
    <cellStyle name="Currency [1]" xfId="1457" xr:uid="{00000000-0005-0000-0000-0000AD050000}"/>
    <cellStyle name="Currency [2]" xfId="1458" xr:uid="{00000000-0005-0000-0000-0000AE050000}"/>
    <cellStyle name="Currency [2] 2" xfId="1459" xr:uid="{00000000-0005-0000-0000-0000AF050000}"/>
    <cellStyle name="Currency [2] 3" xfId="1460" xr:uid="{00000000-0005-0000-0000-0000B0050000}"/>
    <cellStyle name="Currency 2" xfId="1461" xr:uid="{00000000-0005-0000-0000-0000B1050000}"/>
    <cellStyle name="Currency 3" xfId="1462" xr:uid="{00000000-0005-0000-0000-0000B2050000}"/>
    <cellStyle name="Date" xfId="1463" xr:uid="{00000000-0005-0000-0000-0000B3050000}"/>
    <cellStyle name="Date [d-mmm-yy]" xfId="1464" xr:uid="{00000000-0005-0000-0000-0000B4050000}"/>
    <cellStyle name="Date [mm-d-yy]" xfId="1465" xr:uid="{00000000-0005-0000-0000-0000B5050000}"/>
    <cellStyle name="Date [mm-d-yyyy]" xfId="1466" xr:uid="{00000000-0005-0000-0000-0000B6050000}"/>
    <cellStyle name="Date [mmm-d-yyyy]" xfId="1467" xr:uid="{00000000-0005-0000-0000-0000B7050000}"/>
    <cellStyle name="Date [mmm-yy]" xfId="1468" xr:uid="{00000000-0005-0000-0000-0000B8050000}"/>
    <cellStyle name="Date [mmm-yyyy]" xfId="1469" xr:uid="{00000000-0005-0000-0000-0000B9050000}"/>
    <cellStyle name="Date2" xfId="1470" xr:uid="{00000000-0005-0000-0000-0000BA050000}"/>
    <cellStyle name="dollars" xfId="1471" xr:uid="{00000000-0005-0000-0000-0000BB050000}"/>
    <cellStyle name="Euro" xfId="1472" xr:uid="{00000000-0005-0000-0000-0000BC050000}"/>
    <cellStyle name="Euro 2" xfId="1473" xr:uid="{00000000-0005-0000-0000-0000BD050000}"/>
    <cellStyle name="Euro 3" xfId="1474" xr:uid="{00000000-0005-0000-0000-0000BE050000}"/>
    <cellStyle name="f‰H_x0010_‹Ëf‰h,ÿt$_x0018_è¸Wÿÿé&gt;Ëÿÿ÷Ç_x0001_" xfId="1475" xr:uid="{00000000-0005-0000-0000-0000BF050000}"/>
    <cellStyle name="f‰H_x0010_‹Ëf‰h,ÿt$_x0018_è¸Wÿÿé&gt;Ëÿÿ÷Ç_x0001_ 2" xfId="1476" xr:uid="{00000000-0005-0000-0000-0000C0050000}"/>
    <cellStyle name="f‰H_x0010_‹Ëf‰h,ÿt$_x0018_è¸Wÿÿé&gt;Ëÿÿ÷Ç_x0001_ 3" xfId="1477" xr:uid="{00000000-0005-0000-0000-0000C1050000}"/>
    <cellStyle name="Fixed [0]" xfId="1478" xr:uid="{00000000-0005-0000-0000-0000C2050000}"/>
    <cellStyle name="Fixed [0] 2" xfId="1479" xr:uid="{00000000-0005-0000-0000-0000C3050000}"/>
    <cellStyle name="Fixed [0] 3" xfId="1480" xr:uid="{00000000-0005-0000-0000-0000C4050000}"/>
    <cellStyle name="General" xfId="1481" xr:uid="{00000000-0005-0000-0000-0000C5050000}"/>
    <cellStyle name="General 2" xfId="1482" xr:uid="{00000000-0005-0000-0000-0000C6050000}"/>
    <cellStyle name="General 3" xfId="1483" xr:uid="{00000000-0005-0000-0000-0000C7050000}"/>
    <cellStyle name="Global" xfId="1484" xr:uid="{00000000-0005-0000-0000-0000C8050000}"/>
    <cellStyle name="Global 2" xfId="1485" xr:uid="{00000000-0005-0000-0000-0000C9050000}"/>
    <cellStyle name="Global 3" xfId="1486" xr:uid="{00000000-0005-0000-0000-0000CA050000}"/>
    <cellStyle name="Grey" xfId="1487" xr:uid="{00000000-0005-0000-0000-0000CB050000}"/>
    <cellStyle name="Hardcoded" xfId="1488" xr:uid="{00000000-0005-0000-0000-0000CC050000}"/>
    <cellStyle name="Input 2" xfId="1489" xr:uid="{00000000-0005-0000-0000-0000CD050000}"/>
    <cellStyle name="Input Currency" xfId="1490" xr:uid="{00000000-0005-0000-0000-0000CE050000}"/>
    <cellStyle name="Input Date" xfId="1491" xr:uid="{00000000-0005-0000-0000-0000CF050000}"/>
    <cellStyle name="Input Fixed [0]" xfId="1492" xr:uid="{00000000-0005-0000-0000-0000D0050000}"/>
    <cellStyle name="Input Normal" xfId="1493" xr:uid="{00000000-0005-0000-0000-0000D1050000}"/>
    <cellStyle name="Input Percent" xfId="1494" xr:uid="{00000000-0005-0000-0000-0000D2050000}"/>
    <cellStyle name="Input Percent [2]" xfId="1495" xr:uid="{00000000-0005-0000-0000-0000D3050000}"/>
    <cellStyle name="Input Titles" xfId="1496" xr:uid="{00000000-0005-0000-0000-0000D4050000}"/>
    <cellStyle name="m/d/yy" xfId="1497" xr:uid="{00000000-0005-0000-0000-0000D5050000}"/>
    <cellStyle name="NA is zero" xfId="1498" xr:uid="{00000000-0005-0000-0000-0000D6050000}"/>
    <cellStyle name="New Formating" xfId="1499" xr:uid="{00000000-0005-0000-0000-0000D7050000}"/>
    <cellStyle name="Normal" xfId="0" builtinId="0"/>
    <cellStyle name="Normal--" xfId="1500" xr:uid="{00000000-0005-0000-0000-0000D9050000}"/>
    <cellStyle name="Normal - Style1" xfId="1501" xr:uid="{00000000-0005-0000-0000-0000DA050000}"/>
    <cellStyle name="Normal [0]" xfId="1502" xr:uid="{00000000-0005-0000-0000-0000DB050000}"/>
    <cellStyle name="Normal [1]" xfId="1503" xr:uid="{00000000-0005-0000-0000-0000DC050000}"/>
    <cellStyle name="Normal [1] 2" xfId="1504" xr:uid="{00000000-0005-0000-0000-0000DD050000}"/>
    <cellStyle name="Normal [1] 3" xfId="1505" xr:uid="{00000000-0005-0000-0000-0000DE050000}"/>
    <cellStyle name="Normal [2]" xfId="1506" xr:uid="{00000000-0005-0000-0000-0000DF050000}"/>
    <cellStyle name="Normal [3]" xfId="1507" xr:uid="{00000000-0005-0000-0000-0000E0050000}"/>
    <cellStyle name="Normal 10" xfId="6" xr:uid="{00000000-0005-0000-0000-0000E1050000}"/>
    <cellStyle name="Normal 2" xfId="2" xr:uid="{00000000-0005-0000-0000-0000E2050000}"/>
    <cellStyle name="Normal 2 2" xfId="1508" xr:uid="{00000000-0005-0000-0000-0000E3050000}"/>
    <cellStyle name="Normal 2 2 2" xfId="1509" xr:uid="{00000000-0005-0000-0000-0000E4050000}"/>
    <cellStyle name="Normal 2 2 2 2" xfId="1510" xr:uid="{00000000-0005-0000-0000-0000E5050000}"/>
    <cellStyle name="Normal 2 2 2 3" xfId="1511" xr:uid="{00000000-0005-0000-0000-0000E6050000}"/>
    <cellStyle name="Normal 2 2 3" xfId="1512" xr:uid="{00000000-0005-0000-0000-0000E7050000}"/>
    <cellStyle name="Normal 2 3" xfId="1513" xr:uid="{00000000-0005-0000-0000-0000E8050000}"/>
    <cellStyle name="Normal 2 4" xfId="1514" xr:uid="{00000000-0005-0000-0000-0000E9050000}"/>
    <cellStyle name="Normal 2 4 2" xfId="1660" xr:uid="{00000000-0005-0000-0000-0000EA050000}"/>
    <cellStyle name="Normal 2 5" xfId="1515" xr:uid="{00000000-0005-0000-0000-0000EB050000}"/>
    <cellStyle name="Normal 2 6" xfId="1516" xr:uid="{00000000-0005-0000-0000-0000EC050000}"/>
    <cellStyle name="Normal 2_AP TB as at 30th Nov 07" xfId="1517" xr:uid="{00000000-0005-0000-0000-0000ED050000}"/>
    <cellStyle name="Normal 20 2" xfId="1518" xr:uid="{00000000-0005-0000-0000-0000EE050000}"/>
    <cellStyle name="Normal 3" xfId="5" xr:uid="{00000000-0005-0000-0000-0000EF050000}"/>
    <cellStyle name="Normal 3 2" xfId="1519" xr:uid="{00000000-0005-0000-0000-0000F0050000}"/>
    <cellStyle name="Normal 3 3" xfId="1520" xr:uid="{00000000-0005-0000-0000-0000F1050000}"/>
    <cellStyle name="Normal 3 4" xfId="1521" xr:uid="{00000000-0005-0000-0000-0000F2050000}"/>
    <cellStyle name="Normal 34" xfId="1522" xr:uid="{00000000-0005-0000-0000-0000F3050000}"/>
    <cellStyle name="Normal 34 2 2" xfId="1662" xr:uid="{00000000-0005-0000-0000-0000F4050000}"/>
    <cellStyle name="Normal 37" xfId="1658" xr:uid="{00000000-0005-0000-0000-0000F5050000}"/>
    <cellStyle name="Normal 4" xfId="1523" xr:uid="{00000000-0005-0000-0000-0000F6050000}"/>
    <cellStyle name="Normal 5" xfId="1524" xr:uid="{00000000-0005-0000-0000-0000F7050000}"/>
    <cellStyle name="Normal 6" xfId="1525" xr:uid="{00000000-0005-0000-0000-0000F8050000}"/>
    <cellStyle name="Normal 7" xfId="1526" xr:uid="{00000000-0005-0000-0000-0000F9050000}"/>
    <cellStyle name="Normal 7 2" xfId="1527" xr:uid="{00000000-0005-0000-0000-0000FA050000}"/>
    <cellStyle name="Normal 8" xfId="1528" xr:uid="{00000000-0005-0000-0000-0000FB050000}"/>
    <cellStyle name="Normal 9" xfId="1529" xr:uid="{00000000-0005-0000-0000-0000FC050000}"/>
    <cellStyle name="Normal Bold" xfId="1530" xr:uid="{00000000-0005-0000-0000-0000FD050000}"/>
    <cellStyle name="Normal Pct" xfId="1531" xr:uid="{00000000-0005-0000-0000-0000FE050000}"/>
    <cellStyle name="NormalMultiple" xfId="1532" xr:uid="{00000000-0005-0000-0000-000000060000}"/>
    <cellStyle name="NormalX" xfId="1533" xr:uid="{00000000-0005-0000-0000-000001060000}"/>
    <cellStyle name="NormalxShadow" xfId="1534" xr:uid="{00000000-0005-0000-0000-000002060000}"/>
    <cellStyle name="NPPESalesPct" xfId="1535" xr:uid="{00000000-0005-0000-0000-000003060000}"/>
    <cellStyle name="NWI%S" xfId="1536" xr:uid="{00000000-0005-0000-0000-000004060000}"/>
    <cellStyle name="PAGE6 - Style1" xfId="1537" xr:uid="{00000000-0005-0000-0000-000005060000}"/>
    <cellStyle name="Percent" xfId="1663" builtinId="5"/>
    <cellStyle name="Percent [0]" xfId="1538" xr:uid="{00000000-0005-0000-0000-000006060000}"/>
    <cellStyle name="Percent [1]" xfId="1539" xr:uid="{00000000-0005-0000-0000-000007060000}"/>
    <cellStyle name="Percent [1] --" xfId="1540" xr:uid="{00000000-0005-0000-0000-000008060000}"/>
    <cellStyle name="Percent [1]_~5269252" xfId="1541" xr:uid="{00000000-0005-0000-0000-000009060000}"/>
    <cellStyle name="Percent [2]" xfId="1542" xr:uid="{00000000-0005-0000-0000-00000A060000}"/>
    <cellStyle name="Percent [2] 2" xfId="1543" xr:uid="{00000000-0005-0000-0000-00000B060000}"/>
    <cellStyle name="Percent [2] 3" xfId="1544" xr:uid="{00000000-0005-0000-0000-00000C060000}"/>
    <cellStyle name="Percent [3]" xfId="1545" xr:uid="{00000000-0005-0000-0000-00000D060000}"/>
    <cellStyle name="Percent [3]--" xfId="1546" xr:uid="{00000000-0005-0000-0000-00000E060000}"/>
    <cellStyle name="Percent 11 2" xfId="1547" xr:uid="{00000000-0005-0000-0000-00000F060000}"/>
    <cellStyle name="Percent 2" xfId="1548" xr:uid="{00000000-0005-0000-0000-000010060000}"/>
    <cellStyle name="Percent 2 2" xfId="4" xr:uid="{00000000-0005-0000-0000-000011060000}"/>
    <cellStyle name="Percent 3" xfId="1549" xr:uid="{00000000-0005-0000-0000-000012060000}"/>
    <cellStyle name="Percent 4" xfId="1550" xr:uid="{00000000-0005-0000-0000-000013060000}"/>
    <cellStyle name="Percent 5" xfId="1551" xr:uid="{00000000-0005-0000-0000-000014060000}"/>
    <cellStyle name="Percent 6" xfId="1661" xr:uid="{00000000-0005-0000-0000-000015060000}"/>
    <cellStyle name="PercentSales" xfId="1552" xr:uid="{00000000-0005-0000-0000-000016060000}"/>
    <cellStyle name="Proj" xfId="1553" xr:uid="{00000000-0005-0000-0000-000017060000}"/>
    <cellStyle name="Red font" xfId="1554" xr:uid="{00000000-0005-0000-0000-000018060000}"/>
    <cellStyle name="s]_x000d__x000a_load=_x000d__x000a_run=_x000d__x000a_NullPort=None_x000d__x000a_device=HP DeskJet 690C,HPDSKJTB,\\Tcg-1\hp_x000d__x000a__x000d__x000a_[Desktop]_x000d__x000a_Wallpaper=C:\WINDOWS\WAVES.BMP" xfId="1555" xr:uid="{00000000-0005-0000-0000-000019060000}"/>
    <cellStyle name="s]_x000d__x000a_load=_x000d__x000a_run=_x000d__x000a_NullPort=None_x000d__x000a_device=HP DeskJet 690C,HPDSKJTB,\\Tcg-1\hp_x000d__x000a__x000d__x000a_[Desktop]_x000d__x000a_Wallpaper=C:\WINDOWS\WAVES.BMP 2" xfId="1556" xr:uid="{00000000-0005-0000-0000-00001A060000}"/>
    <cellStyle name="s]_x000d__x000a_load=_x000d__x000a_run=_x000d__x000a_NullPort=None_x000d__x000a_device=HP DeskJet 690C,HPDSKJTB,\\Tcg-1\hp_x000d__x000a__x000d__x000a_[Desktop]_x000d__x000a_Wallpaper=C:\WINDOWS\WAVES.BMP 3" xfId="1557" xr:uid="{00000000-0005-0000-0000-00001B060000}"/>
    <cellStyle name="s]_x000d__x000a_load=_x000d__x000a_run=_x000d__x000a_NullPort=None_x000d__x000a_device=HP DeskJet 690C,WINSPOOL,\\Tcg-1\hp_x000d__x000a__x000d__x000a_[Desktop]_x000d__x000a_Wallpaper=C:\WINDOWS\WAVES.BMP" xfId="1558" xr:uid="{00000000-0005-0000-0000-00001C060000}"/>
    <cellStyle name="s]_x000d__x000a_load=_x000d__x000a_run=_x000d__x000a_NullPort=None_x000d__x000a_device=HP DeskJet 690C,WINSPOOL,\\Tcg-1\hp_x000d__x000a__x000d__x000a_[Desktop]_x000d__x000a_Wallpaper=C:\WINDOWS\WAVES.BMP 2" xfId="1559" xr:uid="{00000000-0005-0000-0000-00001D060000}"/>
    <cellStyle name="s]_x000d__x000a_load=_x000d__x000a_run=_x000d__x000a_NullPort=None_x000d__x000a_device=HP DeskJet 690C,WINSPOOL,\\Tcg-1\hp_x000d__x000a__x000d__x000a_[Desktop]_x000d__x000a_Wallpaper=C:\WINDOWS\WAVES.BMP 3" xfId="1560" xr:uid="{00000000-0005-0000-0000-00001E060000}"/>
    <cellStyle name="s]_x000d__x000a_load=_x000d__x000a_run=_x000d__x000a_NullPort=None_x000d__x000a_device=Xerox DocuPrint P8e PCL-5e,dpp8e,\\tcg-1\xerox_x000d__x000a__x000d__x000a_[Desktop]_x000d__x000a_Wallpaper=C:\WINDOW" xfId="1561" xr:uid="{00000000-0005-0000-0000-00001F060000}"/>
    <cellStyle name="s]_x000d__x000a_load=_x000d__x000a_run=_x000d__x000a_NullPort=None_x000d__x000a_device=Xerox DocuPrint P8e PCL-5e,dpp8e,\\tcg-1\xerox_x000d__x000a__x000d__x000a_[Desktop]_x000d__x000a_Wallpaper=C:\WINDOW 2" xfId="1562" xr:uid="{00000000-0005-0000-0000-000020060000}"/>
    <cellStyle name="s]_x000d__x000a_load=_x000d__x000a_run=_x000d__x000a_NullPort=None_x000d__x000a_device=Xerox DocuPrint P8e PCL-5e,dpp8e,\\tcg-1\xerox_x000d__x000a__x000d__x000a_[Desktop]_x000d__x000a_Wallpaper=C:\WINDOW 3" xfId="1563" xr:uid="{00000000-0005-0000-0000-000021060000}"/>
    <cellStyle name="Standard_SHUT9803" xfId="1564" xr:uid="{00000000-0005-0000-0000-000022060000}"/>
    <cellStyle name="Style 1" xfId="1565" xr:uid="{00000000-0005-0000-0000-000023060000}"/>
    <cellStyle name="Style 1 2" xfId="1566" xr:uid="{00000000-0005-0000-0000-000024060000}"/>
    <cellStyle name="Style 1 3" xfId="1567" xr:uid="{00000000-0005-0000-0000-000025060000}"/>
    <cellStyle name="Style 1 4" xfId="1568" xr:uid="{00000000-0005-0000-0000-000026060000}"/>
    <cellStyle name="Style 1_BCMIS-GIRISH-Jan09" xfId="1569" xr:uid="{00000000-0005-0000-0000-000027060000}"/>
    <cellStyle name="Style 10" xfId="1570" xr:uid="{00000000-0005-0000-0000-000028060000}"/>
    <cellStyle name="Style 10 2" xfId="1571" xr:uid="{00000000-0005-0000-0000-000029060000}"/>
    <cellStyle name="Style 10 3" xfId="1572" xr:uid="{00000000-0005-0000-0000-00002A060000}"/>
    <cellStyle name="Style 11" xfId="1573" xr:uid="{00000000-0005-0000-0000-00002B060000}"/>
    <cellStyle name="Style 11 2" xfId="1574" xr:uid="{00000000-0005-0000-0000-00002C060000}"/>
    <cellStyle name="Style 11 3" xfId="1575" xr:uid="{00000000-0005-0000-0000-00002D060000}"/>
    <cellStyle name="Style 2" xfId="1576" xr:uid="{00000000-0005-0000-0000-00002E060000}"/>
    <cellStyle name="Style 2 2" xfId="1577" xr:uid="{00000000-0005-0000-0000-00002F060000}"/>
    <cellStyle name="Style 2 3" xfId="1578" xr:uid="{00000000-0005-0000-0000-000030060000}"/>
    <cellStyle name="Style 3" xfId="1579" xr:uid="{00000000-0005-0000-0000-000031060000}"/>
    <cellStyle name="Style 3 2" xfId="1580" xr:uid="{00000000-0005-0000-0000-000032060000}"/>
    <cellStyle name="Style 3 3" xfId="1581" xr:uid="{00000000-0005-0000-0000-000033060000}"/>
    <cellStyle name="Style 4" xfId="1582" xr:uid="{00000000-0005-0000-0000-000034060000}"/>
    <cellStyle name="Style 4 2" xfId="1583" xr:uid="{00000000-0005-0000-0000-000035060000}"/>
    <cellStyle name="Style 4 3" xfId="1584" xr:uid="{00000000-0005-0000-0000-000036060000}"/>
    <cellStyle name="Style 41" xfId="1585" xr:uid="{00000000-0005-0000-0000-000037060000}"/>
    <cellStyle name="Style 42" xfId="1586" xr:uid="{00000000-0005-0000-0000-000038060000}"/>
    <cellStyle name="Style 43" xfId="1587" xr:uid="{00000000-0005-0000-0000-000039060000}"/>
    <cellStyle name="Style 44" xfId="1588" xr:uid="{00000000-0005-0000-0000-00003A060000}"/>
    <cellStyle name="Style 45" xfId="1589" xr:uid="{00000000-0005-0000-0000-00003B060000}"/>
    <cellStyle name="Style 46" xfId="1590" xr:uid="{00000000-0005-0000-0000-00003C060000}"/>
    <cellStyle name="Style 47" xfId="1591" xr:uid="{00000000-0005-0000-0000-00003D060000}"/>
    <cellStyle name="Style 48" xfId="1592" xr:uid="{00000000-0005-0000-0000-00003E060000}"/>
    <cellStyle name="Style 49" xfId="1593" xr:uid="{00000000-0005-0000-0000-00003F060000}"/>
    <cellStyle name="Style 5" xfId="1594" xr:uid="{00000000-0005-0000-0000-000040060000}"/>
    <cellStyle name="Style 5 2" xfId="1595" xr:uid="{00000000-0005-0000-0000-000041060000}"/>
    <cellStyle name="Style 5 3" xfId="1596" xr:uid="{00000000-0005-0000-0000-000042060000}"/>
    <cellStyle name="Style 50" xfId="1597" xr:uid="{00000000-0005-0000-0000-000043060000}"/>
    <cellStyle name="Style 56" xfId="1598" xr:uid="{00000000-0005-0000-0000-000044060000}"/>
    <cellStyle name="Style 57" xfId="1599" xr:uid="{00000000-0005-0000-0000-000045060000}"/>
    <cellStyle name="Style 58" xfId="1600" xr:uid="{00000000-0005-0000-0000-000046060000}"/>
    <cellStyle name="Style 59" xfId="1601" xr:uid="{00000000-0005-0000-0000-000047060000}"/>
    <cellStyle name="Style 6" xfId="1602" xr:uid="{00000000-0005-0000-0000-000048060000}"/>
    <cellStyle name="Style 6 2" xfId="1603" xr:uid="{00000000-0005-0000-0000-000049060000}"/>
    <cellStyle name="Style 6 3" xfId="1604" xr:uid="{00000000-0005-0000-0000-00004A060000}"/>
    <cellStyle name="Style 60" xfId="1605" xr:uid="{00000000-0005-0000-0000-00004B060000}"/>
    <cellStyle name="Style 61" xfId="1606" xr:uid="{00000000-0005-0000-0000-00004C060000}"/>
    <cellStyle name="Style 62" xfId="1607" xr:uid="{00000000-0005-0000-0000-00004D060000}"/>
    <cellStyle name="Style 63" xfId="1608" xr:uid="{00000000-0005-0000-0000-00004E060000}"/>
    <cellStyle name="Style 64" xfId="1609" xr:uid="{00000000-0005-0000-0000-00004F060000}"/>
    <cellStyle name="Style 65" xfId="1610" xr:uid="{00000000-0005-0000-0000-000050060000}"/>
    <cellStyle name="Style 7" xfId="1611" xr:uid="{00000000-0005-0000-0000-000051060000}"/>
    <cellStyle name="Style 7 2" xfId="1612" xr:uid="{00000000-0005-0000-0000-000052060000}"/>
    <cellStyle name="Style 7 3" xfId="1613" xr:uid="{00000000-0005-0000-0000-000053060000}"/>
    <cellStyle name="Style 8" xfId="1614" xr:uid="{00000000-0005-0000-0000-000054060000}"/>
    <cellStyle name="Style 8 2" xfId="1615" xr:uid="{00000000-0005-0000-0000-000055060000}"/>
    <cellStyle name="Style 8 3" xfId="1616" xr:uid="{00000000-0005-0000-0000-000056060000}"/>
    <cellStyle name="Style 9" xfId="1617" xr:uid="{00000000-0005-0000-0000-000057060000}"/>
    <cellStyle name="Style 9 2" xfId="1618" xr:uid="{00000000-0005-0000-0000-000058060000}"/>
    <cellStyle name="Style 9 3" xfId="1619" xr:uid="{00000000-0005-0000-0000-000059060000}"/>
    <cellStyle name="test" xfId="1620" xr:uid="{00000000-0005-0000-0000-00005A060000}"/>
    <cellStyle name="test 2" xfId="1621" xr:uid="{00000000-0005-0000-0000-00005B060000}"/>
    <cellStyle name="test 3" xfId="1622" xr:uid="{00000000-0005-0000-0000-00005C060000}"/>
    <cellStyle name="TFCF" xfId="1623" xr:uid="{00000000-0005-0000-0000-00005D060000}"/>
    <cellStyle name="þ" xfId="1624" xr:uid="{00000000-0005-0000-0000-00005E060000}"/>
    <cellStyle name="þ 2" xfId="1625" xr:uid="{00000000-0005-0000-0000-00005F060000}"/>
    <cellStyle name="þ 3" xfId="1626" xr:uid="{00000000-0005-0000-0000-000060060000}"/>
    <cellStyle name="þ_x001d_ð" xfId="1627" xr:uid="{00000000-0005-0000-0000-000061060000}"/>
    <cellStyle name="þ_x001d_ð 2" xfId="1628" xr:uid="{00000000-0005-0000-0000-000062060000}"/>
    <cellStyle name="þ_x001d_ð 3" xfId="1629" xr:uid="{00000000-0005-0000-0000-000063060000}"/>
    <cellStyle name="þ_x001d_ð&quot;&amp;Lý’&amp;EýG_x0008_¸_x000c__x000d__x0007__x0001__x0001_" xfId="1630" xr:uid="{00000000-0005-0000-0000-000064060000}"/>
    <cellStyle name="þ_x001d_ð&quot;&amp;Lý’&amp;EýG_x0008_¸_x000c__x000d__x0007__x0001__x0001_ 2" xfId="1631" xr:uid="{00000000-0005-0000-0000-000065060000}"/>
    <cellStyle name="þ_x001d_ð&quot;&amp;Lý’&amp;EýG_x0008_¸_x000c__x000d__x0007__x0001__x0001_ 3" xfId="1632" xr:uid="{00000000-0005-0000-0000-000066060000}"/>
    <cellStyle name="þ_x001d_ð#&amp;ý“&amp;ˆýG_x0008_É ¡_x000a__x0007__x0001__x0001_" xfId="1633" xr:uid="{00000000-0005-0000-0000-000067060000}"/>
    <cellStyle name="þ_x001d_ð#&amp;ý“&amp;ˆýG_x0008_É ¡_x000a__x0007__x0001__x0001_ 2" xfId="1634" xr:uid="{00000000-0005-0000-0000-000068060000}"/>
    <cellStyle name="þ_x001d_ð#&amp;ý“&amp;ˆýG_x0008_É ¡_x000a__x0007__x0001__x0001_ 3" xfId="1635" xr:uid="{00000000-0005-0000-0000-000069060000}"/>
    <cellStyle name="þ_x001d_ð#&amp;ý“&amp;ˆýG_x0008_ü Ô_x000a__x0007__x0001__x0001_" xfId="1636" xr:uid="{00000000-0005-0000-0000-00006A060000}"/>
    <cellStyle name="þ_x001d_ð#&amp;ý“&amp;ˆýG_x0008_ü Ô_x000a__x0007__x0001__x0001_ 2" xfId="1637" xr:uid="{00000000-0005-0000-0000-00006B060000}"/>
    <cellStyle name="þ_x001d_ð#&amp;ý“&amp;ˆýG_x0008_ü Ô_x000a__x0007__x0001__x0001_ 3" xfId="1638" xr:uid="{00000000-0005-0000-0000-00006C060000}"/>
    <cellStyle name="þ_x001d_ð'&amp;O" xfId="1639" xr:uid="{00000000-0005-0000-0000-00006D060000}"/>
    <cellStyle name="þ_x001d_ð'&amp;O 2" xfId="1640" xr:uid="{00000000-0005-0000-0000-00006E060000}"/>
    <cellStyle name="þ_x001d_ð'&amp;O 3" xfId="1641" xr:uid="{00000000-0005-0000-0000-00006F060000}"/>
    <cellStyle name="þ_x001d_ð'&amp;Oý" xfId="1642" xr:uid="{00000000-0005-0000-0000-000070060000}"/>
    <cellStyle name="þ_x001d_ð'&amp;Oý 2" xfId="1643" xr:uid="{00000000-0005-0000-0000-000071060000}"/>
    <cellStyle name="þ_x001d_ð'&amp;Oý 3" xfId="1644" xr:uid="{00000000-0005-0000-0000-000072060000}"/>
    <cellStyle name="þ_x001d_ð'&amp;Oý—&amp;HýG_x0008__x000c__x000c_ä_x000c__x0007__x0001__x0001_" xfId="1645" xr:uid="{00000000-0005-0000-0000-000073060000}"/>
    <cellStyle name="þ_x001d_ð'&amp;Oý—&amp;HýG_x0008__x000c__x000c_ä_x000c__x0007__x0001__x0001_ 2" xfId="1646" xr:uid="{00000000-0005-0000-0000-000074060000}"/>
    <cellStyle name="þ_x001d_ð'&amp;Oý—&amp;HýG_x0008__x000c__x000c_ä_x000c__x0007__x0001__x0001_ 3" xfId="1647" xr:uid="{00000000-0005-0000-0000-000075060000}"/>
    <cellStyle name="þ_x001d_ð'&amp;Oý—&amp;HýG_x0008__x001f__x000d_÷_x000d__x0007__x0001__x0001_" xfId="1648" xr:uid="{00000000-0005-0000-0000-000076060000}"/>
    <cellStyle name="þ_x001d_ð'&amp;Oý—&amp;HýG_x0008__x001f__x000d_÷_x000d__x0007__x0001__x0001_ 2" xfId="1649" xr:uid="{00000000-0005-0000-0000-000077060000}"/>
    <cellStyle name="þ_x001d_ð'&amp;Oý—&amp;HýG_x0008__x001f__x000d_÷_x000d__x0007__x0001__x0001_ 3" xfId="1650" xr:uid="{00000000-0005-0000-0000-000078060000}"/>
    <cellStyle name="þ_x001d_ð'&amp;Oý—&amp;HýG_x0008__x001c__x000d_ô_x000d__x0007__x0001__x0001_" xfId="1651" xr:uid="{00000000-0005-0000-0000-000079060000}"/>
    <cellStyle name="þ_x001d_ð'&amp;Oý—&amp;HýG_x0008__x001c__x000d_ô_x000d__x0007__x0001__x0001_ 2" xfId="1652" xr:uid="{00000000-0005-0000-0000-00007A060000}"/>
    <cellStyle name="þ_x001d_ð'&amp;Oý—&amp;HýG_x0008__x001c__x000d_ô_x000d__x0007__x0001__x0001_ 3" xfId="1653" xr:uid="{00000000-0005-0000-0000-00007B060000}"/>
    <cellStyle name="TopCaption" xfId="1654" xr:uid="{00000000-0005-0000-0000-00007C060000}"/>
    <cellStyle name="ubordinated Debt" xfId="1655" xr:uid="{00000000-0005-0000-0000-00007D060000}"/>
    <cellStyle name="White" xfId="1656" xr:uid="{00000000-0005-0000-0000-00007E060000}"/>
    <cellStyle name="WrappedBold" xfId="1657" xr:uid="{00000000-0005-0000-0000-00007F06000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theme" Target="theme/theme1.xml"/><Relationship Id="rId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styles" Target="styles.xml"/><Relationship Id="rId8"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m-460-vishal\Vishal\WINDOWS\TEMP\YIELD_WIP_SALVAGE_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261-modi\c\DOCUME~1\u003119\LOCALS~1\Temp\c.data.u003119.notes_cdi\projects\Projects\titan\comps\Titan_Chemical%20Trading%20comps_03072004v5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Users\achandel\AppData\Roaming\Microsoft\Excel\JSW%20linked%20file1\Users\dwani\AppData\Local\Temp\Rar$DI00.583\WINDOWS\TEMP\NSR%20Q-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m-460-vishal\Vishal\data%20of%20d\data\Stock_Report_As_On_Da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452-sanjay\c\Sanjay\Interest%2001%2002\iNt-%20June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260-doshi\2003-2004\WINDOWS\TEMP\Fin-Mis%20-%20Aug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cg4\c\Ppc1\REPORTS\01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55-shringi\c\CSD2\CSD2_R264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cg-4\c\windows\TEMP\msq_se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460-vishal\Vishal\WINDOWS\Local%20Settings\Temporary%20Internet%20Files\Content.IE5\323KYKM2\prod%20rate-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Y:\Users\achandel\AppData\Roaming\Microsoft\Excel\SHARE\IB\PROJECTS\G%20---%20L\JISCO\Jindal%20Files\misc%20files\Model\merged-projection310304%20July%205_DCFv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000.01%20JSW%20SMD%20Financials%20Mar'14"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cg-4\c\Monthly_report\Feb%20Prfl-2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441-sachin\jsl\2003-2004\Mis\dec-03\MIS-CRM-DEC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cg4\c\Ppc1\REPORTS\02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m-460-vishal\Vishal\My%20Documents\export_order_stat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m-255-jai\KETAN1\Brahma\Brahma\Sales%20Tax\Salestax%20Returns\Entrytax-Maste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453-apurva\d\Apurva\cashflow\cashflow02-03\Interest-Businessplan-2002-afterrest-revise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V-441-vinay\d\CGL\2003-2004\MIS%2003-04\Feb'04\MIS-CGL-%20I%20Feb'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cg-4\c\WINDOWS\TEMP\Marh%20%20Prfl-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m-460-vishal\Vishal\WINDOWS\Temporary%20Internet%20Files\Content.IE5\0DE7G5I7\1162-02-05(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Aerospace\Client%20Directory\Z\zjemmott\airlines\comps\trading\US%20regionals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58-lad\c\bs0506\Mgrep%20MAR%2005\PLBS%20MAR%20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441-sachin\jsl\JSL\2004-2005\Budget\JSAL_BUD_2004-05-IVth%20draft-Monthl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463-surendran\e\jaidev\2003-04\Qtr1-2003-04\TBC\Cash_Flow\Copy%20of%20cashflow_31_3_2003_3may_5pm_after_VP(F).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452-sanjay\c\Sanjay\Securitisation\RZB-VISIT-1402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452-sanjay\c\Sanjay\Debt%20-Profile\Debt%20-Profile300902.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261-modi\c\DOCUME~1\u003119\LOCALS~1\Temp\c.data.u003119.notes_cdi\Shireesh\Exxon_Qenos\Trading%20Comps\Qenos%20-%20Trading%20comps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V-441-murli\hrm\2003-2004\Mis\Oct-03\Mis_Hrm_Oct'0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m-460-vishal\Vishal\WINDOWS\Desktop\galv%201163%20totem%20savannah(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262-ketan\ketan\KETAN\KHP\Bs2005\DEC%202004\PLBS1204%20Q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262-ketan\ketan\KHP\Bs2006\DEC%202005\PLBS%20FEB%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nil\c\WINDOWS\TEMP\Tbc_03_2001(SEBI)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452-sanjay\c\Sanjay\Institutions\Principal%20+OD%203103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pipalia/Local%20Settings/Temporary%20Internet%20Files/OLK124/Documents%20and%20Settings/ajain/Desktop/trial%20balance%20monthl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58-lad\ho\JSL\2004-2005\Mis\aug\MIS-CRM-AUG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Y-270-05E5\SYS3\M&amp;A\KELLEY\TECHNOGR\MODEL\PROFOR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_TO_SALVAGE_1"/>
      <sheetName val="csd1"/>
      <sheetName val="Pivot1"/>
      <sheetName val="Sheet1"/>
      <sheetName val="Report_1"/>
      <sheetName val="WIP_TO_SALVAGE_2"/>
      <sheetName val="csd2"/>
      <sheetName val="Pivot2"/>
      <sheetName val="Report_2"/>
      <sheetName val="PACK (B)"/>
      <sheetName val="dhs-XTL"/>
      <sheetName val="new"/>
      <sheetName val="PRESFMS"/>
      <sheetName val="mancount"/>
      <sheetName val="YIELD_WIP_SALVAGE_FINAL"/>
      <sheetName val="PACK_(B)"/>
      <sheetName val="Debt_Profile"/>
      <sheetName val="CPP2"/>
      <sheetName val="DAILY"/>
      <sheetName val="Projects-Live"/>
      <sheetName val="Data_Validation"/>
      <sheetName val="COMPS"/>
      <sheetName val="WC"/>
      <sheetName val="PACK_(B)1"/>
      <sheetName val="SAP EMP"/>
      <sheetName val="UB-3-Break up"/>
      <sheetName val="Basic Assumptions"/>
      <sheetName val="Lead Time 17-18 NEW Products"/>
    </sheetNames>
    <sheetDataSet>
      <sheetData sheetId="0">
        <row r="2">
          <cell r="A2">
            <v>38053</v>
          </cell>
        </row>
      </sheetData>
      <sheetData sheetId="1">
        <row r="2">
          <cell r="A2">
            <v>38053</v>
          </cell>
          <cell r="B2" t="str">
            <v>C14NC4009C</v>
          </cell>
          <cell r="C2" t="str">
            <v>9GCSLOTS4</v>
          </cell>
          <cell r="D2">
            <v>1.6799999999999899</v>
          </cell>
          <cell r="E2" t="str">
            <v>EXP</v>
          </cell>
          <cell r="F2" t="str">
            <v>C</v>
          </cell>
          <cell r="G2" t="str">
            <v>S3</v>
          </cell>
          <cell r="H2" t="str">
            <v>GALV885</v>
          </cell>
          <cell r="I2" t="str">
            <v xml:space="preserve"> </v>
          </cell>
          <cell r="J2" t="str">
            <v>CTL1</v>
          </cell>
          <cell r="K2" t="str">
            <v xml:space="preserve"> </v>
          </cell>
          <cell r="L2" t="str">
            <v>##</v>
          </cell>
          <cell r="M2" t="str">
            <v>HARD</v>
          </cell>
          <cell r="N2" t="str">
            <v xml:space="preserve"> </v>
          </cell>
          <cell r="O2">
            <v>0</v>
          </cell>
          <cell r="P2" t="str">
            <v>T2/XC0017/3</v>
          </cell>
          <cell r="Q2">
            <v>1.6799999999999899</v>
          </cell>
          <cell r="R2" t="str">
            <v xml:space="preserve"> </v>
          </cell>
          <cell r="S2" t="str">
            <v>9AUCLOT</v>
          </cell>
          <cell r="T2" t="str">
            <v>##</v>
          </cell>
          <cell r="U2" t="str">
            <v>24xc0106</v>
          </cell>
          <cell r="V2" t="str">
            <v xml:space="preserve"> </v>
          </cell>
          <cell r="W2" t="str">
            <v>NCO</v>
          </cell>
          <cell r="X2" t="str">
            <v>PEGC</v>
          </cell>
          <cell r="Z2">
            <v>38047</v>
          </cell>
          <cell r="AA2">
            <v>38066</v>
          </cell>
          <cell r="AB2" t="str">
            <v>CSD1</v>
          </cell>
        </row>
      </sheetData>
      <sheetData sheetId="2">
        <row r="2">
          <cell r="A2">
            <v>38053</v>
          </cell>
        </row>
      </sheetData>
      <sheetData sheetId="3">
        <row r="2">
          <cell r="A2">
            <v>38053</v>
          </cell>
        </row>
      </sheetData>
      <sheetData sheetId="4">
        <row r="2">
          <cell r="A2">
            <v>38053</v>
          </cell>
        </row>
      </sheetData>
      <sheetData sheetId="5" refreshError="1"/>
      <sheetData sheetId="6" refreshError="1">
        <row r="2">
          <cell r="A2">
            <v>38053</v>
          </cell>
          <cell r="B2" t="str">
            <v>C14NC4009C</v>
          </cell>
          <cell r="C2" t="str">
            <v>9GCSLOTS4</v>
          </cell>
          <cell r="D2">
            <v>1.6799999999999899</v>
          </cell>
          <cell r="E2" t="str">
            <v>EXP</v>
          </cell>
          <cell r="F2" t="str">
            <v>C</v>
          </cell>
          <cell r="G2" t="str">
            <v>S3</v>
          </cell>
          <cell r="H2" t="str">
            <v>GALV885</v>
          </cell>
          <cell r="I2" t="str">
            <v xml:space="preserve"> </v>
          </cell>
          <cell r="J2" t="str">
            <v>CTL1</v>
          </cell>
          <cell r="K2" t="str">
            <v xml:space="preserve"> </v>
          </cell>
          <cell r="L2" t="str">
            <v>##</v>
          </cell>
          <cell r="M2" t="str">
            <v>HARD</v>
          </cell>
          <cell r="N2" t="str">
            <v xml:space="preserve"> </v>
          </cell>
          <cell r="O2">
            <v>0</v>
          </cell>
          <cell r="P2" t="str">
            <v>T2/XC0017/3</v>
          </cell>
          <cell r="Q2">
            <v>1.6799999999999899</v>
          </cell>
          <cell r="R2" t="str">
            <v xml:space="preserve"> </v>
          </cell>
          <cell r="S2" t="str">
            <v>9AUCLOT</v>
          </cell>
          <cell r="T2" t="str">
            <v>##</v>
          </cell>
          <cell r="U2" t="str">
            <v>24xc0106</v>
          </cell>
          <cell r="V2" t="str">
            <v xml:space="preserve"> </v>
          </cell>
          <cell r="W2" t="str">
            <v>NCO</v>
          </cell>
          <cell r="X2" t="str">
            <v>PEGC</v>
          </cell>
          <cell r="Z2">
            <v>38047</v>
          </cell>
          <cell r="AA2">
            <v>38066</v>
          </cell>
          <cell r="AB2" t="str">
            <v>CSD1</v>
          </cell>
        </row>
      </sheetData>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Region"/>
      <sheetName val="Assumptions"/>
      <sheetName val="Data"/>
      <sheetName val="Bloomberg"/>
      <sheetName val="Setting"/>
      <sheetName val="Descriptions"/>
      <sheetName val="Estimates Sheet"/>
      <sheetName val="Old Estimates sheet"/>
      <sheetName val="DETAILED  BOQ"/>
      <sheetName val="AcqIS"/>
      <sheetName val="AcqBSCF"/>
      <sheetName val="Sens"/>
      <sheetName val="NLD - Assum"/>
      <sheetName val="Capex-fixed"/>
      <sheetName val="RCPL-P&amp;L"/>
      <sheetName val="Summary_by_Region"/>
      <sheetName val="Estimates_Sheet"/>
      <sheetName val="Old_Estimates_sheet"/>
      <sheetName val="DETAILED__BOQ"/>
      <sheetName val="Summary_by_Region1"/>
      <sheetName val="Estimates_Sheet1"/>
      <sheetName val="Old_Estimates_sheet1"/>
      <sheetName val="DETAILED__BOQ1"/>
      <sheetName val="NLD_-_Assum"/>
      <sheetName val="nksh"/>
      <sheetName val="lotwise_stock"/>
      <sheetName val="Financials"/>
      <sheetName val="Titan_Chemical Trading comps_03"/>
      <sheetName val="b_master"/>
      <sheetName val="CSD1"/>
      <sheetName val="proposallinked"/>
      <sheetName val="Heat Cons"/>
      <sheetName val="Bloomberg Link"/>
      <sheetName val="Summary_by_Region2"/>
      <sheetName val="Estimates_Sheet2"/>
      <sheetName val="Old_Estimates_sheet2"/>
      <sheetName val="DETAILED__BOQ2"/>
      <sheetName val="NLD_-_Assum1"/>
      <sheetName val="Titan_Chemical_Trading_comps_03"/>
      <sheetName val="Heat_Cons"/>
      <sheetName val="Bloomberg_Link"/>
      <sheetName val="Summary_by_Region3"/>
      <sheetName val="Estimates_Sheet3"/>
      <sheetName val="Old_Estimates_sheet3"/>
      <sheetName val="DETAILED__BOQ3"/>
      <sheetName val="NLD_-_Assum2"/>
      <sheetName val="Titan_Chemical_Trading_comps_01"/>
      <sheetName val="Heat_Cons1"/>
      <sheetName val="Bloomberg_Link1"/>
      <sheetName val="Inve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R FINAL Q-4_11-04-05"/>
      <sheetName val="DOWNSTREEM"/>
      <sheetName val="Sheet2"/>
      <sheetName val="SALES SUMMARY"/>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Sheet1"/>
      <sheetName val="Sheet2"/>
      <sheetName val="Sheet3"/>
      <sheetName val="Summary"/>
      <sheetName val="oem"/>
      <sheetName val="oem_pivot"/>
      <sheetName val="Data"/>
      <sheetName val="GI_26th June'04"/>
      <sheetName val="main"/>
      <sheetName val="GI_6Apr"/>
      <sheetName val="GI_13Apr"/>
      <sheetName val="GI_12Apr"/>
      <sheetName val="Setting"/>
      <sheetName val="SALES SUMMARY"/>
      <sheetName val="Stock_Report_As_On_Day"/>
      <sheetName val="Insp_Dtl"/>
      <sheetName val="GI_26th_June'04"/>
      <sheetName val="SALES_SUMMARY"/>
      <sheetName val="GI_26th_June'041"/>
      <sheetName val="SALES_SUMMARY1"/>
      <sheetName val="Job specializations"/>
      <sheetName val="Cost Center"/>
      <sheetName val="Jobs"/>
      <sheetName val="Work unit type"/>
      <sheetName val="OEE"/>
      <sheetName val="Conditions"/>
      <sheetName val="Daywise"/>
      <sheetName val="CHR"/>
      <sheetName val="UP"/>
    </sheetNames>
    <sheetDataSet>
      <sheetData sheetId="0"/>
      <sheetData sheetId="1"/>
      <sheetData sheetId="2"/>
      <sheetData sheetId="3"/>
      <sheetData sheetId="4"/>
      <sheetData sheetId="5"/>
      <sheetData sheetId="6"/>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ci"/>
      <sheetName val="gicsubs.nonrest"/>
      <sheetName val="gic as per my"/>
      <sheetName val="iabnd(domestic)"/>
      <sheetName val="SBI"/>
      <sheetName val="lic"/>
      <sheetName val="idbi-due 31-10-2001"/>
      <sheetName val="iibi"/>
      <sheetName val="ifciafter 01-10-2000"/>
      <sheetName val="monthly"/>
      <sheetName val="ecb"/>
      <sheetName val="utinonrestructutred"/>
      <sheetName val="penal int. of bar-eximbank"/>
      <sheetName val="due to edc"/>
      <sheetName val="monthly default interest"/>
      <sheetName val="guarantee Commission-ECB"/>
      <sheetName val="ecb interest"/>
      <sheetName val="uti 22-06-2000"/>
      <sheetName val="all restructured"/>
      <sheetName val="total OD"/>
      <sheetName val="lic revised"/>
      <sheetName val="NIACL-as per my"/>
      <sheetName val="dpgreco"/>
      <sheetName val="Parameters"/>
      <sheetName val="Setting"/>
      <sheetName val="iNt- June02"/>
      <sheetName val="gicsubs_nonrest"/>
      <sheetName val="gic_as_per_my"/>
      <sheetName val="idbi-due_31-10-2001"/>
      <sheetName val="ifciafter_01-10-2000"/>
      <sheetName val="penal_int__of_bar-eximbank"/>
      <sheetName val="due_to_edc"/>
      <sheetName val="monthly_default_interest"/>
      <sheetName val="guarantee_Commission-ECB"/>
      <sheetName val="ecb_interest"/>
      <sheetName val="uti_22-06-2000"/>
      <sheetName val="all_restructured"/>
      <sheetName val="total_OD"/>
      <sheetName val="lic_revised"/>
      <sheetName val="NIACL-as_per_my"/>
      <sheetName val="gicsubs_nonrest1"/>
      <sheetName val="gic_as_per_my1"/>
      <sheetName val="idbi-due_31-10-20011"/>
      <sheetName val="ifciafter_01-10-20001"/>
      <sheetName val="penal_int__of_bar-eximbank1"/>
      <sheetName val="due_to_edc1"/>
      <sheetName val="monthly_default_interest1"/>
      <sheetName val="guarantee_Commission-ECB1"/>
      <sheetName val="ecb_interest1"/>
      <sheetName val="uti_22-06-20001"/>
      <sheetName val="all_restructured1"/>
      <sheetName val="total_OD1"/>
      <sheetName val="lic_revised1"/>
      <sheetName val="NIACL-as_per_my1"/>
      <sheetName val="iNt-_June02"/>
      <sheetName val="gicsubs_nonrest2"/>
      <sheetName val="gic_as_per_my2"/>
      <sheetName val="idbi-due_31-10-20012"/>
      <sheetName val="ifciafter_01-10-20002"/>
      <sheetName val="penal_int__of_bar-eximbank2"/>
      <sheetName val="due_to_edc2"/>
      <sheetName val="monthly_default_interest2"/>
      <sheetName val="guarantee_Commission-ECB2"/>
      <sheetName val="ecb_interest2"/>
      <sheetName val="uti_22-06-20002"/>
      <sheetName val="all_restructured2"/>
      <sheetName val="total_OD2"/>
      <sheetName val="lic_revised2"/>
      <sheetName val="NIACL-as_per_my2"/>
      <sheetName val="iNt-_June021"/>
      <sheetName val="gicsubs_nonrest3"/>
      <sheetName val="gic_as_per_my3"/>
      <sheetName val="idbi-due_31-10-20013"/>
      <sheetName val="ifciafter_01-10-20003"/>
      <sheetName val="penal_int__of_bar-eximbank3"/>
      <sheetName val="due_to_edc3"/>
      <sheetName val="monthly_default_interest3"/>
      <sheetName val="guarantee_Commission-ECB3"/>
      <sheetName val="ecb_interest3"/>
      <sheetName val="uti_22-06-20003"/>
      <sheetName val="all_restructured3"/>
      <sheetName val="total_OD3"/>
      <sheetName val="lic_revised3"/>
      <sheetName val="NIACL-as_per_my3"/>
      <sheetName val="iNt-_June022"/>
      <sheetName val="gicsubs_nonrest4"/>
      <sheetName val="gic_as_per_my4"/>
      <sheetName val="idbi-due_31-10-20014"/>
      <sheetName val="ifciafter_01-10-20004"/>
      <sheetName val="penal_int__of_bar-eximbank4"/>
      <sheetName val="due_to_edc4"/>
      <sheetName val="monthly_default_interest4"/>
      <sheetName val="guarantee_Commission-ECB4"/>
      <sheetName val="ecb_interest4"/>
      <sheetName val="uti_22-06-20004"/>
      <sheetName val="all_restructured4"/>
      <sheetName val="total_OD4"/>
      <sheetName val="lic_revised4"/>
      <sheetName val="NIACL-as_per_my4"/>
      <sheetName val="iNt-_June023"/>
      <sheetName val="NLD - Assum"/>
      <sheetName val="Capex-fixed"/>
      <sheetName val="RCPL-P&amp;L"/>
      <sheetName val="gicsubs_nonrest5"/>
      <sheetName val="gic_as_per_my5"/>
      <sheetName val="idbi-due_31-10-20015"/>
      <sheetName val="ifciafter_01-10-20005"/>
      <sheetName val="penal_int__of_bar-eximbank5"/>
      <sheetName val="due_to_edc5"/>
      <sheetName val="monthly_default_interest5"/>
      <sheetName val="guarantee_Commission-ECB5"/>
      <sheetName val="ecb_interest5"/>
      <sheetName val="uti_22-06-20005"/>
      <sheetName val="all_restructured5"/>
      <sheetName val="total_OD5"/>
      <sheetName val="lic_revised5"/>
      <sheetName val="NIACL-as_per_my5"/>
      <sheetName val="iNt-_June024"/>
      <sheetName val="NLD_-_Assum"/>
      <sheetName val="gicsubs_nonrest6"/>
      <sheetName val="gic_as_per_my6"/>
      <sheetName val="idbi-due_31-10-20016"/>
      <sheetName val="ifciafter_01-10-20006"/>
      <sheetName val="penal_int__of_bar-eximbank6"/>
      <sheetName val="due_to_edc6"/>
      <sheetName val="monthly_default_interest6"/>
      <sheetName val="guarantee_Commission-ECB6"/>
      <sheetName val="ecb_interest6"/>
      <sheetName val="uti_22-06-20006"/>
      <sheetName val="all_restructured6"/>
      <sheetName val="total_OD6"/>
      <sheetName val="lic_revised6"/>
      <sheetName val="NIACL-as_per_my6"/>
      <sheetName val="iNt-_June025"/>
      <sheetName val="NLD_-_Assum1"/>
      <sheetName val="Availability Chart"/>
      <sheetName val="gicsubs_nonrest7"/>
      <sheetName val="gic_as_per_my7"/>
      <sheetName val="idbi-due_31-10-20017"/>
      <sheetName val="ifciafter_01-10-20007"/>
      <sheetName val="penal_int__of_bar-eximbank7"/>
      <sheetName val="due_to_edc7"/>
      <sheetName val="monthly_default_interest7"/>
      <sheetName val="guarantee_Commission-ECB7"/>
      <sheetName val="ecb_interest7"/>
      <sheetName val="uti_22-06-20007"/>
      <sheetName val="all_restructured7"/>
      <sheetName val="total_OD7"/>
      <sheetName val="lic_revised7"/>
      <sheetName val="NIACL-as_per_my7"/>
      <sheetName val="iNt-_June026"/>
      <sheetName val="NLD_-_Assum2"/>
      <sheetName val="Assum-CGL"/>
      <sheetName val="C-12"/>
      <sheetName val="tbc"/>
      <sheetName val="Challan"/>
      <sheetName val="CHR"/>
      <sheetName val="HSR"/>
      <sheetName val="JPR"/>
      <sheetName val="KAR"/>
      <sheetName val="MP"/>
      <sheetName val="SGNR"/>
      <sheetName val="TN"/>
      <sheetName val="UTCL"/>
      <sheetName val="WB"/>
      <sheetName val="Settings"/>
    </sheetNames>
    <sheetDataSet>
      <sheetData sheetId="0" refreshError="1">
        <row r="3">
          <cell r="C3">
            <v>0.02</v>
          </cell>
        </row>
        <row r="4">
          <cell r="B4">
            <v>0.128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s"/>
      <sheetName val="Overdues"/>
      <sheetName val="Overdues -all rest."/>
      <sheetName val="summary"/>
      <sheetName val="Int - Cum02"/>
      <sheetName val="Mthly-Int - Aug02"/>
      <sheetName val="icici"/>
      <sheetName val="IT_FBT_DDTP"/>
      <sheetName val="Overdues_-all_rest_"/>
      <sheetName val="Int_-_Cum02"/>
      <sheetName val="Mthly-Int_-_Aug02"/>
      <sheetName val="Overdues_-all_rest_1"/>
      <sheetName val="Int_-_Cum021"/>
      <sheetName val="Mthly-Int_-_Aug021"/>
      <sheetName val="Overdues_-all_rest_2"/>
      <sheetName val="Int_-_Cum022"/>
      <sheetName val="Mthly-Int_-_Aug022"/>
      <sheetName val="Overdues_-all_rest_3"/>
      <sheetName val="Int_-_Cum023"/>
      <sheetName val="Mthly-Int_-_Aug023"/>
      <sheetName val="Assumptions"/>
      <sheetName val="Overdues_-all_rest_4"/>
      <sheetName val="Int_-_Cum024"/>
      <sheetName val="Mthly-Int_-_Aug024"/>
      <sheetName val="Overdues_-all_rest_5"/>
      <sheetName val="Int_-_Cum025"/>
      <sheetName val="Mthly-Int_-_Aug025"/>
      <sheetName val="CONS-MAR"/>
      <sheetName val="HELP"/>
      <sheetName val="Sub._Growth"/>
      <sheetName val="RPM &amp; Usage"/>
    </sheetNames>
    <sheetDataSet>
      <sheetData sheetId="0">
        <row r="57">
          <cell r="A57" t="str">
            <v xml:space="preserve">Facilities </v>
          </cell>
        </row>
      </sheetData>
      <sheetData sheetId="1">
        <row r="57">
          <cell r="A57" t="str">
            <v xml:space="preserve">Facilities </v>
          </cell>
        </row>
      </sheetData>
      <sheetData sheetId="2">
        <row r="57">
          <cell r="A57" t="str">
            <v xml:space="preserve">Facilities </v>
          </cell>
        </row>
      </sheetData>
      <sheetData sheetId="3">
        <row r="57">
          <cell r="A57" t="str">
            <v xml:space="preserve">Facilities </v>
          </cell>
        </row>
      </sheetData>
      <sheetData sheetId="4" refreshError="1">
        <row r="57">
          <cell r="A57" t="str">
            <v xml:space="preserve">Facilities </v>
          </cell>
          <cell r="B57" t="str">
            <v>CASH</v>
          </cell>
          <cell r="I57" t="str">
            <v xml:space="preserve"> Sub  total CASH</v>
          </cell>
          <cell r="J57" t="str">
            <v>NON-CASH</v>
          </cell>
          <cell r="L57" t="str">
            <v xml:space="preserve"> Sub  total  NON -CASH</v>
          </cell>
          <cell r="M57" t="str">
            <v>GRAND Total</v>
          </cell>
        </row>
        <row r="58">
          <cell r="A58" t="str">
            <v xml:space="preserve">    Institutions</v>
          </cell>
          <cell r="B58" t="str">
            <v>RTL</v>
          </cell>
          <cell r="C58" t="str">
            <v>FCL</v>
          </cell>
          <cell r="D58" t="str">
            <v>NCD</v>
          </cell>
          <cell r="E58" t="str">
            <v>OFCD</v>
          </cell>
          <cell r="F58" t="str">
            <v>14% OFCD</v>
          </cell>
          <cell r="G58" t="str">
            <v>DPG</v>
          </cell>
          <cell r="H58" t="str">
            <v>EPCG</v>
          </cell>
          <cell r="J58" t="str">
            <v>0% RTL</v>
          </cell>
          <cell r="K58" t="str">
            <v>14% OFCD (W/off)</v>
          </cell>
          <cell r="N58" t="str">
            <v>Interest ABND</v>
          </cell>
          <cell r="O58" t="str">
            <v>Interest A&amp;D</v>
          </cell>
        </row>
        <row r="59">
          <cell r="A59" t="str">
            <v>Domestic Lenders: (A)</v>
          </cell>
        </row>
        <row r="60">
          <cell r="A60" t="str">
            <v>ICICI</v>
          </cell>
          <cell r="B60">
            <v>380824258</v>
          </cell>
          <cell r="C60">
            <v>23359073</v>
          </cell>
          <cell r="D60">
            <v>70421811</v>
          </cell>
          <cell r="E60">
            <v>12047723</v>
          </cell>
          <cell r="F60">
            <v>30323116</v>
          </cell>
          <cell r="G60">
            <v>31465836</v>
          </cell>
          <cell r="H60">
            <v>0</v>
          </cell>
          <cell r="I60">
            <v>548441817</v>
          </cell>
          <cell r="J60">
            <v>40466667</v>
          </cell>
          <cell r="K60">
            <v>29166667</v>
          </cell>
          <cell r="L60">
            <v>69633334</v>
          </cell>
          <cell r="M60">
            <v>618075151</v>
          </cell>
          <cell r="N60">
            <v>256970658</v>
          </cell>
          <cell r="O60">
            <v>361104493</v>
          </cell>
        </row>
        <row r="61">
          <cell r="A61" t="str">
            <v>IDBI</v>
          </cell>
          <cell r="B61">
            <v>204554254.39973202</v>
          </cell>
          <cell r="C61">
            <v>69872977.464333534</v>
          </cell>
          <cell r="D61">
            <v>7062053.3740260378</v>
          </cell>
          <cell r="E61">
            <v>6967232.3934244839</v>
          </cell>
          <cell r="F61">
            <v>18851136.347410843</v>
          </cell>
          <cell r="G61">
            <v>6184713</v>
          </cell>
          <cell r="H61">
            <v>0</v>
          </cell>
          <cell r="I61">
            <v>313492366.97892696</v>
          </cell>
          <cell r="J61">
            <v>23566667</v>
          </cell>
          <cell r="K61">
            <v>16966667</v>
          </cell>
          <cell r="L61">
            <v>40533334</v>
          </cell>
          <cell r="M61">
            <v>354025700.97892696</v>
          </cell>
          <cell r="N61">
            <v>100277918</v>
          </cell>
          <cell r="O61">
            <v>253747782.97892696</v>
          </cell>
        </row>
        <row r="62">
          <cell r="A62" t="str">
            <v>IFCI</v>
          </cell>
          <cell r="B62">
            <v>39413590.68253646</v>
          </cell>
          <cell r="C62">
            <v>42643623.347336814</v>
          </cell>
          <cell r="D62">
            <v>1998705.940120548</v>
          </cell>
          <cell r="E62">
            <v>4678119.3378519882</v>
          </cell>
          <cell r="F62">
            <v>4831206.6512767188</v>
          </cell>
          <cell r="G62">
            <v>6782874</v>
          </cell>
          <cell r="H62">
            <v>0</v>
          </cell>
          <cell r="I62">
            <v>100348119.95912254</v>
          </cell>
          <cell r="J62">
            <v>5900000</v>
          </cell>
          <cell r="K62">
            <v>4426667</v>
          </cell>
          <cell r="L62">
            <v>10326667</v>
          </cell>
          <cell r="M62">
            <v>110674786.95912254</v>
          </cell>
          <cell r="N62">
            <v>19281856</v>
          </cell>
          <cell r="O62">
            <v>91392930.959122539</v>
          </cell>
        </row>
        <row r="63">
          <cell r="A63" t="str">
            <v>IIBI</v>
          </cell>
          <cell r="B63">
            <v>12967588.596636221</v>
          </cell>
          <cell r="C63">
            <v>0</v>
          </cell>
          <cell r="D63">
            <v>768677.71739827842</v>
          </cell>
          <cell r="E63">
            <v>0</v>
          </cell>
          <cell r="F63">
            <v>1682520.9896578174</v>
          </cell>
          <cell r="G63">
            <v>2708807</v>
          </cell>
          <cell r="H63">
            <v>0</v>
          </cell>
          <cell r="I63">
            <v>18127594.303692318</v>
          </cell>
          <cell r="J63">
            <v>2300000</v>
          </cell>
          <cell r="K63">
            <v>1666666</v>
          </cell>
          <cell r="L63">
            <v>3966666</v>
          </cell>
          <cell r="M63">
            <v>22094260.303692318</v>
          </cell>
          <cell r="N63">
            <v>9071746</v>
          </cell>
          <cell r="O63">
            <v>13022514.303692318</v>
          </cell>
        </row>
        <row r="64">
          <cell r="A64" t="str">
            <v>UTI</v>
          </cell>
          <cell r="B64">
            <v>0</v>
          </cell>
          <cell r="C64">
            <v>0</v>
          </cell>
          <cell r="D64">
            <v>242993867.95897323</v>
          </cell>
          <cell r="E64">
            <v>0</v>
          </cell>
          <cell r="F64">
            <v>0</v>
          </cell>
          <cell r="G64">
            <v>0</v>
          </cell>
          <cell r="H64">
            <v>0</v>
          </cell>
          <cell r="I64">
            <v>242993867.95897323</v>
          </cell>
          <cell r="J64">
            <v>0</v>
          </cell>
          <cell r="K64">
            <v>0</v>
          </cell>
          <cell r="L64">
            <v>0</v>
          </cell>
          <cell r="M64">
            <v>242993867.95897323</v>
          </cell>
          <cell r="N64">
            <v>64815018</v>
          </cell>
          <cell r="O64">
            <v>178178849.95897323</v>
          </cell>
        </row>
        <row r="65">
          <cell r="A65" t="str">
            <v>LIC</v>
          </cell>
          <cell r="B65">
            <v>81260100</v>
          </cell>
          <cell r="C65">
            <v>0</v>
          </cell>
          <cell r="D65">
            <v>21343226</v>
          </cell>
          <cell r="E65">
            <v>0</v>
          </cell>
          <cell r="F65">
            <v>11071942</v>
          </cell>
          <cell r="G65">
            <v>0</v>
          </cell>
          <cell r="H65">
            <v>0</v>
          </cell>
          <cell r="I65">
            <v>113675268</v>
          </cell>
          <cell r="J65">
            <v>13466667</v>
          </cell>
          <cell r="K65">
            <v>9700000</v>
          </cell>
          <cell r="L65">
            <v>23166667</v>
          </cell>
          <cell r="M65">
            <v>136841935</v>
          </cell>
          <cell r="N65">
            <v>66932637</v>
          </cell>
          <cell r="O65">
            <v>69909298</v>
          </cell>
        </row>
        <row r="66">
          <cell r="A66" t="str">
            <v>GIC</v>
          </cell>
          <cell r="B66">
            <v>8568023</v>
          </cell>
          <cell r="C66">
            <v>0</v>
          </cell>
          <cell r="D66">
            <v>0</v>
          </cell>
          <cell r="E66">
            <v>0</v>
          </cell>
          <cell r="F66">
            <v>1142618</v>
          </cell>
          <cell r="G66">
            <v>0</v>
          </cell>
          <cell r="H66">
            <v>0</v>
          </cell>
          <cell r="I66">
            <v>9710641</v>
          </cell>
          <cell r="J66">
            <v>1500000</v>
          </cell>
          <cell r="K66">
            <v>1083333</v>
          </cell>
          <cell r="L66">
            <v>2583333</v>
          </cell>
          <cell r="M66">
            <v>12293974</v>
          </cell>
          <cell r="N66">
            <v>6300296</v>
          </cell>
          <cell r="O66">
            <v>5993678</v>
          </cell>
        </row>
        <row r="67">
          <cell r="A67" t="str">
            <v>NIA</v>
          </cell>
          <cell r="B67">
            <v>23146863</v>
          </cell>
          <cell r="C67">
            <v>0</v>
          </cell>
          <cell r="D67">
            <v>0</v>
          </cell>
          <cell r="E67">
            <v>0</v>
          </cell>
          <cell r="F67">
            <v>0</v>
          </cell>
          <cell r="G67">
            <v>0</v>
          </cell>
          <cell r="H67">
            <v>0</v>
          </cell>
          <cell r="I67">
            <v>23146863</v>
          </cell>
          <cell r="J67">
            <v>0</v>
          </cell>
          <cell r="K67">
            <v>0</v>
          </cell>
          <cell r="L67">
            <v>0</v>
          </cell>
          <cell r="M67">
            <v>23146863</v>
          </cell>
          <cell r="N67">
            <v>13417968</v>
          </cell>
          <cell r="O67">
            <v>9728895</v>
          </cell>
        </row>
        <row r="68">
          <cell r="A68" t="str">
            <v>UII</v>
          </cell>
          <cell r="B68">
            <v>18521244</v>
          </cell>
          <cell r="C68">
            <v>0</v>
          </cell>
          <cell r="D68">
            <v>0</v>
          </cell>
          <cell r="E68">
            <v>0</v>
          </cell>
          <cell r="F68">
            <v>0</v>
          </cell>
          <cell r="G68">
            <v>0</v>
          </cell>
          <cell r="H68">
            <v>0</v>
          </cell>
          <cell r="I68">
            <v>18521244</v>
          </cell>
          <cell r="J68">
            <v>0</v>
          </cell>
          <cell r="K68">
            <v>0</v>
          </cell>
          <cell r="L68">
            <v>0</v>
          </cell>
          <cell r="M68">
            <v>18521244</v>
          </cell>
          <cell r="N68">
            <v>10739097</v>
          </cell>
          <cell r="O68">
            <v>7782147</v>
          </cell>
        </row>
        <row r="69">
          <cell r="A69" t="str">
            <v>NIC</v>
          </cell>
          <cell r="B69">
            <v>13885170</v>
          </cell>
          <cell r="C69">
            <v>0</v>
          </cell>
          <cell r="D69">
            <v>0</v>
          </cell>
          <cell r="E69">
            <v>0</v>
          </cell>
          <cell r="F69">
            <v>0</v>
          </cell>
          <cell r="G69">
            <v>0</v>
          </cell>
          <cell r="H69">
            <v>0</v>
          </cell>
          <cell r="I69">
            <v>13885170</v>
          </cell>
          <cell r="J69">
            <v>0</v>
          </cell>
          <cell r="K69">
            <v>0</v>
          </cell>
          <cell r="L69">
            <v>0</v>
          </cell>
          <cell r="M69">
            <v>13885170</v>
          </cell>
          <cell r="N69">
            <v>8049843</v>
          </cell>
          <cell r="O69">
            <v>5835327</v>
          </cell>
        </row>
        <row r="70">
          <cell r="A70" t="str">
            <v>OIC</v>
          </cell>
          <cell r="B70">
            <v>13863871</v>
          </cell>
          <cell r="C70">
            <v>0</v>
          </cell>
          <cell r="D70">
            <v>0</v>
          </cell>
          <cell r="E70">
            <v>0</v>
          </cell>
          <cell r="F70">
            <v>0</v>
          </cell>
          <cell r="G70">
            <v>0</v>
          </cell>
          <cell r="H70">
            <v>0</v>
          </cell>
          <cell r="I70">
            <v>13863871</v>
          </cell>
          <cell r="J70">
            <v>0</v>
          </cell>
          <cell r="K70">
            <v>0</v>
          </cell>
          <cell r="L70">
            <v>0</v>
          </cell>
          <cell r="M70">
            <v>13863871</v>
          </cell>
          <cell r="N70">
            <v>8037210</v>
          </cell>
          <cell r="O70">
            <v>5826661</v>
          </cell>
        </row>
        <row r="71">
          <cell r="A71" t="str">
            <v>SBI</v>
          </cell>
          <cell r="B71">
            <v>42220601</v>
          </cell>
          <cell r="C71">
            <v>0</v>
          </cell>
          <cell r="D71">
            <v>0</v>
          </cell>
          <cell r="E71">
            <v>0</v>
          </cell>
          <cell r="F71">
            <v>0</v>
          </cell>
          <cell r="G71">
            <v>10933002</v>
          </cell>
          <cell r="H71">
            <v>0</v>
          </cell>
          <cell r="I71">
            <v>53153603</v>
          </cell>
          <cell r="J71">
            <v>0</v>
          </cell>
          <cell r="K71">
            <v>0</v>
          </cell>
          <cell r="L71">
            <v>0</v>
          </cell>
          <cell r="M71">
            <v>53153603</v>
          </cell>
          <cell r="N71">
            <v>10609997</v>
          </cell>
          <cell r="O71">
            <v>42543606</v>
          </cell>
        </row>
        <row r="72">
          <cell r="A72" t="str">
            <v>HDFC</v>
          </cell>
          <cell r="B72">
            <v>8444916</v>
          </cell>
          <cell r="C72">
            <v>0</v>
          </cell>
          <cell r="D72">
            <v>0</v>
          </cell>
          <cell r="E72">
            <v>0</v>
          </cell>
          <cell r="F72">
            <v>0</v>
          </cell>
          <cell r="G72">
            <v>0</v>
          </cell>
          <cell r="H72">
            <v>0</v>
          </cell>
          <cell r="I72">
            <v>8444916</v>
          </cell>
          <cell r="J72">
            <v>0</v>
          </cell>
          <cell r="K72">
            <v>0</v>
          </cell>
          <cell r="L72">
            <v>0</v>
          </cell>
          <cell r="M72">
            <v>8444916</v>
          </cell>
          <cell r="O72">
            <v>8444916</v>
          </cell>
        </row>
        <row r="73">
          <cell r="A73" t="str">
            <v>SBIHF</v>
          </cell>
          <cell r="B73">
            <v>1687180</v>
          </cell>
          <cell r="C73">
            <v>0</v>
          </cell>
          <cell r="D73">
            <v>0</v>
          </cell>
          <cell r="E73">
            <v>0</v>
          </cell>
          <cell r="F73">
            <v>0</v>
          </cell>
          <cell r="G73">
            <v>0</v>
          </cell>
          <cell r="H73">
            <v>0</v>
          </cell>
          <cell r="I73">
            <v>1687180</v>
          </cell>
          <cell r="L73">
            <v>0</v>
          </cell>
          <cell r="M73">
            <v>1687180</v>
          </cell>
          <cell r="O73">
            <v>1687180</v>
          </cell>
        </row>
        <row r="74">
          <cell r="A74" t="str">
            <v>PNB</v>
          </cell>
          <cell r="B74">
            <v>815626</v>
          </cell>
          <cell r="C74">
            <v>0</v>
          </cell>
          <cell r="D74">
            <v>0</v>
          </cell>
          <cell r="E74">
            <v>0</v>
          </cell>
          <cell r="F74">
            <v>0</v>
          </cell>
          <cell r="G74">
            <v>5458076</v>
          </cell>
          <cell r="H74">
            <v>688756</v>
          </cell>
          <cell r="I74">
            <v>6962458</v>
          </cell>
          <cell r="J74">
            <v>0</v>
          </cell>
          <cell r="K74">
            <v>0</v>
          </cell>
          <cell r="L74">
            <v>0</v>
          </cell>
          <cell r="M74">
            <v>6962458</v>
          </cell>
          <cell r="N74">
            <v>815626</v>
          </cell>
          <cell r="O74">
            <v>6146832</v>
          </cell>
        </row>
        <row r="75">
          <cell r="A75" t="str">
            <v>VB</v>
          </cell>
          <cell r="B75">
            <v>0</v>
          </cell>
          <cell r="C75">
            <v>0</v>
          </cell>
          <cell r="D75">
            <v>0</v>
          </cell>
          <cell r="E75">
            <v>0</v>
          </cell>
          <cell r="F75">
            <v>0</v>
          </cell>
          <cell r="G75">
            <v>0</v>
          </cell>
          <cell r="H75">
            <v>513510</v>
          </cell>
          <cell r="I75">
            <v>513510</v>
          </cell>
          <cell r="J75">
            <v>0</v>
          </cell>
          <cell r="K75">
            <v>0</v>
          </cell>
          <cell r="L75">
            <v>0</v>
          </cell>
          <cell r="M75">
            <v>513510</v>
          </cell>
          <cell r="O75">
            <v>513510</v>
          </cell>
        </row>
        <row r="76">
          <cell r="A76" t="str">
            <v>SBI-Spl.Loan</v>
          </cell>
          <cell r="B76">
            <v>978283</v>
          </cell>
          <cell r="C76">
            <v>0</v>
          </cell>
          <cell r="D76">
            <v>0</v>
          </cell>
          <cell r="E76">
            <v>0</v>
          </cell>
          <cell r="F76">
            <v>0</v>
          </cell>
          <cell r="G76">
            <v>0</v>
          </cell>
          <cell r="H76">
            <v>0</v>
          </cell>
          <cell r="I76">
            <v>978283</v>
          </cell>
          <cell r="M76">
            <v>978283</v>
          </cell>
          <cell r="N76">
            <v>802834</v>
          </cell>
          <cell r="O76">
            <v>175449</v>
          </cell>
        </row>
        <row r="77">
          <cell r="B77">
            <v>0</v>
          </cell>
          <cell r="C77">
            <v>0</v>
          </cell>
          <cell r="D77">
            <v>0</v>
          </cell>
          <cell r="E77">
            <v>0</v>
          </cell>
          <cell r="F77">
            <v>0</v>
          </cell>
          <cell r="G77">
            <v>0</v>
          </cell>
          <cell r="H77">
            <v>0</v>
          </cell>
          <cell r="O77">
            <v>0</v>
          </cell>
        </row>
        <row r="78">
          <cell r="A78" t="str">
            <v>TOTAL(A)</v>
          </cell>
          <cell r="B78">
            <v>851151568.67890465</v>
          </cell>
          <cell r="C78">
            <v>135875673.81167036</v>
          </cell>
          <cell r="D78">
            <v>344588341.99051809</v>
          </cell>
          <cell r="E78">
            <v>23693074.731276475</v>
          </cell>
          <cell r="F78">
            <v>67902539.988345385</v>
          </cell>
          <cell r="G78">
            <v>63533308</v>
          </cell>
          <cell r="H78">
            <v>1202266</v>
          </cell>
          <cell r="I78">
            <v>1487946773.2007151</v>
          </cell>
          <cell r="J78">
            <v>87200001</v>
          </cell>
          <cell r="K78">
            <v>63010000</v>
          </cell>
          <cell r="L78">
            <v>150210001</v>
          </cell>
          <cell r="M78">
            <v>1638156774.2007148</v>
          </cell>
          <cell r="N78">
            <v>576122704</v>
          </cell>
          <cell r="O78">
            <v>1062034070.2007148</v>
          </cell>
        </row>
        <row r="79">
          <cell r="A79" t="str">
            <v>ABND</v>
          </cell>
          <cell r="B79">
            <v>402623687</v>
          </cell>
          <cell r="C79">
            <v>34840114</v>
          </cell>
          <cell r="D79">
            <v>104988052</v>
          </cell>
          <cell r="E79">
            <v>7221968</v>
          </cell>
          <cell r="F79">
            <v>23041630</v>
          </cell>
        </row>
        <row r="80">
          <cell r="A80" t="str">
            <v>Foreign Lenders (B)</v>
          </cell>
          <cell r="B80" t="str">
            <v>Interest</v>
          </cell>
          <cell r="C80" t="str">
            <v>C. Fees</v>
          </cell>
          <cell r="D80" t="str">
            <v>G.Comm.</v>
          </cell>
        </row>
        <row r="81">
          <cell r="A81" t="str">
            <v>GUARANTEED : ( C)</v>
          </cell>
        </row>
        <row r="82">
          <cell r="A82" t="str">
            <v>Commerzbank Singapore</v>
          </cell>
          <cell r="B82">
            <v>4466512</v>
          </cell>
          <cell r="I82">
            <v>4466512</v>
          </cell>
          <cell r="L82">
            <v>0</v>
          </cell>
          <cell r="M82">
            <v>4466512</v>
          </cell>
          <cell r="N82">
            <v>4419208</v>
          </cell>
          <cell r="O82">
            <v>47304</v>
          </cell>
        </row>
        <row r="83">
          <cell r="A83" t="str">
            <v>RZB CFA-I</v>
          </cell>
          <cell r="B83">
            <v>56154989</v>
          </cell>
          <cell r="C83">
            <v>0</v>
          </cell>
          <cell r="D83">
            <v>18783868</v>
          </cell>
          <cell r="E83">
            <v>0</v>
          </cell>
          <cell r="G83">
            <v>0</v>
          </cell>
          <cell r="H83">
            <v>0</v>
          </cell>
          <cell r="I83">
            <v>74938857</v>
          </cell>
          <cell r="L83">
            <v>0</v>
          </cell>
          <cell r="M83">
            <v>74938857</v>
          </cell>
          <cell r="N83">
            <v>11059619</v>
          </cell>
          <cell r="O83">
            <v>63879238</v>
          </cell>
        </row>
        <row r="84">
          <cell r="A84" t="str">
            <v>RZB CFA-III-30%</v>
          </cell>
          <cell r="B84">
            <v>15168029.1</v>
          </cell>
          <cell r="C84">
            <v>-331</v>
          </cell>
          <cell r="D84">
            <v>19406085</v>
          </cell>
          <cell r="E84">
            <v>0</v>
          </cell>
          <cell r="G84">
            <v>0</v>
          </cell>
          <cell r="H84">
            <v>0</v>
          </cell>
          <cell r="I84">
            <v>69965851</v>
          </cell>
          <cell r="L84">
            <v>0</v>
          </cell>
          <cell r="M84">
            <v>69965851</v>
          </cell>
          <cell r="N84">
            <v>10858979</v>
          </cell>
          <cell r="O84">
            <v>59106872</v>
          </cell>
        </row>
        <row r="85">
          <cell r="A85" t="str">
            <v>USEXIM</v>
          </cell>
          <cell r="B85">
            <v>48864177</v>
          </cell>
          <cell r="C85">
            <v>0</v>
          </cell>
          <cell r="D85">
            <v>0</v>
          </cell>
          <cell r="E85">
            <v>0</v>
          </cell>
          <cell r="F85">
            <v>0</v>
          </cell>
          <cell r="G85">
            <v>0</v>
          </cell>
          <cell r="H85">
            <v>0</v>
          </cell>
          <cell r="I85">
            <v>48864177</v>
          </cell>
          <cell r="L85">
            <v>0</v>
          </cell>
          <cell r="M85">
            <v>48864177</v>
          </cell>
          <cell r="N85">
            <v>6227996</v>
          </cell>
          <cell r="O85">
            <v>42636181</v>
          </cell>
        </row>
        <row r="86">
          <cell r="A86" t="str">
            <v>Barclays USA-</v>
          </cell>
          <cell r="B86">
            <v>13948277</v>
          </cell>
          <cell r="C86">
            <v>0</v>
          </cell>
          <cell r="D86">
            <v>0</v>
          </cell>
          <cell r="E86">
            <v>0</v>
          </cell>
          <cell r="F86">
            <v>0</v>
          </cell>
          <cell r="G86">
            <v>0</v>
          </cell>
          <cell r="H86">
            <v>0</v>
          </cell>
          <cell r="I86">
            <v>13948277</v>
          </cell>
          <cell r="L86">
            <v>0</v>
          </cell>
          <cell r="M86">
            <v>13948277</v>
          </cell>
          <cell r="N86">
            <v>12456031</v>
          </cell>
          <cell r="O86">
            <v>1492246</v>
          </cell>
        </row>
        <row r="87">
          <cell r="A87" t="str">
            <v>SBI-Frankfurt</v>
          </cell>
          <cell r="B87">
            <v>7695884</v>
          </cell>
          <cell r="C87">
            <v>0</v>
          </cell>
          <cell r="D87">
            <v>0</v>
          </cell>
          <cell r="E87">
            <v>0</v>
          </cell>
          <cell r="F87">
            <v>0</v>
          </cell>
          <cell r="G87">
            <v>0</v>
          </cell>
          <cell r="H87">
            <v>0</v>
          </cell>
          <cell r="I87">
            <v>7695884</v>
          </cell>
          <cell r="L87">
            <v>0</v>
          </cell>
          <cell r="M87">
            <v>7695884</v>
          </cell>
          <cell r="N87">
            <v>3536558</v>
          </cell>
          <cell r="O87">
            <v>4159326</v>
          </cell>
        </row>
        <row r="88">
          <cell r="A88" t="str">
            <v>Societe Generale</v>
          </cell>
          <cell r="B88">
            <v>209030</v>
          </cell>
          <cell r="C88">
            <v>0</v>
          </cell>
          <cell r="D88">
            <v>0</v>
          </cell>
          <cell r="E88">
            <v>0</v>
          </cell>
          <cell r="F88">
            <v>0</v>
          </cell>
          <cell r="G88">
            <v>0</v>
          </cell>
          <cell r="H88">
            <v>0</v>
          </cell>
          <cell r="I88">
            <v>209030</v>
          </cell>
          <cell r="L88">
            <v>0</v>
          </cell>
          <cell r="M88">
            <v>209030</v>
          </cell>
          <cell r="O88">
            <v>209030</v>
          </cell>
        </row>
        <row r="89">
          <cell r="A89" t="str">
            <v>SBI-London</v>
          </cell>
          <cell r="B89">
            <v>15449595</v>
          </cell>
          <cell r="C89">
            <v>0</v>
          </cell>
          <cell r="D89">
            <v>0</v>
          </cell>
          <cell r="E89">
            <v>0</v>
          </cell>
          <cell r="F89">
            <v>0</v>
          </cell>
          <cell r="G89">
            <v>0</v>
          </cell>
          <cell r="H89">
            <v>0</v>
          </cell>
          <cell r="I89">
            <v>15449595</v>
          </cell>
          <cell r="L89">
            <v>0</v>
          </cell>
          <cell r="M89">
            <v>15449595</v>
          </cell>
          <cell r="N89">
            <v>4413303</v>
          </cell>
          <cell r="O89">
            <v>11036292</v>
          </cell>
        </row>
        <row r="91">
          <cell r="A91" t="str">
            <v>TOTAL ( C)</v>
          </cell>
          <cell r="B91">
            <v>161956493.09999999</v>
          </cell>
          <cell r="C91">
            <v>-331</v>
          </cell>
          <cell r="D91">
            <v>38189953</v>
          </cell>
          <cell r="E91">
            <v>0</v>
          </cell>
          <cell r="F91">
            <v>0</v>
          </cell>
          <cell r="G91">
            <v>0</v>
          </cell>
          <cell r="H91">
            <v>0</v>
          </cell>
          <cell r="I91">
            <v>235538183</v>
          </cell>
          <cell r="L91">
            <v>0</v>
          </cell>
          <cell r="M91">
            <v>235538183</v>
          </cell>
          <cell r="N91">
            <v>52971694</v>
          </cell>
          <cell r="O91">
            <v>182566489</v>
          </cell>
        </row>
        <row r="92">
          <cell r="A92" t="str">
            <v>ABND</v>
          </cell>
          <cell r="I92">
            <v>40769224</v>
          </cell>
        </row>
        <row r="93">
          <cell r="A93" t="str">
            <v>UNGUARANTEED : (D)</v>
          </cell>
          <cell r="I93">
            <v>0</v>
          </cell>
          <cell r="L93">
            <v>0</v>
          </cell>
          <cell r="M93">
            <v>0</v>
          </cell>
        </row>
        <row r="94">
          <cell r="A94" t="str">
            <v>Barclays/Dresdner</v>
          </cell>
          <cell r="B94">
            <v>17432264</v>
          </cell>
          <cell r="C94">
            <v>66674</v>
          </cell>
          <cell r="D94">
            <v>0</v>
          </cell>
          <cell r="E94">
            <v>0</v>
          </cell>
          <cell r="F94">
            <v>0</v>
          </cell>
          <cell r="G94">
            <v>0</v>
          </cell>
          <cell r="H94">
            <v>0</v>
          </cell>
          <cell r="I94">
            <v>17498938</v>
          </cell>
          <cell r="L94">
            <v>0</v>
          </cell>
          <cell r="M94">
            <v>17498938</v>
          </cell>
          <cell r="N94">
            <v>6451926</v>
          </cell>
          <cell r="O94">
            <v>11047012</v>
          </cell>
        </row>
        <row r="95">
          <cell r="A95" t="str">
            <v>RZB CFA-III-70%</v>
          </cell>
          <cell r="B95">
            <v>35392067.899999999</v>
          </cell>
          <cell r="C95">
            <v>0</v>
          </cell>
          <cell r="D95">
            <v>0</v>
          </cell>
          <cell r="E95">
            <v>0</v>
          </cell>
          <cell r="G95">
            <v>0</v>
          </cell>
          <cell r="H95">
            <v>0</v>
          </cell>
          <cell r="I95">
            <v>0</v>
          </cell>
          <cell r="L95">
            <v>0</v>
          </cell>
          <cell r="M95">
            <v>0</v>
          </cell>
          <cell r="O95">
            <v>0</v>
          </cell>
        </row>
        <row r="96">
          <cell r="A96" t="str">
            <v>Barclays USA</v>
          </cell>
          <cell r="B96">
            <v>0</v>
          </cell>
          <cell r="C96">
            <v>0</v>
          </cell>
          <cell r="D96">
            <v>0</v>
          </cell>
          <cell r="E96">
            <v>0</v>
          </cell>
          <cell r="F96">
            <v>0</v>
          </cell>
          <cell r="G96">
            <v>0</v>
          </cell>
          <cell r="H96">
            <v>0</v>
          </cell>
          <cell r="I96">
            <v>0</v>
          </cell>
          <cell r="L96">
            <v>0</v>
          </cell>
          <cell r="M96">
            <v>0</v>
          </cell>
          <cell r="O96">
            <v>0</v>
          </cell>
        </row>
        <row r="97">
          <cell r="A97" t="str">
            <v>EDC, Canada</v>
          </cell>
          <cell r="B97">
            <v>4702272</v>
          </cell>
          <cell r="C97">
            <v>0</v>
          </cell>
          <cell r="D97">
            <v>0</v>
          </cell>
          <cell r="E97">
            <v>0</v>
          </cell>
          <cell r="F97">
            <v>0</v>
          </cell>
          <cell r="G97">
            <v>0</v>
          </cell>
          <cell r="H97">
            <v>0</v>
          </cell>
          <cell r="I97">
            <v>4702272</v>
          </cell>
          <cell r="L97">
            <v>0</v>
          </cell>
          <cell r="M97">
            <v>4702272</v>
          </cell>
          <cell r="N97">
            <v>1075758</v>
          </cell>
          <cell r="O97">
            <v>3626514</v>
          </cell>
        </row>
        <row r="99">
          <cell r="A99" t="str">
            <v>TOTAL(D)</v>
          </cell>
          <cell r="B99">
            <v>57526603.899999999</v>
          </cell>
          <cell r="C99">
            <v>66674</v>
          </cell>
          <cell r="D99">
            <v>0</v>
          </cell>
          <cell r="E99">
            <v>0</v>
          </cell>
          <cell r="F99">
            <v>0</v>
          </cell>
          <cell r="G99">
            <v>0</v>
          </cell>
          <cell r="H99">
            <v>0</v>
          </cell>
          <cell r="I99">
            <v>22201210</v>
          </cell>
          <cell r="J99">
            <v>0</v>
          </cell>
          <cell r="K99">
            <v>0</v>
          </cell>
          <cell r="L99">
            <v>0</v>
          </cell>
          <cell r="M99">
            <v>22201210</v>
          </cell>
          <cell r="N99">
            <v>7527684</v>
          </cell>
          <cell r="O99">
            <v>14673526</v>
          </cell>
        </row>
        <row r="100">
          <cell r="A100" t="str">
            <v>ABND</v>
          </cell>
          <cell r="I100">
            <v>21719392</v>
          </cell>
        </row>
        <row r="101">
          <cell r="A101" t="str">
            <v>TOTAL (B) = C + D</v>
          </cell>
          <cell r="B101">
            <v>219483097</v>
          </cell>
          <cell r="C101">
            <v>66343</v>
          </cell>
          <cell r="D101">
            <v>38189953</v>
          </cell>
          <cell r="E101">
            <v>0</v>
          </cell>
          <cell r="F101">
            <v>0</v>
          </cell>
          <cell r="G101">
            <v>0</v>
          </cell>
          <cell r="H101">
            <v>0</v>
          </cell>
          <cell r="I101">
            <v>257739393</v>
          </cell>
          <cell r="J101">
            <v>0</v>
          </cell>
          <cell r="K101">
            <v>0</v>
          </cell>
          <cell r="L101">
            <v>0</v>
          </cell>
          <cell r="M101">
            <v>257739393</v>
          </cell>
          <cell r="N101">
            <v>60499378</v>
          </cell>
          <cell r="O101">
            <v>197240015</v>
          </cell>
        </row>
        <row r="103">
          <cell r="A103" t="str">
            <v>GRAND TOTAL ( A +B)</v>
          </cell>
          <cell r="I103">
            <v>1745686166.2007151</v>
          </cell>
          <cell r="L103">
            <v>150210001</v>
          </cell>
          <cell r="M103">
            <v>1895896167.2007148</v>
          </cell>
          <cell r="N103">
            <v>636622082</v>
          </cell>
          <cell r="O103">
            <v>1259274085.2007148</v>
          </cell>
        </row>
      </sheetData>
      <sheetData sheetId="5"/>
      <sheetData sheetId="6" refreshError="1"/>
      <sheetData sheetId="7" refreshError="1"/>
      <sheetData sheetId="8" refreshError="1"/>
      <sheetData sheetId="9" refreshError="1"/>
      <sheetData sheetId="10" refreshError="1"/>
      <sheetData sheetId="11"/>
      <sheetData sheetId="12">
        <row r="57">
          <cell r="A57" t="str">
            <v xml:space="preserve">Facilities </v>
          </cell>
        </row>
      </sheetData>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lan"/>
      <sheetName val="Param"/>
      <sheetName val="Util"/>
      <sheetName val="Yield"/>
      <sheetName val="DAILY REP"/>
      <sheetName val="DELAREA "/>
      <sheetName val="PRODFIN"/>
      <sheetName val="Org Chart"/>
      <sheetName val="Marh__Prfl_01"/>
      <sheetName val="ADAMYA FINAL SHEET"/>
      <sheetName val="Sheet1"/>
      <sheetName val="Int - Cum02"/>
      <sheetName val="DAILY_REP"/>
      <sheetName val="DELAREA_"/>
      <sheetName val="Org_Chart"/>
      <sheetName val="Ctrls"/>
      <sheetName val="DAILY_REP1"/>
      <sheetName val="DELAREA_1"/>
      <sheetName val="Org_Chart1"/>
      <sheetName val="ADAMYA_FINAL_SHEET"/>
      <sheetName val="Int_-_Cum02"/>
      <sheetName val="DAILY_REP2"/>
      <sheetName val="DELAREA_2"/>
      <sheetName val="Org_Chart2"/>
      <sheetName val="ADAMYA_FINAL_SHEET1"/>
      <sheetName val="Int_-_Cum021"/>
      <sheetName val="DAILY_REP3"/>
      <sheetName val="DELAREA_3"/>
      <sheetName val="Org_Chart3"/>
      <sheetName val="ADAMYA_FINAL_SHEET2"/>
      <sheetName val="Int_-_Cum022"/>
      <sheetName val="Macros"/>
      <sheetName val="Exp"/>
      <sheetName val="RR"/>
      <sheetName val="Assumptions"/>
      <sheetName val="icici"/>
      <sheetName val="FINAL_OH"/>
      <sheetName val="DAILY_REP4"/>
      <sheetName val="DELAREA_4"/>
      <sheetName val="Org_Chart4"/>
      <sheetName val="ADAMYA_FINAL_SHEET3"/>
      <sheetName val="Int_-_Cum023"/>
      <sheetName val="DAILY_REP5"/>
      <sheetName val="DELAREA_5"/>
      <sheetName val="Org_Chart5"/>
      <sheetName val="ADAMYA_FINAL_SHEET4"/>
      <sheetName val="Int_-_Cum024"/>
      <sheetName val="PACKING_LIST"/>
      <sheetName val="R MTL"/>
      <sheetName val="Ins Erection"/>
      <sheetName val="Other Notes"/>
      <sheetName val="report"/>
      <sheetName val="DAILY_REP6"/>
      <sheetName val="DELAREA_6"/>
      <sheetName val="Org_Chart6"/>
      <sheetName val="ADAMYA_FINAL_SHEET5"/>
      <sheetName val="Int_-_Cum025"/>
      <sheetName val="R_MTL"/>
      <sheetName val="Ins_Erection"/>
      <sheetName val="Other_Notes"/>
      <sheetName val="#REF!"/>
      <sheetName val="Input"/>
      <sheetName val="b"/>
      <sheetName val="总概算"/>
      <sheetName val="Reff.1"/>
      <sheetName val="COA"/>
      <sheetName val="CON-I"/>
      <sheetName val="pa-mtly"/>
      <sheetName val="TB"/>
      <sheetName val="pack pnl-99"/>
      <sheetName val="pivot"/>
    </sheetNames>
    <sheetDataSet>
      <sheetData sheetId="0" refreshError="1"/>
      <sheetData sheetId="1" refreshError="1">
        <row r="1">
          <cell r="B1" t="str">
            <v xml:space="preserve">Production target </v>
          </cell>
          <cell r="H1" t="str">
            <v>Mill Utilisation Parameters</v>
          </cell>
          <cell r="O1" t="str">
            <v>Non Operative time Details</v>
          </cell>
          <cell r="U1" t="str">
            <v>Cobble Details</v>
          </cell>
        </row>
        <row r="2">
          <cell r="B2" t="str">
            <v>Till Date</v>
          </cell>
          <cell r="D2" t="str">
            <v>Planned</v>
          </cell>
          <cell r="E2" t="str">
            <v>Achieved</v>
          </cell>
          <cell r="F2" t="str">
            <v>Delta</v>
          </cell>
          <cell r="K2" t="str">
            <v>Plan</v>
          </cell>
          <cell r="L2" t="str">
            <v>Act</v>
          </cell>
          <cell r="M2" t="str">
            <v>Var</v>
          </cell>
          <cell r="Q2" t="str">
            <v>Plan</v>
          </cell>
          <cell r="R2" t="str">
            <v>Act</v>
          </cell>
          <cell r="S2" t="str">
            <v>Var</v>
          </cell>
          <cell r="V2" t="str">
            <v>No:</v>
          </cell>
          <cell r="W2" t="str">
            <v>Tonns</v>
          </cell>
        </row>
        <row r="3">
          <cell r="B3" t="str">
            <v>Tonnage</v>
          </cell>
          <cell r="D3">
            <v>80639.999999999985</v>
          </cell>
          <cell r="F3">
            <v>-80639.999999999985</v>
          </cell>
          <cell r="H3" t="str">
            <v>Calendar time</v>
          </cell>
          <cell r="K3">
            <v>744</v>
          </cell>
          <cell r="O3" t="str">
            <v>Sch Maint</v>
          </cell>
          <cell r="Q3">
            <v>48</v>
          </cell>
          <cell r="U3" t="str">
            <v>C.Box</v>
          </cell>
        </row>
        <row r="4">
          <cell r="B4" t="str">
            <v>Ton/D.o.t</v>
          </cell>
          <cell r="D4">
            <v>233.33333333333329</v>
          </cell>
          <cell r="F4">
            <v>-233.33333333333329</v>
          </cell>
          <cell r="H4" t="str">
            <v>Non oper time</v>
          </cell>
          <cell r="K4">
            <v>168</v>
          </cell>
          <cell r="O4" t="str">
            <v>Lack of slab</v>
          </cell>
          <cell r="Q4">
            <v>60</v>
          </cell>
          <cell r="U4" t="str">
            <v>FM</v>
          </cell>
        </row>
        <row r="5">
          <cell r="B5" t="str">
            <v>Oper index (%)</v>
          </cell>
          <cell r="D5">
            <v>77.41935483870968</v>
          </cell>
          <cell r="F5">
            <v>-77.41935483870968</v>
          </cell>
          <cell r="H5" t="str">
            <v>Operative time</v>
          </cell>
          <cell r="K5">
            <v>576</v>
          </cell>
          <cell r="O5" t="str">
            <v>Lack of power</v>
          </cell>
          <cell r="Q5">
            <v>60</v>
          </cell>
          <cell r="U5" t="str">
            <v>RM</v>
          </cell>
        </row>
        <row r="6">
          <cell r="B6" t="str">
            <v>Util index (%)</v>
          </cell>
          <cell r="D6">
            <v>60</v>
          </cell>
          <cell r="F6">
            <v>-60</v>
          </cell>
          <cell r="H6" t="str">
            <v>Delay time</v>
          </cell>
          <cell r="K6">
            <v>230.4</v>
          </cell>
          <cell r="O6" t="str">
            <v>Lack of water</v>
          </cell>
          <cell r="Q6">
            <v>0</v>
          </cell>
          <cell r="U6" t="str">
            <v>Coiler #1</v>
          </cell>
        </row>
        <row r="7">
          <cell r="B7" t="str">
            <v>Yield (%)</v>
          </cell>
          <cell r="D7">
            <v>97.25</v>
          </cell>
          <cell r="F7">
            <v>-97.25</v>
          </cell>
          <cell r="H7" t="str">
            <v>Dir Oper time</v>
          </cell>
          <cell r="K7">
            <v>345.6</v>
          </cell>
          <cell r="O7" t="str">
            <v>Lack of fuel</v>
          </cell>
          <cell r="Q7">
            <v>0</v>
          </cell>
          <cell r="U7" t="str">
            <v>Coiler #2</v>
          </cell>
        </row>
        <row r="8">
          <cell r="O8" t="str">
            <v>Others</v>
          </cell>
          <cell r="Q8">
            <v>0</v>
          </cell>
          <cell r="U8" t="str">
            <v>Total</v>
          </cell>
        </row>
        <row r="9">
          <cell r="O9" t="str">
            <v>Total</v>
          </cell>
          <cell r="Q9">
            <v>168</v>
          </cell>
        </row>
        <row r="11">
          <cell r="C11" t="str">
            <v>Production Details</v>
          </cell>
          <cell r="H11" t="str">
            <v>Scheduled</v>
          </cell>
          <cell r="J11" t="str">
            <v>Index</v>
          </cell>
          <cell r="M11" t="str">
            <v>Mill Utilization Parameters</v>
          </cell>
        </row>
        <row r="12">
          <cell r="C12" t="str">
            <v>Plan Tonnage</v>
          </cell>
          <cell r="E12" t="str">
            <v>Achieved Tonnage</v>
          </cell>
          <cell r="H12" t="str">
            <v>Maintenance</v>
          </cell>
          <cell r="J12" t="str">
            <v>Mill</v>
          </cell>
          <cell r="K12" t="str">
            <v>Mill</v>
          </cell>
          <cell r="L12" t="str">
            <v>Prod</v>
          </cell>
          <cell r="M12" t="str">
            <v>Oper</v>
          </cell>
          <cell r="N12" t="str">
            <v>D.Op</v>
          </cell>
          <cell r="O12" t="str">
            <v>Total</v>
          </cell>
          <cell r="P12" t="str">
            <v>Roll_ch</v>
          </cell>
          <cell r="Q12" t="str">
            <v>Other</v>
          </cell>
          <cell r="R12" t="str">
            <v>Major</v>
          </cell>
        </row>
        <row r="13">
          <cell r="B13" t="str">
            <v>Date</v>
          </cell>
          <cell r="C13" t="str">
            <v>Plan_day</v>
          </cell>
          <cell r="D13" t="str">
            <v>Plan cum</v>
          </cell>
          <cell r="E13" t="str">
            <v>No_coils</v>
          </cell>
          <cell r="F13" t="str">
            <v>Act_day</v>
          </cell>
          <cell r="G13" t="str">
            <v>Act-cum</v>
          </cell>
          <cell r="H13" t="str">
            <v>Plan</v>
          </cell>
          <cell r="I13" t="str">
            <v>Act</v>
          </cell>
          <cell r="J13" t="str">
            <v>U.I</v>
          </cell>
          <cell r="K13" t="str">
            <v>T/Dot</v>
          </cell>
          <cell r="L13" t="str">
            <v>Yield</v>
          </cell>
          <cell r="M13" t="str">
            <v>Time</v>
          </cell>
          <cell r="N13" t="str">
            <v>Time</v>
          </cell>
          <cell r="O13" t="str">
            <v>Delay</v>
          </cell>
          <cell r="P13" t="str">
            <v>Delay</v>
          </cell>
          <cell r="Q13" t="str">
            <v>Delay</v>
          </cell>
          <cell r="R13" t="str">
            <v>Delay</v>
          </cell>
          <cell r="S13" t="str">
            <v>Major Delay Description</v>
          </cell>
        </row>
        <row r="14">
          <cell r="A14" t="str">
            <v>Day</v>
          </cell>
          <cell r="B14" t="str">
            <v>Unit</v>
          </cell>
          <cell r="C14" t="str">
            <v>Tonns</v>
          </cell>
          <cell r="D14" t="str">
            <v>Tonns</v>
          </cell>
          <cell r="E14" t="str">
            <v>Tonns</v>
          </cell>
          <cell r="F14" t="str">
            <v>Tonns</v>
          </cell>
          <cell r="G14" t="str">
            <v>Tonns</v>
          </cell>
          <cell r="H14" t="str">
            <v>Hr</v>
          </cell>
          <cell r="I14" t="str">
            <v>Hr</v>
          </cell>
          <cell r="J14" t="str">
            <v>%</v>
          </cell>
          <cell r="K14" t="str">
            <v>T/Hr</v>
          </cell>
          <cell r="L14" t="str">
            <v>%</v>
          </cell>
          <cell r="M14" t="str">
            <v>% Hr</v>
          </cell>
          <cell r="N14" t="str">
            <v>% Hr</v>
          </cell>
          <cell r="O14" t="str">
            <v>% Hr</v>
          </cell>
          <cell r="P14" t="str">
            <v>% Hr</v>
          </cell>
          <cell r="Q14" t="str">
            <v>% Hr</v>
          </cell>
          <cell r="R14" t="str">
            <v>% Hr</v>
          </cell>
        </row>
        <row r="15">
          <cell r="A15" t="str">
            <v>Sat</v>
          </cell>
          <cell r="B15">
            <v>1</v>
          </cell>
          <cell r="C15">
            <v>3359.9999999999995</v>
          </cell>
          <cell r="D15">
            <v>3359.9999999999995</v>
          </cell>
        </row>
        <row r="16">
          <cell r="A16" t="str">
            <v>Sun</v>
          </cell>
          <cell r="B16">
            <v>2</v>
          </cell>
          <cell r="C16">
            <v>3359.9999999999995</v>
          </cell>
          <cell r="D16">
            <v>6719.9999999999991</v>
          </cell>
        </row>
        <row r="17">
          <cell r="A17" t="str">
            <v>Mon</v>
          </cell>
          <cell r="B17">
            <v>3</v>
          </cell>
          <cell r="C17">
            <v>3359.9999999999995</v>
          </cell>
          <cell r="D17">
            <v>10079.999999999998</v>
          </cell>
        </row>
        <row r="18">
          <cell r="A18" t="str">
            <v>Tue</v>
          </cell>
          <cell r="B18">
            <v>4</v>
          </cell>
          <cell r="C18">
            <v>3359.9999999999995</v>
          </cell>
          <cell r="D18">
            <v>13439.999999999998</v>
          </cell>
        </row>
        <row r="19">
          <cell r="A19" t="str">
            <v>Wed</v>
          </cell>
          <cell r="B19">
            <v>5</v>
          </cell>
          <cell r="C19">
            <v>3359.9999999999995</v>
          </cell>
          <cell r="D19">
            <v>16799.999999999996</v>
          </cell>
        </row>
        <row r="20">
          <cell r="A20" t="str">
            <v>Thu</v>
          </cell>
          <cell r="B20">
            <v>6</v>
          </cell>
          <cell r="C20">
            <v>3359.9999999999995</v>
          </cell>
          <cell r="D20">
            <v>20159.999999999996</v>
          </cell>
        </row>
        <row r="21">
          <cell r="A21" t="str">
            <v>Fri</v>
          </cell>
          <cell r="B21">
            <v>7</v>
          </cell>
          <cell r="C21">
            <v>3359.9999999999995</v>
          </cell>
          <cell r="D21">
            <v>23519.999999999996</v>
          </cell>
          <cell r="H21">
            <v>24</v>
          </cell>
        </row>
        <row r="22">
          <cell r="A22" t="str">
            <v>Sat</v>
          </cell>
          <cell r="B22">
            <v>8</v>
          </cell>
          <cell r="C22">
            <v>3359.9999999999995</v>
          </cell>
          <cell r="D22">
            <v>26879.999999999996</v>
          </cell>
        </row>
        <row r="23">
          <cell r="A23" t="str">
            <v>Sun</v>
          </cell>
          <cell r="B23">
            <v>9</v>
          </cell>
          <cell r="C23">
            <v>3359.9999999999995</v>
          </cell>
          <cell r="D23">
            <v>30239.999999999996</v>
          </cell>
        </row>
        <row r="24">
          <cell r="A24" t="str">
            <v>Mon</v>
          </cell>
          <cell r="B24">
            <v>10</v>
          </cell>
          <cell r="C24">
            <v>3359.9999999999995</v>
          </cell>
          <cell r="D24">
            <v>33599.999999999993</v>
          </cell>
        </row>
        <row r="25">
          <cell r="A25" t="str">
            <v>Tue</v>
          </cell>
          <cell r="B25">
            <v>11</v>
          </cell>
          <cell r="C25">
            <v>3359.9999999999995</v>
          </cell>
          <cell r="D25">
            <v>36959.999999999993</v>
          </cell>
        </row>
        <row r="26">
          <cell r="A26" t="str">
            <v>Wed</v>
          </cell>
          <cell r="B26">
            <v>12</v>
          </cell>
          <cell r="C26">
            <v>3359.9999999999995</v>
          </cell>
          <cell r="D26">
            <v>40319.999999999993</v>
          </cell>
        </row>
        <row r="27">
          <cell r="A27" t="str">
            <v>Thu</v>
          </cell>
          <cell r="B27">
            <v>13</v>
          </cell>
          <cell r="C27">
            <v>3359.9999999999995</v>
          </cell>
          <cell r="D27">
            <v>43679.999999999993</v>
          </cell>
        </row>
        <row r="28">
          <cell r="A28" t="str">
            <v>Fri</v>
          </cell>
          <cell r="B28">
            <v>14</v>
          </cell>
          <cell r="C28">
            <v>3359.9999999999995</v>
          </cell>
          <cell r="D28">
            <v>47039.999999999993</v>
          </cell>
          <cell r="H28">
            <v>24</v>
          </cell>
        </row>
        <row r="29">
          <cell r="A29" t="str">
            <v>Sat</v>
          </cell>
          <cell r="B29">
            <v>15</v>
          </cell>
          <cell r="C29">
            <v>3359.9999999999995</v>
          </cell>
          <cell r="D29">
            <v>50399.999999999993</v>
          </cell>
        </row>
        <row r="30">
          <cell r="A30" t="str">
            <v>Sun</v>
          </cell>
          <cell r="B30">
            <v>16</v>
          </cell>
          <cell r="C30">
            <v>3359.9999999999995</v>
          </cell>
          <cell r="D30">
            <v>53759.999999999993</v>
          </cell>
        </row>
        <row r="31">
          <cell r="A31" t="str">
            <v>Mon</v>
          </cell>
          <cell r="B31">
            <v>17</v>
          </cell>
          <cell r="C31">
            <v>3359.9999999999995</v>
          </cell>
          <cell r="D31">
            <v>57119.999999999993</v>
          </cell>
        </row>
        <row r="32">
          <cell r="A32" t="str">
            <v>Tue</v>
          </cell>
          <cell r="B32">
            <v>18</v>
          </cell>
          <cell r="C32">
            <v>3359.9999999999995</v>
          </cell>
          <cell r="D32">
            <v>60479.999999999993</v>
          </cell>
        </row>
        <row r="33">
          <cell r="A33" t="str">
            <v>Wed</v>
          </cell>
          <cell r="B33">
            <v>19</v>
          </cell>
          <cell r="C33">
            <v>0</v>
          </cell>
          <cell r="D33">
            <v>60479.999999999993</v>
          </cell>
        </row>
        <row r="34">
          <cell r="A34" t="str">
            <v>Thu</v>
          </cell>
          <cell r="B34">
            <v>20</v>
          </cell>
          <cell r="C34">
            <v>0</v>
          </cell>
          <cell r="D34">
            <v>60479.999999999993</v>
          </cell>
        </row>
        <row r="35">
          <cell r="A35" t="str">
            <v>Fri</v>
          </cell>
          <cell r="B35">
            <v>21</v>
          </cell>
          <cell r="C35">
            <v>0</v>
          </cell>
          <cell r="D35">
            <v>60479.999999999993</v>
          </cell>
        </row>
        <row r="36">
          <cell r="A36" t="str">
            <v>Sat</v>
          </cell>
          <cell r="B36">
            <v>22</v>
          </cell>
          <cell r="C36">
            <v>0</v>
          </cell>
          <cell r="D36">
            <v>60479.999999999993</v>
          </cell>
        </row>
        <row r="37">
          <cell r="A37" t="str">
            <v>Sun</v>
          </cell>
          <cell r="B37">
            <v>23</v>
          </cell>
          <cell r="C37">
            <v>0</v>
          </cell>
          <cell r="D37">
            <v>60479.999999999993</v>
          </cell>
          <cell r="S37" t="str">
            <v>Schedule maintenance</v>
          </cell>
        </row>
        <row r="38">
          <cell r="A38" t="str">
            <v>Mon</v>
          </cell>
          <cell r="B38">
            <v>24</v>
          </cell>
          <cell r="C38">
            <v>0</v>
          </cell>
          <cell r="D38">
            <v>60479.999999999993</v>
          </cell>
        </row>
        <row r="39">
          <cell r="A39" t="str">
            <v>Tue</v>
          </cell>
          <cell r="B39">
            <v>25</v>
          </cell>
          <cell r="C39">
            <v>0</v>
          </cell>
          <cell r="D39">
            <v>60479.999999999993</v>
          </cell>
        </row>
        <row r="40">
          <cell r="A40" t="str">
            <v>Wed</v>
          </cell>
          <cell r="B40">
            <v>26</v>
          </cell>
          <cell r="C40">
            <v>3359.9999999999995</v>
          </cell>
          <cell r="D40">
            <v>63839.999999999993</v>
          </cell>
        </row>
        <row r="41">
          <cell r="A41" t="str">
            <v>Thu</v>
          </cell>
          <cell r="B41">
            <v>27</v>
          </cell>
          <cell r="C41">
            <v>3359.9999999999995</v>
          </cell>
          <cell r="D41">
            <v>67199.999999999985</v>
          </cell>
        </row>
        <row r="42">
          <cell r="A42" t="str">
            <v>Fri</v>
          </cell>
          <cell r="B42">
            <v>28</v>
          </cell>
          <cell r="C42">
            <v>3359.9999999999995</v>
          </cell>
          <cell r="D42">
            <v>70559.999999999985</v>
          </cell>
        </row>
        <row r="43">
          <cell r="A43" t="str">
            <v>Sat</v>
          </cell>
          <cell r="B43">
            <v>29</v>
          </cell>
          <cell r="C43">
            <v>3359.9999999999995</v>
          </cell>
          <cell r="D43">
            <v>73919.999999999985</v>
          </cell>
        </row>
        <row r="44">
          <cell r="A44" t="str">
            <v>Sun</v>
          </cell>
          <cell r="B44">
            <v>30</v>
          </cell>
          <cell r="C44">
            <v>3359.9999999999995</v>
          </cell>
          <cell r="D44">
            <v>77279.999999999985</v>
          </cell>
        </row>
        <row r="45">
          <cell r="A45" t="str">
            <v>Mon</v>
          </cell>
          <cell r="B45">
            <v>31</v>
          </cell>
          <cell r="C45">
            <v>3359.9999999999995</v>
          </cell>
          <cell r="D45">
            <v>80639.999999999985</v>
          </cell>
        </row>
        <row r="46">
          <cell r="B46" t="str">
            <v>Total</v>
          </cell>
          <cell r="C46">
            <v>80639.999999999985</v>
          </cell>
          <cell r="H46">
            <v>48</v>
          </cell>
        </row>
        <row r="48">
          <cell r="A48" t="str">
            <v>Delay of Respective Responsibility</v>
          </cell>
        </row>
        <row r="49">
          <cell r="C49" t="str">
            <v>Plan</v>
          </cell>
          <cell r="D49" t="str">
            <v>Act</v>
          </cell>
          <cell r="E49" t="str">
            <v>Var</v>
          </cell>
        </row>
        <row r="50">
          <cell r="A50" t="str">
            <v>Operation</v>
          </cell>
          <cell r="C50">
            <v>3</v>
          </cell>
        </row>
        <row r="51">
          <cell r="A51" t="str">
            <v>Mechanical</v>
          </cell>
          <cell r="C51">
            <v>7</v>
          </cell>
        </row>
        <row r="52">
          <cell r="A52" t="str">
            <v>System</v>
          </cell>
          <cell r="C52">
            <v>5</v>
          </cell>
        </row>
        <row r="53">
          <cell r="A53" t="str">
            <v>Elect/Auto</v>
          </cell>
          <cell r="C53">
            <v>11.5</v>
          </cell>
        </row>
        <row r="54">
          <cell r="A54" t="str">
            <v>Equipment</v>
          </cell>
          <cell r="C54">
            <v>3</v>
          </cell>
        </row>
        <row r="55">
          <cell r="A55" t="str">
            <v>Roll change</v>
          </cell>
          <cell r="C55">
            <v>1.5</v>
          </cell>
        </row>
        <row r="56">
          <cell r="A56" t="str">
            <v>Roll shop</v>
          </cell>
          <cell r="C56">
            <v>6</v>
          </cell>
        </row>
        <row r="57">
          <cell r="A57" t="str">
            <v>Other</v>
          </cell>
          <cell r="C57">
            <v>3</v>
          </cell>
        </row>
        <row r="58">
          <cell r="A58" t="str">
            <v>Total</v>
          </cell>
          <cell r="C58">
            <v>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amp;B"/>
      <sheetName val="#REF"/>
      <sheetName val="Maint"/>
      <sheetName val="Housek"/>
      <sheetName val="CSD2_R264T"/>
      <sheetName val="ADAMYA FINAL SHEET"/>
      <sheetName val="Plan"/>
      <sheetName val="SORTING_DATA"/>
      <sheetName val="Sensitive Analysis"/>
      <sheetName val="Apr"/>
      <sheetName val="Int - Cum02"/>
      <sheetName val="Assumptions"/>
      <sheetName val="ADAMYA_FINAL_SHEET"/>
      <sheetName val="Sensitive_Analysis"/>
      <sheetName val="Int_-_Cum02"/>
      <sheetName val="ctl2"/>
      <sheetName val="Exp"/>
      <sheetName val="ADAMYA_FINAL_SHEET1"/>
      <sheetName val="Sensitive_Analysis1"/>
      <sheetName val="Int_-_Cum021"/>
      <sheetName val="3    OK"/>
      <sheetName val="#REF!"/>
      <sheetName val="Project Cost"/>
      <sheetName val="Sheet1"/>
      <sheetName val="p&amp;m"/>
      <sheetName val="Silo with internal cone"/>
      <sheetName val="DADOS"/>
      <sheetName val="labour coeff"/>
      <sheetName val="80hhiia"/>
      <sheetName val="CF"/>
    </sheetNames>
    <sheetDataSet>
      <sheetData sheetId="0" refreshError="1">
        <row r="1">
          <cell r="A1" t="str">
            <v>item_no</v>
          </cell>
          <cell r="B1" t="str">
            <v>variant_no</v>
          </cell>
          <cell r="C1" t="str">
            <v>lot_no</v>
          </cell>
          <cell r="D1" t="str">
            <v>LOT_WT</v>
          </cell>
          <cell r="E1" t="str">
            <v>DEF_WT</v>
          </cell>
          <cell r="F1" t="str">
            <v>BIN_NO</v>
          </cell>
          <cell r="G1" t="str">
            <v>attribute_no</v>
          </cell>
          <cell r="H1" t="str">
            <v>grade</v>
          </cell>
          <cell r="I1" t="str">
            <v>DATE</v>
          </cell>
          <cell r="J1" t="str">
            <v>flag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total"/>
      <sheetName val="data"/>
      <sheetName val="Plan"/>
      <sheetName val="Exp"/>
      <sheetName val="Int - Cum02"/>
      <sheetName val="Int_-_Cum02"/>
      <sheetName val="Int_-_Cum021"/>
      <sheetName val="Parameters"/>
      <sheetName val="Summary"/>
      <sheetName val="DAILY REPORT"/>
      <sheetName val="CPLAN"/>
      <sheetName val="Int_-_Cum022"/>
      <sheetName val="DAILY_REPORT"/>
      <sheetName val="p&amp;m"/>
      <sheetName val="labour coeff"/>
    </sheetNames>
    <sheetDataSet>
      <sheetData sheetId="0" refreshError="1"/>
      <sheetData sheetId="1" refreshError="1">
        <row r="1">
          <cell r="A1" t="str">
            <v>date</v>
          </cell>
          <cell r="B1" t="str">
            <v>month</v>
          </cell>
          <cell r="C1" t="str">
            <v>lot_no</v>
          </cell>
          <cell r="D1" t="str">
            <v>Unit</v>
          </cell>
          <cell r="E1" t="str">
            <v>location_no</v>
          </cell>
          <cell r="F1" t="str">
            <v>process_unit</v>
          </cell>
          <cell r="G1" t="str">
            <v>prd_ord</v>
          </cell>
          <cell r="H1" t="str">
            <v>run_no</v>
          </cell>
          <cell r="I1" t="str">
            <v>hr_coil</v>
          </cell>
          <cell r="J1" t="str">
            <v>starttime</v>
          </cell>
          <cell r="K1" t="str">
            <v>endtime</v>
          </cell>
          <cell r="L1" t="str">
            <v>run_time</v>
          </cell>
          <cell r="M1" t="str">
            <v>prod_wt</v>
          </cell>
          <cell r="N1" t="str">
            <v>Oitem</v>
          </cell>
          <cell r="O1" t="str">
            <v>Ovariant</v>
          </cell>
          <cell r="P1" t="str">
            <v>Odesc</v>
          </cell>
          <cell r="Q1" t="str">
            <v>Iitem</v>
          </cell>
          <cell r="R1" t="str">
            <v>Ivariant</v>
          </cell>
          <cell r="S1" t="str">
            <v>Ilot</v>
          </cell>
          <cell r="T1" t="str">
            <v>Iweight</v>
          </cell>
          <cell r="U1" t="str">
            <v>Quality_Level</v>
          </cell>
          <cell r="V1" t="str">
            <v>wh_zone_bin</v>
          </cell>
          <cell r="W1" t="str">
            <v>upd_date</v>
          </cell>
          <cell r="X1" t="str">
            <v>Cust_No</v>
          </cell>
          <cell r="Y1" t="str">
            <v>Cust_Segment</v>
          </cell>
          <cell r="Z1" t="str">
            <v>cal_code</v>
          </cell>
          <cell r="AA1" t="str">
            <v>log_id</v>
          </cell>
          <cell r="AB1" t="str">
            <v>log_name</v>
          </cell>
          <cell r="AC1" t="str">
            <v>source</v>
          </cell>
          <cell r="AD1" t="str">
            <v>card_no</v>
          </cell>
          <cell r="AE1" t="str">
            <v>remark</v>
          </cell>
          <cell r="AF1" t="str">
            <v>supplier_code</v>
          </cell>
          <cell r="AG1" t="str">
            <v>defect_code</v>
          </cell>
          <cell r="AH1" t="str">
            <v>defect_desc</v>
          </cell>
          <cell r="AI1" t="str">
            <v>jvsl</v>
          </cell>
          <cell r="AJ1" t="str">
            <v>Hr_Wt</v>
          </cell>
          <cell r="AK1" t="str">
            <v>hr_Thk</v>
          </cell>
          <cell r="AL1" t="str">
            <v>hr_variant_no</v>
          </cell>
          <cell r="AM1" t="str">
            <v>cgl_defect</v>
          </cell>
          <cell r="AN1" t="str">
            <v>TYPE</v>
          </cell>
          <cell r="AO1" t="str">
            <v>Supp_Code</v>
          </cell>
          <cell r="AP1" t="str">
            <v>Def_Code</v>
          </cell>
          <cell r="AQ1" t="str">
            <v>OP_thk</v>
          </cell>
          <cell r="AR1" t="str">
            <v>OP_Wdt</v>
          </cell>
          <cell r="AS1" t="str">
            <v>Seg</v>
          </cell>
          <cell r="AT1" t="str">
            <v>Qlty</v>
          </cell>
          <cell r="AU1" t="str">
            <v>gr</v>
          </cell>
          <cell r="AV1" t="str">
            <v>divrsn_cgl</v>
          </cell>
        </row>
        <row r="2">
          <cell r="A2">
            <v>36770</v>
          </cell>
        </row>
        <row r="3">
          <cell r="A3">
            <v>36770</v>
          </cell>
        </row>
        <row r="4">
          <cell r="A4">
            <v>36770</v>
          </cell>
        </row>
        <row r="5">
          <cell r="A5">
            <v>36770</v>
          </cell>
        </row>
        <row r="6">
          <cell r="A6">
            <v>36770</v>
          </cell>
        </row>
        <row r="7">
          <cell r="A7">
            <v>36770</v>
          </cell>
        </row>
        <row r="8">
          <cell r="A8">
            <v>36770</v>
          </cell>
        </row>
        <row r="9">
          <cell r="A9">
            <v>36770</v>
          </cell>
        </row>
        <row r="10">
          <cell r="A10">
            <v>36770</v>
          </cell>
        </row>
        <row r="11">
          <cell r="A11">
            <v>36770</v>
          </cell>
        </row>
        <row r="12">
          <cell r="A12">
            <v>36770</v>
          </cell>
        </row>
        <row r="13">
          <cell r="A13">
            <v>36770</v>
          </cell>
        </row>
        <row r="14">
          <cell r="A14">
            <v>36770</v>
          </cell>
        </row>
        <row r="15">
          <cell r="A15" t="str">
            <v>02&amp;3-09-00</v>
          </cell>
        </row>
        <row r="16">
          <cell r="A16">
            <v>36770</v>
          </cell>
        </row>
        <row r="17">
          <cell r="A17">
            <v>36770</v>
          </cell>
        </row>
        <row r="18">
          <cell r="A18">
            <v>36770</v>
          </cell>
        </row>
        <row r="19">
          <cell r="A19">
            <v>36770</v>
          </cell>
        </row>
        <row r="20">
          <cell r="A20">
            <v>36770</v>
          </cell>
        </row>
        <row r="21">
          <cell r="A21">
            <v>36770</v>
          </cell>
        </row>
        <row r="22">
          <cell r="A22">
            <v>36770</v>
          </cell>
        </row>
        <row r="23">
          <cell r="A23">
            <v>36770</v>
          </cell>
        </row>
        <row r="24">
          <cell r="A24">
            <v>36770</v>
          </cell>
        </row>
        <row r="25">
          <cell r="A25">
            <v>36770</v>
          </cell>
        </row>
        <row r="26">
          <cell r="A26">
            <v>36770</v>
          </cell>
        </row>
        <row r="27">
          <cell r="A27">
            <v>36770</v>
          </cell>
        </row>
        <row r="28">
          <cell r="A28">
            <v>36770</v>
          </cell>
        </row>
        <row r="29">
          <cell r="A29">
            <v>36770</v>
          </cell>
        </row>
        <row r="30">
          <cell r="A30">
            <v>36770</v>
          </cell>
        </row>
        <row r="31">
          <cell r="A31">
            <v>36770</v>
          </cell>
        </row>
        <row r="32">
          <cell r="A32">
            <v>36770</v>
          </cell>
        </row>
        <row r="33">
          <cell r="A33">
            <v>36770</v>
          </cell>
        </row>
        <row r="34">
          <cell r="A34">
            <v>36770</v>
          </cell>
        </row>
        <row r="35">
          <cell r="A35">
            <v>36770</v>
          </cell>
        </row>
        <row r="36">
          <cell r="A36">
            <v>36770</v>
          </cell>
        </row>
        <row r="37">
          <cell r="A37">
            <v>36770</v>
          </cell>
        </row>
        <row r="38">
          <cell r="A38">
            <v>36770</v>
          </cell>
        </row>
        <row r="39">
          <cell r="A39">
            <v>36770</v>
          </cell>
        </row>
        <row r="40">
          <cell r="A40">
            <v>36770</v>
          </cell>
        </row>
        <row r="41">
          <cell r="A41">
            <v>36770</v>
          </cell>
        </row>
        <row r="42">
          <cell r="A42">
            <v>36770</v>
          </cell>
        </row>
        <row r="43">
          <cell r="A43">
            <v>36770</v>
          </cell>
        </row>
        <row r="44">
          <cell r="A44">
            <v>36770</v>
          </cell>
        </row>
        <row r="45">
          <cell r="A45">
            <v>36770</v>
          </cell>
        </row>
        <row r="46">
          <cell r="A46">
            <v>36770</v>
          </cell>
        </row>
        <row r="47">
          <cell r="A47">
            <v>36770</v>
          </cell>
        </row>
        <row r="48">
          <cell r="A48">
            <v>36770</v>
          </cell>
        </row>
        <row r="49">
          <cell r="A49">
            <v>36770</v>
          </cell>
        </row>
        <row r="50">
          <cell r="A50">
            <v>36770</v>
          </cell>
        </row>
        <row r="51">
          <cell r="A51">
            <v>36770</v>
          </cell>
        </row>
        <row r="52">
          <cell r="A52">
            <v>36770</v>
          </cell>
        </row>
        <row r="53">
          <cell r="A53">
            <v>36770</v>
          </cell>
        </row>
        <row r="54">
          <cell r="A54">
            <v>36770</v>
          </cell>
        </row>
        <row r="55">
          <cell r="A55">
            <v>36770</v>
          </cell>
        </row>
        <row r="56">
          <cell r="A56">
            <v>36770</v>
          </cell>
        </row>
        <row r="57">
          <cell r="A57">
            <v>36770</v>
          </cell>
        </row>
        <row r="58">
          <cell r="A58">
            <v>36770</v>
          </cell>
        </row>
        <row r="59">
          <cell r="A59">
            <v>36770</v>
          </cell>
        </row>
        <row r="60">
          <cell r="A60">
            <v>36770</v>
          </cell>
        </row>
        <row r="61">
          <cell r="A61">
            <v>36770</v>
          </cell>
        </row>
        <row r="62">
          <cell r="A62">
            <v>36770</v>
          </cell>
        </row>
        <row r="63">
          <cell r="A63">
            <v>36770</v>
          </cell>
        </row>
        <row r="64">
          <cell r="A64">
            <v>36770</v>
          </cell>
        </row>
        <row r="65">
          <cell r="A65">
            <v>36770</v>
          </cell>
        </row>
        <row r="66">
          <cell r="A66">
            <v>36770</v>
          </cell>
        </row>
        <row r="67">
          <cell r="A67">
            <v>36770</v>
          </cell>
        </row>
        <row r="68">
          <cell r="A68">
            <v>36770</v>
          </cell>
        </row>
        <row r="69">
          <cell r="A69">
            <v>36770</v>
          </cell>
        </row>
        <row r="70">
          <cell r="A70">
            <v>36770</v>
          </cell>
        </row>
        <row r="71">
          <cell r="A71">
            <v>36770</v>
          </cell>
        </row>
        <row r="72">
          <cell r="A72">
            <v>36770</v>
          </cell>
        </row>
        <row r="73">
          <cell r="A73">
            <v>36770</v>
          </cell>
        </row>
        <row r="74">
          <cell r="A74">
            <v>36770</v>
          </cell>
        </row>
        <row r="75">
          <cell r="A75">
            <v>36770</v>
          </cell>
        </row>
        <row r="76">
          <cell r="A76">
            <v>36770</v>
          </cell>
        </row>
        <row r="77">
          <cell r="A77">
            <v>36770</v>
          </cell>
        </row>
        <row r="78">
          <cell r="A78">
            <v>36770</v>
          </cell>
        </row>
        <row r="79">
          <cell r="A79">
            <v>36790</v>
          </cell>
        </row>
        <row r="80">
          <cell r="A80">
            <v>36770</v>
          </cell>
        </row>
        <row r="81">
          <cell r="A81">
            <v>36770</v>
          </cell>
        </row>
        <row r="82">
          <cell r="A82">
            <v>36770</v>
          </cell>
        </row>
        <row r="83">
          <cell r="A83">
            <v>36770</v>
          </cell>
        </row>
        <row r="84">
          <cell r="A84">
            <v>36770</v>
          </cell>
        </row>
        <row r="85">
          <cell r="A85">
            <v>36770</v>
          </cell>
        </row>
        <row r="86">
          <cell r="A86">
            <v>36770</v>
          </cell>
        </row>
        <row r="87">
          <cell r="A87">
            <v>36770</v>
          </cell>
        </row>
        <row r="88">
          <cell r="A88">
            <v>36770</v>
          </cell>
        </row>
        <row r="89">
          <cell r="A89">
            <v>36770</v>
          </cell>
        </row>
        <row r="90">
          <cell r="A90">
            <v>36770</v>
          </cell>
        </row>
        <row r="91">
          <cell r="A91">
            <v>36770</v>
          </cell>
        </row>
        <row r="92">
          <cell r="A92">
            <v>36770</v>
          </cell>
        </row>
        <row r="93">
          <cell r="A93">
            <v>36770</v>
          </cell>
        </row>
        <row r="94">
          <cell r="A94">
            <v>36770</v>
          </cell>
        </row>
        <row r="95">
          <cell r="A95">
            <v>36770</v>
          </cell>
        </row>
        <row r="96">
          <cell r="A96">
            <v>36770</v>
          </cell>
        </row>
        <row r="97">
          <cell r="A97">
            <v>36770</v>
          </cell>
        </row>
        <row r="98">
          <cell r="A98">
            <v>36770</v>
          </cell>
        </row>
        <row r="99">
          <cell r="A99">
            <v>36770</v>
          </cell>
        </row>
        <row r="100">
          <cell r="A100">
            <v>36770</v>
          </cell>
        </row>
        <row r="101">
          <cell r="A101">
            <v>36770</v>
          </cell>
        </row>
        <row r="102">
          <cell r="A102">
            <v>36770</v>
          </cell>
        </row>
        <row r="103">
          <cell r="A103">
            <v>36770</v>
          </cell>
        </row>
        <row r="104">
          <cell r="A104">
            <v>36770</v>
          </cell>
        </row>
        <row r="105">
          <cell r="A105">
            <v>36770</v>
          </cell>
        </row>
        <row r="106">
          <cell r="A106">
            <v>36770</v>
          </cell>
        </row>
        <row r="107">
          <cell r="A107">
            <v>36770</v>
          </cell>
        </row>
        <row r="108">
          <cell r="A108">
            <v>36770</v>
          </cell>
        </row>
        <row r="109">
          <cell r="A109">
            <v>36770</v>
          </cell>
        </row>
        <row r="110">
          <cell r="A110">
            <v>36770</v>
          </cell>
        </row>
        <row r="111">
          <cell r="A111">
            <v>36770</v>
          </cell>
        </row>
        <row r="112">
          <cell r="A112">
            <v>36770</v>
          </cell>
        </row>
        <row r="113">
          <cell r="A113">
            <v>36770</v>
          </cell>
        </row>
        <row r="114">
          <cell r="A114">
            <v>36770</v>
          </cell>
        </row>
        <row r="115">
          <cell r="A115">
            <v>36770</v>
          </cell>
        </row>
        <row r="116">
          <cell r="A116">
            <v>36770</v>
          </cell>
        </row>
        <row r="117">
          <cell r="A117">
            <v>36770</v>
          </cell>
        </row>
        <row r="118">
          <cell r="A118">
            <v>36770</v>
          </cell>
        </row>
        <row r="119">
          <cell r="A119">
            <v>36770</v>
          </cell>
        </row>
        <row r="120">
          <cell r="A120">
            <v>36770</v>
          </cell>
        </row>
        <row r="121">
          <cell r="A121">
            <v>36770</v>
          </cell>
        </row>
        <row r="122">
          <cell r="A122">
            <v>36770</v>
          </cell>
        </row>
        <row r="123">
          <cell r="A123">
            <v>36770</v>
          </cell>
        </row>
        <row r="124">
          <cell r="A124">
            <v>36770</v>
          </cell>
        </row>
        <row r="125">
          <cell r="A125">
            <v>36770</v>
          </cell>
        </row>
        <row r="126">
          <cell r="A126">
            <v>36770</v>
          </cell>
        </row>
        <row r="127">
          <cell r="A127">
            <v>36770</v>
          </cell>
        </row>
        <row r="128">
          <cell r="A128">
            <v>36770</v>
          </cell>
        </row>
        <row r="129">
          <cell r="A129">
            <v>36770</v>
          </cell>
        </row>
        <row r="130">
          <cell r="A130">
            <v>36770</v>
          </cell>
        </row>
        <row r="131">
          <cell r="A131">
            <v>36770</v>
          </cell>
        </row>
        <row r="132">
          <cell r="A132">
            <v>36770</v>
          </cell>
        </row>
        <row r="133">
          <cell r="A133">
            <v>36770</v>
          </cell>
        </row>
        <row r="134">
          <cell r="A134">
            <v>36770</v>
          </cell>
        </row>
        <row r="135">
          <cell r="A135">
            <v>36770</v>
          </cell>
        </row>
        <row r="136">
          <cell r="A136">
            <v>36770</v>
          </cell>
        </row>
        <row r="137">
          <cell r="A137">
            <v>36770</v>
          </cell>
        </row>
        <row r="138">
          <cell r="A138">
            <v>36770</v>
          </cell>
        </row>
        <row r="139">
          <cell r="A139">
            <v>36770</v>
          </cell>
        </row>
        <row r="140">
          <cell r="A140">
            <v>36770</v>
          </cell>
        </row>
        <row r="141">
          <cell r="A141">
            <v>36770</v>
          </cell>
        </row>
        <row r="142">
          <cell r="A142">
            <v>36770</v>
          </cell>
        </row>
        <row r="143">
          <cell r="A143">
            <v>36770</v>
          </cell>
        </row>
        <row r="144">
          <cell r="A144">
            <v>36770</v>
          </cell>
        </row>
        <row r="145">
          <cell r="A145">
            <v>36770</v>
          </cell>
        </row>
        <row r="146">
          <cell r="A146">
            <v>36770</v>
          </cell>
        </row>
        <row r="147">
          <cell r="A147">
            <v>36770</v>
          </cell>
        </row>
        <row r="148">
          <cell r="A148">
            <v>36770</v>
          </cell>
        </row>
        <row r="149">
          <cell r="A149">
            <v>36770</v>
          </cell>
        </row>
        <row r="150">
          <cell r="A150">
            <v>36770</v>
          </cell>
        </row>
        <row r="151">
          <cell r="A151">
            <v>36770</v>
          </cell>
        </row>
        <row r="152">
          <cell r="A152">
            <v>36770</v>
          </cell>
        </row>
        <row r="153">
          <cell r="A153">
            <v>36770</v>
          </cell>
        </row>
        <row r="154">
          <cell r="A154">
            <v>36770</v>
          </cell>
        </row>
        <row r="155">
          <cell r="A155">
            <v>36770</v>
          </cell>
        </row>
        <row r="156">
          <cell r="A156">
            <v>36770</v>
          </cell>
        </row>
        <row r="157">
          <cell r="A157">
            <v>36770</v>
          </cell>
        </row>
        <row r="158">
          <cell r="A158">
            <v>36770</v>
          </cell>
        </row>
        <row r="159">
          <cell r="A159">
            <v>36770</v>
          </cell>
        </row>
        <row r="160">
          <cell r="A160">
            <v>36770</v>
          </cell>
        </row>
        <row r="161">
          <cell r="A161">
            <v>36770</v>
          </cell>
        </row>
        <row r="162">
          <cell r="A162">
            <v>36770</v>
          </cell>
        </row>
        <row r="163">
          <cell r="A163">
            <v>36770</v>
          </cell>
        </row>
        <row r="164">
          <cell r="A164">
            <v>36770</v>
          </cell>
        </row>
        <row r="165">
          <cell r="A165">
            <v>36770</v>
          </cell>
        </row>
        <row r="166">
          <cell r="A166">
            <v>36770</v>
          </cell>
        </row>
        <row r="167">
          <cell r="A167">
            <v>36770</v>
          </cell>
        </row>
        <row r="168">
          <cell r="A168">
            <v>36770</v>
          </cell>
        </row>
        <row r="169">
          <cell r="A169">
            <v>36770</v>
          </cell>
        </row>
        <row r="170">
          <cell r="A170">
            <v>36770</v>
          </cell>
        </row>
        <row r="171">
          <cell r="A171">
            <v>36770</v>
          </cell>
        </row>
        <row r="172">
          <cell r="A172">
            <v>36770</v>
          </cell>
        </row>
        <row r="173">
          <cell r="A173">
            <v>36770</v>
          </cell>
        </row>
        <row r="174">
          <cell r="A174">
            <v>36770</v>
          </cell>
        </row>
        <row r="175">
          <cell r="A175">
            <v>36770</v>
          </cell>
        </row>
        <row r="176">
          <cell r="A176">
            <v>36770</v>
          </cell>
        </row>
        <row r="177">
          <cell r="A177">
            <v>36770</v>
          </cell>
        </row>
        <row r="178">
          <cell r="A178">
            <v>36770</v>
          </cell>
        </row>
        <row r="179">
          <cell r="A179">
            <v>36770</v>
          </cell>
        </row>
        <row r="180">
          <cell r="A180">
            <v>36770</v>
          </cell>
        </row>
        <row r="181">
          <cell r="A181">
            <v>36770</v>
          </cell>
        </row>
        <row r="182">
          <cell r="A182">
            <v>36770</v>
          </cell>
        </row>
        <row r="183">
          <cell r="A183">
            <v>36770</v>
          </cell>
        </row>
        <row r="184">
          <cell r="A184">
            <v>36770</v>
          </cell>
        </row>
        <row r="185">
          <cell r="A185">
            <v>36770</v>
          </cell>
        </row>
        <row r="186">
          <cell r="A186">
            <v>36770</v>
          </cell>
        </row>
        <row r="187">
          <cell r="A187">
            <v>36770</v>
          </cell>
        </row>
        <row r="188">
          <cell r="A188">
            <v>36770</v>
          </cell>
        </row>
        <row r="189">
          <cell r="A189">
            <v>36770</v>
          </cell>
        </row>
        <row r="190">
          <cell r="A190">
            <v>36770</v>
          </cell>
        </row>
        <row r="191">
          <cell r="A191">
            <v>36770</v>
          </cell>
        </row>
        <row r="192">
          <cell r="A192">
            <v>36770</v>
          </cell>
        </row>
        <row r="193">
          <cell r="A193">
            <v>36770</v>
          </cell>
        </row>
        <row r="194">
          <cell r="A194">
            <v>36770</v>
          </cell>
        </row>
        <row r="195">
          <cell r="A195">
            <v>36770</v>
          </cell>
        </row>
        <row r="196">
          <cell r="A196">
            <v>36770</v>
          </cell>
        </row>
        <row r="197">
          <cell r="A197">
            <v>36770</v>
          </cell>
        </row>
        <row r="198">
          <cell r="A198">
            <v>36770</v>
          </cell>
        </row>
        <row r="199">
          <cell r="A199">
            <v>36770</v>
          </cell>
        </row>
        <row r="200">
          <cell r="A200">
            <v>36770</v>
          </cell>
        </row>
        <row r="201">
          <cell r="A201">
            <v>36770</v>
          </cell>
        </row>
        <row r="202">
          <cell r="A202" t="str">
            <v>02&amp;3-09-00</v>
          </cell>
        </row>
        <row r="203">
          <cell r="A203" t="str">
            <v>02&amp;3-09-00</v>
          </cell>
        </row>
        <row r="204">
          <cell r="A204" t="str">
            <v>02&amp;3-09-00</v>
          </cell>
        </row>
        <row r="205">
          <cell r="A205" t="str">
            <v>02&amp;3-09-00</v>
          </cell>
        </row>
        <row r="206">
          <cell r="A206" t="str">
            <v>02&amp;3-09-00</v>
          </cell>
        </row>
        <row r="207">
          <cell r="A207" t="str">
            <v>02&amp;3-09-00</v>
          </cell>
        </row>
        <row r="208">
          <cell r="A208" t="str">
            <v>02&amp;3-09-00</v>
          </cell>
        </row>
        <row r="209">
          <cell r="A209" t="str">
            <v>02&amp;3-09-00</v>
          </cell>
        </row>
        <row r="210">
          <cell r="A210" t="str">
            <v>02&amp;3-09-00</v>
          </cell>
        </row>
        <row r="211">
          <cell r="A211" t="str">
            <v>02&amp;3-09-00</v>
          </cell>
        </row>
        <row r="212">
          <cell r="A212" t="str">
            <v>02&amp;3-09-00</v>
          </cell>
        </row>
        <row r="213">
          <cell r="A213" t="str">
            <v>02&amp;3-09-00</v>
          </cell>
        </row>
        <row r="214">
          <cell r="A214" t="str">
            <v>02&amp;3-09-00</v>
          </cell>
        </row>
        <row r="215">
          <cell r="A215" t="str">
            <v>02&amp;3-09-00</v>
          </cell>
        </row>
        <row r="216">
          <cell r="A216" t="str">
            <v>02&amp;3-09-00</v>
          </cell>
        </row>
        <row r="217">
          <cell r="A217" t="str">
            <v>02&amp;3-09-00</v>
          </cell>
        </row>
        <row r="218">
          <cell r="A218" t="str">
            <v>02&amp;3-09-00</v>
          </cell>
        </row>
        <row r="219">
          <cell r="A219" t="str">
            <v>02&amp;3-09-00</v>
          </cell>
        </row>
        <row r="220">
          <cell r="A220" t="str">
            <v>02&amp;3-09-00</v>
          </cell>
        </row>
        <row r="221">
          <cell r="A221" t="str">
            <v>02&amp;3-09-00</v>
          </cell>
        </row>
        <row r="222">
          <cell r="A222" t="str">
            <v>02&amp;3-09-00</v>
          </cell>
        </row>
        <row r="223">
          <cell r="A223" t="str">
            <v>02&amp;3-09-00</v>
          </cell>
        </row>
        <row r="224">
          <cell r="A224" t="str">
            <v>02&amp;3-09-00</v>
          </cell>
        </row>
        <row r="225">
          <cell r="A225" t="str">
            <v>02&amp;3-09-00</v>
          </cell>
        </row>
        <row r="226">
          <cell r="A226" t="str">
            <v>02&amp;3-09-00</v>
          </cell>
        </row>
        <row r="227">
          <cell r="A227" t="str">
            <v>02&amp;3-09-00</v>
          </cell>
        </row>
        <row r="228">
          <cell r="A228">
            <v>36777</v>
          </cell>
        </row>
        <row r="229">
          <cell r="A229" t="str">
            <v>02&amp;3-09-00</v>
          </cell>
        </row>
        <row r="230">
          <cell r="A230" t="str">
            <v>02&amp;3-09-00</v>
          </cell>
        </row>
        <row r="231">
          <cell r="A231" t="str">
            <v>02&amp;3-09-00</v>
          </cell>
        </row>
        <row r="232">
          <cell r="A232" t="str">
            <v>02&amp;3-09-00</v>
          </cell>
        </row>
        <row r="233">
          <cell r="A233" t="str">
            <v>02&amp;3-09-00</v>
          </cell>
        </row>
        <row r="234">
          <cell r="A234" t="str">
            <v>02&amp;3-09-00</v>
          </cell>
        </row>
        <row r="235">
          <cell r="A235" t="str">
            <v>02&amp;3-09-00</v>
          </cell>
        </row>
        <row r="236">
          <cell r="A236" t="str">
            <v>02&amp;3-09-00</v>
          </cell>
        </row>
        <row r="237">
          <cell r="A237" t="str">
            <v>02&amp;3-09-00</v>
          </cell>
        </row>
        <row r="238">
          <cell r="A238" t="str">
            <v>02&amp;3-09-00</v>
          </cell>
        </row>
        <row r="239">
          <cell r="A239" t="str">
            <v>02&amp;3-09-00</v>
          </cell>
        </row>
        <row r="240">
          <cell r="A240" t="str">
            <v>02&amp;3-09-00</v>
          </cell>
        </row>
        <row r="241">
          <cell r="A241" t="str">
            <v>02&amp;3-09-00</v>
          </cell>
        </row>
        <row r="242">
          <cell r="A242" t="str">
            <v>02&amp;3-09-00</v>
          </cell>
        </row>
        <row r="243">
          <cell r="A243" t="str">
            <v>02&amp;3-09-00</v>
          </cell>
        </row>
        <row r="244">
          <cell r="A244" t="str">
            <v>02&amp;3-09-00</v>
          </cell>
        </row>
        <row r="245">
          <cell r="A245" t="str">
            <v>02&amp;3-09-00</v>
          </cell>
        </row>
        <row r="246">
          <cell r="A246" t="str">
            <v>02&amp;3-09-00</v>
          </cell>
        </row>
        <row r="247">
          <cell r="A247" t="str">
            <v>02&amp;3-09-00</v>
          </cell>
        </row>
        <row r="248">
          <cell r="A248" t="str">
            <v>02&amp;3-09-00</v>
          </cell>
        </row>
        <row r="249">
          <cell r="A249" t="str">
            <v>02&amp;3-09-00</v>
          </cell>
        </row>
        <row r="250">
          <cell r="A250" t="str">
            <v>02&amp;3-09-00</v>
          </cell>
        </row>
        <row r="251">
          <cell r="A251" t="str">
            <v>02&amp;3-09-00</v>
          </cell>
        </row>
        <row r="252">
          <cell r="A252" t="str">
            <v>02&amp;3-09-00</v>
          </cell>
        </row>
        <row r="253">
          <cell r="A253" t="str">
            <v>02&amp;3-09-00</v>
          </cell>
        </row>
        <row r="254">
          <cell r="A254" t="str">
            <v>02&amp;3-09-00</v>
          </cell>
        </row>
        <row r="255">
          <cell r="A255" t="str">
            <v>02&amp;3-09-00</v>
          </cell>
        </row>
        <row r="256">
          <cell r="A256" t="str">
            <v>02&amp;3-09-00</v>
          </cell>
        </row>
        <row r="257">
          <cell r="A257" t="str">
            <v>02&amp;3-09-00</v>
          </cell>
        </row>
        <row r="258">
          <cell r="A258" t="str">
            <v>02&amp;3-09-00</v>
          </cell>
        </row>
        <row r="259">
          <cell r="A259" t="str">
            <v>02&amp;3-09-00</v>
          </cell>
        </row>
        <row r="260">
          <cell r="A260" t="str">
            <v>02&amp;3-09-00</v>
          </cell>
        </row>
        <row r="261">
          <cell r="A261" t="str">
            <v>02&amp;3-09-00</v>
          </cell>
        </row>
        <row r="262">
          <cell r="A262" t="str">
            <v>02&amp;3-09-00</v>
          </cell>
        </row>
        <row r="263">
          <cell r="A263" t="str">
            <v>02&amp;3-09-00</v>
          </cell>
        </row>
        <row r="264">
          <cell r="A264" t="str">
            <v>02&amp;3-09-00</v>
          </cell>
        </row>
        <row r="265">
          <cell r="A265" t="str">
            <v>02&amp;3-09-00</v>
          </cell>
        </row>
        <row r="266">
          <cell r="A266" t="str">
            <v>02&amp;3-09-00</v>
          </cell>
        </row>
        <row r="267">
          <cell r="A267" t="str">
            <v>02&amp;3-09-00</v>
          </cell>
        </row>
        <row r="268">
          <cell r="A268" t="str">
            <v>02&amp;3-09-00</v>
          </cell>
        </row>
        <row r="269">
          <cell r="A269" t="str">
            <v>02&amp;3-09-00</v>
          </cell>
        </row>
        <row r="270">
          <cell r="A270" t="str">
            <v>02&amp;3-09-00</v>
          </cell>
        </row>
        <row r="271">
          <cell r="A271" t="str">
            <v>02&amp;3-09-00</v>
          </cell>
        </row>
        <row r="272">
          <cell r="A272" t="str">
            <v>02&amp;3-09-00</v>
          </cell>
        </row>
        <row r="273">
          <cell r="A273" t="str">
            <v>02&amp;3-09-00</v>
          </cell>
        </row>
        <row r="274">
          <cell r="A274" t="str">
            <v>02&amp;3-09-00</v>
          </cell>
        </row>
        <row r="275">
          <cell r="A275" t="str">
            <v>02&amp;3-09-00</v>
          </cell>
        </row>
        <row r="276">
          <cell r="A276" t="str">
            <v>02&amp;3-09-00</v>
          </cell>
        </row>
        <row r="277">
          <cell r="A277">
            <v>36777</v>
          </cell>
        </row>
        <row r="278">
          <cell r="A278" t="str">
            <v>02&amp;3-09-00</v>
          </cell>
        </row>
        <row r="279">
          <cell r="A279" t="str">
            <v>02&amp;3-09-00</v>
          </cell>
        </row>
        <row r="280">
          <cell r="A280" t="str">
            <v>02&amp;3-09-00</v>
          </cell>
        </row>
        <row r="281">
          <cell r="A281" t="str">
            <v>02&amp;3-09-00</v>
          </cell>
        </row>
        <row r="282">
          <cell r="A282" t="str">
            <v>02&amp;3-09-00</v>
          </cell>
        </row>
        <row r="283">
          <cell r="A283" t="str">
            <v>02&amp;3-09-00</v>
          </cell>
        </row>
        <row r="284">
          <cell r="A284" t="str">
            <v>02&amp;3-09-00</v>
          </cell>
        </row>
        <row r="285">
          <cell r="A285" t="str">
            <v>02&amp;3-09-00</v>
          </cell>
        </row>
        <row r="286">
          <cell r="A286">
            <v>36777</v>
          </cell>
        </row>
        <row r="287">
          <cell r="A287" t="str">
            <v>02&amp;3-09-00</v>
          </cell>
        </row>
        <row r="288">
          <cell r="A288" t="str">
            <v>02&amp;3-09-00</v>
          </cell>
        </row>
        <row r="289">
          <cell r="A289" t="str">
            <v>02&amp;3-09-00</v>
          </cell>
        </row>
        <row r="290">
          <cell r="A290" t="str">
            <v>02&amp;3-09-00</v>
          </cell>
        </row>
        <row r="291">
          <cell r="A291" t="str">
            <v>02&amp;3-09-00</v>
          </cell>
        </row>
        <row r="292">
          <cell r="A292" t="str">
            <v>02&amp;3-09-00</v>
          </cell>
        </row>
        <row r="293">
          <cell r="A293" t="str">
            <v>02&amp;3-09-00</v>
          </cell>
        </row>
        <row r="294">
          <cell r="A294" t="str">
            <v>02&amp;3-09-00</v>
          </cell>
        </row>
        <row r="295">
          <cell r="A295" t="str">
            <v>02&amp;3-09-00</v>
          </cell>
        </row>
        <row r="296">
          <cell r="A296" t="str">
            <v>02&amp;3-09-00</v>
          </cell>
        </row>
        <row r="297">
          <cell r="A297" t="str">
            <v>02&amp;3-09-00</v>
          </cell>
        </row>
        <row r="298">
          <cell r="A298" t="str">
            <v>02&amp;3-09-00</v>
          </cell>
        </row>
        <row r="299">
          <cell r="A299" t="str">
            <v>02&amp;3-09-00</v>
          </cell>
        </row>
        <row r="300">
          <cell r="A300" t="str">
            <v>02&amp;3-09-00</v>
          </cell>
        </row>
        <row r="301">
          <cell r="A301" t="str">
            <v>02&amp;3-09-00</v>
          </cell>
        </row>
        <row r="302">
          <cell r="A302" t="str">
            <v>02&amp;3-09-00</v>
          </cell>
        </row>
        <row r="303">
          <cell r="A303" t="str">
            <v>02&amp;3-09-00</v>
          </cell>
        </row>
        <row r="304">
          <cell r="A304" t="str">
            <v>02&amp;3-09-00</v>
          </cell>
        </row>
        <row r="305">
          <cell r="A305" t="str">
            <v>02&amp;3-09-00</v>
          </cell>
        </row>
        <row r="306">
          <cell r="A306" t="str">
            <v>02&amp;3-09-00</v>
          </cell>
        </row>
        <row r="307">
          <cell r="A307" t="str">
            <v>02&amp;3-09-00</v>
          </cell>
        </row>
        <row r="308">
          <cell r="A308" t="str">
            <v>02&amp;3-09-00</v>
          </cell>
        </row>
        <row r="309">
          <cell r="A309" t="str">
            <v>02&amp;3-09-00</v>
          </cell>
        </row>
        <row r="310">
          <cell r="A310" t="str">
            <v>02&amp;3-09-00</v>
          </cell>
        </row>
        <row r="311">
          <cell r="A311" t="str">
            <v>02&amp;3-09-00</v>
          </cell>
        </row>
        <row r="312">
          <cell r="A312" t="str">
            <v>02&amp;3-09-00</v>
          </cell>
        </row>
        <row r="313">
          <cell r="A313" t="str">
            <v>02&amp;3-09-00</v>
          </cell>
        </row>
        <row r="314">
          <cell r="A314" t="str">
            <v>02&amp;3-09-00</v>
          </cell>
        </row>
        <row r="315">
          <cell r="A315" t="str">
            <v>02&amp;3-09-00</v>
          </cell>
        </row>
        <row r="316">
          <cell r="A316" t="str">
            <v>02&amp;3-09-00</v>
          </cell>
        </row>
        <row r="317">
          <cell r="A317" t="str">
            <v>02&amp;3-09-00</v>
          </cell>
        </row>
        <row r="318">
          <cell r="A318" t="str">
            <v>02&amp;3-09-00</v>
          </cell>
        </row>
        <row r="319">
          <cell r="A319" t="str">
            <v>02&amp;3-09-00</v>
          </cell>
        </row>
        <row r="320">
          <cell r="A320" t="str">
            <v>02&amp;3-09-00</v>
          </cell>
        </row>
        <row r="321">
          <cell r="A321" t="str">
            <v>02&amp;3-09-00</v>
          </cell>
        </row>
        <row r="322">
          <cell r="A322" t="str">
            <v>02&amp;3-09-00</v>
          </cell>
        </row>
        <row r="323">
          <cell r="A323" t="str">
            <v>02&amp;3-09-00</v>
          </cell>
        </row>
        <row r="324">
          <cell r="A324" t="str">
            <v>02&amp;3-09-00</v>
          </cell>
        </row>
        <row r="325">
          <cell r="A325" t="str">
            <v>02&amp;3-09-00</v>
          </cell>
        </row>
        <row r="326">
          <cell r="A326" t="str">
            <v>02&amp;3-09-00</v>
          </cell>
        </row>
        <row r="327">
          <cell r="A327" t="str">
            <v>02&amp;3-09-00</v>
          </cell>
        </row>
        <row r="328">
          <cell r="A328" t="str">
            <v>02&amp;3-09-00</v>
          </cell>
        </row>
        <row r="329">
          <cell r="A329" t="str">
            <v>02&amp;3-09-00</v>
          </cell>
        </row>
        <row r="330">
          <cell r="A330" t="str">
            <v>02&amp;3-09-00</v>
          </cell>
        </row>
        <row r="331">
          <cell r="A331" t="str">
            <v>02&amp;3-09-00</v>
          </cell>
        </row>
        <row r="332">
          <cell r="A332" t="str">
            <v>02&amp;3-09-00</v>
          </cell>
        </row>
        <row r="333">
          <cell r="A333" t="str">
            <v>02&amp;3-09-00</v>
          </cell>
        </row>
        <row r="334">
          <cell r="A334" t="str">
            <v>02&amp;3-09-00</v>
          </cell>
        </row>
        <row r="335">
          <cell r="A335" t="str">
            <v>02&amp;3-09-00</v>
          </cell>
        </row>
        <row r="336">
          <cell r="A336" t="str">
            <v>02&amp;3-09-00</v>
          </cell>
        </row>
        <row r="337">
          <cell r="A337" t="str">
            <v>02&amp;3-09-00</v>
          </cell>
        </row>
        <row r="338">
          <cell r="A338" t="str">
            <v>02&amp;3-09-00</v>
          </cell>
        </row>
        <row r="339">
          <cell r="A339" t="str">
            <v>02&amp;3-09-00</v>
          </cell>
        </row>
        <row r="340">
          <cell r="A340" t="str">
            <v>02&amp;3-09-00</v>
          </cell>
        </row>
        <row r="341">
          <cell r="A341" t="str">
            <v>02&amp;3-09-00</v>
          </cell>
        </row>
        <row r="342">
          <cell r="A342" t="str">
            <v>02&amp;3-09-00</v>
          </cell>
        </row>
        <row r="343">
          <cell r="A343" t="str">
            <v>02&amp;3-09-00</v>
          </cell>
        </row>
        <row r="344">
          <cell r="A344" t="str">
            <v>02&amp;3-09-00</v>
          </cell>
        </row>
        <row r="345">
          <cell r="A345" t="str">
            <v>02&amp;3-09-00</v>
          </cell>
        </row>
        <row r="346">
          <cell r="A346" t="str">
            <v>02&amp;3-09-00</v>
          </cell>
        </row>
        <row r="347">
          <cell r="A347" t="str">
            <v>02&amp;3-09-00</v>
          </cell>
        </row>
        <row r="348">
          <cell r="A348" t="str">
            <v>02&amp;3-09-00</v>
          </cell>
        </row>
        <row r="349">
          <cell r="A349" t="str">
            <v>02&amp;3-09-00</v>
          </cell>
        </row>
        <row r="350">
          <cell r="A350" t="str">
            <v>02&amp;3-09-00</v>
          </cell>
        </row>
        <row r="351">
          <cell r="A351" t="str">
            <v>02&amp;3-09-00</v>
          </cell>
        </row>
        <row r="352">
          <cell r="A352" t="str">
            <v>02&amp;3-09-00</v>
          </cell>
        </row>
        <row r="353">
          <cell r="A353" t="str">
            <v>02&amp;3-09-00</v>
          </cell>
        </row>
        <row r="354">
          <cell r="A354" t="str">
            <v>02&amp;3-09-00</v>
          </cell>
        </row>
        <row r="355">
          <cell r="A355" t="str">
            <v>02&amp;3-09-00</v>
          </cell>
        </row>
        <row r="356">
          <cell r="A356" t="str">
            <v>02&amp;3-09-00</v>
          </cell>
        </row>
        <row r="357">
          <cell r="A357" t="str">
            <v>02&amp;3-09-00</v>
          </cell>
        </row>
        <row r="358">
          <cell r="A358" t="str">
            <v>02&amp;3-09-00</v>
          </cell>
        </row>
        <row r="359">
          <cell r="A359" t="str">
            <v>02&amp;3-09-00</v>
          </cell>
        </row>
        <row r="360">
          <cell r="A360" t="str">
            <v>02&amp;3-09-00</v>
          </cell>
        </row>
        <row r="361">
          <cell r="A361" t="str">
            <v>02&amp;3-09-00</v>
          </cell>
        </row>
        <row r="362">
          <cell r="A362" t="str">
            <v>02&amp;3-09-00</v>
          </cell>
        </row>
        <row r="363">
          <cell r="A363" t="str">
            <v>02&amp;3-09-00</v>
          </cell>
        </row>
        <row r="364">
          <cell r="A364" t="str">
            <v>02&amp;3-09-00</v>
          </cell>
        </row>
        <row r="365">
          <cell r="A365" t="str">
            <v>02&amp;3-09-00</v>
          </cell>
        </row>
        <row r="366">
          <cell r="A366" t="str">
            <v>02&amp;3-09-00</v>
          </cell>
        </row>
        <row r="367">
          <cell r="A367" t="str">
            <v>02&amp;3-09-00</v>
          </cell>
        </row>
        <row r="368">
          <cell r="A368" t="str">
            <v>02&amp;3-09-00</v>
          </cell>
        </row>
        <row r="369">
          <cell r="A369" t="str">
            <v>02&amp;3-09-00</v>
          </cell>
        </row>
        <row r="370">
          <cell r="A370" t="str">
            <v>02&amp;3-09-00</v>
          </cell>
        </row>
        <row r="371">
          <cell r="A371" t="str">
            <v>02&amp;3-09-00</v>
          </cell>
        </row>
        <row r="372">
          <cell r="A372" t="str">
            <v>02&amp;3-09-00</v>
          </cell>
        </row>
        <row r="373">
          <cell r="A373" t="str">
            <v>02&amp;3-09-00</v>
          </cell>
        </row>
        <row r="374">
          <cell r="A374" t="str">
            <v>02&amp;3-09-00</v>
          </cell>
        </row>
        <row r="375">
          <cell r="A375" t="str">
            <v>02&amp;3-09-00</v>
          </cell>
        </row>
        <row r="376">
          <cell r="A376" t="str">
            <v>02&amp;3-09-00</v>
          </cell>
        </row>
        <row r="377">
          <cell r="A377" t="str">
            <v>02&amp;3-09-00</v>
          </cell>
        </row>
        <row r="378">
          <cell r="A378" t="str">
            <v>02&amp;3-09-00</v>
          </cell>
        </row>
        <row r="379">
          <cell r="A379" t="str">
            <v>02&amp;3-09-00</v>
          </cell>
        </row>
        <row r="380">
          <cell r="A380" t="str">
            <v>02&amp;3-09-00</v>
          </cell>
        </row>
        <row r="381">
          <cell r="A381" t="str">
            <v>02&amp;3-09-00</v>
          </cell>
        </row>
        <row r="382">
          <cell r="A382" t="str">
            <v>02&amp;3-09-00</v>
          </cell>
        </row>
        <row r="383">
          <cell r="A383" t="str">
            <v>02&amp;3-09-00</v>
          </cell>
        </row>
        <row r="384">
          <cell r="A384" t="str">
            <v>02&amp;3-09-00</v>
          </cell>
        </row>
        <row r="385">
          <cell r="A385" t="str">
            <v>02&amp;3-09-00</v>
          </cell>
        </row>
        <row r="386">
          <cell r="A386" t="str">
            <v>02&amp;3-09-00</v>
          </cell>
        </row>
        <row r="387">
          <cell r="A387" t="str">
            <v>02&amp;3-09-00</v>
          </cell>
        </row>
        <row r="388">
          <cell r="A388" t="str">
            <v>02&amp;3-09-00</v>
          </cell>
        </row>
        <row r="389">
          <cell r="A389" t="str">
            <v>02&amp;3-09-00</v>
          </cell>
        </row>
        <row r="390">
          <cell r="A390" t="str">
            <v>02&amp;3-09-00</v>
          </cell>
        </row>
        <row r="391">
          <cell r="A391" t="str">
            <v>02&amp;3-09-00</v>
          </cell>
        </row>
        <row r="392">
          <cell r="A392" t="str">
            <v>02&amp;3-09-00</v>
          </cell>
        </row>
        <row r="393">
          <cell r="A393" t="str">
            <v>02&amp;3-09-00</v>
          </cell>
        </row>
        <row r="394">
          <cell r="A394" t="str">
            <v>02&amp;3-09-00</v>
          </cell>
        </row>
        <row r="395">
          <cell r="A395" t="str">
            <v>02&amp;3-09-00</v>
          </cell>
        </row>
        <row r="396">
          <cell r="A396" t="str">
            <v>02&amp;3-09-00</v>
          </cell>
        </row>
        <row r="397">
          <cell r="A397" t="str">
            <v>02&amp;3-09-00</v>
          </cell>
        </row>
        <row r="398">
          <cell r="A398" t="str">
            <v>02&amp;3-09-00</v>
          </cell>
        </row>
        <row r="399">
          <cell r="A399" t="str">
            <v>02&amp;3-09-00</v>
          </cell>
        </row>
        <row r="400">
          <cell r="A400" t="str">
            <v>02&amp;3-09-00</v>
          </cell>
        </row>
        <row r="401">
          <cell r="A401" t="str">
            <v>02&amp;3-09-00</v>
          </cell>
        </row>
        <row r="402">
          <cell r="A402" t="str">
            <v>02&amp;3-09-00</v>
          </cell>
        </row>
        <row r="403">
          <cell r="A403" t="str">
            <v>02&amp;3-09-00</v>
          </cell>
        </row>
        <row r="404">
          <cell r="A404" t="str">
            <v>02&amp;3-09-00</v>
          </cell>
        </row>
        <row r="405">
          <cell r="A405" t="str">
            <v>02&amp;3-09-00</v>
          </cell>
        </row>
        <row r="406">
          <cell r="A406" t="str">
            <v>02&amp;3-09-00</v>
          </cell>
        </row>
        <row r="407">
          <cell r="A407" t="str">
            <v>02&amp;3-09-00</v>
          </cell>
        </row>
        <row r="408">
          <cell r="A408" t="str">
            <v>02&amp;3-09-00</v>
          </cell>
        </row>
        <row r="409">
          <cell r="A409" t="str">
            <v>02&amp;3-09-00</v>
          </cell>
        </row>
        <row r="410">
          <cell r="A410" t="str">
            <v>02&amp;3-09-00</v>
          </cell>
        </row>
        <row r="411">
          <cell r="A411" t="str">
            <v>02&amp;3-09-00</v>
          </cell>
        </row>
        <row r="412">
          <cell r="A412" t="str">
            <v>02&amp;3-09-00</v>
          </cell>
        </row>
        <row r="413">
          <cell r="A413" t="str">
            <v>02&amp;3-09-00</v>
          </cell>
        </row>
        <row r="414">
          <cell r="A414" t="str">
            <v>02&amp;3-09-00</v>
          </cell>
        </row>
        <row r="415">
          <cell r="A415" t="str">
            <v>02&amp;3-09-00</v>
          </cell>
        </row>
        <row r="416">
          <cell r="A416" t="str">
            <v>02&amp;3-09-00</v>
          </cell>
        </row>
        <row r="417">
          <cell r="A417" t="str">
            <v>02&amp;3-09-00</v>
          </cell>
        </row>
        <row r="418">
          <cell r="A418" t="str">
            <v>02&amp;3-09-00</v>
          </cell>
        </row>
        <row r="419">
          <cell r="A419" t="str">
            <v>02&amp;3-09-00</v>
          </cell>
        </row>
        <row r="420">
          <cell r="A420" t="str">
            <v>02&amp;3-09-00</v>
          </cell>
        </row>
        <row r="421">
          <cell r="A421" t="str">
            <v>02&amp;3-09-00</v>
          </cell>
        </row>
        <row r="422">
          <cell r="A422" t="str">
            <v>02&amp;3-09-00</v>
          </cell>
        </row>
        <row r="423">
          <cell r="A423" t="str">
            <v>02&amp;3-09-00</v>
          </cell>
        </row>
        <row r="424">
          <cell r="A424" t="str">
            <v>02&amp;3-09-00</v>
          </cell>
        </row>
        <row r="425">
          <cell r="A425" t="str">
            <v>02&amp;3-09-00</v>
          </cell>
        </row>
        <row r="426">
          <cell r="A426" t="str">
            <v>02&amp;3-09-00</v>
          </cell>
        </row>
        <row r="427">
          <cell r="A427" t="str">
            <v>02&amp;3-09-00</v>
          </cell>
        </row>
        <row r="428">
          <cell r="A428" t="str">
            <v>02&amp;3-09-00</v>
          </cell>
        </row>
        <row r="429">
          <cell r="A429" t="str">
            <v>02&amp;3-09-00</v>
          </cell>
        </row>
        <row r="430">
          <cell r="A430" t="str">
            <v>02&amp;3-09-00</v>
          </cell>
        </row>
        <row r="431">
          <cell r="A431" t="str">
            <v>02&amp;3-09-00</v>
          </cell>
        </row>
        <row r="432">
          <cell r="A432" t="str">
            <v>02&amp;3-09-00</v>
          </cell>
        </row>
        <row r="433">
          <cell r="A433" t="str">
            <v>02&amp;3-09-00</v>
          </cell>
        </row>
        <row r="434">
          <cell r="A434" t="str">
            <v>02&amp;3-09-00</v>
          </cell>
        </row>
        <row r="435">
          <cell r="A435" t="str">
            <v>02&amp;3-09-00</v>
          </cell>
        </row>
        <row r="436">
          <cell r="A436" t="str">
            <v>02&amp;3-09-00</v>
          </cell>
        </row>
        <row r="437">
          <cell r="A437" t="str">
            <v>02&amp;3-09-00</v>
          </cell>
        </row>
        <row r="438">
          <cell r="A438" t="str">
            <v>02&amp;3-09-00</v>
          </cell>
        </row>
        <row r="439">
          <cell r="A439" t="str">
            <v>02&amp;3-09-00</v>
          </cell>
        </row>
        <row r="440">
          <cell r="A440" t="str">
            <v>02&amp;3-09-00</v>
          </cell>
        </row>
        <row r="441">
          <cell r="A441" t="str">
            <v>02&amp;3-09-00</v>
          </cell>
        </row>
        <row r="442">
          <cell r="A442" t="str">
            <v>02&amp;3-09-00</v>
          </cell>
        </row>
        <row r="443">
          <cell r="A443" t="str">
            <v>02&amp;3-09-00</v>
          </cell>
        </row>
        <row r="444">
          <cell r="A444" t="str">
            <v>02&amp;3-09-00</v>
          </cell>
        </row>
        <row r="445">
          <cell r="A445" t="str">
            <v>02&amp;3-09-00</v>
          </cell>
        </row>
        <row r="446">
          <cell r="A446" t="str">
            <v>02&amp;3-09-00</v>
          </cell>
        </row>
        <row r="447">
          <cell r="A447" t="str">
            <v>02&amp;3-09-00</v>
          </cell>
        </row>
        <row r="448">
          <cell r="A448" t="str">
            <v>02&amp;3-09-00</v>
          </cell>
        </row>
        <row r="449">
          <cell r="A449" t="str">
            <v>02&amp;3-09-00</v>
          </cell>
        </row>
        <row r="450">
          <cell r="A450" t="str">
            <v>02&amp;3-09-00</v>
          </cell>
        </row>
        <row r="451">
          <cell r="A451" t="str">
            <v>02&amp;3-09-00</v>
          </cell>
        </row>
        <row r="452">
          <cell r="A452" t="str">
            <v>02&amp;3-09-00</v>
          </cell>
        </row>
        <row r="453">
          <cell r="A453" t="str">
            <v>02&amp;3-09-00</v>
          </cell>
        </row>
        <row r="454">
          <cell r="A454" t="str">
            <v>02&amp;3-09-00</v>
          </cell>
        </row>
        <row r="455">
          <cell r="A455" t="str">
            <v>02&amp;3-09-00</v>
          </cell>
        </row>
        <row r="456">
          <cell r="A456" t="str">
            <v>02&amp;3-09-00</v>
          </cell>
        </row>
        <row r="457">
          <cell r="A457" t="str">
            <v>02&amp;3-09-00</v>
          </cell>
        </row>
        <row r="458">
          <cell r="A458" t="str">
            <v>02&amp;3-09-00</v>
          </cell>
        </row>
        <row r="459">
          <cell r="A459" t="str">
            <v>02&amp;3-09-00</v>
          </cell>
        </row>
        <row r="460">
          <cell r="A460" t="str">
            <v>02&amp;3-09-00</v>
          </cell>
        </row>
        <row r="461">
          <cell r="A461" t="str">
            <v>02&amp;3-09-00</v>
          </cell>
        </row>
        <row r="462">
          <cell r="A462" t="str">
            <v>02&amp;3-09-00</v>
          </cell>
        </row>
        <row r="463">
          <cell r="A463" t="str">
            <v>02&amp;3-09-00</v>
          </cell>
        </row>
        <row r="464">
          <cell r="A464" t="str">
            <v>02&amp;3-09-00</v>
          </cell>
        </row>
        <row r="465">
          <cell r="A465" t="str">
            <v>02&amp;3-09-00</v>
          </cell>
        </row>
        <row r="466">
          <cell r="A466" t="str">
            <v>02&amp;3-09-00</v>
          </cell>
        </row>
        <row r="467">
          <cell r="A467" t="str">
            <v>02&amp;3-09-00</v>
          </cell>
        </row>
        <row r="468">
          <cell r="A468" t="str">
            <v>02&amp;3-09-00</v>
          </cell>
        </row>
        <row r="469">
          <cell r="A469" t="str">
            <v>02&amp;3-09-00</v>
          </cell>
        </row>
        <row r="470">
          <cell r="A470" t="str">
            <v>02&amp;3-09-00</v>
          </cell>
        </row>
        <row r="471">
          <cell r="A471" t="str">
            <v>02&amp;3-09-00</v>
          </cell>
        </row>
        <row r="472">
          <cell r="A472" t="str">
            <v>02&amp;3-09-00</v>
          </cell>
        </row>
        <row r="473">
          <cell r="A473" t="str">
            <v>02&amp;3-09-00</v>
          </cell>
        </row>
        <row r="474">
          <cell r="A474" t="str">
            <v>02&amp;3-09-00</v>
          </cell>
        </row>
        <row r="475">
          <cell r="A475" t="str">
            <v>02&amp;3-09-00</v>
          </cell>
        </row>
        <row r="476">
          <cell r="A476" t="str">
            <v>02&amp;3-09-00</v>
          </cell>
        </row>
        <row r="477">
          <cell r="A477" t="str">
            <v>02&amp;3-09-00</v>
          </cell>
        </row>
        <row r="478">
          <cell r="A478" t="str">
            <v>02&amp;3-09-00</v>
          </cell>
        </row>
        <row r="479">
          <cell r="A479" t="str">
            <v>02&amp;3-09-00</v>
          </cell>
        </row>
        <row r="480">
          <cell r="A480" t="str">
            <v>02&amp;3-09-00</v>
          </cell>
        </row>
        <row r="481">
          <cell r="A481" t="str">
            <v>02&amp;3-09-00</v>
          </cell>
        </row>
        <row r="482">
          <cell r="A482" t="str">
            <v>02&amp;3-09-00</v>
          </cell>
        </row>
        <row r="483">
          <cell r="A483" t="str">
            <v>02&amp;3-09-00</v>
          </cell>
        </row>
        <row r="484">
          <cell r="A484" t="str">
            <v>02&amp;3-09-00</v>
          </cell>
        </row>
        <row r="485">
          <cell r="A485" t="str">
            <v>02&amp;3-09-00</v>
          </cell>
        </row>
        <row r="486">
          <cell r="A486" t="str">
            <v>02&amp;3-09-00</v>
          </cell>
        </row>
        <row r="487">
          <cell r="A487" t="str">
            <v>02&amp;3-09-00</v>
          </cell>
        </row>
        <row r="488">
          <cell r="A488" t="str">
            <v>02&amp;3-09-00</v>
          </cell>
        </row>
        <row r="489">
          <cell r="A489" t="str">
            <v>02&amp;3-09-00</v>
          </cell>
        </row>
        <row r="490">
          <cell r="A490" t="str">
            <v>02&amp;3-09-00</v>
          </cell>
        </row>
        <row r="491">
          <cell r="A491">
            <v>36773</v>
          </cell>
        </row>
        <row r="492">
          <cell r="A492" t="str">
            <v>02&amp;3-09-00</v>
          </cell>
        </row>
        <row r="493">
          <cell r="A493" t="str">
            <v>02&amp;3-09-00</v>
          </cell>
        </row>
        <row r="494">
          <cell r="A494" t="str">
            <v>02&amp;3-09-00</v>
          </cell>
        </row>
        <row r="495">
          <cell r="A495" t="str">
            <v>02&amp;3-09-00</v>
          </cell>
        </row>
        <row r="496">
          <cell r="A496" t="str">
            <v>02&amp;3-09-00</v>
          </cell>
        </row>
        <row r="497">
          <cell r="A497">
            <v>36773</v>
          </cell>
        </row>
        <row r="498">
          <cell r="A498">
            <v>36773</v>
          </cell>
        </row>
        <row r="499">
          <cell r="A499">
            <v>36773</v>
          </cell>
        </row>
        <row r="500">
          <cell r="A500">
            <v>36773</v>
          </cell>
        </row>
        <row r="501">
          <cell r="A501">
            <v>36773</v>
          </cell>
        </row>
        <row r="502">
          <cell r="A502">
            <v>36773</v>
          </cell>
        </row>
        <row r="503">
          <cell r="A503">
            <v>36773</v>
          </cell>
        </row>
        <row r="504">
          <cell r="A504">
            <v>36773</v>
          </cell>
        </row>
        <row r="505">
          <cell r="A505">
            <v>36773</v>
          </cell>
        </row>
        <row r="506">
          <cell r="A506">
            <v>36773</v>
          </cell>
        </row>
        <row r="507">
          <cell r="A507">
            <v>36773</v>
          </cell>
        </row>
        <row r="508">
          <cell r="A508">
            <v>36773</v>
          </cell>
        </row>
        <row r="509">
          <cell r="A509">
            <v>36773</v>
          </cell>
        </row>
        <row r="510">
          <cell r="A510">
            <v>36773</v>
          </cell>
        </row>
        <row r="511">
          <cell r="A511">
            <v>36773</v>
          </cell>
        </row>
        <row r="512">
          <cell r="A512">
            <v>36773</v>
          </cell>
        </row>
        <row r="513">
          <cell r="A513">
            <v>36773</v>
          </cell>
        </row>
        <row r="514">
          <cell r="A514">
            <v>36773</v>
          </cell>
        </row>
        <row r="515">
          <cell r="A515">
            <v>36773</v>
          </cell>
        </row>
        <row r="516">
          <cell r="A516">
            <v>36773</v>
          </cell>
        </row>
        <row r="517">
          <cell r="A517">
            <v>36773</v>
          </cell>
        </row>
        <row r="518">
          <cell r="A518">
            <v>36773</v>
          </cell>
        </row>
        <row r="519">
          <cell r="A519">
            <v>36773</v>
          </cell>
        </row>
        <row r="520">
          <cell r="A520">
            <v>36773</v>
          </cell>
        </row>
        <row r="521">
          <cell r="A521">
            <v>36773</v>
          </cell>
        </row>
        <row r="522">
          <cell r="A522">
            <v>36773</v>
          </cell>
        </row>
        <row r="523">
          <cell r="A523">
            <v>36773</v>
          </cell>
        </row>
        <row r="524">
          <cell r="A524">
            <v>36773</v>
          </cell>
        </row>
        <row r="525">
          <cell r="A525">
            <v>36773</v>
          </cell>
        </row>
        <row r="526">
          <cell r="A526">
            <v>36773</v>
          </cell>
        </row>
        <row r="527">
          <cell r="A527">
            <v>36773</v>
          </cell>
        </row>
        <row r="528">
          <cell r="A528">
            <v>36773</v>
          </cell>
        </row>
        <row r="529">
          <cell r="A529">
            <v>36773</v>
          </cell>
        </row>
        <row r="530">
          <cell r="A530">
            <v>36773</v>
          </cell>
        </row>
        <row r="531">
          <cell r="A531">
            <v>36773</v>
          </cell>
        </row>
        <row r="532">
          <cell r="A532">
            <v>36773</v>
          </cell>
        </row>
        <row r="533">
          <cell r="A533">
            <v>36773</v>
          </cell>
        </row>
        <row r="534">
          <cell r="A534">
            <v>36773</v>
          </cell>
        </row>
        <row r="535">
          <cell r="A535">
            <v>36773</v>
          </cell>
        </row>
        <row r="536">
          <cell r="A536">
            <v>36773</v>
          </cell>
        </row>
        <row r="537">
          <cell r="A537">
            <v>36773</v>
          </cell>
        </row>
        <row r="538">
          <cell r="A538">
            <v>36773</v>
          </cell>
        </row>
        <row r="539">
          <cell r="A539">
            <v>36773</v>
          </cell>
        </row>
        <row r="540">
          <cell r="A540">
            <v>36773</v>
          </cell>
        </row>
        <row r="541">
          <cell r="A541">
            <v>36773</v>
          </cell>
        </row>
        <row r="542">
          <cell r="A542">
            <v>36773</v>
          </cell>
        </row>
        <row r="543">
          <cell r="A543">
            <v>36773</v>
          </cell>
        </row>
        <row r="544">
          <cell r="A544">
            <v>36773</v>
          </cell>
        </row>
        <row r="545">
          <cell r="A545">
            <v>36773</v>
          </cell>
        </row>
        <row r="546">
          <cell r="A546">
            <v>36773</v>
          </cell>
        </row>
        <row r="547">
          <cell r="A547">
            <v>36773</v>
          </cell>
        </row>
        <row r="548">
          <cell r="A548">
            <v>36773</v>
          </cell>
        </row>
        <row r="549">
          <cell r="A549">
            <v>36773</v>
          </cell>
        </row>
        <row r="550">
          <cell r="A550">
            <v>36773</v>
          </cell>
        </row>
        <row r="551">
          <cell r="A551">
            <v>36773</v>
          </cell>
        </row>
        <row r="552">
          <cell r="A552">
            <v>36773</v>
          </cell>
        </row>
        <row r="553">
          <cell r="A553">
            <v>36773</v>
          </cell>
        </row>
        <row r="554">
          <cell r="A554">
            <v>36773</v>
          </cell>
        </row>
        <row r="555">
          <cell r="A555">
            <v>36773</v>
          </cell>
        </row>
        <row r="556">
          <cell r="A556">
            <v>36773</v>
          </cell>
        </row>
        <row r="557">
          <cell r="A557">
            <v>36773</v>
          </cell>
        </row>
        <row r="558">
          <cell r="A558">
            <v>36773</v>
          </cell>
        </row>
        <row r="559">
          <cell r="A559">
            <v>36773</v>
          </cell>
        </row>
        <row r="560">
          <cell r="A560">
            <v>36773</v>
          </cell>
        </row>
        <row r="561">
          <cell r="A561">
            <v>36773</v>
          </cell>
        </row>
        <row r="562">
          <cell r="A562">
            <v>36773</v>
          </cell>
        </row>
        <row r="563">
          <cell r="A563">
            <v>36773</v>
          </cell>
        </row>
        <row r="564">
          <cell r="A564">
            <v>36773</v>
          </cell>
        </row>
        <row r="565">
          <cell r="A565">
            <v>36773</v>
          </cell>
        </row>
        <row r="566">
          <cell r="A566">
            <v>36773</v>
          </cell>
        </row>
        <row r="567">
          <cell r="A567">
            <v>36773</v>
          </cell>
        </row>
        <row r="568">
          <cell r="A568">
            <v>36773</v>
          </cell>
        </row>
        <row r="569">
          <cell r="A569">
            <v>36773</v>
          </cell>
        </row>
        <row r="570">
          <cell r="A570">
            <v>36773</v>
          </cell>
        </row>
        <row r="571">
          <cell r="A571">
            <v>36773</v>
          </cell>
        </row>
        <row r="572">
          <cell r="A572">
            <v>36773</v>
          </cell>
        </row>
        <row r="573">
          <cell r="A573">
            <v>36773</v>
          </cell>
        </row>
        <row r="574">
          <cell r="A574">
            <v>36773</v>
          </cell>
        </row>
        <row r="575">
          <cell r="A575">
            <v>36773</v>
          </cell>
        </row>
        <row r="576">
          <cell r="A576">
            <v>36773</v>
          </cell>
        </row>
        <row r="577">
          <cell r="A577">
            <v>36773</v>
          </cell>
        </row>
        <row r="578">
          <cell r="A578">
            <v>36773</v>
          </cell>
        </row>
        <row r="579">
          <cell r="A579">
            <v>36773</v>
          </cell>
        </row>
        <row r="580">
          <cell r="A580">
            <v>36773</v>
          </cell>
        </row>
        <row r="581">
          <cell r="A581">
            <v>36773</v>
          </cell>
        </row>
        <row r="582">
          <cell r="A582">
            <v>36773</v>
          </cell>
        </row>
        <row r="583">
          <cell r="A583">
            <v>36773</v>
          </cell>
        </row>
        <row r="584">
          <cell r="A584">
            <v>36773</v>
          </cell>
        </row>
        <row r="585">
          <cell r="A585">
            <v>36773</v>
          </cell>
        </row>
        <row r="586">
          <cell r="A586">
            <v>36773</v>
          </cell>
        </row>
        <row r="587">
          <cell r="A587">
            <v>36773</v>
          </cell>
        </row>
        <row r="588">
          <cell r="A588">
            <v>36773</v>
          </cell>
        </row>
        <row r="589">
          <cell r="A589">
            <v>36773</v>
          </cell>
        </row>
        <row r="590">
          <cell r="A590">
            <v>36773</v>
          </cell>
        </row>
        <row r="591">
          <cell r="A591">
            <v>36773</v>
          </cell>
        </row>
        <row r="592">
          <cell r="A592">
            <v>36773</v>
          </cell>
        </row>
        <row r="593">
          <cell r="A593">
            <v>36773</v>
          </cell>
        </row>
        <row r="594">
          <cell r="A594">
            <v>36773</v>
          </cell>
        </row>
        <row r="595">
          <cell r="A595">
            <v>36773</v>
          </cell>
        </row>
        <row r="596">
          <cell r="A596">
            <v>36773</v>
          </cell>
        </row>
        <row r="597">
          <cell r="A597">
            <v>36773</v>
          </cell>
        </row>
        <row r="598">
          <cell r="A598">
            <v>36773</v>
          </cell>
        </row>
        <row r="599">
          <cell r="A599">
            <v>36773</v>
          </cell>
        </row>
        <row r="600">
          <cell r="A600">
            <v>36773</v>
          </cell>
        </row>
        <row r="601">
          <cell r="A601">
            <v>36776</v>
          </cell>
        </row>
        <row r="602">
          <cell r="A602">
            <v>36773</v>
          </cell>
        </row>
        <row r="603">
          <cell r="A603">
            <v>36773</v>
          </cell>
        </row>
        <row r="604">
          <cell r="A604">
            <v>36773</v>
          </cell>
        </row>
        <row r="605">
          <cell r="A605">
            <v>36773</v>
          </cell>
        </row>
        <row r="606">
          <cell r="A606">
            <v>36773</v>
          </cell>
        </row>
        <row r="607">
          <cell r="A607">
            <v>36773</v>
          </cell>
        </row>
        <row r="608">
          <cell r="A608">
            <v>36773</v>
          </cell>
        </row>
        <row r="609">
          <cell r="A609">
            <v>36773</v>
          </cell>
        </row>
        <row r="610">
          <cell r="A610">
            <v>36773</v>
          </cell>
        </row>
        <row r="611">
          <cell r="A611">
            <v>36773</v>
          </cell>
        </row>
        <row r="612">
          <cell r="A612">
            <v>36773</v>
          </cell>
        </row>
        <row r="613">
          <cell r="A613">
            <v>36773</v>
          </cell>
        </row>
        <row r="614">
          <cell r="A614">
            <v>36773</v>
          </cell>
        </row>
        <row r="615">
          <cell r="A615">
            <v>36773</v>
          </cell>
        </row>
        <row r="616">
          <cell r="A616">
            <v>36773</v>
          </cell>
        </row>
        <row r="617">
          <cell r="A617">
            <v>36773</v>
          </cell>
        </row>
        <row r="618">
          <cell r="A618">
            <v>36773</v>
          </cell>
        </row>
        <row r="619">
          <cell r="A619">
            <v>36773</v>
          </cell>
        </row>
        <row r="620">
          <cell r="A620">
            <v>36773</v>
          </cell>
        </row>
        <row r="621">
          <cell r="A621">
            <v>36773</v>
          </cell>
        </row>
        <row r="622">
          <cell r="A622">
            <v>36773</v>
          </cell>
        </row>
        <row r="623">
          <cell r="A623">
            <v>36773</v>
          </cell>
        </row>
        <row r="624">
          <cell r="A624">
            <v>36773</v>
          </cell>
        </row>
        <row r="625">
          <cell r="A625">
            <v>36773</v>
          </cell>
        </row>
        <row r="626">
          <cell r="A626">
            <v>36773</v>
          </cell>
        </row>
        <row r="627">
          <cell r="A627">
            <v>36773</v>
          </cell>
        </row>
        <row r="628">
          <cell r="A628">
            <v>36773</v>
          </cell>
        </row>
        <row r="629">
          <cell r="A629">
            <v>36773</v>
          </cell>
        </row>
        <row r="630">
          <cell r="A630">
            <v>36773</v>
          </cell>
        </row>
        <row r="631">
          <cell r="A631">
            <v>36773</v>
          </cell>
        </row>
        <row r="632">
          <cell r="A632">
            <v>36773</v>
          </cell>
        </row>
        <row r="633">
          <cell r="A633">
            <v>36773</v>
          </cell>
        </row>
        <row r="634">
          <cell r="A634">
            <v>36773</v>
          </cell>
        </row>
        <row r="635">
          <cell r="A635">
            <v>36773</v>
          </cell>
        </row>
        <row r="636">
          <cell r="A636">
            <v>36773</v>
          </cell>
        </row>
        <row r="637">
          <cell r="A637">
            <v>36773</v>
          </cell>
        </row>
        <row r="638">
          <cell r="A638">
            <v>36773</v>
          </cell>
        </row>
        <row r="639">
          <cell r="A639">
            <v>36773</v>
          </cell>
        </row>
        <row r="640">
          <cell r="A640">
            <v>36773</v>
          </cell>
        </row>
        <row r="641">
          <cell r="A641">
            <v>36773</v>
          </cell>
        </row>
        <row r="642">
          <cell r="A642">
            <v>36773</v>
          </cell>
        </row>
        <row r="643">
          <cell r="A643">
            <v>36773</v>
          </cell>
        </row>
        <row r="644">
          <cell r="A644">
            <v>36773</v>
          </cell>
        </row>
        <row r="645">
          <cell r="A645">
            <v>36773</v>
          </cell>
        </row>
        <row r="646">
          <cell r="A646">
            <v>36773</v>
          </cell>
        </row>
        <row r="647">
          <cell r="A647">
            <v>36773</v>
          </cell>
        </row>
        <row r="648">
          <cell r="A648">
            <v>36773</v>
          </cell>
        </row>
        <row r="649">
          <cell r="A649">
            <v>36773</v>
          </cell>
        </row>
        <row r="650">
          <cell r="A650">
            <v>36773</v>
          </cell>
        </row>
        <row r="651">
          <cell r="A651">
            <v>36773</v>
          </cell>
        </row>
        <row r="652">
          <cell r="A652">
            <v>36773</v>
          </cell>
        </row>
        <row r="653">
          <cell r="A653">
            <v>36773</v>
          </cell>
        </row>
        <row r="654">
          <cell r="A654">
            <v>36773</v>
          </cell>
        </row>
        <row r="655">
          <cell r="A655">
            <v>36773</v>
          </cell>
        </row>
        <row r="656">
          <cell r="A656">
            <v>36773</v>
          </cell>
        </row>
        <row r="657">
          <cell r="A657">
            <v>36774</v>
          </cell>
        </row>
        <row r="658">
          <cell r="A658">
            <v>36774</v>
          </cell>
        </row>
        <row r="659">
          <cell r="A659">
            <v>36774</v>
          </cell>
        </row>
        <row r="660">
          <cell r="A660">
            <v>36774</v>
          </cell>
        </row>
        <row r="661">
          <cell r="A661">
            <v>36774</v>
          </cell>
        </row>
        <row r="662">
          <cell r="A662">
            <v>36774</v>
          </cell>
        </row>
        <row r="663">
          <cell r="A663">
            <v>36774</v>
          </cell>
        </row>
        <row r="664">
          <cell r="A664">
            <v>36774</v>
          </cell>
        </row>
        <row r="665">
          <cell r="A665">
            <v>36774</v>
          </cell>
        </row>
        <row r="666">
          <cell r="A666">
            <v>36774</v>
          </cell>
        </row>
        <row r="667">
          <cell r="A667">
            <v>36774</v>
          </cell>
        </row>
        <row r="668">
          <cell r="A668">
            <v>36774</v>
          </cell>
        </row>
        <row r="669">
          <cell r="A669">
            <v>36774</v>
          </cell>
        </row>
        <row r="670">
          <cell r="A670">
            <v>36774</v>
          </cell>
        </row>
        <row r="671">
          <cell r="A671">
            <v>36774</v>
          </cell>
        </row>
        <row r="672">
          <cell r="A672">
            <v>36774</v>
          </cell>
        </row>
        <row r="673">
          <cell r="A673">
            <v>36774</v>
          </cell>
        </row>
        <row r="674">
          <cell r="A674">
            <v>36774</v>
          </cell>
        </row>
        <row r="675">
          <cell r="A675">
            <v>36774</v>
          </cell>
        </row>
        <row r="676">
          <cell r="A676">
            <v>36774</v>
          </cell>
        </row>
        <row r="677">
          <cell r="A677">
            <v>36774</v>
          </cell>
        </row>
        <row r="678">
          <cell r="A678">
            <v>36774</v>
          </cell>
        </row>
        <row r="679">
          <cell r="A679">
            <v>36774</v>
          </cell>
        </row>
        <row r="680">
          <cell r="A680">
            <v>36774</v>
          </cell>
        </row>
        <row r="681">
          <cell r="A681">
            <v>36774</v>
          </cell>
        </row>
        <row r="682">
          <cell r="A682">
            <v>36774</v>
          </cell>
        </row>
        <row r="683">
          <cell r="A683">
            <v>36774</v>
          </cell>
        </row>
        <row r="684">
          <cell r="A684">
            <v>36774</v>
          </cell>
        </row>
        <row r="685">
          <cell r="A685">
            <v>36774</v>
          </cell>
        </row>
        <row r="686">
          <cell r="A686">
            <v>36774</v>
          </cell>
        </row>
        <row r="687">
          <cell r="A687">
            <v>36774</v>
          </cell>
        </row>
        <row r="688">
          <cell r="A688">
            <v>36774</v>
          </cell>
        </row>
        <row r="689">
          <cell r="A689">
            <v>36774</v>
          </cell>
        </row>
        <row r="690">
          <cell r="A690">
            <v>36774</v>
          </cell>
        </row>
        <row r="691">
          <cell r="A691">
            <v>36774</v>
          </cell>
        </row>
        <row r="692">
          <cell r="A692">
            <v>36774</v>
          </cell>
        </row>
        <row r="693">
          <cell r="A693">
            <v>36774</v>
          </cell>
        </row>
        <row r="694">
          <cell r="A694">
            <v>36774</v>
          </cell>
        </row>
        <row r="695">
          <cell r="A695">
            <v>36774</v>
          </cell>
        </row>
        <row r="696">
          <cell r="A696">
            <v>36774</v>
          </cell>
        </row>
        <row r="697">
          <cell r="A697">
            <v>36774</v>
          </cell>
        </row>
        <row r="698">
          <cell r="A698">
            <v>36774</v>
          </cell>
        </row>
        <row r="699">
          <cell r="A699">
            <v>36774</v>
          </cell>
        </row>
        <row r="700">
          <cell r="A700">
            <v>36774</v>
          </cell>
        </row>
        <row r="701">
          <cell r="A701">
            <v>36774</v>
          </cell>
        </row>
        <row r="702">
          <cell r="A702">
            <v>36774</v>
          </cell>
        </row>
        <row r="703">
          <cell r="A703">
            <v>36774</v>
          </cell>
        </row>
        <row r="704">
          <cell r="A704">
            <v>36774</v>
          </cell>
        </row>
        <row r="705">
          <cell r="A705">
            <v>36774</v>
          </cell>
        </row>
        <row r="706">
          <cell r="A706">
            <v>36774</v>
          </cell>
        </row>
        <row r="707">
          <cell r="A707">
            <v>36774</v>
          </cell>
        </row>
        <row r="708">
          <cell r="A708">
            <v>36774</v>
          </cell>
        </row>
        <row r="709">
          <cell r="A709">
            <v>36774</v>
          </cell>
        </row>
        <row r="710">
          <cell r="A710">
            <v>36774</v>
          </cell>
        </row>
        <row r="711">
          <cell r="A711">
            <v>36774</v>
          </cell>
        </row>
        <row r="712">
          <cell r="A712">
            <v>36774</v>
          </cell>
        </row>
        <row r="713">
          <cell r="A713">
            <v>36774</v>
          </cell>
        </row>
        <row r="714">
          <cell r="A714">
            <v>36774</v>
          </cell>
        </row>
        <row r="715">
          <cell r="A715">
            <v>36774</v>
          </cell>
        </row>
        <row r="716">
          <cell r="A716">
            <v>36774</v>
          </cell>
        </row>
        <row r="717">
          <cell r="A717">
            <v>36774</v>
          </cell>
        </row>
        <row r="718">
          <cell r="A718">
            <v>36774</v>
          </cell>
        </row>
        <row r="719">
          <cell r="A719">
            <v>36774</v>
          </cell>
        </row>
        <row r="720">
          <cell r="A720">
            <v>36774</v>
          </cell>
        </row>
        <row r="721">
          <cell r="A721">
            <v>36774</v>
          </cell>
        </row>
        <row r="722">
          <cell r="A722">
            <v>36774</v>
          </cell>
        </row>
        <row r="723">
          <cell r="A723">
            <v>36774</v>
          </cell>
        </row>
        <row r="724">
          <cell r="A724">
            <v>36774</v>
          </cell>
        </row>
        <row r="725">
          <cell r="A725">
            <v>36774</v>
          </cell>
        </row>
        <row r="726">
          <cell r="A726">
            <v>36774</v>
          </cell>
        </row>
        <row r="727">
          <cell r="A727">
            <v>36774</v>
          </cell>
        </row>
        <row r="728">
          <cell r="A728">
            <v>36774</v>
          </cell>
        </row>
        <row r="729">
          <cell r="A729">
            <v>36774</v>
          </cell>
        </row>
        <row r="730">
          <cell r="A730">
            <v>36774</v>
          </cell>
        </row>
        <row r="731">
          <cell r="A731">
            <v>36774</v>
          </cell>
        </row>
        <row r="732">
          <cell r="A732">
            <v>36774</v>
          </cell>
        </row>
        <row r="733">
          <cell r="A733">
            <v>36774</v>
          </cell>
        </row>
        <row r="734">
          <cell r="A734">
            <v>36774</v>
          </cell>
        </row>
        <row r="735">
          <cell r="A735">
            <v>36774</v>
          </cell>
        </row>
        <row r="736">
          <cell r="A736">
            <v>36774</v>
          </cell>
        </row>
        <row r="737">
          <cell r="A737">
            <v>36774</v>
          </cell>
        </row>
        <row r="738">
          <cell r="A738">
            <v>36774</v>
          </cell>
        </row>
        <row r="739">
          <cell r="A739">
            <v>36774</v>
          </cell>
        </row>
        <row r="740">
          <cell r="A740">
            <v>36774</v>
          </cell>
        </row>
        <row r="741">
          <cell r="A741">
            <v>36774</v>
          </cell>
        </row>
        <row r="742">
          <cell r="A742">
            <v>36774</v>
          </cell>
        </row>
        <row r="743">
          <cell r="A743">
            <v>36774</v>
          </cell>
        </row>
        <row r="744">
          <cell r="A744">
            <v>36774</v>
          </cell>
        </row>
        <row r="745">
          <cell r="A745">
            <v>36774</v>
          </cell>
        </row>
        <row r="746">
          <cell r="A746">
            <v>36774</v>
          </cell>
        </row>
        <row r="747">
          <cell r="A747">
            <v>36774</v>
          </cell>
        </row>
        <row r="748">
          <cell r="A748">
            <v>36774</v>
          </cell>
        </row>
        <row r="749">
          <cell r="A749">
            <v>36774</v>
          </cell>
        </row>
        <row r="750">
          <cell r="A750">
            <v>36774</v>
          </cell>
        </row>
        <row r="751">
          <cell r="A751">
            <v>36774</v>
          </cell>
        </row>
        <row r="752">
          <cell r="A752">
            <v>36774</v>
          </cell>
        </row>
        <row r="753">
          <cell r="A753">
            <v>36774</v>
          </cell>
        </row>
        <row r="754">
          <cell r="A754">
            <v>36774</v>
          </cell>
        </row>
        <row r="755">
          <cell r="A755">
            <v>36774</v>
          </cell>
        </row>
        <row r="756">
          <cell r="A756">
            <v>36774</v>
          </cell>
        </row>
        <row r="757">
          <cell r="A757">
            <v>36774</v>
          </cell>
        </row>
        <row r="758">
          <cell r="A758">
            <v>36774</v>
          </cell>
        </row>
        <row r="759">
          <cell r="A759">
            <v>36774</v>
          </cell>
        </row>
        <row r="760">
          <cell r="A760">
            <v>36774</v>
          </cell>
        </row>
        <row r="761">
          <cell r="A761">
            <v>36774</v>
          </cell>
        </row>
        <row r="762">
          <cell r="A762">
            <v>36774</v>
          </cell>
        </row>
        <row r="763">
          <cell r="A763">
            <v>36774</v>
          </cell>
        </row>
        <row r="764">
          <cell r="A764">
            <v>36774</v>
          </cell>
        </row>
        <row r="765">
          <cell r="A765">
            <v>36774</v>
          </cell>
        </row>
        <row r="766">
          <cell r="A766">
            <v>36774</v>
          </cell>
        </row>
        <row r="767">
          <cell r="A767">
            <v>36774</v>
          </cell>
        </row>
        <row r="768">
          <cell r="A768">
            <v>36774</v>
          </cell>
        </row>
        <row r="769">
          <cell r="A769">
            <v>36774</v>
          </cell>
        </row>
        <row r="770">
          <cell r="A770">
            <v>36774</v>
          </cell>
        </row>
        <row r="771">
          <cell r="A771">
            <v>36774</v>
          </cell>
        </row>
        <row r="772">
          <cell r="A772">
            <v>36774</v>
          </cell>
        </row>
        <row r="773">
          <cell r="A773">
            <v>36774</v>
          </cell>
        </row>
        <row r="774">
          <cell r="A774">
            <v>36774</v>
          </cell>
        </row>
        <row r="775">
          <cell r="A775">
            <v>36774</v>
          </cell>
        </row>
        <row r="776">
          <cell r="A776">
            <v>36774</v>
          </cell>
        </row>
        <row r="777">
          <cell r="A777">
            <v>36774</v>
          </cell>
        </row>
        <row r="778">
          <cell r="A778">
            <v>36774</v>
          </cell>
        </row>
        <row r="779">
          <cell r="A779">
            <v>36774</v>
          </cell>
        </row>
        <row r="780">
          <cell r="A780">
            <v>36774</v>
          </cell>
        </row>
        <row r="781">
          <cell r="A781">
            <v>36774</v>
          </cell>
        </row>
        <row r="782">
          <cell r="A782">
            <v>36774</v>
          </cell>
        </row>
        <row r="783">
          <cell r="A783">
            <v>36774</v>
          </cell>
        </row>
        <row r="784">
          <cell r="A784">
            <v>36774</v>
          </cell>
        </row>
        <row r="785">
          <cell r="A785">
            <v>36774</v>
          </cell>
        </row>
        <row r="786">
          <cell r="A786">
            <v>36774</v>
          </cell>
        </row>
        <row r="787">
          <cell r="A787">
            <v>36774</v>
          </cell>
        </row>
        <row r="788">
          <cell r="A788">
            <v>36774</v>
          </cell>
        </row>
        <row r="789">
          <cell r="A789">
            <v>36774</v>
          </cell>
        </row>
        <row r="790">
          <cell r="A790">
            <v>36774</v>
          </cell>
        </row>
        <row r="791">
          <cell r="A791">
            <v>36774</v>
          </cell>
        </row>
        <row r="792">
          <cell r="A792">
            <v>36774</v>
          </cell>
        </row>
        <row r="793">
          <cell r="A793">
            <v>36774</v>
          </cell>
        </row>
        <row r="794">
          <cell r="A794">
            <v>36774</v>
          </cell>
        </row>
        <row r="795">
          <cell r="A795">
            <v>36774</v>
          </cell>
        </row>
        <row r="796">
          <cell r="A796">
            <v>36774</v>
          </cell>
        </row>
        <row r="797">
          <cell r="A797">
            <v>36774</v>
          </cell>
        </row>
        <row r="798">
          <cell r="A798">
            <v>36774</v>
          </cell>
        </row>
        <row r="799">
          <cell r="A799">
            <v>36774</v>
          </cell>
        </row>
        <row r="800">
          <cell r="A800">
            <v>36774</v>
          </cell>
        </row>
        <row r="801">
          <cell r="A801">
            <v>36774</v>
          </cell>
        </row>
        <row r="802">
          <cell r="A802">
            <v>36774</v>
          </cell>
        </row>
        <row r="803">
          <cell r="A803">
            <v>36774</v>
          </cell>
        </row>
        <row r="804">
          <cell r="A804">
            <v>36774</v>
          </cell>
        </row>
        <row r="805">
          <cell r="A805">
            <v>36774</v>
          </cell>
        </row>
        <row r="806">
          <cell r="A806">
            <v>36774</v>
          </cell>
        </row>
        <row r="807">
          <cell r="A807">
            <v>36774</v>
          </cell>
        </row>
        <row r="808">
          <cell r="A808">
            <v>36774</v>
          </cell>
        </row>
        <row r="809">
          <cell r="A809">
            <v>36774</v>
          </cell>
        </row>
        <row r="810">
          <cell r="A810">
            <v>36774</v>
          </cell>
        </row>
        <row r="811">
          <cell r="A811">
            <v>36774</v>
          </cell>
        </row>
        <row r="812">
          <cell r="A812">
            <v>36774</v>
          </cell>
        </row>
        <row r="813">
          <cell r="A813">
            <v>36774</v>
          </cell>
        </row>
        <row r="814">
          <cell r="A814">
            <v>36774</v>
          </cell>
        </row>
        <row r="815">
          <cell r="A815">
            <v>36774</v>
          </cell>
        </row>
        <row r="816">
          <cell r="A816">
            <v>36774</v>
          </cell>
        </row>
        <row r="817">
          <cell r="A817">
            <v>36774</v>
          </cell>
        </row>
        <row r="818">
          <cell r="A818">
            <v>36774</v>
          </cell>
        </row>
        <row r="819">
          <cell r="A819">
            <v>36774</v>
          </cell>
        </row>
        <row r="820">
          <cell r="A820">
            <v>36774</v>
          </cell>
        </row>
        <row r="821">
          <cell r="A821">
            <v>36774</v>
          </cell>
        </row>
        <row r="822">
          <cell r="A822">
            <v>36774</v>
          </cell>
        </row>
        <row r="823">
          <cell r="A823">
            <v>36774</v>
          </cell>
        </row>
        <row r="824">
          <cell r="A824">
            <v>36774</v>
          </cell>
        </row>
        <row r="825">
          <cell r="A825">
            <v>36774</v>
          </cell>
        </row>
        <row r="826">
          <cell r="A826">
            <v>36774</v>
          </cell>
        </row>
        <row r="827">
          <cell r="A827">
            <v>36774</v>
          </cell>
        </row>
        <row r="828">
          <cell r="A828">
            <v>36774</v>
          </cell>
        </row>
        <row r="829">
          <cell r="A829">
            <v>36774</v>
          </cell>
        </row>
        <row r="830">
          <cell r="A830">
            <v>36774</v>
          </cell>
        </row>
        <row r="831">
          <cell r="A831">
            <v>36774</v>
          </cell>
        </row>
        <row r="832">
          <cell r="A832">
            <v>36774</v>
          </cell>
        </row>
        <row r="833">
          <cell r="A833">
            <v>36774</v>
          </cell>
        </row>
        <row r="834">
          <cell r="A834">
            <v>36774</v>
          </cell>
        </row>
        <row r="835">
          <cell r="A835">
            <v>36774</v>
          </cell>
        </row>
        <row r="836">
          <cell r="A836">
            <v>36774</v>
          </cell>
        </row>
        <row r="837">
          <cell r="A837">
            <v>36774</v>
          </cell>
        </row>
        <row r="838">
          <cell r="A838">
            <v>36774</v>
          </cell>
        </row>
        <row r="839">
          <cell r="A839">
            <v>36774</v>
          </cell>
        </row>
        <row r="840">
          <cell r="A840">
            <v>36774</v>
          </cell>
        </row>
        <row r="841">
          <cell r="A841">
            <v>36774</v>
          </cell>
        </row>
        <row r="842">
          <cell r="A842">
            <v>36774</v>
          </cell>
        </row>
        <row r="843">
          <cell r="A843">
            <v>36774</v>
          </cell>
        </row>
        <row r="844">
          <cell r="A844">
            <v>36774</v>
          </cell>
        </row>
        <row r="845">
          <cell r="A845">
            <v>36774</v>
          </cell>
        </row>
        <row r="846">
          <cell r="A846">
            <v>36774</v>
          </cell>
        </row>
        <row r="847">
          <cell r="A847">
            <v>36774</v>
          </cell>
        </row>
        <row r="848">
          <cell r="A848">
            <v>36774</v>
          </cell>
        </row>
        <row r="849">
          <cell r="A849">
            <v>36774</v>
          </cell>
        </row>
        <row r="850">
          <cell r="A850">
            <v>36774</v>
          </cell>
        </row>
        <row r="851">
          <cell r="A851">
            <v>36774</v>
          </cell>
        </row>
        <row r="852">
          <cell r="A852">
            <v>36774</v>
          </cell>
        </row>
        <row r="853">
          <cell r="A853">
            <v>36774</v>
          </cell>
        </row>
        <row r="854">
          <cell r="A854">
            <v>36774</v>
          </cell>
        </row>
        <row r="855">
          <cell r="A855">
            <v>36774</v>
          </cell>
        </row>
        <row r="856">
          <cell r="A856">
            <v>36774</v>
          </cell>
        </row>
        <row r="857">
          <cell r="A857">
            <v>36774</v>
          </cell>
        </row>
        <row r="858">
          <cell r="A858">
            <v>36774</v>
          </cell>
        </row>
        <row r="859">
          <cell r="A859">
            <v>36774</v>
          </cell>
        </row>
        <row r="860">
          <cell r="A860">
            <v>36774</v>
          </cell>
        </row>
        <row r="861">
          <cell r="A861">
            <v>36774</v>
          </cell>
        </row>
        <row r="862">
          <cell r="A862">
            <v>36774</v>
          </cell>
        </row>
        <row r="863">
          <cell r="A863">
            <v>36774</v>
          </cell>
        </row>
        <row r="864">
          <cell r="A864">
            <v>36774</v>
          </cell>
        </row>
        <row r="865">
          <cell r="A865">
            <v>36774</v>
          </cell>
        </row>
        <row r="866">
          <cell r="A866">
            <v>36774</v>
          </cell>
        </row>
        <row r="867">
          <cell r="A867">
            <v>36774</v>
          </cell>
        </row>
        <row r="868">
          <cell r="A868">
            <v>36774</v>
          </cell>
        </row>
        <row r="869">
          <cell r="A869">
            <v>36774</v>
          </cell>
        </row>
        <row r="870">
          <cell r="A870">
            <v>36774</v>
          </cell>
        </row>
        <row r="871">
          <cell r="A871">
            <v>36774</v>
          </cell>
        </row>
        <row r="872">
          <cell r="A872">
            <v>36774</v>
          </cell>
        </row>
        <row r="873">
          <cell r="A873">
            <v>36774</v>
          </cell>
        </row>
        <row r="874">
          <cell r="A874">
            <v>36774</v>
          </cell>
        </row>
        <row r="875">
          <cell r="A875">
            <v>36774</v>
          </cell>
        </row>
        <row r="876">
          <cell r="A876">
            <v>36774</v>
          </cell>
        </row>
        <row r="877">
          <cell r="A877">
            <v>36774</v>
          </cell>
        </row>
        <row r="878">
          <cell r="A878">
            <v>36774</v>
          </cell>
        </row>
        <row r="879">
          <cell r="A879">
            <v>36774</v>
          </cell>
        </row>
        <row r="880">
          <cell r="A880">
            <v>36774</v>
          </cell>
        </row>
        <row r="881">
          <cell r="A881">
            <v>36774</v>
          </cell>
        </row>
        <row r="882">
          <cell r="A882">
            <v>36774</v>
          </cell>
        </row>
        <row r="883">
          <cell r="A883">
            <v>36774</v>
          </cell>
        </row>
        <row r="884">
          <cell r="A884">
            <v>36774</v>
          </cell>
        </row>
        <row r="885">
          <cell r="A885">
            <v>36774</v>
          </cell>
        </row>
        <row r="886">
          <cell r="A886">
            <v>36774</v>
          </cell>
        </row>
        <row r="887">
          <cell r="A887">
            <v>36774</v>
          </cell>
        </row>
        <row r="888">
          <cell r="A888">
            <v>36774</v>
          </cell>
        </row>
        <row r="889">
          <cell r="A889">
            <v>36774</v>
          </cell>
        </row>
        <row r="890">
          <cell r="A890">
            <v>36774</v>
          </cell>
        </row>
        <row r="891">
          <cell r="A891">
            <v>36774</v>
          </cell>
        </row>
        <row r="892">
          <cell r="A892">
            <v>36774</v>
          </cell>
        </row>
        <row r="893">
          <cell r="A893">
            <v>36774</v>
          </cell>
        </row>
        <row r="894">
          <cell r="A894">
            <v>36774</v>
          </cell>
        </row>
        <row r="895">
          <cell r="A895">
            <v>36774</v>
          </cell>
        </row>
        <row r="896">
          <cell r="A896">
            <v>36774</v>
          </cell>
        </row>
        <row r="897">
          <cell r="A897">
            <v>36775</v>
          </cell>
        </row>
        <row r="898">
          <cell r="A898">
            <v>36775</v>
          </cell>
        </row>
        <row r="899">
          <cell r="A899">
            <v>36775</v>
          </cell>
        </row>
        <row r="900">
          <cell r="A900">
            <v>36775</v>
          </cell>
        </row>
        <row r="901">
          <cell r="A901">
            <v>36775</v>
          </cell>
        </row>
        <row r="902">
          <cell r="A902">
            <v>36775</v>
          </cell>
        </row>
        <row r="903">
          <cell r="A903">
            <v>36775</v>
          </cell>
        </row>
        <row r="904">
          <cell r="A904">
            <v>36775</v>
          </cell>
        </row>
        <row r="905">
          <cell r="A905">
            <v>36775</v>
          </cell>
        </row>
        <row r="906">
          <cell r="A906">
            <v>36775</v>
          </cell>
        </row>
        <row r="907">
          <cell r="A907">
            <v>36775</v>
          </cell>
        </row>
        <row r="908">
          <cell r="A908">
            <v>36775</v>
          </cell>
        </row>
        <row r="909">
          <cell r="A909">
            <v>36775</v>
          </cell>
        </row>
        <row r="910">
          <cell r="A910">
            <v>36775</v>
          </cell>
        </row>
        <row r="911">
          <cell r="A911">
            <v>36775</v>
          </cell>
        </row>
        <row r="912">
          <cell r="A912">
            <v>36775</v>
          </cell>
        </row>
        <row r="913">
          <cell r="A913">
            <v>36775</v>
          </cell>
        </row>
        <row r="914">
          <cell r="A914">
            <v>36775</v>
          </cell>
        </row>
        <row r="915">
          <cell r="A915">
            <v>36775</v>
          </cell>
        </row>
        <row r="916">
          <cell r="A916">
            <v>36775</v>
          </cell>
        </row>
        <row r="917">
          <cell r="A917">
            <v>36775</v>
          </cell>
        </row>
        <row r="918">
          <cell r="A918">
            <v>36775</v>
          </cell>
        </row>
        <row r="919">
          <cell r="A919">
            <v>36775</v>
          </cell>
        </row>
        <row r="920">
          <cell r="A920">
            <v>36775</v>
          </cell>
        </row>
        <row r="921">
          <cell r="A921">
            <v>36775</v>
          </cell>
        </row>
        <row r="922">
          <cell r="A922">
            <v>36775</v>
          </cell>
        </row>
        <row r="923">
          <cell r="A923">
            <v>36775</v>
          </cell>
        </row>
        <row r="924">
          <cell r="A924">
            <v>36775</v>
          </cell>
        </row>
        <row r="925">
          <cell r="A925">
            <v>36775</v>
          </cell>
        </row>
        <row r="926">
          <cell r="A926">
            <v>36775</v>
          </cell>
        </row>
        <row r="927">
          <cell r="A927">
            <v>36775</v>
          </cell>
        </row>
        <row r="928">
          <cell r="A928">
            <v>36775</v>
          </cell>
        </row>
        <row r="929">
          <cell r="A929">
            <v>36775</v>
          </cell>
        </row>
        <row r="930">
          <cell r="A930">
            <v>36775</v>
          </cell>
        </row>
        <row r="931">
          <cell r="A931">
            <v>36775</v>
          </cell>
        </row>
        <row r="932">
          <cell r="A932">
            <v>36775</v>
          </cell>
        </row>
        <row r="933">
          <cell r="A933">
            <v>36775</v>
          </cell>
        </row>
        <row r="934">
          <cell r="A934">
            <v>36775</v>
          </cell>
        </row>
        <row r="935">
          <cell r="A935">
            <v>36775</v>
          </cell>
        </row>
        <row r="936">
          <cell r="A936">
            <v>36775</v>
          </cell>
        </row>
        <row r="937">
          <cell r="A937">
            <v>36775</v>
          </cell>
        </row>
        <row r="938">
          <cell r="A938">
            <v>36775</v>
          </cell>
        </row>
        <row r="939">
          <cell r="A939">
            <v>36775</v>
          </cell>
        </row>
        <row r="940">
          <cell r="A940">
            <v>36775</v>
          </cell>
        </row>
        <row r="941">
          <cell r="A941">
            <v>36775</v>
          </cell>
        </row>
        <row r="942">
          <cell r="A942">
            <v>36775</v>
          </cell>
        </row>
        <row r="943">
          <cell r="A943">
            <v>36775</v>
          </cell>
        </row>
        <row r="944">
          <cell r="A944">
            <v>36775</v>
          </cell>
        </row>
        <row r="945">
          <cell r="A945">
            <v>36787</v>
          </cell>
        </row>
        <row r="946">
          <cell r="A946">
            <v>36775</v>
          </cell>
        </row>
        <row r="947">
          <cell r="A947">
            <v>36787</v>
          </cell>
        </row>
        <row r="948">
          <cell r="A948">
            <v>36787</v>
          </cell>
        </row>
        <row r="949">
          <cell r="A949">
            <v>36775</v>
          </cell>
        </row>
        <row r="950">
          <cell r="A950">
            <v>36775</v>
          </cell>
        </row>
        <row r="951">
          <cell r="A951">
            <v>36775</v>
          </cell>
        </row>
        <row r="952">
          <cell r="A952">
            <v>36775</v>
          </cell>
        </row>
        <row r="953">
          <cell r="A953">
            <v>36775</v>
          </cell>
        </row>
        <row r="954">
          <cell r="A954">
            <v>36775</v>
          </cell>
        </row>
        <row r="955">
          <cell r="A955">
            <v>36775</v>
          </cell>
        </row>
        <row r="956">
          <cell r="A956">
            <v>36775</v>
          </cell>
        </row>
        <row r="957">
          <cell r="A957">
            <v>36775</v>
          </cell>
        </row>
        <row r="958">
          <cell r="A958">
            <v>36790</v>
          </cell>
        </row>
        <row r="959">
          <cell r="A959">
            <v>36775</v>
          </cell>
        </row>
        <row r="960">
          <cell r="A960">
            <v>36775</v>
          </cell>
        </row>
        <row r="961">
          <cell r="A961">
            <v>36775</v>
          </cell>
        </row>
        <row r="962">
          <cell r="A962">
            <v>36775</v>
          </cell>
        </row>
        <row r="963">
          <cell r="A963">
            <v>36775</v>
          </cell>
        </row>
        <row r="964">
          <cell r="A964">
            <v>36775</v>
          </cell>
        </row>
        <row r="965">
          <cell r="A965">
            <v>36775</v>
          </cell>
        </row>
        <row r="966">
          <cell r="A966">
            <v>36775</v>
          </cell>
        </row>
        <row r="967">
          <cell r="A967">
            <v>36775</v>
          </cell>
        </row>
        <row r="968">
          <cell r="A968">
            <v>36775</v>
          </cell>
        </row>
        <row r="969">
          <cell r="A969">
            <v>36775</v>
          </cell>
        </row>
        <row r="970">
          <cell r="A970">
            <v>36775</v>
          </cell>
        </row>
        <row r="971">
          <cell r="A971">
            <v>36775</v>
          </cell>
        </row>
        <row r="972">
          <cell r="A972">
            <v>36775</v>
          </cell>
        </row>
        <row r="973">
          <cell r="A973">
            <v>36775</v>
          </cell>
        </row>
        <row r="974">
          <cell r="A974">
            <v>36775</v>
          </cell>
        </row>
        <row r="975">
          <cell r="A975">
            <v>36775</v>
          </cell>
        </row>
        <row r="976">
          <cell r="A976">
            <v>36775</v>
          </cell>
        </row>
        <row r="977">
          <cell r="A977">
            <v>36775</v>
          </cell>
        </row>
        <row r="978">
          <cell r="A978">
            <v>36775</v>
          </cell>
        </row>
        <row r="979">
          <cell r="A979">
            <v>36775</v>
          </cell>
        </row>
        <row r="980">
          <cell r="A980">
            <v>36775</v>
          </cell>
        </row>
        <row r="981">
          <cell r="A981">
            <v>36775</v>
          </cell>
        </row>
        <row r="982">
          <cell r="A982">
            <v>36775</v>
          </cell>
        </row>
        <row r="983">
          <cell r="A983">
            <v>36775</v>
          </cell>
        </row>
        <row r="984">
          <cell r="A984">
            <v>36775</v>
          </cell>
        </row>
        <row r="985">
          <cell r="A985">
            <v>36775</v>
          </cell>
        </row>
        <row r="986">
          <cell r="A986">
            <v>36775</v>
          </cell>
        </row>
        <row r="987">
          <cell r="A987">
            <v>36775</v>
          </cell>
        </row>
        <row r="988">
          <cell r="A988">
            <v>36775</v>
          </cell>
        </row>
        <row r="989">
          <cell r="A989">
            <v>36775</v>
          </cell>
        </row>
        <row r="990">
          <cell r="A990">
            <v>36775</v>
          </cell>
        </row>
        <row r="991">
          <cell r="A991">
            <v>36775</v>
          </cell>
        </row>
        <row r="992">
          <cell r="A992">
            <v>36775</v>
          </cell>
        </row>
        <row r="993">
          <cell r="A993">
            <v>36775</v>
          </cell>
        </row>
        <row r="994">
          <cell r="A994">
            <v>36775</v>
          </cell>
        </row>
        <row r="995">
          <cell r="A995">
            <v>36775</v>
          </cell>
        </row>
        <row r="996">
          <cell r="A996">
            <v>36775</v>
          </cell>
        </row>
        <row r="997">
          <cell r="A997">
            <v>36775</v>
          </cell>
        </row>
        <row r="998">
          <cell r="A998">
            <v>36775</v>
          </cell>
        </row>
        <row r="999">
          <cell r="A999">
            <v>36775</v>
          </cell>
        </row>
        <row r="1000">
          <cell r="A1000">
            <v>36775</v>
          </cell>
        </row>
        <row r="1001">
          <cell r="A1001">
            <v>36775</v>
          </cell>
        </row>
        <row r="1002">
          <cell r="A1002">
            <v>36775</v>
          </cell>
        </row>
        <row r="1003">
          <cell r="A1003">
            <v>36775</v>
          </cell>
        </row>
        <row r="1004">
          <cell r="A1004">
            <v>36775</v>
          </cell>
        </row>
        <row r="1005">
          <cell r="A1005">
            <v>36775</v>
          </cell>
        </row>
        <row r="1006">
          <cell r="A1006">
            <v>36775</v>
          </cell>
        </row>
        <row r="1007">
          <cell r="A1007">
            <v>36775</v>
          </cell>
        </row>
        <row r="1008">
          <cell r="A1008">
            <v>36775</v>
          </cell>
        </row>
        <row r="1009">
          <cell r="A1009">
            <v>36775</v>
          </cell>
        </row>
        <row r="1010">
          <cell r="A1010">
            <v>36775</v>
          </cell>
        </row>
        <row r="1011">
          <cell r="A1011">
            <v>36775</v>
          </cell>
        </row>
        <row r="1012">
          <cell r="A1012">
            <v>36775</v>
          </cell>
        </row>
        <row r="1013">
          <cell r="A1013">
            <v>36775</v>
          </cell>
        </row>
        <row r="1014">
          <cell r="A1014">
            <v>36775</v>
          </cell>
        </row>
        <row r="1015">
          <cell r="A1015">
            <v>36775</v>
          </cell>
        </row>
        <row r="1016">
          <cell r="A1016">
            <v>36775</v>
          </cell>
        </row>
        <row r="1017">
          <cell r="A1017">
            <v>36775</v>
          </cell>
        </row>
        <row r="1018">
          <cell r="A1018">
            <v>36775</v>
          </cell>
        </row>
        <row r="1019">
          <cell r="A1019">
            <v>36775</v>
          </cell>
        </row>
        <row r="1020">
          <cell r="A1020">
            <v>36775</v>
          </cell>
        </row>
        <row r="1021">
          <cell r="A1021">
            <v>36775</v>
          </cell>
        </row>
        <row r="1022">
          <cell r="A1022">
            <v>36775</v>
          </cell>
        </row>
        <row r="1023">
          <cell r="A1023">
            <v>36775</v>
          </cell>
        </row>
        <row r="1024">
          <cell r="A1024">
            <v>36775</v>
          </cell>
        </row>
        <row r="1025">
          <cell r="A1025">
            <v>36775</v>
          </cell>
        </row>
        <row r="1026">
          <cell r="A1026">
            <v>36775</v>
          </cell>
        </row>
        <row r="1027">
          <cell r="A1027">
            <v>36775</v>
          </cell>
        </row>
        <row r="1028">
          <cell r="A1028">
            <v>36775</v>
          </cell>
        </row>
        <row r="1029">
          <cell r="A1029">
            <v>36775</v>
          </cell>
        </row>
        <row r="1030">
          <cell r="A1030">
            <v>36775</v>
          </cell>
        </row>
        <row r="1031">
          <cell r="A1031">
            <v>36775</v>
          </cell>
        </row>
        <row r="1032">
          <cell r="A1032">
            <v>36775</v>
          </cell>
        </row>
        <row r="1033">
          <cell r="A1033">
            <v>36775</v>
          </cell>
        </row>
        <row r="1034">
          <cell r="A1034">
            <v>36775</v>
          </cell>
        </row>
        <row r="1035">
          <cell r="A1035">
            <v>36775</v>
          </cell>
        </row>
        <row r="1036">
          <cell r="A1036">
            <v>36775</v>
          </cell>
        </row>
        <row r="1037">
          <cell r="A1037">
            <v>36775</v>
          </cell>
        </row>
        <row r="1038">
          <cell r="A1038">
            <v>36775</v>
          </cell>
        </row>
        <row r="1039">
          <cell r="A1039">
            <v>36775</v>
          </cell>
        </row>
        <row r="1040">
          <cell r="A1040">
            <v>36775</v>
          </cell>
        </row>
        <row r="1041">
          <cell r="A1041">
            <v>36775</v>
          </cell>
        </row>
        <row r="1042">
          <cell r="A1042">
            <v>36775</v>
          </cell>
        </row>
        <row r="1043">
          <cell r="A1043">
            <v>36775</v>
          </cell>
        </row>
        <row r="1044">
          <cell r="A1044">
            <v>36775</v>
          </cell>
        </row>
        <row r="1045">
          <cell r="A1045">
            <v>36775</v>
          </cell>
        </row>
        <row r="1046">
          <cell r="A1046">
            <v>36775</v>
          </cell>
        </row>
        <row r="1047">
          <cell r="A1047">
            <v>36775</v>
          </cell>
        </row>
        <row r="1048">
          <cell r="A1048">
            <v>36775</v>
          </cell>
        </row>
        <row r="1049">
          <cell r="A1049">
            <v>36775</v>
          </cell>
        </row>
        <row r="1050">
          <cell r="A1050">
            <v>36775</v>
          </cell>
        </row>
        <row r="1051">
          <cell r="A1051">
            <v>36775</v>
          </cell>
        </row>
        <row r="1052">
          <cell r="A1052">
            <v>36775</v>
          </cell>
        </row>
        <row r="1053">
          <cell r="A1053">
            <v>36775</v>
          </cell>
        </row>
        <row r="1054">
          <cell r="A1054">
            <v>36775</v>
          </cell>
        </row>
        <row r="1055">
          <cell r="A1055">
            <v>36775</v>
          </cell>
        </row>
        <row r="1056">
          <cell r="A1056">
            <v>36775</v>
          </cell>
        </row>
        <row r="1057">
          <cell r="A1057">
            <v>36775</v>
          </cell>
        </row>
        <row r="1058">
          <cell r="A1058">
            <v>36775</v>
          </cell>
        </row>
        <row r="1059">
          <cell r="A1059">
            <v>36775</v>
          </cell>
        </row>
        <row r="1060">
          <cell r="A1060">
            <v>36775</v>
          </cell>
        </row>
        <row r="1061">
          <cell r="A1061">
            <v>36775</v>
          </cell>
        </row>
        <row r="1062">
          <cell r="A1062">
            <v>36775</v>
          </cell>
        </row>
        <row r="1063">
          <cell r="A1063">
            <v>36775</v>
          </cell>
        </row>
        <row r="1064">
          <cell r="A1064">
            <v>36775</v>
          </cell>
        </row>
        <row r="1065">
          <cell r="A1065">
            <v>36775</v>
          </cell>
        </row>
        <row r="1066">
          <cell r="A1066">
            <v>36775</v>
          </cell>
        </row>
        <row r="1067">
          <cell r="A1067">
            <v>36775</v>
          </cell>
        </row>
        <row r="1068">
          <cell r="A1068">
            <v>36775</v>
          </cell>
        </row>
        <row r="1069">
          <cell r="A1069">
            <v>36775</v>
          </cell>
        </row>
        <row r="1070">
          <cell r="A1070">
            <v>36775</v>
          </cell>
        </row>
        <row r="1071">
          <cell r="A1071">
            <v>36775</v>
          </cell>
        </row>
        <row r="1072">
          <cell r="A1072">
            <v>36775</v>
          </cell>
        </row>
        <row r="1073">
          <cell r="A1073">
            <v>36775</v>
          </cell>
        </row>
        <row r="1074">
          <cell r="A1074">
            <v>36775</v>
          </cell>
        </row>
        <row r="1075">
          <cell r="A1075">
            <v>36775</v>
          </cell>
        </row>
        <row r="1076">
          <cell r="A1076">
            <v>36775</v>
          </cell>
        </row>
        <row r="1077">
          <cell r="A1077">
            <v>36775</v>
          </cell>
        </row>
        <row r="1078">
          <cell r="A1078">
            <v>36775</v>
          </cell>
        </row>
        <row r="1079">
          <cell r="A1079">
            <v>36775</v>
          </cell>
        </row>
        <row r="1080">
          <cell r="A1080">
            <v>36775</v>
          </cell>
        </row>
        <row r="1081">
          <cell r="A1081">
            <v>36775</v>
          </cell>
        </row>
        <row r="1082">
          <cell r="A1082">
            <v>36775</v>
          </cell>
        </row>
        <row r="1083">
          <cell r="A1083">
            <v>36775</v>
          </cell>
        </row>
        <row r="1084">
          <cell r="A1084">
            <v>36775</v>
          </cell>
        </row>
        <row r="1085">
          <cell r="A1085">
            <v>36775</v>
          </cell>
        </row>
        <row r="1086">
          <cell r="A1086">
            <v>36775</v>
          </cell>
        </row>
        <row r="1087">
          <cell r="A1087">
            <v>36775</v>
          </cell>
        </row>
        <row r="1088">
          <cell r="A1088">
            <v>36775</v>
          </cell>
        </row>
        <row r="1089">
          <cell r="A1089">
            <v>36775</v>
          </cell>
        </row>
        <row r="1090">
          <cell r="A1090">
            <v>36775</v>
          </cell>
        </row>
        <row r="1091">
          <cell r="A1091">
            <v>36775</v>
          </cell>
        </row>
        <row r="1092">
          <cell r="A1092">
            <v>36775</v>
          </cell>
        </row>
        <row r="1093">
          <cell r="A1093">
            <v>36775</v>
          </cell>
        </row>
        <row r="1094">
          <cell r="A1094">
            <v>36775</v>
          </cell>
        </row>
        <row r="1095">
          <cell r="A1095">
            <v>36775</v>
          </cell>
        </row>
        <row r="1096">
          <cell r="A1096">
            <v>36775</v>
          </cell>
        </row>
        <row r="1097">
          <cell r="A1097">
            <v>36775</v>
          </cell>
        </row>
        <row r="1098">
          <cell r="A1098">
            <v>36775</v>
          </cell>
        </row>
        <row r="1099">
          <cell r="A1099">
            <v>36775</v>
          </cell>
        </row>
        <row r="1100">
          <cell r="A1100">
            <v>36775</v>
          </cell>
        </row>
        <row r="1101">
          <cell r="A1101">
            <v>36775</v>
          </cell>
        </row>
        <row r="1102">
          <cell r="A1102">
            <v>36775</v>
          </cell>
        </row>
        <row r="1103">
          <cell r="A1103">
            <v>36775</v>
          </cell>
        </row>
        <row r="1104">
          <cell r="A1104">
            <v>36775</v>
          </cell>
        </row>
        <row r="1105">
          <cell r="A1105">
            <v>36775</v>
          </cell>
        </row>
        <row r="1106">
          <cell r="A1106">
            <v>36775</v>
          </cell>
        </row>
        <row r="1107">
          <cell r="A1107">
            <v>36776</v>
          </cell>
        </row>
        <row r="1108">
          <cell r="A1108">
            <v>36776</v>
          </cell>
        </row>
        <row r="1109">
          <cell r="A1109">
            <v>36776</v>
          </cell>
        </row>
        <row r="1110">
          <cell r="A1110">
            <v>36776</v>
          </cell>
        </row>
        <row r="1111">
          <cell r="A1111">
            <v>36776</v>
          </cell>
        </row>
        <row r="1112">
          <cell r="A1112">
            <v>36776</v>
          </cell>
        </row>
        <row r="1113">
          <cell r="A1113">
            <v>36776</v>
          </cell>
        </row>
        <row r="1114">
          <cell r="A1114">
            <v>36776</v>
          </cell>
        </row>
        <row r="1115">
          <cell r="A1115">
            <v>36776</v>
          </cell>
        </row>
        <row r="1116">
          <cell r="A1116">
            <v>36776</v>
          </cell>
        </row>
        <row r="1117">
          <cell r="A1117">
            <v>36776</v>
          </cell>
        </row>
        <row r="1118">
          <cell r="A1118">
            <v>36776</v>
          </cell>
        </row>
        <row r="1119">
          <cell r="A1119">
            <v>36776</v>
          </cell>
        </row>
        <row r="1120">
          <cell r="A1120">
            <v>36776</v>
          </cell>
        </row>
        <row r="1121">
          <cell r="A1121">
            <v>36776</v>
          </cell>
        </row>
        <row r="1122">
          <cell r="A1122">
            <v>36776</v>
          </cell>
        </row>
        <row r="1123">
          <cell r="A1123">
            <v>36776</v>
          </cell>
        </row>
        <row r="1124">
          <cell r="A1124">
            <v>36776</v>
          </cell>
        </row>
        <row r="1125">
          <cell r="A1125">
            <v>36776</v>
          </cell>
        </row>
        <row r="1126">
          <cell r="A1126">
            <v>36776</v>
          </cell>
        </row>
        <row r="1127">
          <cell r="A1127">
            <v>36776</v>
          </cell>
        </row>
        <row r="1128">
          <cell r="A1128">
            <v>36776</v>
          </cell>
        </row>
        <row r="1129">
          <cell r="A1129">
            <v>36776</v>
          </cell>
        </row>
        <row r="1130">
          <cell r="A1130">
            <v>36776</v>
          </cell>
        </row>
        <row r="1131">
          <cell r="A1131">
            <v>36776</v>
          </cell>
        </row>
        <row r="1132">
          <cell r="A1132">
            <v>36776</v>
          </cell>
        </row>
        <row r="1133">
          <cell r="A1133">
            <v>36776</v>
          </cell>
        </row>
        <row r="1134">
          <cell r="A1134">
            <v>36776</v>
          </cell>
        </row>
        <row r="1135">
          <cell r="A1135">
            <v>36776</v>
          </cell>
        </row>
        <row r="1136">
          <cell r="A1136">
            <v>36776</v>
          </cell>
        </row>
        <row r="1137">
          <cell r="A1137">
            <v>36776</v>
          </cell>
        </row>
        <row r="1138">
          <cell r="A1138">
            <v>36776</v>
          </cell>
        </row>
        <row r="1139">
          <cell r="A1139">
            <v>36776</v>
          </cell>
        </row>
        <row r="1140">
          <cell r="A1140">
            <v>36776</v>
          </cell>
        </row>
        <row r="1141">
          <cell r="A1141">
            <v>36776</v>
          </cell>
        </row>
        <row r="1142">
          <cell r="A1142">
            <v>36776</v>
          </cell>
        </row>
        <row r="1143">
          <cell r="A1143">
            <v>36776</v>
          </cell>
        </row>
        <row r="1144">
          <cell r="A1144">
            <v>36776</v>
          </cell>
        </row>
        <row r="1145">
          <cell r="A1145">
            <v>36776</v>
          </cell>
        </row>
        <row r="1146">
          <cell r="A1146">
            <v>36776</v>
          </cell>
        </row>
        <row r="1147">
          <cell r="A1147">
            <v>36776</v>
          </cell>
        </row>
        <row r="1148">
          <cell r="A1148">
            <v>36776</v>
          </cell>
        </row>
        <row r="1149">
          <cell r="A1149">
            <v>36776</v>
          </cell>
        </row>
        <row r="1150">
          <cell r="A1150">
            <v>36776</v>
          </cell>
        </row>
        <row r="1151">
          <cell r="A1151">
            <v>36776</v>
          </cell>
        </row>
        <row r="1152">
          <cell r="A1152">
            <v>36776</v>
          </cell>
        </row>
        <row r="1153">
          <cell r="A1153">
            <v>36776</v>
          </cell>
        </row>
        <row r="1154">
          <cell r="A1154">
            <v>36776</v>
          </cell>
        </row>
        <row r="1155">
          <cell r="A1155">
            <v>36776</v>
          </cell>
        </row>
        <row r="1156">
          <cell r="A1156">
            <v>36776</v>
          </cell>
        </row>
        <row r="1157">
          <cell r="A1157">
            <v>36776</v>
          </cell>
        </row>
        <row r="1158">
          <cell r="A1158">
            <v>36776</v>
          </cell>
        </row>
        <row r="1159">
          <cell r="A1159">
            <v>36776</v>
          </cell>
        </row>
        <row r="1160">
          <cell r="A1160">
            <v>36776</v>
          </cell>
        </row>
        <row r="1161">
          <cell r="A1161">
            <v>36776</v>
          </cell>
        </row>
        <row r="1162">
          <cell r="A1162">
            <v>36776</v>
          </cell>
        </row>
        <row r="1163">
          <cell r="A1163">
            <v>36776</v>
          </cell>
        </row>
        <row r="1164">
          <cell r="A1164">
            <v>36776</v>
          </cell>
        </row>
        <row r="1165">
          <cell r="A1165">
            <v>36776</v>
          </cell>
        </row>
        <row r="1166">
          <cell r="A1166">
            <v>36776</v>
          </cell>
        </row>
        <row r="1167">
          <cell r="A1167">
            <v>36776</v>
          </cell>
        </row>
        <row r="1168">
          <cell r="A1168">
            <v>36776</v>
          </cell>
        </row>
        <row r="1169">
          <cell r="A1169">
            <v>36776</v>
          </cell>
        </row>
        <row r="1170">
          <cell r="A1170">
            <v>36776</v>
          </cell>
        </row>
        <row r="1171">
          <cell r="A1171">
            <v>36776</v>
          </cell>
        </row>
        <row r="1172">
          <cell r="A1172">
            <v>36776</v>
          </cell>
        </row>
        <row r="1173">
          <cell r="A1173">
            <v>36776</v>
          </cell>
        </row>
        <row r="1174">
          <cell r="A1174">
            <v>36776</v>
          </cell>
        </row>
        <row r="1175">
          <cell r="A1175">
            <v>36776</v>
          </cell>
        </row>
        <row r="1176">
          <cell r="A1176">
            <v>36776</v>
          </cell>
        </row>
        <row r="1177">
          <cell r="A1177">
            <v>36776</v>
          </cell>
        </row>
        <row r="1178">
          <cell r="A1178">
            <v>36776</v>
          </cell>
        </row>
        <row r="1179">
          <cell r="A1179">
            <v>36776</v>
          </cell>
        </row>
        <row r="1180">
          <cell r="A1180">
            <v>36776</v>
          </cell>
        </row>
        <row r="1181">
          <cell r="A1181">
            <v>36776</v>
          </cell>
        </row>
        <row r="1182">
          <cell r="A1182">
            <v>36776</v>
          </cell>
        </row>
        <row r="1183">
          <cell r="A1183">
            <v>36776</v>
          </cell>
        </row>
        <row r="1184">
          <cell r="A1184">
            <v>36776</v>
          </cell>
        </row>
        <row r="1185">
          <cell r="A1185">
            <v>36776</v>
          </cell>
        </row>
        <row r="1186">
          <cell r="A1186">
            <v>36776</v>
          </cell>
        </row>
        <row r="1187">
          <cell r="A1187">
            <v>36776</v>
          </cell>
        </row>
        <row r="1188">
          <cell r="A1188">
            <v>36776</v>
          </cell>
        </row>
        <row r="1189">
          <cell r="A1189">
            <v>36776</v>
          </cell>
        </row>
        <row r="1190">
          <cell r="A1190">
            <v>36776</v>
          </cell>
        </row>
        <row r="1191">
          <cell r="A1191">
            <v>36776</v>
          </cell>
        </row>
        <row r="1192">
          <cell r="A1192">
            <v>36776</v>
          </cell>
        </row>
        <row r="1193">
          <cell r="A1193">
            <v>36776</v>
          </cell>
        </row>
        <row r="1194">
          <cell r="A1194">
            <v>36776</v>
          </cell>
        </row>
        <row r="1195">
          <cell r="A1195">
            <v>36776</v>
          </cell>
        </row>
        <row r="1196">
          <cell r="A1196">
            <v>36776</v>
          </cell>
        </row>
        <row r="1197">
          <cell r="A1197">
            <v>36776</v>
          </cell>
        </row>
        <row r="1198">
          <cell r="A1198">
            <v>36776</v>
          </cell>
        </row>
        <row r="1199">
          <cell r="A1199">
            <v>36776</v>
          </cell>
        </row>
        <row r="1200">
          <cell r="A1200">
            <v>36776</v>
          </cell>
        </row>
        <row r="1201">
          <cell r="A1201">
            <v>36776</v>
          </cell>
        </row>
        <row r="1202">
          <cell r="A1202">
            <v>36776</v>
          </cell>
        </row>
        <row r="1203">
          <cell r="A1203">
            <v>36776</v>
          </cell>
        </row>
        <row r="1204">
          <cell r="A1204">
            <v>36776</v>
          </cell>
        </row>
        <row r="1205">
          <cell r="A1205">
            <v>36776</v>
          </cell>
        </row>
        <row r="1206">
          <cell r="A1206">
            <v>36776</v>
          </cell>
        </row>
        <row r="1207">
          <cell r="A1207">
            <v>36776</v>
          </cell>
        </row>
        <row r="1208">
          <cell r="A1208">
            <v>36776</v>
          </cell>
        </row>
        <row r="1209">
          <cell r="A1209">
            <v>36776</v>
          </cell>
        </row>
        <row r="1210">
          <cell r="A1210">
            <v>36776</v>
          </cell>
        </row>
        <row r="1211">
          <cell r="A1211">
            <v>36776</v>
          </cell>
        </row>
        <row r="1212">
          <cell r="A1212">
            <v>36776</v>
          </cell>
        </row>
        <row r="1213">
          <cell r="A1213">
            <v>36776</v>
          </cell>
        </row>
        <row r="1214">
          <cell r="A1214">
            <v>36776</v>
          </cell>
        </row>
        <row r="1215">
          <cell r="A1215">
            <v>36776</v>
          </cell>
        </row>
        <row r="1216">
          <cell r="A1216">
            <v>36776</v>
          </cell>
        </row>
        <row r="1217">
          <cell r="A1217">
            <v>36776</v>
          </cell>
        </row>
        <row r="1218">
          <cell r="A1218">
            <v>36776</v>
          </cell>
        </row>
        <row r="1219">
          <cell r="A1219">
            <v>36776</v>
          </cell>
        </row>
        <row r="1220">
          <cell r="A1220">
            <v>36776</v>
          </cell>
        </row>
        <row r="1221">
          <cell r="A1221">
            <v>36776</v>
          </cell>
        </row>
        <row r="1222">
          <cell r="A1222">
            <v>36776</v>
          </cell>
        </row>
        <row r="1223">
          <cell r="A1223">
            <v>36776</v>
          </cell>
        </row>
        <row r="1224">
          <cell r="A1224">
            <v>36776</v>
          </cell>
        </row>
        <row r="1225">
          <cell r="A1225">
            <v>36776</v>
          </cell>
        </row>
        <row r="1226">
          <cell r="A1226">
            <v>36776</v>
          </cell>
        </row>
        <row r="1227">
          <cell r="A1227">
            <v>36776</v>
          </cell>
        </row>
        <row r="1228">
          <cell r="A1228">
            <v>36776</v>
          </cell>
        </row>
        <row r="1229">
          <cell r="A1229">
            <v>36776</v>
          </cell>
        </row>
        <row r="1230">
          <cell r="A1230">
            <v>36776</v>
          </cell>
        </row>
        <row r="1231">
          <cell r="A1231">
            <v>36776</v>
          </cell>
        </row>
        <row r="1232">
          <cell r="A1232">
            <v>36776</v>
          </cell>
        </row>
        <row r="1233">
          <cell r="A1233">
            <v>36776</v>
          </cell>
        </row>
        <row r="1234">
          <cell r="A1234">
            <v>36776</v>
          </cell>
        </row>
        <row r="1235">
          <cell r="A1235">
            <v>36776</v>
          </cell>
        </row>
        <row r="1236">
          <cell r="A1236">
            <v>36776</v>
          </cell>
        </row>
        <row r="1237">
          <cell r="A1237">
            <v>36776</v>
          </cell>
        </row>
        <row r="1238">
          <cell r="A1238">
            <v>36776</v>
          </cell>
        </row>
        <row r="1239">
          <cell r="A1239">
            <v>36776</v>
          </cell>
        </row>
        <row r="1240">
          <cell r="A1240">
            <v>36776</v>
          </cell>
        </row>
        <row r="1241">
          <cell r="A1241">
            <v>36776</v>
          </cell>
        </row>
        <row r="1242">
          <cell r="A1242">
            <v>36776</v>
          </cell>
        </row>
        <row r="1243">
          <cell r="A1243">
            <v>36776</v>
          </cell>
        </row>
        <row r="1244">
          <cell r="A1244">
            <v>36776</v>
          </cell>
        </row>
        <row r="1245">
          <cell r="A1245">
            <v>36776</v>
          </cell>
        </row>
        <row r="1246">
          <cell r="A1246">
            <v>36776</v>
          </cell>
        </row>
        <row r="1247">
          <cell r="A1247">
            <v>36776</v>
          </cell>
        </row>
        <row r="1248">
          <cell r="A1248">
            <v>36776</v>
          </cell>
        </row>
        <row r="1249">
          <cell r="A1249">
            <v>36776</v>
          </cell>
        </row>
        <row r="1250">
          <cell r="A1250">
            <v>36776</v>
          </cell>
        </row>
        <row r="1251">
          <cell r="A1251">
            <v>36776</v>
          </cell>
        </row>
        <row r="1252">
          <cell r="A1252">
            <v>36776</v>
          </cell>
        </row>
        <row r="1253">
          <cell r="A1253">
            <v>36776</v>
          </cell>
        </row>
        <row r="1254">
          <cell r="A1254">
            <v>36776</v>
          </cell>
        </row>
        <row r="1255">
          <cell r="A1255">
            <v>36776</v>
          </cell>
        </row>
        <row r="1256">
          <cell r="A1256">
            <v>36776</v>
          </cell>
        </row>
        <row r="1257">
          <cell r="A1257">
            <v>36776</v>
          </cell>
        </row>
        <row r="1258">
          <cell r="A1258">
            <v>36776</v>
          </cell>
        </row>
        <row r="1259">
          <cell r="A1259">
            <v>36776</v>
          </cell>
        </row>
        <row r="1260">
          <cell r="A1260">
            <v>36776</v>
          </cell>
        </row>
        <row r="1261">
          <cell r="A1261">
            <v>36776</v>
          </cell>
        </row>
        <row r="1262">
          <cell r="A1262">
            <v>36776</v>
          </cell>
        </row>
        <row r="1263">
          <cell r="A1263">
            <v>36776</v>
          </cell>
        </row>
        <row r="1264">
          <cell r="A1264">
            <v>36776</v>
          </cell>
        </row>
        <row r="1265">
          <cell r="A1265">
            <v>36776</v>
          </cell>
        </row>
        <row r="1266">
          <cell r="A1266">
            <v>36776</v>
          </cell>
        </row>
        <row r="1267">
          <cell r="A1267">
            <v>36776</v>
          </cell>
        </row>
        <row r="1268">
          <cell r="A1268">
            <v>36776</v>
          </cell>
        </row>
        <row r="1269">
          <cell r="A1269">
            <v>36776</v>
          </cell>
        </row>
        <row r="1270">
          <cell r="A1270">
            <v>36776</v>
          </cell>
        </row>
        <row r="1271">
          <cell r="A1271">
            <v>36776</v>
          </cell>
        </row>
        <row r="1272">
          <cell r="A1272">
            <v>36776</v>
          </cell>
        </row>
        <row r="1273">
          <cell r="A1273">
            <v>36776</v>
          </cell>
        </row>
        <row r="1274">
          <cell r="A1274">
            <v>36776</v>
          </cell>
        </row>
        <row r="1275">
          <cell r="A1275">
            <v>36776</v>
          </cell>
        </row>
        <row r="1276">
          <cell r="A1276">
            <v>36776</v>
          </cell>
        </row>
        <row r="1277">
          <cell r="A1277">
            <v>36776</v>
          </cell>
        </row>
        <row r="1278">
          <cell r="A1278">
            <v>36776</v>
          </cell>
        </row>
        <row r="1279">
          <cell r="A1279">
            <v>36776</v>
          </cell>
        </row>
        <row r="1280">
          <cell r="A1280">
            <v>36776</v>
          </cell>
        </row>
        <row r="1281">
          <cell r="A1281">
            <v>36776</v>
          </cell>
        </row>
        <row r="1282">
          <cell r="A1282">
            <v>36776</v>
          </cell>
        </row>
        <row r="1283">
          <cell r="A1283">
            <v>36776</v>
          </cell>
        </row>
        <row r="1284">
          <cell r="A1284">
            <v>36776</v>
          </cell>
        </row>
        <row r="1285">
          <cell r="A1285">
            <v>36776</v>
          </cell>
        </row>
        <row r="1286">
          <cell r="A1286">
            <v>36776</v>
          </cell>
        </row>
        <row r="1287">
          <cell r="A1287">
            <v>36776</v>
          </cell>
        </row>
        <row r="1288">
          <cell r="A1288">
            <v>36776</v>
          </cell>
        </row>
        <row r="1289">
          <cell r="A1289">
            <v>36776</v>
          </cell>
        </row>
        <row r="1290">
          <cell r="A1290">
            <v>36776</v>
          </cell>
        </row>
        <row r="1291">
          <cell r="A1291">
            <v>36776</v>
          </cell>
        </row>
        <row r="1292">
          <cell r="A1292">
            <v>36776</v>
          </cell>
        </row>
        <row r="1293">
          <cell r="A1293">
            <v>36776</v>
          </cell>
        </row>
        <row r="1294">
          <cell r="A1294">
            <v>36776</v>
          </cell>
        </row>
        <row r="1295">
          <cell r="A1295">
            <v>36776</v>
          </cell>
        </row>
        <row r="1296">
          <cell r="A1296">
            <v>36776</v>
          </cell>
        </row>
        <row r="1297">
          <cell r="A1297">
            <v>36776</v>
          </cell>
        </row>
        <row r="1298">
          <cell r="A1298">
            <v>36776</v>
          </cell>
        </row>
        <row r="1299">
          <cell r="A1299">
            <v>36776</v>
          </cell>
        </row>
        <row r="1300">
          <cell r="A1300">
            <v>36776</v>
          </cell>
        </row>
        <row r="1301">
          <cell r="A1301">
            <v>36776</v>
          </cell>
        </row>
        <row r="1302">
          <cell r="A1302">
            <v>36776</v>
          </cell>
        </row>
        <row r="1303">
          <cell r="A1303">
            <v>36776</v>
          </cell>
        </row>
        <row r="1304">
          <cell r="A1304">
            <v>36776</v>
          </cell>
        </row>
        <row r="1305">
          <cell r="A1305">
            <v>36776</v>
          </cell>
        </row>
        <row r="1306">
          <cell r="A1306">
            <v>36776</v>
          </cell>
        </row>
        <row r="1307">
          <cell r="A1307">
            <v>36776</v>
          </cell>
        </row>
        <row r="1308">
          <cell r="A1308">
            <v>36776</v>
          </cell>
        </row>
        <row r="1309">
          <cell r="A1309">
            <v>36776</v>
          </cell>
        </row>
        <row r="1310">
          <cell r="A1310">
            <v>36776</v>
          </cell>
        </row>
        <row r="1311">
          <cell r="A1311">
            <v>36776</v>
          </cell>
        </row>
        <row r="1312">
          <cell r="A1312">
            <v>36776</v>
          </cell>
        </row>
        <row r="1313">
          <cell r="A1313">
            <v>36776</v>
          </cell>
        </row>
        <row r="1314">
          <cell r="A1314">
            <v>36776</v>
          </cell>
        </row>
        <row r="1315">
          <cell r="A1315">
            <v>36776</v>
          </cell>
        </row>
        <row r="1316">
          <cell r="A1316">
            <v>36776</v>
          </cell>
        </row>
        <row r="1317">
          <cell r="A1317">
            <v>36776</v>
          </cell>
        </row>
        <row r="1318">
          <cell r="A1318">
            <v>36776</v>
          </cell>
        </row>
        <row r="1319">
          <cell r="A1319">
            <v>36776</v>
          </cell>
        </row>
        <row r="1320">
          <cell r="A1320">
            <v>36776</v>
          </cell>
        </row>
        <row r="1321">
          <cell r="A1321">
            <v>36776</v>
          </cell>
        </row>
        <row r="1322">
          <cell r="A1322">
            <v>36776</v>
          </cell>
        </row>
        <row r="1323">
          <cell r="A1323">
            <v>36776</v>
          </cell>
        </row>
        <row r="1324">
          <cell r="A1324">
            <v>36776</v>
          </cell>
        </row>
        <row r="1325">
          <cell r="A1325">
            <v>36776</v>
          </cell>
        </row>
        <row r="1326">
          <cell r="A1326">
            <v>36776</v>
          </cell>
        </row>
        <row r="1327">
          <cell r="A1327">
            <v>36776</v>
          </cell>
        </row>
        <row r="1328">
          <cell r="A1328">
            <v>36776</v>
          </cell>
        </row>
        <row r="1329">
          <cell r="A1329">
            <v>36776</v>
          </cell>
        </row>
        <row r="1330">
          <cell r="A1330">
            <v>36776</v>
          </cell>
        </row>
        <row r="1331">
          <cell r="A1331">
            <v>36776</v>
          </cell>
        </row>
        <row r="1332">
          <cell r="A1332">
            <v>36776</v>
          </cell>
        </row>
        <row r="1333">
          <cell r="A1333">
            <v>36776</v>
          </cell>
        </row>
        <row r="1334">
          <cell r="A1334">
            <v>36776</v>
          </cell>
        </row>
        <row r="1335">
          <cell r="A1335">
            <v>36776</v>
          </cell>
        </row>
        <row r="1336">
          <cell r="A1336">
            <v>36776</v>
          </cell>
        </row>
        <row r="1337">
          <cell r="A1337">
            <v>36776</v>
          </cell>
        </row>
        <row r="1338">
          <cell r="A1338">
            <v>36776</v>
          </cell>
        </row>
        <row r="1339">
          <cell r="A1339">
            <v>36776</v>
          </cell>
        </row>
        <row r="1340">
          <cell r="A1340">
            <v>36776</v>
          </cell>
        </row>
        <row r="1341">
          <cell r="A1341">
            <v>36776</v>
          </cell>
        </row>
        <row r="1342">
          <cell r="A1342">
            <v>36776</v>
          </cell>
        </row>
        <row r="1343">
          <cell r="A1343">
            <v>36776</v>
          </cell>
        </row>
        <row r="1344">
          <cell r="A1344">
            <v>36776</v>
          </cell>
        </row>
        <row r="1345">
          <cell r="A1345">
            <v>36776</v>
          </cell>
        </row>
        <row r="1346">
          <cell r="A1346">
            <v>36776</v>
          </cell>
        </row>
        <row r="1347">
          <cell r="A1347">
            <v>36776</v>
          </cell>
        </row>
        <row r="1348">
          <cell r="A1348">
            <v>36776</v>
          </cell>
        </row>
        <row r="1349">
          <cell r="A1349">
            <v>36776</v>
          </cell>
        </row>
        <row r="1350">
          <cell r="A1350">
            <v>36777</v>
          </cell>
        </row>
        <row r="1351">
          <cell r="A1351">
            <v>36777</v>
          </cell>
        </row>
        <row r="1352">
          <cell r="A1352">
            <v>36777</v>
          </cell>
        </row>
        <row r="1353">
          <cell r="A1353">
            <v>36777</v>
          </cell>
        </row>
        <row r="1354">
          <cell r="A1354">
            <v>36777</v>
          </cell>
        </row>
        <row r="1355">
          <cell r="A1355">
            <v>36777</v>
          </cell>
        </row>
        <row r="1356">
          <cell r="A1356">
            <v>36777</v>
          </cell>
        </row>
        <row r="1357">
          <cell r="A1357">
            <v>36777</v>
          </cell>
        </row>
        <row r="1358">
          <cell r="A1358">
            <v>36777</v>
          </cell>
        </row>
        <row r="1359">
          <cell r="A1359">
            <v>36777</v>
          </cell>
        </row>
        <row r="1360">
          <cell r="A1360">
            <v>36777</v>
          </cell>
        </row>
        <row r="1361">
          <cell r="A1361">
            <v>36777</v>
          </cell>
        </row>
        <row r="1362">
          <cell r="A1362">
            <v>36777</v>
          </cell>
        </row>
        <row r="1363">
          <cell r="A1363">
            <v>36777</v>
          </cell>
        </row>
        <row r="1364">
          <cell r="A1364">
            <v>36777</v>
          </cell>
        </row>
        <row r="1365">
          <cell r="A1365">
            <v>36777</v>
          </cell>
        </row>
        <row r="1366">
          <cell r="A1366">
            <v>36777</v>
          </cell>
        </row>
        <row r="1367">
          <cell r="A1367">
            <v>36777</v>
          </cell>
        </row>
        <row r="1368">
          <cell r="A1368">
            <v>36777</v>
          </cell>
        </row>
        <row r="1369">
          <cell r="A1369">
            <v>36777</v>
          </cell>
        </row>
        <row r="1370">
          <cell r="A1370">
            <v>36777</v>
          </cell>
        </row>
        <row r="1371">
          <cell r="A1371">
            <v>36777</v>
          </cell>
        </row>
        <row r="1372">
          <cell r="A1372">
            <v>36777</v>
          </cell>
        </row>
        <row r="1373">
          <cell r="A1373">
            <v>36777</v>
          </cell>
        </row>
        <row r="1374">
          <cell r="A1374">
            <v>36777</v>
          </cell>
        </row>
        <row r="1375">
          <cell r="A1375">
            <v>36777</v>
          </cell>
        </row>
        <row r="1376">
          <cell r="A1376">
            <v>36777</v>
          </cell>
        </row>
        <row r="1377">
          <cell r="A1377">
            <v>36777</v>
          </cell>
        </row>
        <row r="1378">
          <cell r="A1378">
            <v>36777</v>
          </cell>
        </row>
        <row r="1379">
          <cell r="A1379">
            <v>36777</v>
          </cell>
        </row>
        <row r="1380">
          <cell r="A1380">
            <v>36777</v>
          </cell>
        </row>
        <row r="1381">
          <cell r="A1381">
            <v>36777</v>
          </cell>
        </row>
        <row r="1382">
          <cell r="A1382">
            <v>36777</v>
          </cell>
        </row>
        <row r="1383">
          <cell r="A1383">
            <v>36777</v>
          </cell>
        </row>
        <row r="1384">
          <cell r="A1384">
            <v>36777</v>
          </cell>
        </row>
        <row r="1385">
          <cell r="A1385">
            <v>36777</v>
          </cell>
        </row>
        <row r="1386">
          <cell r="A1386">
            <v>36777</v>
          </cell>
        </row>
        <row r="1387">
          <cell r="A1387">
            <v>36777</v>
          </cell>
        </row>
        <row r="1388">
          <cell r="A1388">
            <v>36777</v>
          </cell>
        </row>
        <row r="1389">
          <cell r="A1389">
            <v>36777</v>
          </cell>
        </row>
        <row r="1390">
          <cell r="A1390">
            <v>36777</v>
          </cell>
        </row>
        <row r="1391">
          <cell r="A1391">
            <v>36777</v>
          </cell>
        </row>
        <row r="1392">
          <cell r="A1392">
            <v>36777</v>
          </cell>
        </row>
        <row r="1393">
          <cell r="A1393">
            <v>36777</v>
          </cell>
        </row>
        <row r="1394">
          <cell r="A1394">
            <v>36777</v>
          </cell>
        </row>
        <row r="1395">
          <cell r="A1395">
            <v>36777</v>
          </cell>
        </row>
        <row r="1396">
          <cell r="A1396">
            <v>36777</v>
          </cell>
        </row>
        <row r="1397">
          <cell r="A1397">
            <v>36777</v>
          </cell>
        </row>
        <row r="1398">
          <cell r="A1398">
            <v>36777</v>
          </cell>
        </row>
        <row r="1399">
          <cell r="A1399">
            <v>36777</v>
          </cell>
        </row>
        <row r="1400">
          <cell r="A1400">
            <v>36777</v>
          </cell>
        </row>
        <row r="1401">
          <cell r="A1401">
            <v>36777</v>
          </cell>
        </row>
        <row r="1402">
          <cell r="A1402">
            <v>36777</v>
          </cell>
        </row>
        <row r="1403">
          <cell r="A1403">
            <v>36777</v>
          </cell>
        </row>
        <row r="1404">
          <cell r="A1404">
            <v>36777</v>
          </cell>
        </row>
        <row r="1405">
          <cell r="A1405">
            <v>36777</v>
          </cell>
        </row>
        <row r="1406">
          <cell r="A1406">
            <v>36777</v>
          </cell>
        </row>
        <row r="1407">
          <cell r="A1407">
            <v>36777</v>
          </cell>
        </row>
        <row r="1408">
          <cell r="A1408">
            <v>36777</v>
          </cell>
        </row>
        <row r="1409">
          <cell r="A1409">
            <v>36777</v>
          </cell>
        </row>
        <row r="1410">
          <cell r="A1410">
            <v>36777</v>
          </cell>
        </row>
        <row r="1411">
          <cell r="A1411">
            <v>36777</v>
          </cell>
        </row>
        <row r="1412">
          <cell r="A1412">
            <v>36777</v>
          </cell>
        </row>
        <row r="1413">
          <cell r="A1413">
            <v>36777</v>
          </cell>
        </row>
        <row r="1414">
          <cell r="A1414">
            <v>36777</v>
          </cell>
        </row>
        <row r="1415">
          <cell r="A1415">
            <v>36777</v>
          </cell>
        </row>
        <row r="1416">
          <cell r="A1416">
            <v>36777</v>
          </cell>
        </row>
        <row r="1417">
          <cell r="A1417">
            <v>36777</v>
          </cell>
        </row>
        <row r="1418">
          <cell r="A1418">
            <v>36777</v>
          </cell>
        </row>
        <row r="1419">
          <cell r="A1419">
            <v>36777</v>
          </cell>
        </row>
        <row r="1420">
          <cell r="A1420">
            <v>36777</v>
          </cell>
        </row>
        <row r="1421">
          <cell r="A1421">
            <v>36777</v>
          </cell>
        </row>
        <row r="1422">
          <cell r="A1422">
            <v>36777</v>
          </cell>
        </row>
        <row r="1423">
          <cell r="A1423">
            <v>36777</v>
          </cell>
        </row>
        <row r="1424">
          <cell r="A1424">
            <v>36777</v>
          </cell>
        </row>
        <row r="1425">
          <cell r="A1425">
            <v>36777</v>
          </cell>
        </row>
        <row r="1426">
          <cell r="A1426">
            <v>36777</v>
          </cell>
        </row>
        <row r="1427">
          <cell r="A1427">
            <v>36777</v>
          </cell>
        </row>
        <row r="1428">
          <cell r="A1428">
            <v>36777</v>
          </cell>
        </row>
        <row r="1429">
          <cell r="A1429">
            <v>36777</v>
          </cell>
        </row>
        <row r="1430">
          <cell r="A1430">
            <v>36777</v>
          </cell>
        </row>
        <row r="1431">
          <cell r="A1431">
            <v>36777</v>
          </cell>
        </row>
        <row r="1432">
          <cell r="A1432">
            <v>36777</v>
          </cell>
        </row>
        <row r="1433">
          <cell r="A1433">
            <v>36777</v>
          </cell>
        </row>
        <row r="1434">
          <cell r="A1434">
            <v>36777</v>
          </cell>
        </row>
        <row r="1435">
          <cell r="A1435">
            <v>36777</v>
          </cell>
        </row>
        <row r="1436">
          <cell r="A1436">
            <v>36777</v>
          </cell>
        </row>
        <row r="1437">
          <cell r="A1437">
            <v>36777</v>
          </cell>
        </row>
        <row r="1438">
          <cell r="A1438">
            <v>36777</v>
          </cell>
        </row>
        <row r="1439">
          <cell r="A1439">
            <v>36777</v>
          </cell>
        </row>
        <row r="1440">
          <cell r="A1440">
            <v>36777</v>
          </cell>
        </row>
        <row r="1441">
          <cell r="A1441">
            <v>36777</v>
          </cell>
        </row>
        <row r="1442">
          <cell r="A1442">
            <v>36777</v>
          </cell>
        </row>
        <row r="1443">
          <cell r="A1443">
            <v>36777</v>
          </cell>
        </row>
        <row r="1444">
          <cell r="A1444">
            <v>36777</v>
          </cell>
        </row>
        <row r="1445">
          <cell r="A1445">
            <v>36777</v>
          </cell>
        </row>
        <row r="1446">
          <cell r="A1446">
            <v>36777</v>
          </cell>
        </row>
        <row r="1447">
          <cell r="A1447">
            <v>36777</v>
          </cell>
        </row>
        <row r="1448">
          <cell r="A1448">
            <v>36777</v>
          </cell>
        </row>
        <row r="1449">
          <cell r="A1449">
            <v>36777</v>
          </cell>
        </row>
        <row r="1450">
          <cell r="A1450">
            <v>36777</v>
          </cell>
        </row>
        <row r="1451">
          <cell r="A1451">
            <v>36777</v>
          </cell>
        </row>
        <row r="1452">
          <cell r="A1452">
            <v>36777</v>
          </cell>
        </row>
        <row r="1453">
          <cell r="A1453">
            <v>36777</v>
          </cell>
        </row>
        <row r="1454">
          <cell r="A1454">
            <v>36777</v>
          </cell>
        </row>
        <row r="1455">
          <cell r="A1455">
            <v>36777</v>
          </cell>
        </row>
        <row r="1456">
          <cell r="A1456">
            <v>36777</v>
          </cell>
        </row>
        <row r="1457">
          <cell r="A1457">
            <v>36777</v>
          </cell>
        </row>
        <row r="1458">
          <cell r="A1458">
            <v>36777</v>
          </cell>
        </row>
        <row r="1459">
          <cell r="A1459">
            <v>36777</v>
          </cell>
        </row>
        <row r="1460">
          <cell r="A1460">
            <v>36777</v>
          </cell>
        </row>
        <row r="1461">
          <cell r="A1461">
            <v>36777</v>
          </cell>
        </row>
        <row r="1462">
          <cell r="A1462">
            <v>36777</v>
          </cell>
        </row>
        <row r="1463">
          <cell r="A1463">
            <v>36777</v>
          </cell>
        </row>
        <row r="1464">
          <cell r="A1464">
            <v>36777</v>
          </cell>
        </row>
        <row r="1465">
          <cell r="A1465">
            <v>36777</v>
          </cell>
        </row>
        <row r="1466">
          <cell r="A1466">
            <v>36777</v>
          </cell>
        </row>
        <row r="1467">
          <cell r="A1467">
            <v>36777</v>
          </cell>
        </row>
        <row r="1468">
          <cell r="A1468">
            <v>36777</v>
          </cell>
        </row>
        <row r="1469">
          <cell r="A1469">
            <v>36777</v>
          </cell>
        </row>
        <row r="1470">
          <cell r="A1470">
            <v>36777</v>
          </cell>
        </row>
        <row r="1471">
          <cell r="A1471">
            <v>36777</v>
          </cell>
        </row>
        <row r="1472">
          <cell r="A1472">
            <v>36777</v>
          </cell>
        </row>
        <row r="1473">
          <cell r="A1473">
            <v>36777</v>
          </cell>
        </row>
        <row r="1474">
          <cell r="A1474">
            <v>36777</v>
          </cell>
        </row>
        <row r="1475">
          <cell r="A1475">
            <v>36777</v>
          </cell>
        </row>
        <row r="1476">
          <cell r="A1476">
            <v>36777</v>
          </cell>
        </row>
        <row r="1477">
          <cell r="A1477">
            <v>36777</v>
          </cell>
        </row>
        <row r="1478">
          <cell r="A1478">
            <v>36777</v>
          </cell>
        </row>
        <row r="1479">
          <cell r="A1479">
            <v>36777</v>
          </cell>
        </row>
        <row r="1480">
          <cell r="A1480">
            <v>36777</v>
          </cell>
        </row>
        <row r="1481">
          <cell r="A1481">
            <v>36777</v>
          </cell>
        </row>
        <row r="1482">
          <cell r="A1482">
            <v>36777</v>
          </cell>
        </row>
        <row r="1483">
          <cell r="A1483">
            <v>36777</v>
          </cell>
        </row>
        <row r="1484">
          <cell r="A1484">
            <v>36777</v>
          </cell>
        </row>
        <row r="1485">
          <cell r="A1485">
            <v>36777</v>
          </cell>
        </row>
        <row r="1486">
          <cell r="A1486">
            <v>36777</v>
          </cell>
        </row>
        <row r="1487">
          <cell r="A1487">
            <v>36777</v>
          </cell>
        </row>
        <row r="1488">
          <cell r="A1488">
            <v>36777</v>
          </cell>
        </row>
        <row r="1489">
          <cell r="A1489">
            <v>36777</v>
          </cell>
        </row>
        <row r="1490">
          <cell r="A1490">
            <v>36777</v>
          </cell>
        </row>
        <row r="1491">
          <cell r="A1491">
            <v>36777</v>
          </cell>
        </row>
        <row r="1492">
          <cell r="A1492">
            <v>36777</v>
          </cell>
        </row>
        <row r="1493">
          <cell r="A1493">
            <v>36777</v>
          </cell>
        </row>
        <row r="1494">
          <cell r="A1494">
            <v>36777</v>
          </cell>
        </row>
        <row r="1495">
          <cell r="A1495" t="str">
            <v>9&amp;10-09-00</v>
          </cell>
        </row>
        <row r="1496">
          <cell r="A1496" t="str">
            <v>9&amp;10-09-00</v>
          </cell>
        </row>
        <row r="1497">
          <cell r="A1497" t="str">
            <v>9&amp;10-09-00</v>
          </cell>
        </row>
        <row r="1498">
          <cell r="A1498" t="str">
            <v>9&amp;10-09-00</v>
          </cell>
        </row>
        <row r="1499">
          <cell r="A1499" t="str">
            <v>9&amp;10-09-00</v>
          </cell>
        </row>
        <row r="1500">
          <cell r="A1500" t="str">
            <v>9&amp;10-09-00</v>
          </cell>
        </row>
        <row r="1501">
          <cell r="A1501" t="str">
            <v>9&amp;10-09-00</v>
          </cell>
        </row>
        <row r="1502">
          <cell r="A1502" t="str">
            <v>9&amp;10-09-00</v>
          </cell>
        </row>
        <row r="1503">
          <cell r="A1503" t="str">
            <v>9&amp;10-09-00</v>
          </cell>
        </row>
        <row r="1504">
          <cell r="A1504" t="str">
            <v>9&amp;10-09-00</v>
          </cell>
        </row>
        <row r="1505">
          <cell r="A1505" t="str">
            <v>9&amp;10-09-00</v>
          </cell>
        </row>
        <row r="1506">
          <cell r="A1506" t="str">
            <v>9&amp;10-09-00</v>
          </cell>
        </row>
        <row r="1507">
          <cell r="A1507" t="str">
            <v>9&amp;10-09-00</v>
          </cell>
        </row>
        <row r="1508">
          <cell r="A1508" t="str">
            <v>9&amp;10-09-00</v>
          </cell>
        </row>
        <row r="1509">
          <cell r="A1509" t="str">
            <v>9&amp;10-09-00</v>
          </cell>
        </row>
        <row r="1510">
          <cell r="A1510" t="str">
            <v>9&amp;10-09-00</v>
          </cell>
        </row>
        <row r="1511">
          <cell r="A1511" t="str">
            <v>9&amp;10-09-00</v>
          </cell>
        </row>
        <row r="1512">
          <cell r="A1512" t="str">
            <v>9&amp;10-09-00</v>
          </cell>
        </row>
        <row r="1513">
          <cell r="A1513" t="str">
            <v>9&amp;10-09-00</v>
          </cell>
        </row>
        <row r="1514">
          <cell r="A1514" t="str">
            <v>9&amp;10-09-00</v>
          </cell>
        </row>
        <row r="1515">
          <cell r="A1515" t="str">
            <v>9&amp;10-09-00</v>
          </cell>
        </row>
        <row r="1516">
          <cell r="A1516" t="str">
            <v>9&amp;10-09-00</v>
          </cell>
        </row>
        <row r="1517">
          <cell r="A1517" t="str">
            <v>9&amp;10-09-00</v>
          </cell>
        </row>
        <row r="1518">
          <cell r="A1518" t="str">
            <v>9&amp;10-09-00</v>
          </cell>
        </row>
        <row r="1519">
          <cell r="A1519" t="str">
            <v>9&amp;10-09-00</v>
          </cell>
        </row>
        <row r="1520">
          <cell r="A1520" t="str">
            <v>9&amp;10-09-00</v>
          </cell>
        </row>
        <row r="1521">
          <cell r="A1521" t="str">
            <v>9&amp;10-09-00</v>
          </cell>
        </row>
        <row r="1522">
          <cell r="A1522" t="str">
            <v>9&amp;10-09-00</v>
          </cell>
        </row>
        <row r="1523">
          <cell r="A1523" t="str">
            <v>9&amp;10-09-00</v>
          </cell>
        </row>
        <row r="1524">
          <cell r="A1524" t="str">
            <v>9&amp;10-09-00</v>
          </cell>
        </row>
        <row r="1525">
          <cell r="A1525" t="str">
            <v>9&amp;10-09-00</v>
          </cell>
        </row>
        <row r="1526">
          <cell r="A1526" t="str">
            <v>9&amp;10-09-00</v>
          </cell>
        </row>
        <row r="1527">
          <cell r="A1527" t="str">
            <v>9&amp;10-09-00</v>
          </cell>
        </row>
        <row r="1528">
          <cell r="A1528" t="str">
            <v>9&amp;10-09-00</v>
          </cell>
        </row>
        <row r="1529">
          <cell r="A1529" t="str">
            <v>9&amp;10-09-00</v>
          </cell>
        </row>
        <row r="1530">
          <cell r="A1530" t="str">
            <v>9&amp;10-09-00</v>
          </cell>
        </row>
        <row r="1531">
          <cell r="A1531" t="str">
            <v>9&amp;10-09-00</v>
          </cell>
        </row>
        <row r="1532">
          <cell r="A1532" t="str">
            <v>9&amp;10-09-00</v>
          </cell>
        </row>
        <row r="1533">
          <cell r="A1533" t="str">
            <v>9&amp;10-09-00</v>
          </cell>
        </row>
        <row r="1534">
          <cell r="A1534" t="str">
            <v>9&amp;10-09-00</v>
          </cell>
        </row>
        <row r="1535">
          <cell r="A1535" t="str">
            <v>9&amp;10-09-00</v>
          </cell>
        </row>
        <row r="1536">
          <cell r="A1536" t="str">
            <v>9&amp;10-09-00</v>
          </cell>
        </row>
        <row r="1537">
          <cell r="A1537" t="str">
            <v>9&amp;10-09-00</v>
          </cell>
        </row>
        <row r="1538">
          <cell r="A1538" t="str">
            <v>9&amp;10-09-00</v>
          </cell>
        </row>
        <row r="1539">
          <cell r="A1539" t="str">
            <v>9&amp;10-09-00</v>
          </cell>
        </row>
        <row r="1540">
          <cell r="A1540" t="str">
            <v>9&amp;10-09-00</v>
          </cell>
        </row>
        <row r="1541">
          <cell r="A1541" t="str">
            <v>9&amp;10-09-00</v>
          </cell>
        </row>
        <row r="1542">
          <cell r="A1542" t="str">
            <v>9&amp;10-09-00</v>
          </cell>
        </row>
        <row r="1543">
          <cell r="A1543" t="str">
            <v>9&amp;10-09-00</v>
          </cell>
        </row>
        <row r="1544">
          <cell r="A1544" t="str">
            <v>9&amp;10-09-00</v>
          </cell>
        </row>
        <row r="1545">
          <cell r="A1545" t="str">
            <v>9&amp;10-09-00</v>
          </cell>
        </row>
        <row r="1546">
          <cell r="A1546" t="str">
            <v>9&amp;10-09-00</v>
          </cell>
        </row>
        <row r="1547">
          <cell r="A1547" t="str">
            <v>9&amp;10-09-00</v>
          </cell>
        </row>
        <row r="1548">
          <cell r="A1548" t="str">
            <v>9&amp;10-09-00</v>
          </cell>
        </row>
        <row r="1549">
          <cell r="A1549" t="str">
            <v>9&amp;10-09-00</v>
          </cell>
        </row>
        <row r="1550">
          <cell r="A1550" t="str">
            <v>9&amp;10-09-00</v>
          </cell>
        </row>
        <row r="1551">
          <cell r="A1551" t="str">
            <v>9&amp;10-09-00</v>
          </cell>
        </row>
        <row r="1552">
          <cell r="A1552" t="str">
            <v>9&amp;10-09-00</v>
          </cell>
        </row>
        <row r="1553">
          <cell r="A1553" t="str">
            <v>9&amp;10-09-00</v>
          </cell>
        </row>
        <row r="1554">
          <cell r="A1554" t="str">
            <v>9&amp;10-09-00</v>
          </cell>
        </row>
        <row r="1555">
          <cell r="A1555" t="str">
            <v>9&amp;10-09-00</v>
          </cell>
        </row>
        <row r="1556">
          <cell r="A1556" t="str">
            <v>9&amp;10-09-00</v>
          </cell>
        </row>
        <row r="1557">
          <cell r="A1557" t="str">
            <v>9&amp;10-09-00</v>
          </cell>
        </row>
        <row r="1558">
          <cell r="A1558" t="str">
            <v>9&amp;10-09-00</v>
          </cell>
        </row>
        <row r="1559">
          <cell r="A1559" t="str">
            <v>9&amp;10-09-00</v>
          </cell>
        </row>
        <row r="1560">
          <cell r="A1560" t="str">
            <v>9&amp;10-09-00</v>
          </cell>
        </row>
        <row r="1561">
          <cell r="A1561" t="str">
            <v>9&amp;10-09-00</v>
          </cell>
        </row>
        <row r="1562">
          <cell r="A1562" t="str">
            <v>9&amp;10-09-00</v>
          </cell>
        </row>
        <row r="1563">
          <cell r="A1563" t="str">
            <v>9&amp;10-09-00</v>
          </cell>
        </row>
        <row r="1564">
          <cell r="A1564" t="str">
            <v>9&amp;10-09-00</v>
          </cell>
        </row>
        <row r="1565">
          <cell r="A1565" t="str">
            <v>9&amp;10-09-00</v>
          </cell>
        </row>
        <row r="1566">
          <cell r="A1566" t="str">
            <v>9&amp;10-09-00</v>
          </cell>
        </row>
        <row r="1567">
          <cell r="A1567" t="str">
            <v>9&amp;10-09-00</v>
          </cell>
        </row>
        <row r="1568">
          <cell r="A1568" t="str">
            <v>9&amp;10-09-00</v>
          </cell>
        </row>
        <row r="1569">
          <cell r="A1569" t="str">
            <v>9&amp;10-09-00</v>
          </cell>
        </row>
        <row r="1570">
          <cell r="A1570" t="str">
            <v>9&amp;10-09-00</v>
          </cell>
        </row>
        <row r="1571">
          <cell r="A1571" t="str">
            <v>9&amp;10-09-00</v>
          </cell>
        </row>
        <row r="1572">
          <cell r="A1572" t="str">
            <v>9&amp;10-09-00</v>
          </cell>
        </row>
        <row r="1573">
          <cell r="A1573" t="str">
            <v>9&amp;10-09-00</v>
          </cell>
        </row>
        <row r="1574">
          <cell r="A1574" t="str">
            <v>9&amp;10-09-00</v>
          </cell>
        </row>
        <row r="1575">
          <cell r="A1575" t="str">
            <v>9&amp;10-09-00</v>
          </cell>
        </row>
        <row r="1576">
          <cell r="A1576" t="str">
            <v>9&amp;10-09-00</v>
          </cell>
        </row>
        <row r="1577">
          <cell r="A1577" t="str">
            <v>9&amp;10-09-00</v>
          </cell>
        </row>
        <row r="1578">
          <cell r="A1578" t="str">
            <v>9&amp;10-09-00</v>
          </cell>
        </row>
        <row r="1579">
          <cell r="A1579" t="str">
            <v>9&amp;10-09-00</v>
          </cell>
        </row>
        <row r="1580">
          <cell r="A1580" t="str">
            <v>9&amp;10-09-00</v>
          </cell>
        </row>
        <row r="1581">
          <cell r="A1581" t="str">
            <v>9&amp;10-09-00</v>
          </cell>
        </row>
        <row r="1582">
          <cell r="A1582" t="str">
            <v>9&amp;10-09-00</v>
          </cell>
        </row>
        <row r="1583">
          <cell r="A1583" t="str">
            <v>9&amp;10-09-00</v>
          </cell>
        </row>
        <row r="1584">
          <cell r="A1584" t="str">
            <v>9&amp;10-09-00</v>
          </cell>
        </row>
        <row r="1585">
          <cell r="A1585" t="str">
            <v>9&amp;10-09-00</v>
          </cell>
        </row>
        <row r="1586">
          <cell r="A1586" t="str">
            <v>9&amp;10-09-00</v>
          </cell>
        </row>
        <row r="1587">
          <cell r="A1587" t="str">
            <v>9&amp;10-09-00</v>
          </cell>
        </row>
        <row r="1588">
          <cell r="A1588" t="str">
            <v>9&amp;10-09-00</v>
          </cell>
        </row>
        <row r="1589">
          <cell r="A1589" t="str">
            <v>9&amp;10-09-00</v>
          </cell>
        </row>
        <row r="1590">
          <cell r="A1590" t="str">
            <v>9&amp;10-09-00</v>
          </cell>
        </row>
        <row r="1591">
          <cell r="A1591" t="str">
            <v>9&amp;10-09-00</v>
          </cell>
        </row>
        <row r="1592">
          <cell r="A1592" t="str">
            <v>9&amp;10-09-00</v>
          </cell>
        </row>
        <row r="1593">
          <cell r="A1593" t="str">
            <v>9&amp;10-09-00</v>
          </cell>
        </row>
        <row r="1594">
          <cell r="A1594" t="str">
            <v>9&amp;10-09-00</v>
          </cell>
        </row>
        <row r="1595">
          <cell r="A1595">
            <v>36787</v>
          </cell>
        </row>
        <row r="1596">
          <cell r="A1596" t="str">
            <v>9&amp;10-09-00</v>
          </cell>
        </row>
        <row r="1597">
          <cell r="A1597" t="str">
            <v>9&amp;10-09-00</v>
          </cell>
        </row>
        <row r="1598">
          <cell r="A1598" t="str">
            <v>9&amp;10-09-00</v>
          </cell>
        </row>
        <row r="1599">
          <cell r="A1599" t="str">
            <v>9&amp;10-09-00</v>
          </cell>
        </row>
        <row r="1600">
          <cell r="A1600" t="str">
            <v>9&amp;10-09-00</v>
          </cell>
        </row>
        <row r="1601">
          <cell r="A1601" t="str">
            <v>9&amp;10-09-00</v>
          </cell>
        </row>
        <row r="1602">
          <cell r="A1602" t="str">
            <v>9&amp;10-09-00</v>
          </cell>
        </row>
        <row r="1603">
          <cell r="A1603" t="str">
            <v>9&amp;10-09-00</v>
          </cell>
        </row>
        <row r="1604">
          <cell r="A1604" t="str">
            <v>9&amp;10-09-00</v>
          </cell>
        </row>
        <row r="1605">
          <cell r="A1605" t="str">
            <v>9&amp;10-09-00</v>
          </cell>
        </row>
        <row r="1606">
          <cell r="A1606">
            <v>36790</v>
          </cell>
        </row>
        <row r="1607">
          <cell r="A1607" t="str">
            <v>9&amp;10-09-00</v>
          </cell>
        </row>
        <row r="1608">
          <cell r="A1608" t="str">
            <v>9&amp;10-09-00</v>
          </cell>
        </row>
        <row r="1609">
          <cell r="A1609" t="str">
            <v>9&amp;10-09-00</v>
          </cell>
        </row>
        <row r="1610">
          <cell r="A1610" t="str">
            <v>9&amp;10-09-00</v>
          </cell>
        </row>
        <row r="1611">
          <cell r="A1611" t="str">
            <v>9&amp;10-09-00</v>
          </cell>
        </row>
        <row r="1612">
          <cell r="A1612" t="str">
            <v>9&amp;10-09-00</v>
          </cell>
        </row>
        <row r="1613">
          <cell r="A1613" t="str">
            <v>9&amp;10-09-00</v>
          </cell>
        </row>
        <row r="1614">
          <cell r="A1614" t="str">
            <v>9&amp;10-09-00</v>
          </cell>
        </row>
        <row r="1615">
          <cell r="A1615" t="str">
            <v>9&amp;10-09-00</v>
          </cell>
        </row>
        <row r="1616">
          <cell r="A1616" t="str">
            <v>9&amp;10-09-00</v>
          </cell>
        </row>
        <row r="1617">
          <cell r="A1617" t="str">
            <v>9&amp;10-09-00</v>
          </cell>
        </row>
        <row r="1618">
          <cell r="A1618" t="str">
            <v>9&amp;10-09-00</v>
          </cell>
        </row>
        <row r="1619">
          <cell r="A1619" t="str">
            <v>9&amp;10-09-00</v>
          </cell>
        </row>
        <row r="1620">
          <cell r="A1620" t="str">
            <v>9&amp;10-09-00</v>
          </cell>
        </row>
        <row r="1621">
          <cell r="A1621" t="str">
            <v>9&amp;10-09-00</v>
          </cell>
        </row>
        <row r="1622">
          <cell r="A1622" t="str">
            <v>9&amp;10-09-00</v>
          </cell>
        </row>
        <row r="1623">
          <cell r="A1623" t="str">
            <v>9&amp;10-09-00</v>
          </cell>
        </row>
        <row r="1624">
          <cell r="A1624" t="str">
            <v>9&amp;10-09-00</v>
          </cell>
        </row>
        <row r="1625">
          <cell r="A1625" t="str">
            <v>9&amp;10-09-00</v>
          </cell>
        </row>
        <row r="1626">
          <cell r="A1626" t="str">
            <v>9&amp;10-09-00</v>
          </cell>
        </row>
        <row r="1627">
          <cell r="A1627" t="str">
            <v>9&amp;10-09-00</v>
          </cell>
        </row>
        <row r="1628">
          <cell r="A1628" t="str">
            <v>9&amp;10-09-00</v>
          </cell>
        </row>
        <row r="1629">
          <cell r="A1629" t="str">
            <v>9&amp;10-09-00</v>
          </cell>
        </row>
        <row r="1630">
          <cell r="A1630" t="str">
            <v>9&amp;10-09-00</v>
          </cell>
        </row>
        <row r="1631">
          <cell r="A1631" t="str">
            <v>9&amp;10-09-00</v>
          </cell>
        </row>
        <row r="1632">
          <cell r="A1632" t="str">
            <v>9&amp;10-09-00</v>
          </cell>
        </row>
        <row r="1633">
          <cell r="A1633" t="str">
            <v>9&amp;10-09-00</v>
          </cell>
        </row>
        <row r="1634">
          <cell r="A1634" t="str">
            <v>9&amp;10-09-00</v>
          </cell>
        </row>
        <row r="1635">
          <cell r="A1635" t="str">
            <v>9&amp;10-09-00</v>
          </cell>
        </row>
        <row r="1636">
          <cell r="A1636" t="str">
            <v>9&amp;10-09-00</v>
          </cell>
        </row>
        <row r="1637">
          <cell r="A1637" t="str">
            <v>9&amp;10-09-00</v>
          </cell>
        </row>
        <row r="1638">
          <cell r="A1638" t="str">
            <v>9&amp;10-09-00</v>
          </cell>
        </row>
        <row r="1639">
          <cell r="A1639" t="str">
            <v>9&amp;10-09-00</v>
          </cell>
        </row>
        <row r="1640">
          <cell r="A1640" t="str">
            <v>9&amp;10-09-00</v>
          </cell>
        </row>
        <row r="1641">
          <cell r="A1641" t="str">
            <v>9&amp;10-09-00</v>
          </cell>
        </row>
        <row r="1642">
          <cell r="A1642" t="str">
            <v>9&amp;10-09-00</v>
          </cell>
        </row>
        <row r="1643">
          <cell r="A1643" t="str">
            <v>9&amp;10-09-00</v>
          </cell>
        </row>
        <row r="1644">
          <cell r="A1644" t="str">
            <v>9&amp;10-09-00</v>
          </cell>
        </row>
        <row r="1645">
          <cell r="A1645" t="str">
            <v>9&amp;10-09-00</v>
          </cell>
        </row>
        <row r="1646">
          <cell r="A1646" t="str">
            <v>9&amp;10-09-00</v>
          </cell>
        </row>
        <row r="1647">
          <cell r="A1647" t="str">
            <v>9&amp;10-09-00</v>
          </cell>
        </row>
        <row r="1648">
          <cell r="A1648" t="str">
            <v>9&amp;10-09-00</v>
          </cell>
        </row>
        <row r="1649">
          <cell r="A1649" t="str">
            <v>9&amp;10-09-00</v>
          </cell>
        </row>
        <row r="1650">
          <cell r="A1650" t="str">
            <v>9&amp;10-09-00</v>
          </cell>
        </row>
        <row r="1651">
          <cell r="A1651" t="str">
            <v>9&amp;10-09-00</v>
          </cell>
        </row>
        <row r="1652">
          <cell r="A1652" t="str">
            <v>9&amp;10-09-00</v>
          </cell>
        </row>
        <row r="1653">
          <cell r="A1653" t="str">
            <v>9&amp;10-09-00</v>
          </cell>
        </row>
        <row r="1654">
          <cell r="A1654" t="str">
            <v>9&amp;10-09-00</v>
          </cell>
        </row>
        <row r="1655">
          <cell r="A1655" t="str">
            <v>9&amp;10-09-00</v>
          </cell>
        </row>
        <row r="1656">
          <cell r="A1656" t="str">
            <v>9&amp;10-09-00</v>
          </cell>
        </row>
        <row r="1657">
          <cell r="A1657" t="str">
            <v>9&amp;10-09-00</v>
          </cell>
        </row>
        <row r="1658">
          <cell r="A1658" t="str">
            <v>9&amp;10-09-00</v>
          </cell>
        </row>
        <row r="1659">
          <cell r="A1659" t="str">
            <v>9&amp;10-09-00</v>
          </cell>
        </row>
        <row r="1660">
          <cell r="A1660" t="str">
            <v>9&amp;10-09-00</v>
          </cell>
        </row>
        <row r="1661">
          <cell r="A1661" t="str">
            <v>9&amp;10-09-00</v>
          </cell>
        </row>
        <row r="1662">
          <cell r="A1662" t="str">
            <v>9&amp;10-09-00</v>
          </cell>
        </row>
        <row r="1663">
          <cell r="A1663" t="str">
            <v>9&amp;10-09-00</v>
          </cell>
        </row>
        <row r="1664">
          <cell r="A1664" t="str">
            <v>9&amp;10-09-00</v>
          </cell>
        </row>
        <row r="1665">
          <cell r="A1665" t="str">
            <v>9&amp;10-09-00</v>
          </cell>
        </row>
        <row r="1666">
          <cell r="A1666" t="str">
            <v>9&amp;10-09-00</v>
          </cell>
        </row>
        <row r="1667">
          <cell r="A1667" t="str">
            <v>9&amp;10-09-00</v>
          </cell>
        </row>
        <row r="1668">
          <cell r="A1668" t="str">
            <v>9&amp;10-09-00</v>
          </cell>
        </row>
        <row r="1669">
          <cell r="A1669" t="str">
            <v>9&amp;10-09-00</v>
          </cell>
        </row>
        <row r="1670">
          <cell r="A1670" t="str">
            <v>9&amp;10-09-00</v>
          </cell>
        </row>
        <row r="1671">
          <cell r="A1671" t="str">
            <v>9&amp;10-09-00</v>
          </cell>
        </row>
        <row r="1672">
          <cell r="A1672" t="str">
            <v>9&amp;10-09-00</v>
          </cell>
        </row>
        <row r="1673">
          <cell r="A1673" t="str">
            <v>9&amp;10-09-00</v>
          </cell>
        </row>
        <row r="1674">
          <cell r="A1674" t="str">
            <v>9&amp;10-09-00</v>
          </cell>
        </row>
        <row r="1675">
          <cell r="A1675" t="str">
            <v>9&amp;10-09-00</v>
          </cell>
        </row>
        <row r="1676">
          <cell r="A1676" t="str">
            <v>9&amp;10-09-00</v>
          </cell>
        </row>
        <row r="1677">
          <cell r="A1677" t="str">
            <v>9&amp;10-09-00</v>
          </cell>
        </row>
        <row r="1678">
          <cell r="A1678" t="str">
            <v>9&amp;10-09-00</v>
          </cell>
        </row>
        <row r="1679">
          <cell r="A1679" t="str">
            <v>9&amp;10-09-00</v>
          </cell>
        </row>
        <row r="1680">
          <cell r="A1680" t="str">
            <v>9&amp;10-09-00</v>
          </cell>
        </row>
        <row r="1681">
          <cell r="A1681" t="str">
            <v>9&amp;10-09-00</v>
          </cell>
        </row>
        <row r="1682">
          <cell r="A1682" t="str">
            <v>9&amp;10-09-00</v>
          </cell>
        </row>
        <row r="1683">
          <cell r="A1683" t="str">
            <v>9&amp;10-09-00</v>
          </cell>
        </row>
        <row r="1684">
          <cell r="A1684" t="str">
            <v>9&amp;10-09-00</v>
          </cell>
        </row>
        <row r="1685">
          <cell r="A1685" t="str">
            <v>9&amp;10-09-00</v>
          </cell>
        </row>
        <row r="1686">
          <cell r="A1686" t="str">
            <v>9&amp;10-09-00</v>
          </cell>
        </row>
        <row r="1687">
          <cell r="A1687" t="str">
            <v>9&amp;10-09-00</v>
          </cell>
        </row>
        <row r="1688">
          <cell r="A1688" t="str">
            <v>9&amp;10-09-00</v>
          </cell>
        </row>
        <row r="1689">
          <cell r="A1689" t="str">
            <v>9&amp;10-09-00</v>
          </cell>
        </row>
        <row r="1690">
          <cell r="A1690" t="str">
            <v>9&amp;10-09-00</v>
          </cell>
        </row>
        <row r="1691">
          <cell r="A1691" t="str">
            <v>9&amp;10-09-00</v>
          </cell>
        </row>
        <row r="1692">
          <cell r="A1692" t="str">
            <v>9&amp;10-09-00</v>
          </cell>
        </row>
        <row r="1693">
          <cell r="A1693" t="str">
            <v>9&amp;10-09-00</v>
          </cell>
        </row>
        <row r="1694">
          <cell r="A1694" t="str">
            <v>9&amp;10-09-00</v>
          </cell>
        </row>
        <row r="1695">
          <cell r="A1695" t="str">
            <v>9&amp;10-09-00</v>
          </cell>
        </row>
        <row r="1696">
          <cell r="A1696" t="str">
            <v>9&amp;10-09-00</v>
          </cell>
        </row>
        <row r="1697">
          <cell r="A1697" t="str">
            <v>9&amp;10-09-00</v>
          </cell>
        </row>
        <row r="1698">
          <cell r="A1698" t="str">
            <v>9&amp;10-09-00</v>
          </cell>
        </row>
        <row r="1699">
          <cell r="A1699" t="str">
            <v>9&amp;10-09-00</v>
          </cell>
        </row>
        <row r="1700">
          <cell r="A1700" t="str">
            <v>9&amp;10-09-00</v>
          </cell>
        </row>
        <row r="1701">
          <cell r="A1701" t="str">
            <v>9&amp;10-09-00</v>
          </cell>
        </row>
        <row r="1702">
          <cell r="A1702" t="str">
            <v>9&amp;10-09-00</v>
          </cell>
        </row>
        <row r="1703">
          <cell r="A1703" t="str">
            <v>9&amp;10-09-00</v>
          </cell>
        </row>
        <row r="1704">
          <cell r="A1704" t="str">
            <v>9&amp;10-09-00</v>
          </cell>
        </row>
        <row r="1705">
          <cell r="A1705" t="str">
            <v>9&amp;10-09-00</v>
          </cell>
        </row>
        <row r="1706">
          <cell r="A1706" t="str">
            <v>9&amp;10-09-00</v>
          </cell>
        </row>
        <row r="1707">
          <cell r="A1707" t="str">
            <v>9&amp;10-09-00</v>
          </cell>
        </row>
        <row r="1708">
          <cell r="A1708" t="str">
            <v>9&amp;10-09-00</v>
          </cell>
        </row>
        <row r="1709">
          <cell r="A1709" t="str">
            <v>9&amp;10-09-00</v>
          </cell>
        </row>
        <row r="1710">
          <cell r="A1710" t="str">
            <v>9&amp;10-09-00</v>
          </cell>
        </row>
        <row r="1711">
          <cell r="A1711" t="str">
            <v>9&amp;10-09-00</v>
          </cell>
        </row>
        <row r="1712">
          <cell r="A1712" t="str">
            <v>9&amp;10-09-00</v>
          </cell>
        </row>
        <row r="1713">
          <cell r="A1713" t="str">
            <v>9&amp;10-09-00</v>
          </cell>
        </row>
        <row r="1714">
          <cell r="A1714" t="str">
            <v>9&amp;10-09-00</v>
          </cell>
        </row>
        <row r="1715">
          <cell r="A1715" t="str">
            <v>9&amp;10-09-00</v>
          </cell>
        </row>
        <row r="1716">
          <cell r="A1716" t="str">
            <v>9&amp;10-09-00</v>
          </cell>
        </row>
        <row r="1717">
          <cell r="A1717" t="str">
            <v>9&amp;10-09-00</v>
          </cell>
        </row>
        <row r="1718">
          <cell r="A1718" t="str">
            <v>9&amp;10-09-00</v>
          </cell>
        </row>
        <row r="1719">
          <cell r="A1719" t="str">
            <v>9&amp;10-09-00</v>
          </cell>
        </row>
        <row r="1720">
          <cell r="A1720" t="str">
            <v>9&amp;10-09-00</v>
          </cell>
        </row>
        <row r="1721">
          <cell r="A1721" t="str">
            <v>9&amp;10-09-00</v>
          </cell>
        </row>
        <row r="1722">
          <cell r="A1722" t="str">
            <v>9&amp;10-09-00</v>
          </cell>
        </row>
        <row r="1723">
          <cell r="A1723" t="str">
            <v>9&amp;10-09-00</v>
          </cell>
        </row>
        <row r="1724">
          <cell r="A1724" t="str">
            <v>9&amp;10-09-00</v>
          </cell>
        </row>
        <row r="1725">
          <cell r="A1725" t="str">
            <v>9&amp;10-09-00</v>
          </cell>
        </row>
        <row r="1726">
          <cell r="A1726" t="str">
            <v>9&amp;10-09-00</v>
          </cell>
        </row>
        <row r="1727">
          <cell r="A1727" t="str">
            <v>9&amp;10-09-00</v>
          </cell>
        </row>
        <row r="1728">
          <cell r="A1728" t="str">
            <v>9&amp;10-09-00</v>
          </cell>
        </row>
        <row r="1729">
          <cell r="A1729" t="str">
            <v>9&amp;10-09-00</v>
          </cell>
        </row>
        <row r="1730">
          <cell r="A1730" t="str">
            <v>9&amp;10-09-00</v>
          </cell>
        </row>
        <row r="1731">
          <cell r="A1731" t="str">
            <v>9&amp;10-09-00</v>
          </cell>
        </row>
        <row r="1732">
          <cell r="A1732" t="str">
            <v>9&amp;10-09-00</v>
          </cell>
        </row>
        <row r="1733">
          <cell r="A1733" t="str">
            <v>9&amp;10-09-00</v>
          </cell>
        </row>
        <row r="1734">
          <cell r="A1734" t="str">
            <v>9&amp;10-09-00</v>
          </cell>
        </row>
        <row r="1735">
          <cell r="A1735" t="str">
            <v>9&amp;10-09-00</v>
          </cell>
        </row>
        <row r="1736">
          <cell r="A1736" t="str">
            <v>9&amp;10-09-00</v>
          </cell>
        </row>
        <row r="1737">
          <cell r="A1737" t="str">
            <v>9&amp;10-09-00</v>
          </cell>
        </row>
        <row r="1738">
          <cell r="A1738" t="str">
            <v>9&amp;10-09-00</v>
          </cell>
        </row>
        <row r="1739">
          <cell r="A1739" t="str">
            <v>9&amp;10-09-00</v>
          </cell>
        </row>
        <row r="1740">
          <cell r="A1740" t="str">
            <v>9&amp;10-09-00</v>
          </cell>
        </row>
        <row r="1741">
          <cell r="A1741" t="str">
            <v>9&amp;10-09-00</v>
          </cell>
        </row>
        <row r="1742">
          <cell r="A1742" t="str">
            <v>9&amp;10-09-00</v>
          </cell>
        </row>
        <row r="1743">
          <cell r="A1743" t="str">
            <v>9&amp;10-09-00</v>
          </cell>
        </row>
        <row r="1744">
          <cell r="A1744" t="str">
            <v>9&amp;10-09-00</v>
          </cell>
        </row>
        <row r="1745">
          <cell r="A1745" t="str">
            <v>9&amp;10-09-00</v>
          </cell>
        </row>
        <row r="1746">
          <cell r="A1746" t="str">
            <v>9&amp;10-09-00</v>
          </cell>
        </row>
        <row r="1747">
          <cell r="A1747" t="str">
            <v>9&amp;10-09-00</v>
          </cell>
        </row>
        <row r="1748">
          <cell r="A1748" t="str">
            <v>9&amp;10-09-00</v>
          </cell>
        </row>
        <row r="1749">
          <cell r="A1749" t="str">
            <v>9&amp;10-09-00</v>
          </cell>
        </row>
        <row r="1750">
          <cell r="A1750" t="str">
            <v>9&amp;10-09-00</v>
          </cell>
        </row>
        <row r="1751">
          <cell r="A1751" t="str">
            <v>9&amp;10-09-00</v>
          </cell>
        </row>
        <row r="1752">
          <cell r="A1752" t="str">
            <v>9&amp;10-09-00</v>
          </cell>
        </row>
        <row r="1753">
          <cell r="A1753" t="str">
            <v>9&amp;10-09-00</v>
          </cell>
        </row>
        <row r="1754">
          <cell r="A1754" t="str">
            <v>9&amp;10-09-00</v>
          </cell>
        </row>
        <row r="1755">
          <cell r="A1755" t="str">
            <v>9&amp;10-09-00</v>
          </cell>
        </row>
        <row r="1756">
          <cell r="A1756" t="str">
            <v>9&amp;10-09-00</v>
          </cell>
        </row>
        <row r="1757">
          <cell r="A1757" t="str">
            <v>9&amp;10-09-00</v>
          </cell>
        </row>
        <row r="1758">
          <cell r="A1758" t="str">
            <v>9&amp;10-09-00</v>
          </cell>
        </row>
        <row r="1759">
          <cell r="A1759" t="str">
            <v>9&amp;10-09-00</v>
          </cell>
        </row>
        <row r="1760">
          <cell r="A1760" t="str">
            <v>9&amp;10-09-00</v>
          </cell>
        </row>
        <row r="1761">
          <cell r="A1761" t="str">
            <v>9&amp;10-09-00</v>
          </cell>
        </row>
        <row r="1762">
          <cell r="A1762" t="str">
            <v>9&amp;10-09-00</v>
          </cell>
        </row>
        <row r="1763">
          <cell r="A1763" t="str">
            <v>9&amp;10-09-00</v>
          </cell>
        </row>
        <row r="1764">
          <cell r="A1764" t="str">
            <v>9&amp;10-09-00</v>
          </cell>
        </row>
        <row r="1765">
          <cell r="A1765" t="str">
            <v>9&amp;10-09-00</v>
          </cell>
        </row>
        <row r="1766">
          <cell r="A1766" t="str">
            <v>9&amp;10-09-00</v>
          </cell>
        </row>
        <row r="1767">
          <cell r="A1767" t="str">
            <v>9&amp;10-09-00</v>
          </cell>
        </row>
        <row r="1768">
          <cell r="A1768" t="str">
            <v>9&amp;10-09-00</v>
          </cell>
        </row>
        <row r="1769">
          <cell r="A1769" t="str">
            <v>9&amp;10-09-00</v>
          </cell>
        </row>
        <row r="1770">
          <cell r="A1770" t="str">
            <v>9&amp;10-09-00</v>
          </cell>
        </row>
        <row r="1771">
          <cell r="A1771" t="str">
            <v>9&amp;10-09-00</v>
          </cell>
        </row>
        <row r="1772">
          <cell r="A1772" t="str">
            <v>9&amp;10-09-00</v>
          </cell>
        </row>
        <row r="1773">
          <cell r="A1773" t="str">
            <v>9&amp;10-09-00</v>
          </cell>
        </row>
        <row r="1774">
          <cell r="A1774" t="str">
            <v>9&amp;10-09-00</v>
          </cell>
        </row>
        <row r="1775">
          <cell r="A1775" t="str">
            <v>9&amp;10-09-00</v>
          </cell>
        </row>
        <row r="1776">
          <cell r="A1776" t="str">
            <v>9&amp;10-09-00</v>
          </cell>
        </row>
        <row r="1777">
          <cell r="A1777" t="str">
            <v>9&amp;10-09-00</v>
          </cell>
        </row>
        <row r="1778">
          <cell r="A1778" t="str">
            <v>9&amp;10-09-00</v>
          </cell>
        </row>
        <row r="1779">
          <cell r="A1779" t="str">
            <v>9&amp;10-09-00</v>
          </cell>
        </row>
        <row r="1780">
          <cell r="A1780" t="str">
            <v>9&amp;10-09-00</v>
          </cell>
        </row>
        <row r="1781">
          <cell r="A1781" t="str">
            <v>9&amp;10-09-00</v>
          </cell>
        </row>
        <row r="1782">
          <cell r="A1782" t="str">
            <v>9&amp;10-09-00</v>
          </cell>
        </row>
        <row r="1783">
          <cell r="A1783" t="str">
            <v>9&amp;10-09-00</v>
          </cell>
        </row>
        <row r="1784">
          <cell r="A1784" t="str">
            <v>9&amp;10-09-00</v>
          </cell>
        </row>
        <row r="1785">
          <cell r="A1785" t="str">
            <v>9&amp;10-09-00</v>
          </cell>
        </row>
        <row r="1786">
          <cell r="A1786" t="str">
            <v>9&amp;10-09-00</v>
          </cell>
        </row>
        <row r="1787">
          <cell r="A1787" t="str">
            <v>9&amp;10-09-00</v>
          </cell>
        </row>
        <row r="1788">
          <cell r="A1788" t="str">
            <v>9&amp;10-09-00</v>
          </cell>
        </row>
        <row r="1789">
          <cell r="A1789" t="str">
            <v>9&amp;10-09-00</v>
          </cell>
        </row>
        <row r="1790">
          <cell r="A1790" t="str">
            <v>9&amp;10-09-00</v>
          </cell>
        </row>
        <row r="1791">
          <cell r="A1791" t="str">
            <v>9&amp;10-09-00</v>
          </cell>
        </row>
        <row r="1792">
          <cell r="A1792" t="str">
            <v>9&amp;10-09-00</v>
          </cell>
        </row>
        <row r="1793">
          <cell r="A1793" t="str">
            <v>9&amp;10-09-00</v>
          </cell>
        </row>
        <row r="1794">
          <cell r="A1794" t="str">
            <v>9&amp;10-09-00</v>
          </cell>
        </row>
        <row r="1795">
          <cell r="A1795" t="str">
            <v>9&amp;10-09-00</v>
          </cell>
        </row>
        <row r="1796">
          <cell r="A1796" t="str">
            <v>9&amp;10-09-00</v>
          </cell>
        </row>
        <row r="1797">
          <cell r="A1797" t="str">
            <v>9&amp;10-09-00</v>
          </cell>
        </row>
        <row r="1798">
          <cell r="A1798" t="str">
            <v>9&amp;10-09-00</v>
          </cell>
        </row>
        <row r="1799">
          <cell r="A1799" t="str">
            <v>9&amp;10-09-00</v>
          </cell>
        </row>
        <row r="1800">
          <cell r="A1800" t="str">
            <v>9&amp;10-09-00</v>
          </cell>
        </row>
        <row r="1801">
          <cell r="A1801" t="str">
            <v>9&amp;10-09-00</v>
          </cell>
        </row>
        <row r="1802">
          <cell r="A1802" t="str">
            <v>9&amp;10-09-00</v>
          </cell>
        </row>
        <row r="1803">
          <cell r="A1803" t="str">
            <v>9&amp;10-09-00</v>
          </cell>
        </row>
        <row r="1804">
          <cell r="A1804" t="str">
            <v>9&amp;10-09-00</v>
          </cell>
        </row>
        <row r="1805">
          <cell r="A1805" t="str">
            <v>9&amp;10-09-00</v>
          </cell>
        </row>
        <row r="1806">
          <cell r="A1806" t="str">
            <v>9&amp;10-09-00</v>
          </cell>
        </row>
        <row r="1807">
          <cell r="A1807" t="str">
            <v>9&amp;10-09-00</v>
          </cell>
        </row>
        <row r="1808">
          <cell r="A1808" t="str">
            <v>9&amp;10-09-00</v>
          </cell>
        </row>
        <row r="1809">
          <cell r="A1809" t="str">
            <v>9&amp;10-09-00</v>
          </cell>
        </row>
        <row r="1810">
          <cell r="A1810" t="str">
            <v>9&amp;10-09-00</v>
          </cell>
        </row>
        <row r="1811">
          <cell r="A1811" t="str">
            <v>9&amp;10-09-00</v>
          </cell>
        </row>
        <row r="1812">
          <cell r="A1812" t="str">
            <v>9&amp;10-09-00</v>
          </cell>
        </row>
        <row r="1813">
          <cell r="A1813" t="str">
            <v>9&amp;10-09-00</v>
          </cell>
        </row>
        <row r="1814">
          <cell r="A1814" t="str">
            <v>9&amp;10-09-00</v>
          </cell>
        </row>
        <row r="1815">
          <cell r="A1815" t="str">
            <v>9&amp;10-09-00</v>
          </cell>
        </row>
        <row r="1816">
          <cell r="A1816" t="str">
            <v>9&amp;10-09-00</v>
          </cell>
        </row>
        <row r="1817">
          <cell r="A1817" t="str">
            <v>9&amp;10-09-00</v>
          </cell>
        </row>
        <row r="1818">
          <cell r="A1818" t="str">
            <v>9&amp;10-09-00</v>
          </cell>
        </row>
        <row r="1819">
          <cell r="A1819" t="str">
            <v>9&amp;10-09-00</v>
          </cell>
        </row>
        <row r="1820">
          <cell r="A1820" t="str">
            <v>9&amp;10-09-00</v>
          </cell>
        </row>
        <row r="1821">
          <cell r="A1821" t="str">
            <v>9&amp;10-09-00</v>
          </cell>
        </row>
        <row r="1822">
          <cell r="A1822" t="str">
            <v>9&amp;10-09-00</v>
          </cell>
        </row>
        <row r="1823">
          <cell r="A1823" t="str">
            <v>9&amp;10-09-00</v>
          </cell>
        </row>
        <row r="1824">
          <cell r="A1824" t="str">
            <v>9&amp;10-09-00</v>
          </cell>
        </row>
        <row r="1825">
          <cell r="A1825" t="str">
            <v>9&amp;10-09-00</v>
          </cell>
        </row>
        <row r="1826">
          <cell r="A1826" t="str">
            <v>9&amp;10-09-00</v>
          </cell>
        </row>
        <row r="1827">
          <cell r="A1827" t="str">
            <v>9&amp;10-09-00</v>
          </cell>
        </row>
        <row r="1828">
          <cell r="A1828" t="str">
            <v>9&amp;10-09-00</v>
          </cell>
        </row>
        <row r="1829">
          <cell r="A1829" t="str">
            <v>9&amp;10-09-00</v>
          </cell>
        </row>
        <row r="1830">
          <cell r="A1830" t="str">
            <v>9&amp;10-09-00</v>
          </cell>
        </row>
        <row r="1831">
          <cell r="A1831" t="str">
            <v>9&amp;10-09-00</v>
          </cell>
        </row>
        <row r="1832">
          <cell r="A1832" t="str">
            <v>9&amp;10-09-00</v>
          </cell>
        </row>
        <row r="1833">
          <cell r="A1833" t="str">
            <v>9&amp;10-09-00</v>
          </cell>
        </row>
        <row r="1834">
          <cell r="A1834" t="str">
            <v>9&amp;10-09-00</v>
          </cell>
        </row>
        <row r="1835">
          <cell r="A1835" t="str">
            <v>9&amp;10-09-00</v>
          </cell>
        </row>
        <row r="1836">
          <cell r="A1836" t="str">
            <v>9&amp;10-09-00</v>
          </cell>
        </row>
        <row r="1837">
          <cell r="A1837" t="str">
            <v>9&amp;10-09-00</v>
          </cell>
        </row>
        <row r="1838">
          <cell r="A1838" t="str">
            <v>9&amp;10-09-00</v>
          </cell>
        </row>
        <row r="1839">
          <cell r="A1839" t="str">
            <v>9&amp;10-09-00</v>
          </cell>
        </row>
        <row r="1840">
          <cell r="A1840" t="str">
            <v>9&amp;10-09-00</v>
          </cell>
        </row>
        <row r="1841">
          <cell r="A1841" t="str">
            <v>9&amp;10-09-00</v>
          </cell>
        </row>
        <row r="1842">
          <cell r="A1842" t="str">
            <v>9&amp;10-09-00</v>
          </cell>
        </row>
        <row r="1843">
          <cell r="A1843" t="str">
            <v>9&amp;10-09-00</v>
          </cell>
        </row>
        <row r="1844">
          <cell r="A1844" t="str">
            <v>9&amp;10-09-00</v>
          </cell>
        </row>
        <row r="1845">
          <cell r="A1845" t="str">
            <v>9&amp;10-09-00</v>
          </cell>
        </row>
        <row r="1846">
          <cell r="A1846" t="str">
            <v>9&amp;10-09-00</v>
          </cell>
        </row>
        <row r="1847">
          <cell r="A1847" t="str">
            <v>9&amp;10-09-00</v>
          </cell>
        </row>
        <row r="1848">
          <cell r="A1848" t="str">
            <v>9&amp;10-09-00</v>
          </cell>
        </row>
        <row r="1849">
          <cell r="A1849" t="str">
            <v>9&amp;10-09-00</v>
          </cell>
        </row>
        <row r="1850">
          <cell r="A1850" t="str">
            <v>9&amp;10-09-00</v>
          </cell>
        </row>
        <row r="1851">
          <cell r="A1851" t="str">
            <v>9&amp;10-09-00</v>
          </cell>
        </row>
        <row r="1852">
          <cell r="A1852" t="str">
            <v>9&amp;10-09-00</v>
          </cell>
        </row>
        <row r="1853">
          <cell r="A1853" t="str">
            <v>9&amp;10-09-00</v>
          </cell>
        </row>
        <row r="1854">
          <cell r="A1854" t="str">
            <v>9&amp;10-09-00</v>
          </cell>
        </row>
        <row r="1855">
          <cell r="A1855" t="str">
            <v>9&amp;10-09-00</v>
          </cell>
        </row>
        <row r="1856">
          <cell r="A1856" t="str">
            <v>9&amp;10-09-00</v>
          </cell>
        </row>
        <row r="1857">
          <cell r="A1857" t="str">
            <v>9&amp;10-09-00</v>
          </cell>
        </row>
        <row r="1858">
          <cell r="A1858" t="str">
            <v>9&amp;10-09-00</v>
          </cell>
        </row>
        <row r="1859">
          <cell r="A1859" t="str">
            <v>9&amp;10-09-00</v>
          </cell>
        </row>
        <row r="1860">
          <cell r="A1860" t="str">
            <v>9&amp;10-09-00</v>
          </cell>
        </row>
        <row r="1861">
          <cell r="A1861" t="str">
            <v>9&amp;10-09-00</v>
          </cell>
        </row>
        <row r="1862">
          <cell r="A1862" t="str">
            <v>9&amp;10-09-00</v>
          </cell>
        </row>
        <row r="1863">
          <cell r="A1863" t="str">
            <v>9&amp;10-09-00</v>
          </cell>
        </row>
        <row r="1864">
          <cell r="A1864" t="str">
            <v>9&amp;10-09-00</v>
          </cell>
        </row>
        <row r="1865">
          <cell r="A1865" t="str">
            <v>9&amp;10-09-00</v>
          </cell>
        </row>
        <row r="1866">
          <cell r="A1866" t="str">
            <v>9&amp;10-09-00</v>
          </cell>
        </row>
        <row r="1867">
          <cell r="A1867" t="str">
            <v>9&amp;10-09-00</v>
          </cell>
        </row>
        <row r="1868">
          <cell r="A1868" t="str">
            <v>9&amp;10-09-00</v>
          </cell>
        </row>
        <row r="1869">
          <cell r="A1869" t="str">
            <v>9&amp;10-09-00</v>
          </cell>
        </row>
        <row r="1870">
          <cell r="A1870" t="str">
            <v>9&amp;10-09-00</v>
          </cell>
        </row>
        <row r="1871">
          <cell r="A1871" t="str">
            <v>9&amp;10-09-00</v>
          </cell>
        </row>
        <row r="1872">
          <cell r="A1872" t="str">
            <v>9&amp;10-09-00</v>
          </cell>
        </row>
        <row r="1873">
          <cell r="A1873" t="str">
            <v>9&amp;10-09-00</v>
          </cell>
        </row>
        <row r="1874">
          <cell r="A1874" t="str">
            <v>9&amp;10-09-00</v>
          </cell>
        </row>
        <row r="1875">
          <cell r="A1875" t="str">
            <v>9&amp;10-09-00</v>
          </cell>
        </row>
        <row r="1876">
          <cell r="A1876" t="str">
            <v>9&amp;10-09-00</v>
          </cell>
        </row>
        <row r="1877">
          <cell r="A1877" t="str">
            <v>9&amp;10-09-00</v>
          </cell>
        </row>
        <row r="1878">
          <cell r="A1878" t="str">
            <v>9&amp;10-09-00</v>
          </cell>
        </row>
        <row r="1879">
          <cell r="A1879" t="str">
            <v>9&amp;10-09-00</v>
          </cell>
        </row>
        <row r="1880">
          <cell r="A1880" t="str">
            <v>9&amp;10-09-00</v>
          </cell>
        </row>
        <row r="1881">
          <cell r="A1881" t="str">
            <v>9&amp;10-09-00</v>
          </cell>
        </row>
        <row r="1882">
          <cell r="A1882" t="str">
            <v>9&amp;10-09-00</v>
          </cell>
        </row>
        <row r="1883">
          <cell r="A1883" t="str">
            <v>9&amp;10-09-00</v>
          </cell>
        </row>
        <row r="1884">
          <cell r="A1884" t="str">
            <v>9&amp;10-09-00</v>
          </cell>
        </row>
        <row r="1885">
          <cell r="A1885" t="str">
            <v>9&amp;10-09-00</v>
          </cell>
        </row>
        <row r="1886">
          <cell r="A1886" t="str">
            <v>9&amp;10-09-00</v>
          </cell>
        </row>
        <row r="1887">
          <cell r="A1887" t="str">
            <v>9&amp;10-09-00</v>
          </cell>
        </row>
        <row r="1888">
          <cell r="A1888" t="str">
            <v>9&amp;10-09-00</v>
          </cell>
        </row>
        <row r="1889">
          <cell r="A1889" t="str">
            <v>9&amp;10-09-00</v>
          </cell>
        </row>
        <row r="1890">
          <cell r="A1890" t="str">
            <v>9&amp;10-09-00</v>
          </cell>
        </row>
        <row r="1891">
          <cell r="A1891" t="str">
            <v>9&amp;10-09-00</v>
          </cell>
        </row>
        <row r="1892">
          <cell r="A1892" t="str">
            <v>9&amp;10-09-00</v>
          </cell>
        </row>
        <row r="1893">
          <cell r="A1893" t="str">
            <v>9&amp;10-09-00</v>
          </cell>
        </row>
        <row r="1894">
          <cell r="A1894" t="str">
            <v>9&amp;10-09-00</v>
          </cell>
        </row>
        <row r="1895">
          <cell r="A1895" t="str">
            <v>9&amp;10-09-00</v>
          </cell>
        </row>
        <row r="1896">
          <cell r="A1896" t="str">
            <v>9&amp;10-09-00</v>
          </cell>
        </row>
        <row r="1897">
          <cell r="A1897" t="str">
            <v>9&amp;10-09-00</v>
          </cell>
        </row>
        <row r="1898">
          <cell r="A1898" t="str">
            <v>9&amp;10-09-00</v>
          </cell>
        </row>
        <row r="1899">
          <cell r="A1899" t="str">
            <v>9&amp;10-09-00</v>
          </cell>
        </row>
        <row r="1900">
          <cell r="A1900" t="str">
            <v>9&amp;10-09-00</v>
          </cell>
        </row>
        <row r="1901">
          <cell r="A1901" t="str">
            <v>9&amp;10-09-00</v>
          </cell>
        </row>
        <row r="1902">
          <cell r="A1902" t="str">
            <v>9&amp;10-09-00</v>
          </cell>
        </row>
        <row r="1903">
          <cell r="A1903" t="str">
            <v>9&amp;10-09-00</v>
          </cell>
        </row>
        <row r="1904">
          <cell r="A1904" t="str">
            <v>9&amp;10-09-00</v>
          </cell>
        </row>
        <row r="1905">
          <cell r="A1905" t="str">
            <v>9&amp;10-09-00</v>
          </cell>
        </row>
        <row r="1906">
          <cell r="A1906" t="str">
            <v>9&amp;10-09-00</v>
          </cell>
        </row>
        <row r="1907">
          <cell r="A1907" t="str">
            <v>9&amp;10-09-00</v>
          </cell>
        </row>
        <row r="1908">
          <cell r="A1908" t="str">
            <v>9&amp;10-09-00</v>
          </cell>
        </row>
        <row r="1909">
          <cell r="A1909" t="str">
            <v>9&amp;10-09-00</v>
          </cell>
        </row>
        <row r="1910">
          <cell r="A1910" t="str">
            <v>9&amp;10-09-00</v>
          </cell>
        </row>
        <row r="1911">
          <cell r="A1911" t="str">
            <v>9&amp;10-09-00</v>
          </cell>
        </row>
        <row r="1912">
          <cell r="A1912" t="str">
            <v>9&amp;10-09-00</v>
          </cell>
        </row>
        <row r="1913">
          <cell r="A1913" t="str">
            <v>9&amp;10-09-00</v>
          </cell>
        </row>
        <row r="1914">
          <cell r="A1914">
            <v>36783</v>
          </cell>
        </row>
        <row r="1915">
          <cell r="A1915" t="str">
            <v>9&amp;10-09-00</v>
          </cell>
        </row>
        <row r="1916">
          <cell r="A1916" t="str">
            <v>9&amp;10-09-00</v>
          </cell>
        </row>
        <row r="1917">
          <cell r="A1917" t="str">
            <v>9&amp;10-09-00</v>
          </cell>
        </row>
        <row r="1918">
          <cell r="A1918" t="str">
            <v>9&amp;10-09-00</v>
          </cell>
        </row>
        <row r="1919">
          <cell r="A1919" t="str">
            <v>9&amp;10-09-00</v>
          </cell>
        </row>
        <row r="1920">
          <cell r="A1920" t="str">
            <v>9&amp;10-09-00</v>
          </cell>
        </row>
        <row r="1921">
          <cell r="A1921">
            <v>36783</v>
          </cell>
        </row>
        <row r="1922">
          <cell r="A1922">
            <v>36783</v>
          </cell>
        </row>
        <row r="1923">
          <cell r="A1923" t="str">
            <v>9&amp;10-09-00</v>
          </cell>
        </row>
        <row r="1924">
          <cell r="A1924" t="str">
            <v>9&amp;10-09-00</v>
          </cell>
        </row>
        <row r="1925">
          <cell r="A1925" t="str">
            <v>9&amp;10-09-00</v>
          </cell>
        </row>
        <row r="1926">
          <cell r="A1926">
            <v>36780</v>
          </cell>
        </row>
        <row r="1927">
          <cell r="A1927">
            <v>36780</v>
          </cell>
        </row>
        <row r="1928">
          <cell r="A1928">
            <v>36780</v>
          </cell>
        </row>
        <row r="1929">
          <cell r="A1929">
            <v>36780</v>
          </cell>
        </row>
        <row r="1930">
          <cell r="A1930">
            <v>36780</v>
          </cell>
        </row>
        <row r="1931">
          <cell r="A1931">
            <v>36780</v>
          </cell>
        </row>
        <row r="1932">
          <cell r="A1932">
            <v>36780</v>
          </cell>
        </row>
        <row r="1933">
          <cell r="A1933">
            <v>36780</v>
          </cell>
        </row>
        <row r="1934">
          <cell r="A1934">
            <v>36780</v>
          </cell>
        </row>
        <row r="1935">
          <cell r="A1935">
            <v>36780</v>
          </cell>
        </row>
        <row r="1936">
          <cell r="A1936">
            <v>36780</v>
          </cell>
        </row>
        <row r="1937">
          <cell r="A1937">
            <v>36780</v>
          </cell>
        </row>
        <row r="1938">
          <cell r="A1938">
            <v>36780</v>
          </cell>
        </row>
        <row r="1939">
          <cell r="A1939">
            <v>36780</v>
          </cell>
        </row>
        <row r="1940">
          <cell r="A1940">
            <v>36780</v>
          </cell>
        </row>
        <row r="1941">
          <cell r="A1941">
            <v>36780</v>
          </cell>
        </row>
        <row r="1942">
          <cell r="A1942">
            <v>36780</v>
          </cell>
        </row>
        <row r="1943">
          <cell r="A1943">
            <v>36780</v>
          </cell>
        </row>
        <row r="1944">
          <cell r="A1944">
            <v>36780</v>
          </cell>
        </row>
        <row r="1945">
          <cell r="A1945">
            <v>36780</v>
          </cell>
        </row>
        <row r="1946">
          <cell r="A1946">
            <v>36780</v>
          </cell>
        </row>
        <row r="1947">
          <cell r="A1947">
            <v>36780</v>
          </cell>
        </row>
        <row r="1948">
          <cell r="A1948">
            <v>36780</v>
          </cell>
        </row>
        <row r="1949">
          <cell r="A1949">
            <v>36780</v>
          </cell>
        </row>
        <row r="1950">
          <cell r="A1950">
            <v>36780</v>
          </cell>
        </row>
        <row r="1951">
          <cell r="A1951">
            <v>36780</v>
          </cell>
        </row>
        <row r="1952">
          <cell r="A1952">
            <v>36780</v>
          </cell>
        </row>
        <row r="1953">
          <cell r="A1953">
            <v>36780</v>
          </cell>
        </row>
        <row r="1954">
          <cell r="A1954">
            <v>36780</v>
          </cell>
        </row>
        <row r="1955">
          <cell r="A1955">
            <v>36780</v>
          </cell>
        </row>
        <row r="1956">
          <cell r="A1956">
            <v>36780</v>
          </cell>
        </row>
        <row r="1957">
          <cell r="A1957">
            <v>36780</v>
          </cell>
        </row>
        <row r="1958">
          <cell r="A1958">
            <v>36780</v>
          </cell>
        </row>
        <row r="1959">
          <cell r="A1959">
            <v>36780</v>
          </cell>
        </row>
        <row r="1960">
          <cell r="A1960">
            <v>36780</v>
          </cell>
        </row>
        <row r="1961">
          <cell r="A1961">
            <v>36780</v>
          </cell>
        </row>
        <row r="1962">
          <cell r="A1962">
            <v>36780</v>
          </cell>
        </row>
        <row r="1963">
          <cell r="A1963">
            <v>36780</v>
          </cell>
        </row>
        <row r="1964">
          <cell r="A1964">
            <v>36780</v>
          </cell>
        </row>
        <row r="1965">
          <cell r="A1965">
            <v>36780</v>
          </cell>
        </row>
        <row r="1966">
          <cell r="A1966">
            <v>36780</v>
          </cell>
        </row>
        <row r="1967">
          <cell r="A1967">
            <v>36780</v>
          </cell>
        </row>
        <row r="1968">
          <cell r="A1968">
            <v>36780</v>
          </cell>
        </row>
        <row r="1969">
          <cell r="A1969">
            <v>36780</v>
          </cell>
        </row>
        <row r="1970">
          <cell r="A1970">
            <v>36780</v>
          </cell>
        </row>
        <row r="1971">
          <cell r="A1971">
            <v>36780</v>
          </cell>
        </row>
        <row r="1972">
          <cell r="A1972">
            <v>36780</v>
          </cell>
        </row>
        <row r="1973">
          <cell r="A1973">
            <v>36780</v>
          </cell>
        </row>
        <row r="1974">
          <cell r="A1974">
            <v>36780</v>
          </cell>
        </row>
        <row r="1975">
          <cell r="A1975">
            <v>36780</v>
          </cell>
        </row>
        <row r="1976">
          <cell r="A1976">
            <v>36780</v>
          </cell>
        </row>
        <row r="1977">
          <cell r="A1977">
            <v>36780</v>
          </cell>
        </row>
        <row r="1978">
          <cell r="A1978">
            <v>36780</v>
          </cell>
        </row>
        <row r="1979">
          <cell r="A1979">
            <v>36780</v>
          </cell>
        </row>
        <row r="1980">
          <cell r="A1980">
            <v>36780</v>
          </cell>
        </row>
        <row r="1981">
          <cell r="A1981">
            <v>36780</v>
          </cell>
        </row>
        <row r="1982">
          <cell r="A1982">
            <v>36780</v>
          </cell>
        </row>
        <row r="1983">
          <cell r="A1983">
            <v>36780</v>
          </cell>
        </row>
        <row r="1984">
          <cell r="A1984">
            <v>36780</v>
          </cell>
        </row>
        <row r="1985">
          <cell r="A1985">
            <v>36780</v>
          </cell>
        </row>
        <row r="1986">
          <cell r="A1986">
            <v>36780</v>
          </cell>
        </row>
        <row r="1987">
          <cell r="A1987">
            <v>36780</v>
          </cell>
        </row>
        <row r="1988">
          <cell r="A1988">
            <v>36780</v>
          </cell>
        </row>
        <row r="1989">
          <cell r="A1989">
            <v>36780</v>
          </cell>
        </row>
        <row r="1990">
          <cell r="A1990">
            <v>36780</v>
          </cell>
        </row>
        <row r="1991">
          <cell r="A1991">
            <v>36780</v>
          </cell>
        </row>
        <row r="1992">
          <cell r="A1992">
            <v>36780</v>
          </cell>
        </row>
        <row r="1993">
          <cell r="A1993">
            <v>36780</v>
          </cell>
        </row>
        <row r="1994">
          <cell r="A1994">
            <v>36780</v>
          </cell>
        </row>
        <row r="1995">
          <cell r="A1995">
            <v>36780</v>
          </cell>
        </row>
        <row r="1996">
          <cell r="A1996">
            <v>36780</v>
          </cell>
        </row>
        <row r="1997">
          <cell r="A1997">
            <v>36780</v>
          </cell>
        </row>
        <row r="1998">
          <cell r="A1998">
            <v>36780</v>
          </cell>
        </row>
        <row r="1999">
          <cell r="A1999">
            <v>36780</v>
          </cell>
        </row>
        <row r="2000">
          <cell r="A2000">
            <v>36780</v>
          </cell>
        </row>
        <row r="2001">
          <cell r="A2001">
            <v>36780</v>
          </cell>
        </row>
        <row r="2002">
          <cell r="A2002">
            <v>36780</v>
          </cell>
        </row>
        <row r="2003">
          <cell r="A2003">
            <v>36780</v>
          </cell>
        </row>
        <row r="2004">
          <cell r="A2004">
            <v>36780</v>
          </cell>
        </row>
        <row r="2005">
          <cell r="A2005">
            <v>36780</v>
          </cell>
        </row>
        <row r="2006">
          <cell r="A2006">
            <v>36780</v>
          </cell>
        </row>
        <row r="2007">
          <cell r="A2007">
            <v>36780</v>
          </cell>
        </row>
        <row r="2008">
          <cell r="A2008">
            <v>36780</v>
          </cell>
        </row>
        <row r="2009">
          <cell r="A2009">
            <v>36780</v>
          </cell>
        </row>
        <row r="2010">
          <cell r="A2010">
            <v>36780</v>
          </cell>
        </row>
        <row r="2011">
          <cell r="A2011">
            <v>36780</v>
          </cell>
        </row>
        <row r="2012">
          <cell r="A2012">
            <v>36780</v>
          </cell>
        </row>
        <row r="2013">
          <cell r="A2013">
            <v>36780</v>
          </cell>
        </row>
        <row r="2014">
          <cell r="A2014">
            <v>36780</v>
          </cell>
        </row>
        <row r="2015">
          <cell r="A2015">
            <v>36780</v>
          </cell>
        </row>
        <row r="2016">
          <cell r="A2016">
            <v>36780</v>
          </cell>
        </row>
        <row r="2017">
          <cell r="A2017">
            <v>36780</v>
          </cell>
        </row>
        <row r="2018">
          <cell r="A2018">
            <v>36780</v>
          </cell>
        </row>
        <row r="2019">
          <cell r="A2019">
            <v>36780</v>
          </cell>
        </row>
        <row r="2020">
          <cell r="A2020">
            <v>36780</v>
          </cell>
        </row>
        <row r="2021">
          <cell r="A2021">
            <v>36780</v>
          </cell>
        </row>
        <row r="2022">
          <cell r="A2022">
            <v>36780</v>
          </cell>
        </row>
        <row r="2023">
          <cell r="A2023">
            <v>36780</v>
          </cell>
        </row>
        <row r="2024">
          <cell r="A2024">
            <v>36780</v>
          </cell>
        </row>
        <row r="2025">
          <cell r="A2025">
            <v>36780</v>
          </cell>
        </row>
        <row r="2026">
          <cell r="A2026">
            <v>36780</v>
          </cell>
        </row>
        <row r="2027">
          <cell r="A2027">
            <v>36780</v>
          </cell>
        </row>
        <row r="2028">
          <cell r="A2028">
            <v>36780</v>
          </cell>
        </row>
        <row r="2029">
          <cell r="A2029">
            <v>36780</v>
          </cell>
        </row>
        <row r="2030">
          <cell r="A2030">
            <v>36780</v>
          </cell>
        </row>
        <row r="2031">
          <cell r="A2031">
            <v>36780</v>
          </cell>
        </row>
        <row r="2032">
          <cell r="A2032">
            <v>36780</v>
          </cell>
        </row>
        <row r="2033">
          <cell r="A2033">
            <v>36780</v>
          </cell>
        </row>
        <row r="2034">
          <cell r="A2034">
            <v>36780</v>
          </cell>
        </row>
        <row r="2035">
          <cell r="A2035">
            <v>36780</v>
          </cell>
        </row>
        <row r="2036">
          <cell r="A2036">
            <v>36780</v>
          </cell>
        </row>
        <row r="2037">
          <cell r="A2037">
            <v>36780</v>
          </cell>
        </row>
        <row r="2038">
          <cell r="A2038">
            <v>36780</v>
          </cell>
        </row>
        <row r="2039">
          <cell r="A2039">
            <v>36780</v>
          </cell>
        </row>
        <row r="2040">
          <cell r="A2040">
            <v>36780</v>
          </cell>
        </row>
        <row r="2041">
          <cell r="A2041">
            <v>36780</v>
          </cell>
        </row>
        <row r="2042">
          <cell r="A2042">
            <v>36780</v>
          </cell>
        </row>
        <row r="2043">
          <cell r="A2043">
            <v>36780</v>
          </cell>
        </row>
        <row r="2044">
          <cell r="A2044">
            <v>36780</v>
          </cell>
        </row>
        <row r="2045">
          <cell r="A2045">
            <v>36780</v>
          </cell>
        </row>
        <row r="2046">
          <cell r="A2046">
            <v>36780</v>
          </cell>
        </row>
        <row r="2047">
          <cell r="A2047">
            <v>36780</v>
          </cell>
        </row>
        <row r="2048">
          <cell r="A2048">
            <v>36780</v>
          </cell>
        </row>
        <row r="2049">
          <cell r="A2049">
            <v>36780</v>
          </cell>
        </row>
        <row r="2050">
          <cell r="A2050">
            <v>36780</v>
          </cell>
        </row>
        <row r="2051">
          <cell r="A2051">
            <v>36780</v>
          </cell>
        </row>
        <row r="2052">
          <cell r="A2052">
            <v>36780</v>
          </cell>
        </row>
        <row r="2053">
          <cell r="A2053">
            <v>36780</v>
          </cell>
        </row>
        <row r="2054">
          <cell r="A2054">
            <v>36780</v>
          </cell>
        </row>
        <row r="2055">
          <cell r="A2055">
            <v>36780</v>
          </cell>
        </row>
        <row r="2056">
          <cell r="A2056">
            <v>36780</v>
          </cell>
        </row>
        <row r="2057">
          <cell r="A2057">
            <v>36780</v>
          </cell>
        </row>
        <row r="2058">
          <cell r="A2058">
            <v>36780</v>
          </cell>
        </row>
        <row r="2059">
          <cell r="A2059">
            <v>36780</v>
          </cell>
        </row>
        <row r="2060">
          <cell r="A2060">
            <v>36780</v>
          </cell>
        </row>
        <row r="2061">
          <cell r="A2061">
            <v>36780</v>
          </cell>
        </row>
        <row r="2062">
          <cell r="A2062">
            <v>36780</v>
          </cell>
        </row>
        <row r="2063">
          <cell r="A2063">
            <v>36780</v>
          </cell>
        </row>
        <row r="2064">
          <cell r="A2064">
            <v>36780</v>
          </cell>
        </row>
        <row r="2065">
          <cell r="A2065">
            <v>36780</v>
          </cell>
        </row>
        <row r="2066">
          <cell r="A2066">
            <v>36780</v>
          </cell>
        </row>
        <row r="2067">
          <cell r="A2067">
            <v>36780</v>
          </cell>
        </row>
        <row r="2068">
          <cell r="A2068">
            <v>36780</v>
          </cell>
        </row>
        <row r="2069">
          <cell r="A2069">
            <v>36780</v>
          </cell>
        </row>
        <row r="2070">
          <cell r="A2070">
            <v>36780</v>
          </cell>
        </row>
        <row r="2071">
          <cell r="A2071">
            <v>36780</v>
          </cell>
        </row>
        <row r="2072">
          <cell r="A2072">
            <v>36780</v>
          </cell>
        </row>
        <row r="2073">
          <cell r="A2073">
            <v>36780</v>
          </cell>
        </row>
        <row r="2074">
          <cell r="A2074">
            <v>36780</v>
          </cell>
        </row>
        <row r="2075">
          <cell r="A2075">
            <v>36780</v>
          </cell>
        </row>
        <row r="2076">
          <cell r="A2076">
            <v>36780</v>
          </cell>
        </row>
        <row r="2077">
          <cell r="A2077">
            <v>36780</v>
          </cell>
        </row>
        <row r="2078">
          <cell r="A2078">
            <v>36780</v>
          </cell>
        </row>
        <row r="2079">
          <cell r="A2079">
            <v>36780</v>
          </cell>
        </row>
        <row r="2080">
          <cell r="A2080">
            <v>36780</v>
          </cell>
        </row>
        <row r="2081">
          <cell r="A2081">
            <v>36780</v>
          </cell>
        </row>
        <row r="2082">
          <cell r="A2082">
            <v>36780</v>
          </cell>
        </row>
        <row r="2083">
          <cell r="A2083">
            <v>36780</v>
          </cell>
        </row>
        <row r="2084">
          <cell r="A2084">
            <v>36780</v>
          </cell>
        </row>
        <row r="2085">
          <cell r="A2085">
            <v>36780</v>
          </cell>
        </row>
        <row r="2086">
          <cell r="A2086">
            <v>36780</v>
          </cell>
        </row>
        <row r="2087">
          <cell r="A2087">
            <v>36780</v>
          </cell>
        </row>
        <row r="2088">
          <cell r="A2088">
            <v>36780</v>
          </cell>
        </row>
        <row r="2089">
          <cell r="A2089">
            <v>36780</v>
          </cell>
        </row>
        <row r="2090">
          <cell r="A2090">
            <v>36780</v>
          </cell>
        </row>
        <row r="2091">
          <cell r="A2091">
            <v>36780</v>
          </cell>
        </row>
        <row r="2092">
          <cell r="A2092">
            <v>36780</v>
          </cell>
        </row>
        <row r="2093">
          <cell r="A2093">
            <v>36780</v>
          </cell>
        </row>
        <row r="2094">
          <cell r="A2094">
            <v>36780</v>
          </cell>
        </row>
        <row r="2095">
          <cell r="A2095">
            <v>36780</v>
          </cell>
        </row>
        <row r="2096">
          <cell r="A2096">
            <v>36780</v>
          </cell>
        </row>
        <row r="2097">
          <cell r="A2097">
            <v>36780</v>
          </cell>
        </row>
        <row r="2098">
          <cell r="A2098">
            <v>36780</v>
          </cell>
        </row>
        <row r="2099">
          <cell r="A2099">
            <v>36780</v>
          </cell>
        </row>
        <row r="2100">
          <cell r="A2100">
            <v>36780</v>
          </cell>
        </row>
        <row r="2101">
          <cell r="A2101">
            <v>36780</v>
          </cell>
        </row>
        <row r="2102">
          <cell r="A2102">
            <v>36780</v>
          </cell>
        </row>
        <row r="2103">
          <cell r="A2103">
            <v>36780</v>
          </cell>
        </row>
        <row r="2104">
          <cell r="A2104">
            <v>36780</v>
          </cell>
        </row>
        <row r="2105">
          <cell r="A2105">
            <v>36780</v>
          </cell>
        </row>
        <row r="2106">
          <cell r="A2106">
            <v>36780</v>
          </cell>
        </row>
        <row r="2107">
          <cell r="A2107">
            <v>36780</v>
          </cell>
        </row>
        <row r="2108">
          <cell r="A2108">
            <v>36780</v>
          </cell>
        </row>
        <row r="2109">
          <cell r="A2109">
            <v>36780</v>
          </cell>
        </row>
        <row r="2110">
          <cell r="A2110">
            <v>36780</v>
          </cell>
        </row>
        <row r="2111">
          <cell r="A2111">
            <v>36780</v>
          </cell>
        </row>
        <row r="2112">
          <cell r="A2112">
            <v>36780</v>
          </cell>
        </row>
        <row r="2113">
          <cell r="A2113">
            <v>36780</v>
          </cell>
        </row>
        <row r="2114">
          <cell r="A2114">
            <v>36780</v>
          </cell>
        </row>
        <row r="2115">
          <cell r="A2115">
            <v>36780</v>
          </cell>
        </row>
        <row r="2116">
          <cell r="A2116">
            <v>36780</v>
          </cell>
        </row>
        <row r="2117">
          <cell r="A2117">
            <v>36780</v>
          </cell>
        </row>
        <row r="2118">
          <cell r="A2118">
            <v>36780</v>
          </cell>
        </row>
        <row r="2119">
          <cell r="A2119">
            <v>36780</v>
          </cell>
        </row>
        <row r="2120">
          <cell r="A2120">
            <v>36780</v>
          </cell>
        </row>
        <row r="2121">
          <cell r="A2121">
            <v>36780</v>
          </cell>
        </row>
        <row r="2122">
          <cell r="A2122">
            <v>36780</v>
          </cell>
        </row>
        <row r="2123">
          <cell r="A2123">
            <v>36781</v>
          </cell>
        </row>
        <row r="2124">
          <cell r="A2124">
            <v>36781</v>
          </cell>
        </row>
        <row r="2125">
          <cell r="A2125">
            <v>36781</v>
          </cell>
        </row>
        <row r="2126">
          <cell r="A2126">
            <v>36781</v>
          </cell>
        </row>
        <row r="2127">
          <cell r="A2127">
            <v>36781</v>
          </cell>
        </row>
        <row r="2128">
          <cell r="A2128">
            <v>36781</v>
          </cell>
        </row>
        <row r="2129">
          <cell r="A2129">
            <v>36781</v>
          </cell>
        </row>
        <row r="2130">
          <cell r="A2130">
            <v>36781</v>
          </cell>
        </row>
        <row r="2131">
          <cell r="A2131">
            <v>36781</v>
          </cell>
        </row>
        <row r="2132">
          <cell r="A2132">
            <v>36781</v>
          </cell>
        </row>
        <row r="2133">
          <cell r="A2133">
            <v>36781</v>
          </cell>
        </row>
        <row r="2134">
          <cell r="A2134">
            <v>36781</v>
          </cell>
        </row>
        <row r="2135">
          <cell r="A2135">
            <v>36781</v>
          </cell>
        </row>
        <row r="2136">
          <cell r="A2136">
            <v>36781</v>
          </cell>
        </row>
        <row r="2137">
          <cell r="A2137">
            <v>36781</v>
          </cell>
        </row>
        <row r="2138">
          <cell r="A2138">
            <v>36781</v>
          </cell>
        </row>
        <row r="2139">
          <cell r="A2139">
            <v>36781</v>
          </cell>
        </row>
        <row r="2140">
          <cell r="A2140">
            <v>36781</v>
          </cell>
        </row>
        <row r="2141">
          <cell r="A2141">
            <v>36781</v>
          </cell>
        </row>
        <row r="2142">
          <cell r="A2142">
            <v>36781</v>
          </cell>
        </row>
        <row r="2143">
          <cell r="A2143">
            <v>36781</v>
          </cell>
        </row>
        <row r="2144">
          <cell r="A2144">
            <v>36781</v>
          </cell>
        </row>
        <row r="2145">
          <cell r="A2145">
            <v>36781</v>
          </cell>
        </row>
        <row r="2146">
          <cell r="A2146">
            <v>36781</v>
          </cell>
        </row>
        <row r="2147">
          <cell r="A2147">
            <v>36781</v>
          </cell>
        </row>
        <row r="2148">
          <cell r="A2148">
            <v>36781</v>
          </cell>
        </row>
        <row r="2149">
          <cell r="A2149">
            <v>36781</v>
          </cell>
        </row>
        <row r="2150">
          <cell r="A2150">
            <v>36781</v>
          </cell>
        </row>
        <row r="2151">
          <cell r="A2151">
            <v>36781</v>
          </cell>
        </row>
        <row r="2152">
          <cell r="A2152">
            <v>36781</v>
          </cell>
        </row>
        <row r="2153">
          <cell r="A2153">
            <v>36781</v>
          </cell>
        </row>
        <row r="2154">
          <cell r="A2154">
            <v>36781</v>
          </cell>
        </row>
        <row r="2155">
          <cell r="A2155">
            <v>36781</v>
          </cell>
        </row>
        <row r="2156">
          <cell r="A2156">
            <v>36781</v>
          </cell>
        </row>
        <row r="2157">
          <cell r="A2157">
            <v>36781</v>
          </cell>
        </row>
        <row r="2158">
          <cell r="A2158">
            <v>36781</v>
          </cell>
        </row>
        <row r="2159">
          <cell r="A2159">
            <v>36781</v>
          </cell>
        </row>
        <row r="2160">
          <cell r="A2160">
            <v>36781</v>
          </cell>
        </row>
        <row r="2161">
          <cell r="A2161">
            <v>36781</v>
          </cell>
        </row>
        <row r="2162">
          <cell r="A2162">
            <v>36781</v>
          </cell>
        </row>
        <row r="2163">
          <cell r="A2163">
            <v>36781</v>
          </cell>
        </row>
        <row r="2164">
          <cell r="A2164">
            <v>36781</v>
          </cell>
        </row>
        <row r="2165">
          <cell r="A2165">
            <v>36781</v>
          </cell>
        </row>
        <row r="2166">
          <cell r="A2166">
            <v>36781</v>
          </cell>
        </row>
        <row r="2167">
          <cell r="A2167">
            <v>36781</v>
          </cell>
        </row>
        <row r="2168">
          <cell r="A2168">
            <v>36781</v>
          </cell>
        </row>
        <row r="2169">
          <cell r="A2169">
            <v>36781</v>
          </cell>
        </row>
        <row r="2170">
          <cell r="A2170">
            <v>36781</v>
          </cell>
        </row>
        <row r="2171">
          <cell r="A2171">
            <v>36781</v>
          </cell>
        </row>
        <row r="2172">
          <cell r="A2172">
            <v>36781</v>
          </cell>
        </row>
        <row r="2173">
          <cell r="A2173">
            <v>36781</v>
          </cell>
        </row>
        <row r="2174">
          <cell r="A2174">
            <v>36781</v>
          </cell>
        </row>
        <row r="2175">
          <cell r="A2175">
            <v>36781</v>
          </cell>
        </row>
        <row r="2176">
          <cell r="A2176">
            <v>36781</v>
          </cell>
        </row>
        <row r="2177">
          <cell r="A2177">
            <v>36781</v>
          </cell>
        </row>
        <row r="2178">
          <cell r="A2178">
            <v>36781</v>
          </cell>
        </row>
        <row r="2179">
          <cell r="A2179">
            <v>36781</v>
          </cell>
        </row>
        <row r="2180">
          <cell r="A2180">
            <v>36781</v>
          </cell>
        </row>
        <row r="2181">
          <cell r="A2181">
            <v>36781</v>
          </cell>
        </row>
        <row r="2182">
          <cell r="A2182">
            <v>36781</v>
          </cell>
        </row>
        <row r="2183">
          <cell r="A2183">
            <v>36781</v>
          </cell>
        </row>
        <row r="2184">
          <cell r="A2184">
            <v>36781</v>
          </cell>
        </row>
        <row r="2185">
          <cell r="A2185">
            <v>36781</v>
          </cell>
        </row>
        <row r="2186">
          <cell r="A2186">
            <v>36781</v>
          </cell>
        </row>
        <row r="2187">
          <cell r="A2187">
            <v>36781</v>
          </cell>
        </row>
        <row r="2188">
          <cell r="A2188">
            <v>36781</v>
          </cell>
        </row>
        <row r="2189">
          <cell r="A2189">
            <v>36781</v>
          </cell>
        </row>
        <row r="2190">
          <cell r="A2190">
            <v>36781</v>
          </cell>
        </row>
        <row r="2191">
          <cell r="A2191">
            <v>36781</v>
          </cell>
        </row>
        <row r="2192">
          <cell r="A2192">
            <v>36781</v>
          </cell>
        </row>
        <row r="2193">
          <cell r="A2193">
            <v>36781</v>
          </cell>
        </row>
        <row r="2194">
          <cell r="A2194">
            <v>36781</v>
          </cell>
        </row>
        <row r="2195">
          <cell r="A2195">
            <v>36781</v>
          </cell>
        </row>
        <row r="2196">
          <cell r="A2196">
            <v>36781</v>
          </cell>
        </row>
        <row r="2197">
          <cell r="A2197">
            <v>36781</v>
          </cell>
        </row>
        <row r="2198">
          <cell r="A2198">
            <v>36781</v>
          </cell>
        </row>
        <row r="2199">
          <cell r="A2199">
            <v>36781</v>
          </cell>
        </row>
        <row r="2200">
          <cell r="A2200">
            <v>36781</v>
          </cell>
        </row>
        <row r="2201">
          <cell r="A2201">
            <v>36781</v>
          </cell>
        </row>
        <row r="2202">
          <cell r="A2202">
            <v>36781</v>
          </cell>
        </row>
        <row r="2203">
          <cell r="A2203">
            <v>36781</v>
          </cell>
        </row>
        <row r="2204">
          <cell r="A2204">
            <v>36781</v>
          </cell>
        </row>
        <row r="2205">
          <cell r="A2205">
            <v>36781</v>
          </cell>
        </row>
        <row r="2206">
          <cell r="A2206">
            <v>36781</v>
          </cell>
        </row>
        <row r="2207">
          <cell r="A2207">
            <v>36781</v>
          </cell>
        </row>
        <row r="2208">
          <cell r="A2208">
            <v>36781</v>
          </cell>
        </row>
        <row r="2209">
          <cell r="A2209">
            <v>36781</v>
          </cell>
        </row>
        <row r="2210">
          <cell r="A2210">
            <v>36781</v>
          </cell>
        </row>
        <row r="2211">
          <cell r="A2211">
            <v>36781</v>
          </cell>
        </row>
        <row r="2212">
          <cell r="A2212">
            <v>36781</v>
          </cell>
        </row>
        <row r="2213">
          <cell r="A2213">
            <v>36781</v>
          </cell>
        </row>
        <row r="2214">
          <cell r="A2214">
            <v>36781</v>
          </cell>
        </row>
        <row r="2215">
          <cell r="A2215">
            <v>36781</v>
          </cell>
        </row>
        <row r="2216">
          <cell r="A2216">
            <v>36781</v>
          </cell>
        </row>
        <row r="2217">
          <cell r="A2217">
            <v>36781</v>
          </cell>
        </row>
        <row r="2218">
          <cell r="A2218">
            <v>36781</v>
          </cell>
        </row>
        <row r="2219">
          <cell r="A2219">
            <v>36781</v>
          </cell>
        </row>
        <row r="2220">
          <cell r="A2220">
            <v>36781</v>
          </cell>
        </row>
        <row r="2221">
          <cell r="A2221">
            <v>36781</v>
          </cell>
        </row>
        <row r="2222">
          <cell r="A2222">
            <v>36781</v>
          </cell>
        </row>
        <row r="2223">
          <cell r="A2223">
            <v>36781</v>
          </cell>
        </row>
        <row r="2224">
          <cell r="A2224">
            <v>36781</v>
          </cell>
        </row>
        <row r="2225">
          <cell r="A2225">
            <v>36781</v>
          </cell>
        </row>
        <row r="2226">
          <cell r="A2226">
            <v>36781</v>
          </cell>
        </row>
        <row r="2227">
          <cell r="A2227">
            <v>36781</v>
          </cell>
        </row>
        <row r="2228">
          <cell r="A2228">
            <v>36781</v>
          </cell>
        </row>
        <row r="2229">
          <cell r="A2229">
            <v>36781</v>
          </cell>
        </row>
        <row r="2230">
          <cell r="A2230">
            <v>36781</v>
          </cell>
        </row>
        <row r="2231">
          <cell r="A2231">
            <v>36781</v>
          </cell>
        </row>
        <row r="2232">
          <cell r="A2232">
            <v>36781</v>
          </cell>
        </row>
        <row r="2233">
          <cell r="A2233">
            <v>36781</v>
          </cell>
        </row>
        <row r="2234">
          <cell r="A2234">
            <v>36781</v>
          </cell>
        </row>
        <row r="2235">
          <cell r="A2235">
            <v>36781</v>
          </cell>
        </row>
        <row r="2236">
          <cell r="A2236">
            <v>36781</v>
          </cell>
        </row>
        <row r="2237">
          <cell r="A2237">
            <v>36781</v>
          </cell>
        </row>
        <row r="2238">
          <cell r="A2238">
            <v>36781</v>
          </cell>
        </row>
        <row r="2239">
          <cell r="A2239">
            <v>36781</v>
          </cell>
        </row>
        <row r="2240">
          <cell r="A2240">
            <v>36781</v>
          </cell>
        </row>
        <row r="2241">
          <cell r="A2241">
            <v>36781</v>
          </cell>
        </row>
        <row r="2242">
          <cell r="A2242">
            <v>36781</v>
          </cell>
        </row>
        <row r="2243">
          <cell r="A2243">
            <v>36781</v>
          </cell>
        </row>
        <row r="2244">
          <cell r="A2244">
            <v>36781</v>
          </cell>
        </row>
        <row r="2245">
          <cell r="A2245">
            <v>36781</v>
          </cell>
        </row>
        <row r="2246">
          <cell r="A2246">
            <v>36781</v>
          </cell>
        </row>
        <row r="2247">
          <cell r="A2247">
            <v>36781</v>
          </cell>
        </row>
        <row r="2248">
          <cell r="A2248">
            <v>36781</v>
          </cell>
        </row>
        <row r="2249">
          <cell r="A2249">
            <v>36781</v>
          </cell>
        </row>
        <row r="2250">
          <cell r="A2250">
            <v>36781</v>
          </cell>
        </row>
        <row r="2251">
          <cell r="A2251">
            <v>36781</v>
          </cell>
        </row>
        <row r="2252">
          <cell r="A2252">
            <v>36781</v>
          </cell>
        </row>
        <row r="2253">
          <cell r="A2253">
            <v>36781</v>
          </cell>
        </row>
        <row r="2254">
          <cell r="A2254">
            <v>36781</v>
          </cell>
        </row>
        <row r="2255">
          <cell r="A2255">
            <v>36781</v>
          </cell>
        </row>
        <row r="2256">
          <cell r="A2256">
            <v>36781</v>
          </cell>
        </row>
        <row r="2257">
          <cell r="A2257">
            <v>36781</v>
          </cell>
        </row>
        <row r="2258">
          <cell r="A2258">
            <v>36781</v>
          </cell>
        </row>
        <row r="2259">
          <cell r="A2259">
            <v>36781</v>
          </cell>
        </row>
        <row r="2260">
          <cell r="A2260">
            <v>36781</v>
          </cell>
        </row>
        <row r="2261">
          <cell r="A2261">
            <v>36781</v>
          </cell>
        </row>
        <row r="2262">
          <cell r="A2262">
            <v>36781</v>
          </cell>
        </row>
        <row r="2263">
          <cell r="A2263">
            <v>36781</v>
          </cell>
        </row>
        <row r="2264">
          <cell r="A2264">
            <v>36781</v>
          </cell>
        </row>
        <row r="2265">
          <cell r="A2265">
            <v>36781</v>
          </cell>
        </row>
        <row r="2266">
          <cell r="A2266">
            <v>36781</v>
          </cell>
        </row>
        <row r="2267">
          <cell r="A2267">
            <v>36781</v>
          </cell>
        </row>
        <row r="2268">
          <cell r="A2268">
            <v>36781</v>
          </cell>
        </row>
        <row r="2269">
          <cell r="A2269">
            <v>36781</v>
          </cell>
        </row>
        <row r="2270">
          <cell r="A2270">
            <v>36781</v>
          </cell>
        </row>
        <row r="2271">
          <cell r="A2271">
            <v>36781</v>
          </cell>
        </row>
        <row r="2272">
          <cell r="A2272">
            <v>36781</v>
          </cell>
        </row>
        <row r="2273">
          <cell r="A2273">
            <v>36781</v>
          </cell>
        </row>
        <row r="2274">
          <cell r="A2274">
            <v>36781</v>
          </cell>
        </row>
        <row r="2275">
          <cell r="A2275">
            <v>36781</v>
          </cell>
        </row>
        <row r="2276">
          <cell r="A2276">
            <v>36781</v>
          </cell>
        </row>
        <row r="2277">
          <cell r="A2277">
            <v>36781</v>
          </cell>
        </row>
        <row r="2278">
          <cell r="A2278">
            <v>36781</v>
          </cell>
        </row>
        <row r="2279">
          <cell r="A2279">
            <v>36781</v>
          </cell>
        </row>
        <row r="2280">
          <cell r="A2280">
            <v>36781</v>
          </cell>
        </row>
        <row r="2281">
          <cell r="A2281">
            <v>36781</v>
          </cell>
        </row>
        <row r="2282">
          <cell r="A2282">
            <v>36781</v>
          </cell>
        </row>
        <row r="2283">
          <cell r="A2283">
            <v>36781</v>
          </cell>
        </row>
        <row r="2284">
          <cell r="A2284">
            <v>36781</v>
          </cell>
        </row>
        <row r="2285">
          <cell r="A2285">
            <v>36781</v>
          </cell>
        </row>
        <row r="2286">
          <cell r="A2286">
            <v>36781</v>
          </cell>
        </row>
        <row r="2287">
          <cell r="A2287">
            <v>36781</v>
          </cell>
        </row>
        <row r="2288">
          <cell r="A2288">
            <v>36781</v>
          </cell>
        </row>
        <row r="2289">
          <cell r="A2289">
            <v>36781</v>
          </cell>
        </row>
        <row r="2290">
          <cell r="A2290">
            <v>36781</v>
          </cell>
        </row>
        <row r="2291">
          <cell r="A2291">
            <v>36781</v>
          </cell>
        </row>
        <row r="2292">
          <cell r="A2292">
            <v>36781</v>
          </cell>
        </row>
        <row r="2293">
          <cell r="A2293">
            <v>36781</v>
          </cell>
        </row>
        <row r="2294">
          <cell r="A2294">
            <v>36781</v>
          </cell>
        </row>
        <row r="2295">
          <cell r="A2295">
            <v>36781</v>
          </cell>
        </row>
        <row r="2296">
          <cell r="A2296">
            <v>36781</v>
          </cell>
        </row>
        <row r="2297">
          <cell r="A2297">
            <v>36781</v>
          </cell>
        </row>
        <row r="2298">
          <cell r="A2298">
            <v>36781</v>
          </cell>
        </row>
        <row r="2299">
          <cell r="A2299">
            <v>36781</v>
          </cell>
        </row>
        <row r="2300">
          <cell r="A2300">
            <v>36781</v>
          </cell>
        </row>
        <row r="2301">
          <cell r="A2301">
            <v>36781</v>
          </cell>
        </row>
        <row r="2302">
          <cell r="A2302">
            <v>36781</v>
          </cell>
        </row>
        <row r="2303">
          <cell r="A2303">
            <v>36781</v>
          </cell>
        </row>
        <row r="2304">
          <cell r="A2304">
            <v>36781</v>
          </cell>
        </row>
        <row r="2305">
          <cell r="A2305">
            <v>36781</v>
          </cell>
        </row>
        <row r="2306">
          <cell r="A2306">
            <v>36781</v>
          </cell>
        </row>
        <row r="2307">
          <cell r="A2307">
            <v>36781</v>
          </cell>
        </row>
        <row r="2308">
          <cell r="A2308">
            <v>36781</v>
          </cell>
        </row>
        <row r="2309">
          <cell r="A2309">
            <v>36781</v>
          </cell>
        </row>
        <row r="2310">
          <cell r="A2310">
            <v>36781</v>
          </cell>
        </row>
        <row r="2311">
          <cell r="A2311">
            <v>36781</v>
          </cell>
        </row>
        <row r="2312">
          <cell r="A2312">
            <v>36781</v>
          </cell>
        </row>
        <row r="2313">
          <cell r="A2313">
            <v>36781</v>
          </cell>
        </row>
        <row r="2314">
          <cell r="A2314">
            <v>36781</v>
          </cell>
        </row>
        <row r="2315">
          <cell r="A2315">
            <v>36781</v>
          </cell>
        </row>
        <row r="2316">
          <cell r="A2316">
            <v>36781</v>
          </cell>
        </row>
        <row r="2317">
          <cell r="A2317">
            <v>36781</v>
          </cell>
        </row>
        <row r="2318">
          <cell r="A2318">
            <v>36781</v>
          </cell>
        </row>
        <row r="2319">
          <cell r="A2319">
            <v>36781</v>
          </cell>
        </row>
        <row r="2320">
          <cell r="A2320">
            <v>36781</v>
          </cell>
        </row>
        <row r="2321">
          <cell r="A2321">
            <v>36781</v>
          </cell>
        </row>
        <row r="2322">
          <cell r="A2322">
            <v>36781</v>
          </cell>
        </row>
        <row r="2323">
          <cell r="A2323">
            <v>36781</v>
          </cell>
        </row>
        <row r="2324">
          <cell r="A2324">
            <v>36781</v>
          </cell>
        </row>
        <row r="2325">
          <cell r="A2325">
            <v>36781</v>
          </cell>
        </row>
        <row r="2326">
          <cell r="A2326">
            <v>36781</v>
          </cell>
        </row>
        <row r="2327">
          <cell r="A2327">
            <v>36781</v>
          </cell>
        </row>
        <row r="2328">
          <cell r="A2328">
            <v>36781</v>
          </cell>
        </row>
        <row r="2329">
          <cell r="A2329">
            <v>36781</v>
          </cell>
        </row>
        <row r="2330">
          <cell r="A2330">
            <v>36781</v>
          </cell>
        </row>
        <row r="2331">
          <cell r="A2331">
            <v>36781</v>
          </cell>
        </row>
        <row r="2332">
          <cell r="A2332">
            <v>36781</v>
          </cell>
        </row>
        <row r="2333">
          <cell r="A2333">
            <v>36781</v>
          </cell>
        </row>
        <row r="2334">
          <cell r="A2334">
            <v>36781</v>
          </cell>
        </row>
        <row r="2335">
          <cell r="A2335">
            <v>36781</v>
          </cell>
        </row>
        <row r="2336">
          <cell r="A2336">
            <v>36781</v>
          </cell>
        </row>
        <row r="2337">
          <cell r="A2337">
            <v>36781</v>
          </cell>
        </row>
        <row r="2338">
          <cell r="A2338">
            <v>36781</v>
          </cell>
        </row>
        <row r="2339">
          <cell r="A2339">
            <v>36781</v>
          </cell>
        </row>
        <row r="2340">
          <cell r="A2340">
            <v>36781</v>
          </cell>
        </row>
        <row r="2341">
          <cell r="A2341">
            <v>36781</v>
          </cell>
        </row>
        <row r="2342">
          <cell r="A2342">
            <v>36781</v>
          </cell>
        </row>
        <row r="2343">
          <cell r="A2343">
            <v>36781</v>
          </cell>
        </row>
        <row r="2344">
          <cell r="A2344">
            <v>36782</v>
          </cell>
        </row>
        <row r="2345">
          <cell r="A2345">
            <v>36782</v>
          </cell>
        </row>
        <row r="2346">
          <cell r="A2346">
            <v>36782</v>
          </cell>
        </row>
        <row r="2347">
          <cell r="A2347">
            <v>36782</v>
          </cell>
        </row>
        <row r="2348">
          <cell r="A2348">
            <v>36782</v>
          </cell>
        </row>
        <row r="2349">
          <cell r="A2349">
            <v>36782</v>
          </cell>
        </row>
        <row r="2350">
          <cell r="A2350">
            <v>36782</v>
          </cell>
        </row>
        <row r="2351">
          <cell r="A2351">
            <v>36782</v>
          </cell>
        </row>
        <row r="2352">
          <cell r="A2352">
            <v>36782</v>
          </cell>
        </row>
        <row r="2353">
          <cell r="A2353">
            <v>36782</v>
          </cell>
        </row>
        <row r="2354">
          <cell r="A2354">
            <v>36782</v>
          </cell>
        </row>
        <row r="2355">
          <cell r="A2355">
            <v>36782</v>
          </cell>
        </row>
        <row r="2356">
          <cell r="A2356">
            <v>36782</v>
          </cell>
        </row>
        <row r="2357">
          <cell r="A2357">
            <v>36782</v>
          </cell>
        </row>
        <row r="2358">
          <cell r="A2358">
            <v>36782</v>
          </cell>
        </row>
        <row r="2359">
          <cell r="A2359">
            <v>36782</v>
          </cell>
        </row>
        <row r="2360">
          <cell r="A2360">
            <v>36782</v>
          </cell>
        </row>
        <row r="2361">
          <cell r="A2361">
            <v>36782</v>
          </cell>
        </row>
        <row r="2362">
          <cell r="A2362">
            <v>36782</v>
          </cell>
        </row>
        <row r="2363">
          <cell r="A2363">
            <v>36782</v>
          </cell>
        </row>
        <row r="2364">
          <cell r="A2364">
            <v>36782</v>
          </cell>
        </row>
        <row r="2365">
          <cell r="A2365">
            <v>36782</v>
          </cell>
        </row>
        <row r="2366">
          <cell r="A2366">
            <v>36782</v>
          </cell>
        </row>
        <row r="2367">
          <cell r="A2367">
            <v>36782</v>
          </cell>
        </row>
        <row r="2368">
          <cell r="A2368">
            <v>36782</v>
          </cell>
        </row>
        <row r="2369">
          <cell r="A2369">
            <v>36782</v>
          </cell>
        </row>
        <row r="2370">
          <cell r="A2370">
            <v>36782</v>
          </cell>
        </row>
        <row r="2371">
          <cell r="A2371">
            <v>36782</v>
          </cell>
        </row>
        <row r="2372">
          <cell r="A2372">
            <v>36782</v>
          </cell>
        </row>
        <row r="2373">
          <cell r="A2373">
            <v>36782</v>
          </cell>
        </row>
        <row r="2374">
          <cell r="A2374">
            <v>36782</v>
          </cell>
        </row>
        <row r="2375">
          <cell r="A2375">
            <v>36782</v>
          </cell>
        </row>
        <row r="2376">
          <cell r="A2376">
            <v>36782</v>
          </cell>
        </row>
        <row r="2377">
          <cell r="A2377">
            <v>36782</v>
          </cell>
        </row>
        <row r="2378">
          <cell r="A2378">
            <v>36782</v>
          </cell>
        </row>
        <row r="2379">
          <cell r="A2379">
            <v>36782</v>
          </cell>
        </row>
        <row r="2380">
          <cell r="A2380">
            <v>36782</v>
          </cell>
        </row>
        <row r="2381">
          <cell r="A2381">
            <v>36782</v>
          </cell>
        </row>
        <row r="2382">
          <cell r="A2382">
            <v>36782</v>
          </cell>
        </row>
        <row r="2383">
          <cell r="A2383">
            <v>36782</v>
          </cell>
        </row>
        <row r="2384">
          <cell r="A2384">
            <v>36782</v>
          </cell>
        </row>
        <row r="2385">
          <cell r="A2385">
            <v>36782</v>
          </cell>
        </row>
        <row r="2386">
          <cell r="A2386">
            <v>36782</v>
          </cell>
        </row>
        <row r="2387">
          <cell r="A2387">
            <v>36782</v>
          </cell>
        </row>
        <row r="2388">
          <cell r="A2388">
            <v>36782</v>
          </cell>
        </row>
        <row r="2389">
          <cell r="A2389">
            <v>36782</v>
          </cell>
        </row>
        <row r="2390">
          <cell r="A2390">
            <v>36782</v>
          </cell>
        </row>
        <row r="2391">
          <cell r="A2391">
            <v>36782</v>
          </cell>
        </row>
        <row r="2392">
          <cell r="A2392">
            <v>36782</v>
          </cell>
        </row>
        <row r="2393">
          <cell r="A2393">
            <v>36782</v>
          </cell>
        </row>
        <row r="2394">
          <cell r="A2394">
            <v>36782</v>
          </cell>
        </row>
        <row r="2395">
          <cell r="A2395">
            <v>36782</v>
          </cell>
        </row>
        <row r="2396">
          <cell r="A2396">
            <v>36782</v>
          </cell>
        </row>
        <row r="2397">
          <cell r="A2397">
            <v>36782</v>
          </cell>
        </row>
        <row r="2398">
          <cell r="A2398">
            <v>36782</v>
          </cell>
        </row>
        <row r="2399">
          <cell r="A2399">
            <v>36782</v>
          </cell>
        </row>
        <row r="2400">
          <cell r="A2400">
            <v>36782</v>
          </cell>
        </row>
        <row r="2401">
          <cell r="A2401">
            <v>36782</v>
          </cell>
        </row>
        <row r="2402">
          <cell r="A2402">
            <v>36782</v>
          </cell>
        </row>
        <row r="2403">
          <cell r="A2403">
            <v>36782</v>
          </cell>
        </row>
        <row r="2404">
          <cell r="A2404">
            <v>36782</v>
          </cell>
        </row>
        <row r="2405">
          <cell r="A2405">
            <v>36782</v>
          </cell>
        </row>
        <row r="2406">
          <cell r="A2406">
            <v>36782</v>
          </cell>
        </row>
        <row r="2407">
          <cell r="A2407">
            <v>36782</v>
          </cell>
        </row>
        <row r="2408">
          <cell r="A2408">
            <v>36782</v>
          </cell>
        </row>
        <row r="2409">
          <cell r="A2409">
            <v>36782</v>
          </cell>
        </row>
        <row r="2410">
          <cell r="A2410">
            <v>36782</v>
          </cell>
        </row>
        <row r="2411">
          <cell r="A2411">
            <v>36782</v>
          </cell>
        </row>
        <row r="2412">
          <cell r="A2412">
            <v>36782</v>
          </cell>
        </row>
        <row r="2413">
          <cell r="A2413">
            <v>36782</v>
          </cell>
        </row>
        <row r="2414">
          <cell r="A2414">
            <v>36782</v>
          </cell>
        </row>
        <row r="2415">
          <cell r="A2415">
            <v>36782</v>
          </cell>
        </row>
        <row r="2416">
          <cell r="A2416">
            <v>36782</v>
          </cell>
        </row>
        <row r="2417">
          <cell r="A2417">
            <v>36782</v>
          </cell>
        </row>
        <row r="2418">
          <cell r="A2418">
            <v>36782</v>
          </cell>
        </row>
        <row r="2419">
          <cell r="A2419">
            <v>36782</v>
          </cell>
        </row>
        <row r="2420">
          <cell r="A2420">
            <v>36782</v>
          </cell>
        </row>
        <row r="2421">
          <cell r="A2421">
            <v>36782</v>
          </cell>
        </row>
        <row r="2422">
          <cell r="A2422">
            <v>36782</v>
          </cell>
        </row>
        <row r="2423">
          <cell r="A2423">
            <v>36782</v>
          </cell>
        </row>
        <row r="2424">
          <cell r="A2424">
            <v>36782</v>
          </cell>
        </row>
        <row r="2425">
          <cell r="A2425">
            <v>36782</v>
          </cell>
        </row>
        <row r="2426">
          <cell r="A2426">
            <v>36782</v>
          </cell>
        </row>
        <row r="2427">
          <cell r="A2427">
            <v>36782</v>
          </cell>
        </row>
        <row r="2428">
          <cell r="A2428">
            <v>36782</v>
          </cell>
        </row>
        <row r="2429">
          <cell r="A2429">
            <v>36782</v>
          </cell>
        </row>
        <row r="2430">
          <cell r="A2430">
            <v>36782</v>
          </cell>
        </row>
        <row r="2431">
          <cell r="A2431">
            <v>36782</v>
          </cell>
        </row>
        <row r="2432">
          <cell r="A2432">
            <v>36782</v>
          </cell>
        </row>
        <row r="2433">
          <cell r="A2433">
            <v>36782</v>
          </cell>
        </row>
        <row r="2434">
          <cell r="A2434">
            <v>36782</v>
          </cell>
        </row>
        <row r="2435">
          <cell r="A2435">
            <v>36782</v>
          </cell>
        </row>
        <row r="2436">
          <cell r="A2436">
            <v>36782</v>
          </cell>
        </row>
        <row r="2437">
          <cell r="A2437">
            <v>36782</v>
          </cell>
        </row>
        <row r="2438">
          <cell r="A2438">
            <v>36782</v>
          </cell>
        </row>
        <row r="2439">
          <cell r="A2439">
            <v>36782</v>
          </cell>
        </row>
        <row r="2440">
          <cell r="A2440">
            <v>36782</v>
          </cell>
        </row>
        <row r="2441">
          <cell r="A2441">
            <v>36782</v>
          </cell>
        </row>
        <row r="2442">
          <cell r="A2442">
            <v>36782</v>
          </cell>
        </row>
        <row r="2443">
          <cell r="A2443">
            <v>36782</v>
          </cell>
        </row>
        <row r="2444">
          <cell r="A2444">
            <v>36782</v>
          </cell>
        </row>
        <row r="2445">
          <cell r="A2445">
            <v>36782</v>
          </cell>
        </row>
        <row r="2446">
          <cell r="A2446">
            <v>36782</v>
          </cell>
        </row>
        <row r="2447">
          <cell r="A2447">
            <v>36782</v>
          </cell>
        </row>
        <row r="2448">
          <cell r="A2448">
            <v>36782</v>
          </cell>
        </row>
        <row r="2449">
          <cell r="A2449">
            <v>36782</v>
          </cell>
        </row>
        <row r="2450">
          <cell r="A2450">
            <v>36782</v>
          </cell>
        </row>
        <row r="2451">
          <cell r="A2451">
            <v>36782</v>
          </cell>
        </row>
        <row r="2452">
          <cell r="A2452">
            <v>36782</v>
          </cell>
        </row>
        <row r="2453">
          <cell r="A2453">
            <v>36782</v>
          </cell>
        </row>
        <row r="2454">
          <cell r="A2454">
            <v>36782</v>
          </cell>
        </row>
        <row r="2455">
          <cell r="A2455">
            <v>36782</v>
          </cell>
        </row>
        <row r="2456">
          <cell r="A2456">
            <v>36782</v>
          </cell>
        </row>
        <row r="2457">
          <cell r="A2457">
            <v>36782</v>
          </cell>
        </row>
        <row r="2458">
          <cell r="A2458">
            <v>36782</v>
          </cell>
        </row>
        <row r="2459">
          <cell r="A2459">
            <v>36782</v>
          </cell>
        </row>
        <row r="2460">
          <cell r="A2460">
            <v>36782</v>
          </cell>
        </row>
        <row r="2461">
          <cell r="A2461">
            <v>36782</v>
          </cell>
        </row>
        <row r="2462">
          <cell r="A2462">
            <v>36782</v>
          </cell>
        </row>
        <row r="2463">
          <cell r="A2463">
            <v>36782</v>
          </cell>
        </row>
        <row r="2464">
          <cell r="A2464">
            <v>36782</v>
          </cell>
        </row>
        <row r="2465">
          <cell r="A2465">
            <v>36782</v>
          </cell>
        </row>
        <row r="2466">
          <cell r="A2466">
            <v>36782</v>
          </cell>
        </row>
        <row r="2467">
          <cell r="A2467">
            <v>36782</v>
          </cell>
        </row>
        <row r="2468">
          <cell r="A2468">
            <v>36782</v>
          </cell>
        </row>
        <row r="2469">
          <cell r="A2469">
            <v>36782</v>
          </cell>
        </row>
        <row r="2470">
          <cell r="A2470">
            <v>36782</v>
          </cell>
        </row>
        <row r="2471">
          <cell r="A2471">
            <v>36782</v>
          </cell>
        </row>
        <row r="2472">
          <cell r="A2472">
            <v>36782</v>
          </cell>
        </row>
        <row r="2473">
          <cell r="A2473">
            <v>36782</v>
          </cell>
        </row>
        <row r="2474">
          <cell r="A2474">
            <v>36782</v>
          </cell>
        </row>
        <row r="2475">
          <cell r="A2475">
            <v>36782</v>
          </cell>
        </row>
        <row r="2476">
          <cell r="A2476">
            <v>36782</v>
          </cell>
        </row>
        <row r="2477">
          <cell r="A2477">
            <v>36782</v>
          </cell>
        </row>
        <row r="2478">
          <cell r="A2478">
            <v>36782</v>
          </cell>
        </row>
        <row r="2479">
          <cell r="A2479">
            <v>36782</v>
          </cell>
        </row>
        <row r="2480">
          <cell r="A2480">
            <v>36782</v>
          </cell>
        </row>
        <row r="2481">
          <cell r="A2481">
            <v>36782</v>
          </cell>
        </row>
        <row r="2482">
          <cell r="A2482">
            <v>36782</v>
          </cell>
        </row>
        <row r="2483">
          <cell r="A2483">
            <v>36782</v>
          </cell>
        </row>
        <row r="2484">
          <cell r="A2484">
            <v>36782</v>
          </cell>
        </row>
        <row r="2485">
          <cell r="A2485">
            <v>36782</v>
          </cell>
        </row>
        <row r="2486">
          <cell r="A2486">
            <v>36782</v>
          </cell>
        </row>
        <row r="2487">
          <cell r="A2487">
            <v>36782</v>
          </cell>
        </row>
        <row r="2488">
          <cell r="A2488">
            <v>36782</v>
          </cell>
        </row>
        <row r="2489">
          <cell r="A2489">
            <v>36782</v>
          </cell>
        </row>
        <row r="2490">
          <cell r="A2490">
            <v>36782</v>
          </cell>
        </row>
        <row r="2491">
          <cell r="A2491">
            <v>36782</v>
          </cell>
        </row>
        <row r="2492">
          <cell r="A2492">
            <v>36782</v>
          </cell>
        </row>
        <row r="2493">
          <cell r="A2493">
            <v>36782</v>
          </cell>
        </row>
        <row r="2494">
          <cell r="A2494">
            <v>36782</v>
          </cell>
        </row>
        <row r="2495">
          <cell r="A2495">
            <v>36782</v>
          </cell>
        </row>
        <row r="2496">
          <cell r="A2496">
            <v>36782</v>
          </cell>
        </row>
        <row r="2497">
          <cell r="A2497">
            <v>36782</v>
          </cell>
        </row>
        <row r="2498">
          <cell r="A2498">
            <v>36782</v>
          </cell>
        </row>
        <row r="2499">
          <cell r="A2499">
            <v>36782</v>
          </cell>
        </row>
        <row r="2500">
          <cell r="A2500">
            <v>36782</v>
          </cell>
        </row>
        <row r="2501">
          <cell r="A2501">
            <v>36782</v>
          </cell>
        </row>
        <row r="2502">
          <cell r="A2502">
            <v>36782</v>
          </cell>
        </row>
        <row r="2503">
          <cell r="A2503">
            <v>36782</v>
          </cell>
        </row>
        <row r="2504">
          <cell r="A2504">
            <v>36782</v>
          </cell>
        </row>
        <row r="2505">
          <cell r="A2505">
            <v>36782</v>
          </cell>
        </row>
        <row r="2506">
          <cell r="A2506">
            <v>36782</v>
          </cell>
        </row>
        <row r="2507">
          <cell r="A2507">
            <v>36782</v>
          </cell>
        </row>
        <row r="2508">
          <cell r="A2508">
            <v>36782</v>
          </cell>
        </row>
        <row r="2509">
          <cell r="A2509">
            <v>36782</v>
          </cell>
        </row>
        <row r="2510">
          <cell r="A2510">
            <v>36782</v>
          </cell>
        </row>
        <row r="2511">
          <cell r="A2511">
            <v>36782</v>
          </cell>
        </row>
        <row r="2512">
          <cell r="A2512">
            <v>36782</v>
          </cell>
        </row>
        <row r="2513">
          <cell r="A2513">
            <v>36782</v>
          </cell>
        </row>
        <row r="2514">
          <cell r="A2514">
            <v>36782</v>
          </cell>
        </row>
        <row r="2515">
          <cell r="A2515">
            <v>36782</v>
          </cell>
        </row>
        <row r="2516">
          <cell r="A2516">
            <v>36782</v>
          </cell>
        </row>
        <row r="2517">
          <cell r="A2517">
            <v>36782</v>
          </cell>
        </row>
        <row r="2518">
          <cell r="A2518">
            <v>36782</v>
          </cell>
        </row>
        <row r="2519">
          <cell r="A2519">
            <v>36782</v>
          </cell>
        </row>
        <row r="2520">
          <cell r="A2520">
            <v>36782</v>
          </cell>
        </row>
        <row r="2521">
          <cell r="A2521">
            <v>36782</v>
          </cell>
        </row>
        <row r="2522">
          <cell r="A2522">
            <v>36782</v>
          </cell>
        </row>
        <row r="2523">
          <cell r="A2523">
            <v>36782</v>
          </cell>
        </row>
        <row r="2524">
          <cell r="A2524">
            <v>36782</v>
          </cell>
        </row>
        <row r="2525">
          <cell r="A2525">
            <v>36782</v>
          </cell>
        </row>
        <row r="2526">
          <cell r="A2526">
            <v>36782</v>
          </cell>
        </row>
        <row r="2527">
          <cell r="A2527">
            <v>36782</v>
          </cell>
        </row>
        <row r="2528">
          <cell r="A2528">
            <v>36782</v>
          </cell>
        </row>
        <row r="2529">
          <cell r="A2529">
            <v>36782</v>
          </cell>
        </row>
        <row r="2530">
          <cell r="A2530">
            <v>36782</v>
          </cell>
        </row>
        <row r="2531">
          <cell r="A2531">
            <v>36782</v>
          </cell>
        </row>
        <row r="2532">
          <cell r="A2532">
            <v>36782</v>
          </cell>
        </row>
        <row r="2533">
          <cell r="A2533">
            <v>36782</v>
          </cell>
        </row>
        <row r="2534">
          <cell r="A2534">
            <v>36782</v>
          </cell>
        </row>
        <row r="2535">
          <cell r="A2535">
            <v>36782</v>
          </cell>
        </row>
        <row r="2536">
          <cell r="A2536">
            <v>36782</v>
          </cell>
        </row>
        <row r="2537">
          <cell r="A2537">
            <v>36782</v>
          </cell>
        </row>
        <row r="2538">
          <cell r="A2538">
            <v>36782</v>
          </cell>
        </row>
        <row r="2539">
          <cell r="A2539">
            <v>36782</v>
          </cell>
        </row>
        <row r="2540">
          <cell r="A2540">
            <v>36782</v>
          </cell>
        </row>
        <row r="2541">
          <cell r="A2541">
            <v>36782</v>
          </cell>
        </row>
        <row r="2542">
          <cell r="A2542">
            <v>36782</v>
          </cell>
        </row>
        <row r="2543">
          <cell r="A2543">
            <v>36782</v>
          </cell>
        </row>
        <row r="2544">
          <cell r="A2544">
            <v>36782</v>
          </cell>
        </row>
        <row r="2545">
          <cell r="A2545">
            <v>36782</v>
          </cell>
        </row>
        <row r="2546">
          <cell r="A2546">
            <v>36782</v>
          </cell>
        </row>
        <row r="2547">
          <cell r="A2547">
            <v>36782</v>
          </cell>
        </row>
        <row r="2548">
          <cell r="A2548">
            <v>36782</v>
          </cell>
        </row>
        <row r="2549">
          <cell r="A2549">
            <v>36782</v>
          </cell>
        </row>
        <row r="2550">
          <cell r="A2550">
            <v>36782</v>
          </cell>
        </row>
        <row r="2551">
          <cell r="A2551">
            <v>36782</v>
          </cell>
        </row>
        <row r="2552">
          <cell r="A2552">
            <v>36782</v>
          </cell>
        </row>
        <row r="2553">
          <cell r="A2553">
            <v>36782</v>
          </cell>
        </row>
        <row r="2554">
          <cell r="A2554">
            <v>36782</v>
          </cell>
        </row>
        <row r="2555">
          <cell r="A2555">
            <v>36782</v>
          </cell>
        </row>
        <row r="2556">
          <cell r="A2556">
            <v>36782</v>
          </cell>
        </row>
        <row r="2557">
          <cell r="A2557">
            <v>36782</v>
          </cell>
        </row>
        <row r="2558">
          <cell r="A2558">
            <v>36782</v>
          </cell>
        </row>
        <row r="2559">
          <cell r="A2559">
            <v>36783</v>
          </cell>
        </row>
        <row r="2560">
          <cell r="A2560">
            <v>36783</v>
          </cell>
        </row>
        <row r="2561">
          <cell r="A2561">
            <v>36783</v>
          </cell>
        </row>
        <row r="2562">
          <cell r="A2562">
            <v>36783</v>
          </cell>
        </row>
        <row r="2563">
          <cell r="A2563">
            <v>36783</v>
          </cell>
        </row>
        <row r="2564">
          <cell r="A2564">
            <v>36783</v>
          </cell>
        </row>
        <row r="2565">
          <cell r="A2565">
            <v>36783</v>
          </cell>
        </row>
        <row r="2566">
          <cell r="A2566">
            <v>36783</v>
          </cell>
        </row>
        <row r="2567">
          <cell r="A2567">
            <v>36783</v>
          </cell>
        </row>
        <row r="2568">
          <cell r="A2568">
            <v>36783</v>
          </cell>
        </row>
        <row r="2569">
          <cell r="A2569">
            <v>36783</v>
          </cell>
        </row>
        <row r="2570">
          <cell r="A2570">
            <v>36783</v>
          </cell>
        </row>
        <row r="2571">
          <cell r="A2571">
            <v>36783</v>
          </cell>
        </row>
        <row r="2572">
          <cell r="A2572">
            <v>36783</v>
          </cell>
        </row>
        <row r="2573">
          <cell r="A2573">
            <v>36783</v>
          </cell>
        </row>
        <row r="2574">
          <cell r="A2574">
            <v>36783</v>
          </cell>
        </row>
        <row r="2575">
          <cell r="A2575">
            <v>36783</v>
          </cell>
        </row>
        <row r="2576">
          <cell r="A2576">
            <v>36783</v>
          </cell>
        </row>
        <row r="2577">
          <cell r="A2577">
            <v>36783</v>
          </cell>
        </row>
        <row r="2578">
          <cell r="A2578">
            <v>36783</v>
          </cell>
        </row>
        <row r="2579">
          <cell r="A2579">
            <v>36783</v>
          </cell>
        </row>
        <row r="2580">
          <cell r="A2580">
            <v>36783</v>
          </cell>
        </row>
        <row r="2581">
          <cell r="A2581">
            <v>36783</v>
          </cell>
        </row>
        <row r="2582">
          <cell r="A2582">
            <v>36783</v>
          </cell>
        </row>
        <row r="2583">
          <cell r="A2583">
            <v>36783</v>
          </cell>
        </row>
        <row r="2584">
          <cell r="A2584">
            <v>36783</v>
          </cell>
        </row>
        <row r="2585">
          <cell r="A2585">
            <v>36783</v>
          </cell>
        </row>
        <row r="2586">
          <cell r="A2586">
            <v>36783</v>
          </cell>
        </row>
        <row r="2587">
          <cell r="A2587">
            <v>36783</v>
          </cell>
        </row>
        <row r="2588">
          <cell r="A2588">
            <v>36783</v>
          </cell>
        </row>
        <row r="2589">
          <cell r="A2589">
            <v>36783</v>
          </cell>
        </row>
        <row r="2590">
          <cell r="A2590">
            <v>36783</v>
          </cell>
        </row>
        <row r="2591">
          <cell r="A2591">
            <v>36783</v>
          </cell>
        </row>
        <row r="2592">
          <cell r="A2592">
            <v>36783</v>
          </cell>
        </row>
        <row r="2593">
          <cell r="A2593">
            <v>36783</v>
          </cell>
        </row>
        <row r="2594">
          <cell r="A2594">
            <v>36783</v>
          </cell>
        </row>
        <row r="2595">
          <cell r="A2595">
            <v>36783</v>
          </cell>
        </row>
        <row r="2596">
          <cell r="A2596">
            <v>36783</v>
          </cell>
        </row>
        <row r="2597">
          <cell r="A2597">
            <v>36783</v>
          </cell>
        </row>
        <row r="2598">
          <cell r="A2598">
            <v>36783</v>
          </cell>
        </row>
        <row r="2599">
          <cell r="A2599">
            <v>36783</v>
          </cell>
        </row>
        <row r="2600">
          <cell r="A2600">
            <v>36783</v>
          </cell>
        </row>
        <row r="2601">
          <cell r="A2601">
            <v>36783</v>
          </cell>
        </row>
        <row r="2602">
          <cell r="A2602">
            <v>36783</v>
          </cell>
        </row>
        <row r="2603">
          <cell r="A2603">
            <v>36783</v>
          </cell>
        </row>
        <row r="2604">
          <cell r="A2604">
            <v>36783</v>
          </cell>
        </row>
        <row r="2605">
          <cell r="A2605">
            <v>36783</v>
          </cell>
        </row>
        <row r="2606">
          <cell r="A2606">
            <v>36783</v>
          </cell>
        </row>
        <row r="2607">
          <cell r="A2607">
            <v>36783</v>
          </cell>
        </row>
        <row r="2608">
          <cell r="A2608">
            <v>36783</v>
          </cell>
        </row>
        <row r="2609">
          <cell r="A2609">
            <v>36783</v>
          </cell>
        </row>
        <row r="2610">
          <cell r="A2610">
            <v>36783</v>
          </cell>
        </row>
        <row r="2611">
          <cell r="A2611">
            <v>36783</v>
          </cell>
        </row>
        <row r="2612">
          <cell r="A2612">
            <v>36783</v>
          </cell>
        </row>
        <row r="2613">
          <cell r="A2613">
            <v>36783</v>
          </cell>
        </row>
        <row r="2614">
          <cell r="A2614">
            <v>36783</v>
          </cell>
        </row>
        <row r="2615">
          <cell r="A2615">
            <v>36783</v>
          </cell>
        </row>
        <row r="2616">
          <cell r="A2616">
            <v>36783</v>
          </cell>
        </row>
        <row r="2617">
          <cell r="A2617">
            <v>36783</v>
          </cell>
        </row>
        <row r="2618">
          <cell r="A2618">
            <v>36783</v>
          </cell>
        </row>
        <row r="2619">
          <cell r="A2619">
            <v>36783</v>
          </cell>
        </row>
        <row r="2620">
          <cell r="A2620">
            <v>36783</v>
          </cell>
        </row>
        <row r="2621">
          <cell r="A2621">
            <v>36783</v>
          </cell>
        </row>
        <row r="2622">
          <cell r="A2622">
            <v>36783</v>
          </cell>
        </row>
        <row r="2623">
          <cell r="A2623">
            <v>36783</v>
          </cell>
        </row>
        <row r="2624">
          <cell r="A2624">
            <v>36783</v>
          </cell>
        </row>
        <row r="2625">
          <cell r="A2625">
            <v>36783</v>
          </cell>
        </row>
        <row r="2626">
          <cell r="A2626">
            <v>36783</v>
          </cell>
        </row>
        <row r="2627">
          <cell r="A2627">
            <v>36783</v>
          </cell>
        </row>
        <row r="2628">
          <cell r="A2628">
            <v>36783</v>
          </cell>
        </row>
        <row r="2629">
          <cell r="A2629">
            <v>36783</v>
          </cell>
        </row>
        <row r="2630">
          <cell r="A2630">
            <v>36783</v>
          </cell>
        </row>
        <row r="2631">
          <cell r="A2631">
            <v>36783</v>
          </cell>
        </row>
        <row r="2632">
          <cell r="A2632">
            <v>36783</v>
          </cell>
        </row>
        <row r="2633">
          <cell r="A2633">
            <v>36783</v>
          </cell>
        </row>
        <row r="2634">
          <cell r="A2634">
            <v>36783</v>
          </cell>
        </row>
        <row r="2635">
          <cell r="A2635">
            <v>36783</v>
          </cell>
        </row>
        <row r="2636">
          <cell r="A2636">
            <v>36783</v>
          </cell>
        </row>
        <row r="2637">
          <cell r="A2637">
            <v>36783</v>
          </cell>
        </row>
        <row r="2638">
          <cell r="A2638">
            <v>36783</v>
          </cell>
        </row>
        <row r="2639">
          <cell r="A2639">
            <v>36783</v>
          </cell>
        </row>
        <row r="2640">
          <cell r="A2640">
            <v>36783</v>
          </cell>
        </row>
        <row r="2641">
          <cell r="A2641">
            <v>36783</v>
          </cell>
        </row>
        <row r="2642">
          <cell r="A2642">
            <v>36783</v>
          </cell>
        </row>
        <row r="2643">
          <cell r="A2643">
            <v>36783</v>
          </cell>
        </row>
        <row r="2644">
          <cell r="A2644">
            <v>36783</v>
          </cell>
        </row>
        <row r="2645">
          <cell r="A2645">
            <v>36783</v>
          </cell>
        </row>
        <row r="2646">
          <cell r="A2646">
            <v>36783</v>
          </cell>
        </row>
        <row r="2647">
          <cell r="A2647">
            <v>36783</v>
          </cell>
        </row>
        <row r="2648">
          <cell r="A2648">
            <v>36783</v>
          </cell>
        </row>
        <row r="2649">
          <cell r="A2649">
            <v>36783</v>
          </cell>
        </row>
        <row r="2650">
          <cell r="A2650">
            <v>36783</v>
          </cell>
        </row>
        <row r="2651">
          <cell r="A2651">
            <v>36783</v>
          </cell>
        </row>
        <row r="2652">
          <cell r="A2652">
            <v>36783</v>
          </cell>
        </row>
        <row r="2653">
          <cell r="A2653">
            <v>36783</v>
          </cell>
        </row>
        <row r="2654">
          <cell r="A2654">
            <v>36783</v>
          </cell>
        </row>
        <row r="2655">
          <cell r="A2655">
            <v>36783</v>
          </cell>
        </row>
        <row r="2656">
          <cell r="A2656">
            <v>36783</v>
          </cell>
        </row>
        <row r="2657">
          <cell r="A2657">
            <v>36783</v>
          </cell>
        </row>
        <row r="2658">
          <cell r="A2658">
            <v>36783</v>
          </cell>
        </row>
        <row r="2659">
          <cell r="A2659">
            <v>36783</v>
          </cell>
        </row>
        <row r="2660">
          <cell r="A2660">
            <v>36783</v>
          </cell>
        </row>
        <row r="2661">
          <cell r="A2661">
            <v>36783</v>
          </cell>
        </row>
        <row r="2662">
          <cell r="A2662">
            <v>36783</v>
          </cell>
        </row>
        <row r="2663">
          <cell r="A2663">
            <v>36783</v>
          </cell>
        </row>
        <row r="2664">
          <cell r="A2664">
            <v>36783</v>
          </cell>
        </row>
        <row r="2665">
          <cell r="A2665">
            <v>36783</v>
          </cell>
        </row>
        <row r="2666">
          <cell r="A2666">
            <v>36783</v>
          </cell>
        </row>
        <row r="2667">
          <cell r="A2667">
            <v>36783</v>
          </cell>
        </row>
        <row r="2668">
          <cell r="A2668">
            <v>36783</v>
          </cell>
        </row>
        <row r="2669">
          <cell r="A2669">
            <v>36783</v>
          </cell>
        </row>
        <row r="2670">
          <cell r="A2670">
            <v>36783</v>
          </cell>
        </row>
        <row r="2671">
          <cell r="A2671">
            <v>36783</v>
          </cell>
        </row>
        <row r="2672">
          <cell r="A2672">
            <v>36783</v>
          </cell>
        </row>
        <row r="2673">
          <cell r="A2673">
            <v>36783</v>
          </cell>
        </row>
        <row r="2674">
          <cell r="A2674">
            <v>36783</v>
          </cell>
        </row>
        <row r="2675">
          <cell r="A2675">
            <v>36783</v>
          </cell>
        </row>
        <row r="2676">
          <cell r="A2676">
            <v>36783</v>
          </cell>
        </row>
        <row r="2677">
          <cell r="A2677">
            <v>36783</v>
          </cell>
        </row>
        <row r="2678">
          <cell r="A2678">
            <v>36783</v>
          </cell>
        </row>
        <row r="2679">
          <cell r="A2679">
            <v>36783</v>
          </cell>
        </row>
        <row r="2680">
          <cell r="A2680">
            <v>36783</v>
          </cell>
        </row>
        <row r="2681">
          <cell r="A2681">
            <v>36783</v>
          </cell>
        </row>
        <row r="2682">
          <cell r="A2682">
            <v>36783</v>
          </cell>
        </row>
        <row r="2683">
          <cell r="A2683">
            <v>36783</v>
          </cell>
        </row>
        <row r="2684">
          <cell r="A2684">
            <v>36783</v>
          </cell>
        </row>
        <row r="2685">
          <cell r="A2685">
            <v>36783</v>
          </cell>
        </row>
        <row r="2686">
          <cell r="A2686">
            <v>36783</v>
          </cell>
        </row>
        <row r="2687">
          <cell r="A2687">
            <v>36783</v>
          </cell>
        </row>
        <row r="2688">
          <cell r="A2688">
            <v>36783</v>
          </cell>
        </row>
        <row r="2689">
          <cell r="A2689">
            <v>36783</v>
          </cell>
        </row>
        <row r="2690">
          <cell r="A2690">
            <v>36783</v>
          </cell>
        </row>
        <row r="2691">
          <cell r="A2691">
            <v>36783</v>
          </cell>
        </row>
        <row r="2692">
          <cell r="A2692">
            <v>36783</v>
          </cell>
        </row>
        <row r="2693">
          <cell r="A2693">
            <v>36783</v>
          </cell>
        </row>
        <row r="2694">
          <cell r="A2694">
            <v>36783</v>
          </cell>
        </row>
        <row r="2695">
          <cell r="A2695">
            <v>36783</v>
          </cell>
        </row>
        <row r="2696">
          <cell r="A2696">
            <v>36783</v>
          </cell>
        </row>
        <row r="2697">
          <cell r="A2697">
            <v>36783</v>
          </cell>
        </row>
        <row r="2698">
          <cell r="A2698">
            <v>36783</v>
          </cell>
        </row>
        <row r="2699">
          <cell r="A2699">
            <v>36783</v>
          </cell>
        </row>
        <row r="2700">
          <cell r="A2700">
            <v>36783</v>
          </cell>
        </row>
        <row r="2701">
          <cell r="A2701">
            <v>36783</v>
          </cell>
        </row>
        <row r="2702">
          <cell r="A2702">
            <v>36783</v>
          </cell>
        </row>
        <row r="2703">
          <cell r="A2703">
            <v>36783</v>
          </cell>
        </row>
        <row r="2704">
          <cell r="A2704">
            <v>36783</v>
          </cell>
        </row>
        <row r="2705">
          <cell r="A2705">
            <v>36783</v>
          </cell>
        </row>
        <row r="2706">
          <cell r="A2706">
            <v>36783</v>
          </cell>
        </row>
        <row r="2707">
          <cell r="A2707">
            <v>36783</v>
          </cell>
        </row>
        <row r="2708">
          <cell r="A2708">
            <v>36783</v>
          </cell>
        </row>
        <row r="2709">
          <cell r="A2709">
            <v>36783</v>
          </cell>
        </row>
        <row r="2710">
          <cell r="A2710">
            <v>36783</v>
          </cell>
        </row>
        <row r="2711">
          <cell r="A2711">
            <v>36783</v>
          </cell>
        </row>
        <row r="2712">
          <cell r="A2712">
            <v>36783</v>
          </cell>
        </row>
        <row r="2713">
          <cell r="A2713">
            <v>36783</v>
          </cell>
        </row>
        <row r="2714">
          <cell r="A2714">
            <v>36784</v>
          </cell>
        </row>
        <row r="2715">
          <cell r="A2715">
            <v>36784</v>
          </cell>
        </row>
        <row r="2716">
          <cell r="A2716">
            <v>36784</v>
          </cell>
        </row>
        <row r="2717">
          <cell r="A2717">
            <v>36784</v>
          </cell>
        </row>
        <row r="2718">
          <cell r="A2718">
            <v>36784</v>
          </cell>
        </row>
        <row r="2719">
          <cell r="A2719">
            <v>36784</v>
          </cell>
        </row>
        <row r="2720">
          <cell r="A2720">
            <v>36784</v>
          </cell>
        </row>
        <row r="2721">
          <cell r="A2721">
            <v>36784</v>
          </cell>
        </row>
        <row r="2722">
          <cell r="A2722">
            <v>36784</v>
          </cell>
        </row>
        <row r="2723">
          <cell r="A2723">
            <v>36784</v>
          </cell>
        </row>
        <row r="2724">
          <cell r="A2724">
            <v>36784</v>
          </cell>
        </row>
        <row r="2725">
          <cell r="A2725">
            <v>36784</v>
          </cell>
        </row>
        <row r="2726">
          <cell r="A2726">
            <v>36784</v>
          </cell>
        </row>
        <row r="2727">
          <cell r="A2727">
            <v>36784</v>
          </cell>
        </row>
        <row r="2728">
          <cell r="A2728">
            <v>36784</v>
          </cell>
        </row>
        <row r="2729">
          <cell r="A2729">
            <v>36784</v>
          </cell>
        </row>
        <row r="2730">
          <cell r="A2730">
            <v>36784</v>
          </cell>
        </row>
        <row r="2731">
          <cell r="A2731">
            <v>36784</v>
          </cell>
        </row>
        <row r="2732">
          <cell r="A2732">
            <v>36784</v>
          </cell>
        </row>
        <row r="2733">
          <cell r="A2733">
            <v>36784</v>
          </cell>
        </row>
        <row r="2734">
          <cell r="A2734">
            <v>36784</v>
          </cell>
        </row>
        <row r="2735">
          <cell r="A2735">
            <v>36784</v>
          </cell>
        </row>
        <row r="2736">
          <cell r="A2736">
            <v>36784</v>
          </cell>
        </row>
        <row r="2737">
          <cell r="A2737">
            <v>36784</v>
          </cell>
        </row>
        <row r="2738">
          <cell r="A2738">
            <v>36784</v>
          </cell>
        </row>
        <row r="2739">
          <cell r="A2739">
            <v>36784</v>
          </cell>
        </row>
        <row r="2740">
          <cell r="A2740">
            <v>36784</v>
          </cell>
        </row>
        <row r="2741">
          <cell r="A2741">
            <v>36784</v>
          </cell>
        </row>
        <row r="2742">
          <cell r="A2742">
            <v>36784</v>
          </cell>
        </row>
        <row r="2743">
          <cell r="A2743">
            <v>36784</v>
          </cell>
        </row>
        <row r="2744">
          <cell r="A2744">
            <v>36784</v>
          </cell>
        </row>
        <row r="2745">
          <cell r="A2745">
            <v>36784</v>
          </cell>
        </row>
        <row r="2746">
          <cell r="A2746">
            <v>36784</v>
          </cell>
        </row>
        <row r="2747">
          <cell r="A2747">
            <v>36784</v>
          </cell>
        </row>
        <row r="2748">
          <cell r="A2748">
            <v>36784</v>
          </cell>
        </row>
        <row r="2749">
          <cell r="A2749">
            <v>36784</v>
          </cell>
        </row>
        <row r="2750">
          <cell r="A2750">
            <v>36784</v>
          </cell>
        </row>
        <row r="2751">
          <cell r="A2751">
            <v>36784</v>
          </cell>
        </row>
        <row r="2752">
          <cell r="A2752">
            <v>36784</v>
          </cell>
        </row>
        <row r="2753">
          <cell r="A2753">
            <v>36784</v>
          </cell>
        </row>
        <row r="2754">
          <cell r="A2754">
            <v>36784</v>
          </cell>
        </row>
        <row r="2755">
          <cell r="A2755">
            <v>36784</v>
          </cell>
        </row>
        <row r="2756">
          <cell r="A2756">
            <v>36784</v>
          </cell>
        </row>
        <row r="2757">
          <cell r="A2757">
            <v>36784</v>
          </cell>
        </row>
        <row r="2758">
          <cell r="A2758">
            <v>36784</v>
          </cell>
        </row>
        <row r="2759">
          <cell r="A2759">
            <v>36784</v>
          </cell>
        </row>
        <row r="2760">
          <cell r="A2760">
            <v>36784</v>
          </cell>
        </row>
        <row r="2761">
          <cell r="A2761">
            <v>36784</v>
          </cell>
        </row>
        <row r="2762">
          <cell r="A2762">
            <v>36784</v>
          </cell>
        </row>
        <row r="2763">
          <cell r="A2763">
            <v>36784</v>
          </cell>
        </row>
        <row r="2764">
          <cell r="A2764">
            <v>36784</v>
          </cell>
        </row>
        <row r="2765">
          <cell r="A2765">
            <v>36784</v>
          </cell>
        </row>
        <row r="2766">
          <cell r="A2766">
            <v>36784</v>
          </cell>
        </row>
        <row r="2767">
          <cell r="A2767">
            <v>36784</v>
          </cell>
        </row>
        <row r="2768">
          <cell r="A2768">
            <v>36784</v>
          </cell>
        </row>
        <row r="2769">
          <cell r="A2769">
            <v>36784</v>
          </cell>
        </row>
        <row r="2770">
          <cell r="A2770">
            <v>36784</v>
          </cell>
        </row>
        <row r="2771">
          <cell r="A2771">
            <v>36784</v>
          </cell>
        </row>
        <row r="2772">
          <cell r="A2772">
            <v>36784</v>
          </cell>
        </row>
        <row r="2773">
          <cell r="A2773">
            <v>36784</v>
          </cell>
        </row>
        <row r="2774">
          <cell r="A2774">
            <v>36784</v>
          </cell>
        </row>
        <row r="2775">
          <cell r="A2775">
            <v>36784</v>
          </cell>
        </row>
        <row r="2776">
          <cell r="A2776">
            <v>36784</v>
          </cell>
        </row>
        <row r="2777">
          <cell r="A2777">
            <v>36784</v>
          </cell>
        </row>
        <row r="2778">
          <cell r="A2778">
            <v>36784</v>
          </cell>
        </row>
        <row r="2779">
          <cell r="A2779">
            <v>36784</v>
          </cell>
        </row>
        <row r="2780">
          <cell r="A2780">
            <v>36784</v>
          </cell>
        </row>
        <row r="2781">
          <cell r="A2781">
            <v>36784</v>
          </cell>
        </row>
        <row r="2782">
          <cell r="A2782">
            <v>36784</v>
          </cell>
        </row>
        <row r="2783">
          <cell r="A2783">
            <v>36784</v>
          </cell>
        </row>
        <row r="2784">
          <cell r="A2784">
            <v>36784</v>
          </cell>
        </row>
        <row r="2785">
          <cell r="A2785">
            <v>36784</v>
          </cell>
        </row>
        <row r="2786">
          <cell r="A2786">
            <v>36784</v>
          </cell>
        </row>
        <row r="2787">
          <cell r="A2787">
            <v>36784</v>
          </cell>
        </row>
        <row r="2788">
          <cell r="A2788">
            <v>36784</v>
          </cell>
        </row>
        <row r="2789">
          <cell r="A2789">
            <v>36784</v>
          </cell>
        </row>
        <row r="2790">
          <cell r="A2790">
            <v>36784</v>
          </cell>
        </row>
        <row r="2791">
          <cell r="A2791">
            <v>36784</v>
          </cell>
        </row>
        <row r="2792">
          <cell r="A2792">
            <v>36784</v>
          </cell>
        </row>
        <row r="2793">
          <cell r="A2793">
            <v>36784</v>
          </cell>
        </row>
        <row r="2794">
          <cell r="A2794">
            <v>36784</v>
          </cell>
        </row>
        <row r="2795">
          <cell r="A2795">
            <v>36784</v>
          </cell>
        </row>
        <row r="2796">
          <cell r="A2796">
            <v>36784</v>
          </cell>
        </row>
        <row r="2797">
          <cell r="A2797">
            <v>36784</v>
          </cell>
        </row>
        <row r="2798">
          <cell r="A2798">
            <v>36784</v>
          </cell>
        </row>
        <row r="2799">
          <cell r="A2799">
            <v>36784</v>
          </cell>
        </row>
        <row r="2800">
          <cell r="A2800">
            <v>36784</v>
          </cell>
        </row>
        <row r="2801">
          <cell r="A2801">
            <v>36784</v>
          </cell>
        </row>
        <row r="2802">
          <cell r="A2802">
            <v>36784</v>
          </cell>
        </row>
        <row r="2803">
          <cell r="A2803">
            <v>36784</v>
          </cell>
        </row>
        <row r="2804">
          <cell r="A2804">
            <v>36784</v>
          </cell>
        </row>
        <row r="2805">
          <cell r="A2805">
            <v>36784</v>
          </cell>
        </row>
        <row r="2806">
          <cell r="A2806">
            <v>36784</v>
          </cell>
        </row>
        <row r="2807">
          <cell r="A2807">
            <v>36784</v>
          </cell>
        </row>
        <row r="2808">
          <cell r="A2808">
            <v>36784</v>
          </cell>
        </row>
        <row r="2809">
          <cell r="A2809">
            <v>36784</v>
          </cell>
        </row>
        <row r="2810">
          <cell r="A2810">
            <v>36784</v>
          </cell>
        </row>
        <row r="2811">
          <cell r="A2811">
            <v>36784</v>
          </cell>
        </row>
        <row r="2812">
          <cell r="A2812">
            <v>36784</v>
          </cell>
        </row>
        <row r="2813">
          <cell r="A2813">
            <v>36784</v>
          </cell>
        </row>
        <row r="2814">
          <cell r="A2814">
            <v>36784</v>
          </cell>
        </row>
        <row r="2815">
          <cell r="A2815">
            <v>36784</v>
          </cell>
        </row>
        <row r="2816">
          <cell r="A2816">
            <v>36784</v>
          </cell>
        </row>
        <row r="2817">
          <cell r="A2817">
            <v>36784</v>
          </cell>
        </row>
        <row r="2818">
          <cell r="A2818">
            <v>36784</v>
          </cell>
        </row>
        <row r="2819">
          <cell r="A2819">
            <v>36784</v>
          </cell>
        </row>
        <row r="2820">
          <cell r="A2820">
            <v>36784</v>
          </cell>
        </row>
        <row r="2821">
          <cell r="A2821">
            <v>36784</v>
          </cell>
        </row>
        <row r="2822">
          <cell r="A2822">
            <v>36784</v>
          </cell>
        </row>
        <row r="2823">
          <cell r="A2823">
            <v>36784</v>
          </cell>
        </row>
        <row r="2824">
          <cell r="A2824">
            <v>36784</v>
          </cell>
        </row>
        <row r="2825">
          <cell r="A2825">
            <v>36784</v>
          </cell>
        </row>
        <row r="2826">
          <cell r="A2826">
            <v>36784</v>
          </cell>
        </row>
        <row r="2827">
          <cell r="A2827">
            <v>36784</v>
          </cell>
        </row>
        <row r="2828">
          <cell r="A2828">
            <v>36784</v>
          </cell>
        </row>
        <row r="2829">
          <cell r="A2829">
            <v>36784</v>
          </cell>
        </row>
        <row r="2830">
          <cell r="A2830">
            <v>36784</v>
          </cell>
        </row>
        <row r="2831">
          <cell r="A2831">
            <v>36784</v>
          </cell>
        </row>
        <row r="2832">
          <cell r="A2832">
            <v>36784</v>
          </cell>
        </row>
        <row r="2833">
          <cell r="A2833">
            <v>36784</v>
          </cell>
        </row>
        <row r="2834">
          <cell r="A2834">
            <v>36784</v>
          </cell>
        </row>
        <row r="2835">
          <cell r="A2835">
            <v>36784</v>
          </cell>
        </row>
        <row r="2836">
          <cell r="A2836">
            <v>36784</v>
          </cell>
        </row>
        <row r="2837">
          <cell r="A2837">
            <v>36784</v>
          </cell>
        </row>
        <row r="2838">
          <cell r="A2838">
            <v>36784</v>
          </cell>
        </row>
        <row r="2839">
          <cell r="A2839">
            <v>36784</v>
          </cell>
        </row>
        <row r="2840">
          <cell r="A2840">
            <v>36784</v>
          </cell>
        </row>
        <row r="2841">
          <cell r="A2841">
            <v>36784</v>
          </cell>
        </row>
        <row r="2842">
          <cell r="A2842">
            <v>36784</v>
          </cell>
        </row>
        <row r="2843">
          <cell r="A2843">
            <v>36784</v>
          </cell>
        </row>
        <row r="2844">
          <cell r="A2844">
            <v>36784</v>
          </cell>
        </row>
        <row r="2845">
          <cell r="A2845">
            <v>36784</v>
          </cell>
        </row>
        <row r="2846">
          <cell r="A2846">
            <v>36784</v>
          </cell>
        </row>
        <row r="2847">
          <cell r="A2847">
            <v>36784</v>
          </cell>
        </row>
        <row r="2848">
          <cell r="A2848">
            <v>36784</v>
          </cell>
        </row>
        <row r="2849">
          <cell r="A2849">
            <v>36784</v>
          </cell>
        </row>
        <row r="2850">
          <cell r="A2850">
            <v>36784</v>
          </cell>
        </row>
        <row r="2851">
          <cell r="A2851">
            <v>36784</v>
          </cell>
        </row>
        <row r="2852">
          <cell r="A2852">
            <v>36784</v>
          </cell>
        </row>
        <row r="2853">
          <cell r="A2853">
            <v>36784</v>
          </cell>
        </row>
        <row r="2854">
          <cell r="A2854">
            <v>36784</v>
          </cell>
        </row>
        <row r="2855">
          <cell r="A2855">
            <v>36784</v>
          </cell>
        </row>
        <row r="2856">
          <cell r="A2856">
            <v>36784</v>
          </cell>
        </row>
        <row r="2857">
          <cell r="A2857">
            <v>36784</v>
          </cell>
        </row>
        <row r="2858">
          <cell r="A2858">
            <v>36784</v>
          </cell>
        </row>
        <row r="2859">
          <cell r="A2859">
            <v>36784</v>
          </cell>
        </row>
        <row r="2860">
          <cell r="A2860">
            <v>36784</v>
          </cell>
        </row>
        <row r="2861">
          <cell r="A2861">
            <v>36784</v>
          </cell>
        </row>
        <row r="2862">
          <cell r="A2862">
            <v>36784</v>
          </cell>
        </row>
        <row r="2863">
          <cell r="A2863">
            <v>36784</v>
          </cell>
        </row>
        <row r="2864">
          <cell r="A2864">
            <v>36784</v>
          </cell>
        </row>
        <row r="2865">
          <cell r="A2865">
            <v>36784</v>
          </cell>
        </row>
        <row r="2866">
          <cell r="A2866">
            <v>36784</v>
          </cell>
        </row>
        <row r="2867">
          <cell r="A2867">
            <v>36784</v>
          </cell>
        </row>
        <row r="2868">
          <cell r="A2868">
            <v>36784</v>
          </cell>
        </row>
        <row r="2869">
          <cell r="A2869">
            <v>36784</v>
          </cell>
        </row>
        <row r="2870">
          <cell r="A2870">
            <v>36784</v>
          </cell>
        </row>
        <row r="2871">
          <cell r="A2871">
            <v>36784</v>
          </cell>
        </row>
        <row r="2872">
          <cell r="A2872">
            <v>36784</v>
          </cell>
        </row>
        <row r="2873">
          <cell r="A2873">
            <v>36784</v>
          </cell>
        </row>
        <row r="2874">
          <cell r="A2874">
            <v>36784</v>
          </cell>
        </row>
        <row r="2875">
          <cell r="A2875">
            <v>36784</v>
          </cell>
        </row>
        <row r="2876">
          <cell r="A2876">
            <v>36784</v>
          </cell>
        </row>
        <row r="2877">
          <cell r="A2877">
            <v>36784</v>
          </cell>
        </row>
        <row r="2878">
          <cell r="A2878">
            <v>36784</v>
          </cell>
        </row>
        <row r="2879">
          <cell r="A2879">
            <v>36784</v>
          </cell>
        </row>
        <row r="2880">
          <cell r="A2880">
            <v>36784</v>
          </cell>
        </row>
        <row r="2881">
          <cell r="A2881">
            <v>36784</v>
          </cell>
        </row>
        <row r="2882">
          <cell r="A2882">
            <v>36784</v>
          </cell>
        </row>
        <row r="2883">
          <cell r="A2883">
            <v>36784</v>
          </cell>
        </row>
        <row r="2884">
          <cell r="A2884">
            <v>36784</v>
          </cell>
        </row>
        <row r="2885">
          <cell r="A2885">
            <v>36784</v>
          </cell>
        </row>
        <row r="2886">
          <cell r="A2886">
            <v>36784</v>
          </cell>
        </row>
        <row r="2887">
          <cell r="A2887">
            <v>36784</v>
          </cell>
        </row>
        <row r="2888">
          <cell r="A2888">
            <v>36784</v>
          </cell>
        </row>
        <row r="2889">
          <cell r="A2889">
            <v>36784</v>
          </cell>
        </row>
        <row r="2890">
          <cell r="A2890">
            <v>36784</v>
          </cell>
        </row>
        <row r="2891">
          <cell r="A2891">
            <v>36784</v>
          </cell>
        </row>
        <row r="2892">
          <cell r="A2892">
            <v>36784</v>
          </cell>
        </row>
        <row r="2893">
          <cell r="A2893">
            <v>36784</v>
          </cell>
        </row>
        <row r="2894">
          <cell r="A2894">
            <v>36784</v>
          </cell>
        </row>
        <row r="2895">
          <cell r="A2895">
            <v>36784</v>
          </cell>
        </row>
        <row r="2896">
          <cell r="A2896">
            <v>36784</v>
          </cell>
        </row>
        <row r="2897">
          <cell r="A2897">
            <v>36784</v>
          </cell>
        </row>
        <row r="2898">
          <cell r="A2898">
            <v>36784</v>
          </cell>
        </row>
        <row r="2899">
          <cell r="A2899">
            <v>36784</v>
          </cell>
        </row>
        <row r="2900">
          <cell r="A2900">
            <v>36784</v>
          </cell>
        </row>
        <row r="2901">
          <cell r="A2901">
            <v>36784</v>
          </cell>
        </row>
        <row r="2902">
          <cell r="A2902">
            <v>36784</v>
          </cell>
        </row>
        <row r="2903">
          <cell r="A2903" t="str">
            <v>16&amp;17-09-2000</v>
          </cell>
        </row>
        <row r="2904">
          <cell r="A2904" t="str">
            <v>16&amp;17-09-2000</v>
          </cell>
        </row>
        <row r="2905">
          <cell r="A2905" t="str">
            <v>16&amp;17-09-2000</v>
          </cell>
        </row>
        <row r="2906">
          <cell r="A2906" t="str">
            <v>16&amp;17-09-2000</v>
          </cell>
        </row>
        <row r="2907">
          <cell r="A2907" t="str">
            <v>16&amp;17-09-2000</v>
          </cell>
        </row>
        <row r="2908">
          <cell r="A2908" t="str">
            <v>16&amp;17-09-2000</v>
          </cell>
        </row>
        <row r="2909">
          <cell r="A2909" t="str">
            <v>16&amp;17-09-2000</v>
          </cell>
        </row>
        <row r="2910">
          <cell r="A2910" t="str">
            <v>16&amp;17-09-2000</v>
          </cell>
        </row>
        <row r="2911">
          <cell r="A2911" t="str">
            <v>16&amp;17-09-2000</v>
          </cell>
        </row>
        <row r="2912">
          <cell r="A2912" t="str">
            <v>16&amp;17-09-2000</v>
          </cell>
        </row>
        <row r="2913">
          <cell r="A2913" t="str">
            <v>16&amp;17-09-2000</v>
          </cell>
        </row>
        <row r="2914">
          <cell r="A2914" t="str">
            <v>16&amp;17-09-2000</v>
          </cell>
        </row>
        <row r="2915">
          <cell r="A2915" t="str">
            <v>16&amp;17-09-2000</v>
          </cell>
        </row>
        <row r="2916">
          <cell r="A2916" t="str">
            <v>16&amp;17-09-2000</v>
          </cell>
        </row>
        <row r="2917">
          <cell r="A2917" t="str">
            <v>16&amp;17-09-2000</v>
          </cell>
        </row>
        <row r="2918">
          <cell r="A2918" t="str">
            <v>16&amp;17-09-2000</v>
          </cell>
        </row>
        <row r="2919">
          <cell r="A2919" t="str">
            <v>16&amp;17-09-2000</v>
          </cell>
        </row>
        <row r="2920">
          <cell r="A2920" t="str">
            <v>16&amp;17-09-2000</v>
          </cell>
        </row>
        <row r="2921">
          <cell r="A2921" t="str">
            <v>16&amp;17-09-2000</v>
          </cell>
        </row>
        <row r="2922">
          <cell r="A2922" t="str">
            <v>16&amp;17-09-2000</v>
          </cell>
        </row>
        <row r="2923">
          <cell r="A2923" t="str">
            <v>16&amp;17-09-2000</v>
          </cell>
        </row>
        <row r="2924">
          <cell r="A2924" t="str">
            <v>16&amp;17-09-2000</v>
          </cell>
        </row>
        <row r="2925">
          <cell r="A2925" t="str">
            <v>16&amp;17-09-2000</v>
          </cell>
        </row>
        <row r="2926">
          <cell r="A2926" t="str">
            <v>16&amp;17-09-2000</v>
          </cell>
        </row>
        <row r="2927">
          <cell r="A2927" t="str">
            <v>16&amp;17-09-2000</v>
          </cell>
        </row>
        <row r="2928">
          <cell r="A2928" t="str">
            <v>16&amp;17-09-2000</v>
          </cell>
        </row>
        <row r="2929">
          <cell r="A2929" t="str">
            <v>16&amp;17-09-2000</v>
          </cell>
        </row>
        <row r="2930">
          <cell r="A2930" t="str">
            <v>16&amp;17-09-2000</v>
          </cell>
        </row>
        <row r="2931">
          <cell r="A2931" t="str">
            <v>16&amp;17-09-2000</v>
          </cell>
        </row>
        <row r="2932">
          <cell r="A2932" t="str">
            <v>16&amp;17-09-2000</v>
          </cell>
        </row>
        <row r="2933">
          <cell r="A2933" t="str">
            <v>16&amp;17-09-2000</v>
          </cell>
        </row>
        <row r="2934">
          <cell r="A2934" t="str">
            <v>16&amp;17-09-2000</v>
          </cell>
        </row>
        <row r="2935">
          <cell r="A2935" t="str">
            <v>16&amp;17-09-2000</v>
          </cell>
        </row>
        <row r="2936">
          <cell r="A2936" t="str">
            <v>16&amp;17-09-2000</v>
          </cell>
        </row>
        <row r="2937">
          <cell r="A2937" t="str">
            <v>16&amp;17-09-2000</v>
          </cell>
        </row>
        <row r="2938">
          <cell r="A2938" t="str">
            <v>16&amp;17-09-2000</v>
          </cell>
        </row>
        <row r="2939">
          <cell r="A2939" t="str">
            <v>16&amp;17-09-2000</v>
          </cell>
        </row>
        <row r="2940">
          <cell r="A2940" t="str">
            <v>16&amp;17-09-2000</v>
          </cell>
        </row>
        <row r="2941">
          <cell r="A2941" t="str">
            <v>16&amp;17-09-2000</v>
          </cell>
        </row>
        <row r="2942">
          <cell r="A2942" t="str">
            <v>16&amp;17-09-2000</v>
          </cell>
        </row>
        <row r="2943">
          <cell r="A2943" t="str">
            <v>16&amp;17-09-2000</v>
          </cell>
        </row>
        <row r="2944">
          <cell r="A2944" t="str">
            <v>16&amp;17-09-2000</v>
          </cell>
        </row>
        <row r="2945">
          <cell r="A2945" t="str">
            <v>16&amp;17-09-2000</v>
          </cell>
        </row>
        <row r="2946">
          <cell r="A2946" t="str">
            <v>16&amp;17-09-2000</v>
          </cell>
        </row>
        <row r="2947">
          <cell r="A2947" t="str">
            <v>16&amp;17-09-2000</v>
          </cell>
        </row>
        <row r="2948">
          <cell r="A2948" t="str">
            <v>16&amp;17-09-2000</v>
          </cell>
        </row>
        <row r="2949">
          <cell r="A2949" t="str">
            <v>16&amp;17-09-2000</v>
          </cell>
        </row>
        <row r="2950">
          <cell r="A2950" t="str">
            <v>16&amp;17-09-2000</v>
          </cell>
        </row>
        <row r="2951">
          <cell r="A2951" t="str">
            <v>16&amp;17-09-2000</v>
          </cell>
        </row>
        <row r="2952">
          <cell r="A2952" t="str">
            <v>16&amp;17-09-2000</v>
          </cell>
        </row>
        <row r="2953">
          <cell r="A2953" t="str">
            <v>16&amp;17-09-2000</v>
          </cell>
        </row>
        <row r="2954">
          <cell r="A2954" t="str">
            <v>16&amp;17-09-2000</v>
          </cell>
        </row>
        <row r="2955">
          <cell r="A2955" t="str">
            <v>16&amp;17-09-2000</v>
          </cell>
        </row>
        <row r="2956">
          <cell r="A2956" t="str">
            <v>16&amp;17-09-2000</v>
          </cell>
        </row>
        <row r="2957">
          <cell r="A2957" t="str">
            <v>16&amp;17-09-2000</v>
          </cell>
        </row>
        <row r="2958">
          <cell r="A2958" t="str">
            <v>16&amp;17-09-2000</v>
          </cell>
        </row>
        <row r="2959">
          <cell r="A2959" t="str">
            <v>16&amp;17-09-2000</v>
          </cell>
        </row>
        <row r="2960">
          <cell r="A2960" t="str">
            <v>16&amp;17-09-2000</v>
          </cell>
        </row>
        <row r="2961">
          <cell r="A2961" t="str">
            <v>16&amp;17-09-2000</v>
          </cell>
        </row>
        <row r="2962">
          <cell r="A2962" t="str">
            <v>16&amp;17-09-2000</v>
          </cell>
        </row>
        <row r="2963">
          <cell r="A2963" t="str">
            <v>16&amp;17-09-2000</v>
          </cell>
        </row>
        <row r="2964">
          <cell r="A2964" t="str">
            <v>16&amp;17-09-2000</v>
          </cell>
        </row>
        <row r="2965">
          <cell r="A2965" t="str">
            <v>16&amp;17-09-2000</v>
          </cell>
        </row>
        <row r="2966">
          <cell r="A2966" t="str">
            <v>16&amp;17-09-2000</v>
          </cell>
        </row>
        <row r="2967">
          <cell r="A2967" t="str">
            <v>16&amp;17-09-2000</v>
          </cell>
        </row>
        <row r="2968">
          <cell r="A2968" t="str">
            <v>16&amp;17-09-2000</v>
          </cell>
        </row>
        <row r="2969">
          <cell r="A2969" t="str">
            <v>16&amp;17-09-2000</v>
          </cell>
        </row>
        <row r="2970">
          <cell r="A2970" t="str">
            <v>16&amp;17-09-2000</v>
          </cell>
        </row>
        <row r="2971">
          <cell r="A2971" t="str">
            <v>16&amp;17-09-2000</v>
          </cell>
        </row>
        <row r="2972">
          <cell r="A2972" t="str">
            <v>16&amp;17-09-2000</v>
          </cell>
        </row>
        <row r="2973">
          <cell r="A2973" t="str">
            <v>16&amp;17-09-2000</v>
          </cell>
        </row>
        <row r="2974">
          <cell r="A2974" t="str">
            <v>16&amp;17-09-2000</v>
          </cell>
        </row>
        <row r="2975">
          <cell r="A2975" t="str">
            <v>16&amp;17-09-2000</v>
          </cell>
        </row>
        <row r="2976">
          <cell r="A2976" t="str">
            <v>16&amp;17-09-2000</v>
          </cell>
        </row>
        <row r="2977">
          <cell r="A2977" t="str">
            <v>16&amp;17-09-2000</v>
          </cell>
        </row>
        <row r="2978">
          <cell r="A2978" t="str">
            <v>16&amp;17-09-2000</v>
          </cell>
        </row>
        <row r="2979">
          <cell r="A2979" t="str">
            <v>16&amp;17-09-2000</v>
          </cell>
        </row>
        <row r="2980">
          <cell r="A2980" t="str">
            <v>16&amp;17-09-2000</v>
          </cell>
        </row>
        <row r="2981">
          <cell r="A2981" t="str">
            <v>16&amp;17-09-2000</v>
          </cell>
        </row>
        <row r="2982">
          <cell r="A2982" t="str">
            <v>16&amp;17-09-2000</v>
          </cell>
        </row>
        <row r="2983">
          <cell r="A2983" t="str">
            <v>16&amp;17-09-2000</v>
          </cell>
        </row>
        <row r="2984">
          <cell r="A2984" t="str">
            <v>16&amp;17-09-2000</v>
          </cell>
        </row>
        <row r="2985">
          <cell r="A2985" t="str">
            <v>16&amp;17-09-2000</v>
          </cell>
        </row>
        <row r="2986">
          <cell r="A2986" t="str">
            <v>16&amp;17-09-2000</v>
          </cell>
        </row>
        <row r="2987">
          <cell r="A2987">
            <v>36787</v>
          </cell>
        </row>
        <row r="2988">
          <cell r="A2988" t="str">
            <v>16&amp;17-09-2000</v>
          </cell>
        </row>
        <row r="2989">
          <cell r="A2989" t="str">
            <v>16&amp;17-09-2000</v>
          </cell>
        </row>
        <row r="2990">
          <cell r="A2990" t="str">
            <v>16&amp;17-09-2000</v>
          </cell>
        </row>
        <row r="2991">
          <cell r="A2991" t="str">
            <v>16&amp;17-09-2000</v>
          </cell>
        </row>
        <row r="2992">
          <cell r="A2992" t="str">
            <v>16&amp;17-09-2000</v>
          </cell>
        </row>
        <row r="2993">
          <cell r="A2993" t="str">
            <v>16&amp;17-09-2000</v>
          </cell>
        </row>
        <row r="2994">
          <cell r="A2994" t="str">
            <v>16&amp;17-09-2000</v>
          </cell>
        </row>
        <row r="2995">
          <cell r="A2995" t="str">
            <v>16&amp;17-09-2000</v>
          </cell>
        </row>
        <row r="2996">
          <cell r="A2996" t="str">
            <v>16&amp;17-09-2000</v>
          </cell>
        </row>
        <row r="2997">
          <cell r="A2997" t="str">
            <v>16&amp;17-09-2000</v>
          </cell>
        </row>
        <row r="2998">
          <cell r="A2998" t="str">
            <v>16&amp;17-09-2000</v>
          </cell>
        </row>
        <row r="2999">
          <cell r="A2999" t="str">
            <v>16&amp;17-09-2000</v>
          </cell>
        </row>
        <row r="3000">
          <cell r="A3000" t="str">
            <v>16&amp;17-09-2000</v>
          </cell>
        </row>
        <row r="3001">
          <cell r="A3001" t="str">
            <v>16&amp;17-09-2000</v>
          </cell>
        </row>
        <row r="3002">
          <cell r="A3002" t="str">
            <v>16&amp;17-09-2000</v>
          </cell>
        </row>
        <row r="3003">
          <cell r="A3003" t="str">
            <v>16&amp;17-09-2000</v>
          </cell>
        </row>
        <row r="3004">
          <cell r="A3004" t="str">
            <v>16&amp;17-09-2000</v>
          </cell>
        </row>
        <row r="3005">
          <cell r="A3005" t="str">
            <v>16&amp;17-09-2000</v>
          </cell>
        </row>
        <row r="3006">
          <cell r="A3006">
            <v>36799</v>
          </cell>
        </row>
        <row r="3007">
          <cell r="A3007" t="str">
            <v>16&amp;17-09-2000</v>
          </cell>
        </row>
        <row r="3008">
          <cell r="A3008" t="str">
            <v>16&amp;17-09-2000</v>
          </cell>
        </row>
        <row r="3009">
          <cell r="A3009" t="str">
            <v>16&amp;17-09-2000</v>
          </cell>
        </row>
        <row r="3010">
          <cell r="A3010" t="str">
            <v>16&amp;17-09-2000</v>
          </cell>
        </row>
        <row r="3011">
          <cell r="A3011" t="str">
            <v>16&amp;17-09-2000</v>
          </cell>
        </row>
        <row r="3012">
          <cell r="A3012" t="str">
            <v>16&amp;17-09-2000</v>
          </cell>
        </row>
        <row r="3013">
          <cell r="A3013" t="str">
            <v>16&amp;17-09-2000</v>
          </cell>
        </row>
        <row r="3014">
          <cell r="A3014" t="str">
            <v>16&amp;17-09-2000</v>
          </cell>
        </row>
        <row r="3015">
          <cell r="A3015" t="str">
            <v>16&amp;17-09-2000</v>
          </cell>
        </row>
        <row r="3016">
          <cell r="A3016" t="str">
            <v>16&amp;17-09-2000</v>
          </cell>
        </row>
        <row r="3017">
          <cell r="A3017" t="str">
            <v>16&amp;17-09-2000</v>
          </cell>
        </row>
        <row r="3018">
          <cell r="A3018" t="str">
            <v>16&amp;17-09-2000</v>
          </cell>
        </row>
        <row r="3019">
          <cell r="A3019" t="str">
            <v>16&amp;17-09-2000</v>
          </cell>
        </row>
        <row r="3020">
          <cell r="A3020" t="str">
            <v>16&amp;17-09-2000</v>
          </cell>
        </row>
        <row r="3021">
          <cell r="A3021" t="str">
            <v>16&amp;17-09-2000</v>
          </cell>
        </row>
        <row r="3022">
          <cell r="A3022" t="str">
            <v>16&amp;17-09-2000</v>
          </cell>
        </row>
        <row r="3023">
          <cell r="A3023" t="str">
            <v>16&amp;17-09-2000</v>
          </cell>
        </row>
        <row r="3024">
          <cell r="A3024" t="str">
            <v>16&amp;17-09-2000</v>
          </cell>
        </row>
        <row r="3025">
          <cell r="A3025" t="str">
            <v>16&amp;17-09-2000</v>
          </cell>
        </row>
        <row r="3026">
          <cell r="A3026" t="str">
            <v>16&amp;17-09-2000</v>
          </cell>
        </row>
        <row r="3027">
          <cell r="A3027" t="str">
            <v>16&amp;17-09-2000</v>
          </cell>
        </row>
        <row r="3028">
          <cell r="A3028" t="str">
            <v>16&amp;17-09-2000</v>
          </cell>
        </row>
        <row r="3029">
          <cell r="A3029" t="str">
            <v>16&amp;17-09-2000</v>
          </cell>
        </row>
        <row r="3030">
          <cell r="A3030" t="str">
            <v>16&amp;17-09-2000</v>
          </cell>
        </row>
        <row r="3031">
          <cell r="A3031" t="str">
            <v>16&amp;17-09-2000</v>
          </cell>
        </row>
        <row r="3032">
          <cell r="A3032" t="str">
            <v>16&amp;17-09-2000</v>
          </cell>
        </row>
        <row r="3033">
          <cell r="A3033" t="str">
            <v>16&amp;17-09-2000</v>
          </cell>
        </row>
        <row r="3034">
          <cell r="A3034" t="str">
            <v>16&amp;17-09-2000</v>
          </cell>
        </row>
        <row r="3035">
          <cell r="A3035" t="str">
            <v>16&amp;17-09-2000</v>
          </cell>
        </row>
        <row r="3036">
          <cell r="A3036" t="str">
            <v>16&amp;17-09-2000</v>
          </cell>
        </row>
        <row r="3037">
          <cell r="A3037" t="str">
            <v>16&amp;17-09-2000</v>
          </cell>
        </row>
        <row r="3038">
          <cell r="A3038" t="str">
            <v>16&amp;17-09-2000</v>
          </cell>
        </row>
        <row r="3039">
          <cell r="A3039" t="str">
            <v>16&amp;17-09-2000</v>
          </cell>
        </row>
        <row r="3040">
          <cell r="A3040" t="str">
            <v>16&amp;17-09-2000</v>
          </cell>
        </row>
        <row r="3041">
          <cell r="A3041" t="str">
            <v>16&amp;17-09-2000</v>
          </cell>
        </row>
        <row r="3042">
          <cell r="A3042" t="str">
            <v>16&amp;17-09-2000</v>
          </cell>
        </row>
        <row r="3043">
          <cell r="A3043" t="str">
            <v>16&amp;17-09-2000</v>
          </cell>
        </row>
        <row r="3044">
          <cell r="A3044" t="str">
            <v>16&amp;17-09-2000</v>
          </cell>
        </row>
        <row r="3045">
          <cell r="A3045" t="str">
            <v>16&amp;17-09-2000</v>
          </cell>
        </row>
        <row r="3046">
          <cell r="A3046" t="str">
            <v>16&amp;17-09-2000</v>
          </cell>
        </row>
        <row r="3047">
          <cell r="A3047" t="str">
            <v>16&amp;17-09-2000</v>
          </cell>
        </row>
        <row r="3048">
          <cell r="A3048" t="str">
            <v>16&amp;17-09-2000</v>
          </cell>
        </row>
        <row r="3049">
          <cell r="A3049" t="str">
            <v>16&amp;17-09-2000</v>
          </cell>
        </row>
        <row r="3050">
          <cell r="A3050" t="str">
            <v>16&amp;17-09-2000</v>
          </cell>
        </row>
        <row r="3051">
          <cell r="A3051" t="str">
            <v>16&amp;17-09-2000</v>
          </cell>
        </row>
        <row r="3052">
          <cell r="A3052" t="str">
            <v>16&amp;17-09-2000</v>
          </cell>
        </row>
        <row r="3053">
          <cell r="A3053" t="str">
            <v>16&amp;17-09-2000</v>
          </cell>
        </row>
        <row r="3054">
          <cell r="A3054" t="str">
            <v>16&amp;17-09-2000</v>
          </cell>
        </row>
        <row r="3055">
          <cell r="A3055" t="str">
            <v>16&amp;17-09-2000</v>
          </cell>
        </row>
        <row r="3056">
          <cell r="A3056" t="str">
            <v>16&amp;17-09-2000</v>
          </cell>
        </row>
        <row r="3057">
          <cell r="A3057" t="str">
            <v>16&amp;17-09-2000</v>
          </cell>
        </row>
        <row r="3058">
          <cell r="A3058" t="str">
            <v>16&amp;17-09-2000</v>
          </cell>
        </row>
        <row r="3059">
          <cell r="A3059" t="str">
            <v>16&amp;17-09-2000</v>
          </cell>
        </row>
        <row r="3060">
          <cell r="A3060" t="str">
            <v>16&amp;17-09-2000</v>
          </cell>
        </row>
        <row r="3061">
          <cell r="A3061" t="str">
            <v>16&amp;17-09-2000</v>
          </cell>
        </row>
        <row r="3062">
          <cell r="A3062" t="str">
            <v>16&amp;17-09-2000</v>
          </cell>
        </row>
        <row r="3063">
          <cell r="A3063" t="str">
            <v>16&amp;17-09-2000</v>
          </cell>
        </row>
        <row r="3064">
          <cell r="A3064" t="str">
            <v>16&amp;17-09-2000</v>
          </cell>
        </row>
        <row r="3065">
          <cell r="A3065" t="str">
            <v>16&amp;17-09-2000</v>
          </cell>
        </row>
        <row r="3066">
          <cell r="A3066" t="str">
            <v>16&amp;17-09-2000</v>
          </cell>
        </row>
        <row r="3067">
          <cell r="A3067" t="str">
            <v>16&amp;17-09-2000</v>
          </cell>
        </row>
        <row r="3068">
          <cell r="A3068" t="str">
            <v>16&amp;17-09-2000</v>
          </cell>
        </row>
        <row r="3069">
          <cell r="A3069" t="str">
            <v>16&amp;17-09-2000</v>
          </cell>
        </row>
        <row r="3070">
          <cell r="A3070" t="str">
            <v>16&amp;17-09-2000</v>
          </cell>
        </row>
        <row r="3071">
          <cell r="A3071" t="str">
            <v>16&amp;17-09-2000</v>
          </cell>
        </row>
        <row r="3072">
          <cell r="A3072" t="str">
            <v>16&amp;17-09-2000</v>
          </cell>
        </row>
        <row r="3073">
          <cell r="A3073" t="str">
            <v>16&amp;17-09-2000</v>
          </cell>
        </row>
        <row r="3074">
          <cell r="A3074" t="str">
            <v>16&amp;17-09-2000</v>
          </cell>
        </row>
        <row r="3075">
          <cell r="A3075" t="str">
            <v>16&amp;17-09-2000</v>
          </cell>
        </row>
        <row r="3076">
          <cell r="A3076" t="str">
            <v>16&amp;17-09-2000</v>
          </cell>
        </row>
        <row r="3077">
          <cell r="A3077" t="str">
            <v>16&amp;17-09-2000</v>
          </cell>
        </row>
        <row r="3078">
          <cell r="A3078" t="str">
            <v>16&amp;17-09-2000</v>
          </cell>
        </row>
        <row r="3079">
          <cell r="A3079" t="str">
            <v>16&amp;17-09-2000</v>
          </cell>
        </row>
        <row r="3080">
          <cell r="A3080" t="str">
            <v>16&amp;17-09-2000</v>
          </cell>
        </row>
        <row r="3081">
          <cell r="A3081" t="str">
            <v>16&amp;17-09-2000</v>
          </cell>
        </row>
        <row r="3082">
          <cell r="A3082" t="str">
            <v>16&amp;17-09-2000</v>
          </cell>
        </row>
        <row r="3083">
          <cell r="A3083" t="str">
            <v>16&amp;17-09-2000</v>
          </cell>
        </row>
        <row r="3084">
          <cell r="A3084" t="str">
            <v>16&amp;17-09-2000</v>
          </cell>
        </row>
        <row r="3085">
          <cell r="A3085" t="str">
            <v>16&amp;17-09-2000</v>
          </cell>
        </row>
        <row r="3086">
          <cell r="A3086" t="str">
            <v>16&amp;17-09-2000</v>
          </cell>
        </row>
        <row r="3087">
          <cell r="A3087" t="str">
            <v>16&amp;17-09-2000</v>
          </cell>
        </row>
        <row r="3088">
          <cell r="A3088" t="str">
            <v>16&amp;17-09-2000</v>
          </cell>
        </row>
        <row r="3089">
          <cell r="A3089" t="str">
            <v>16&amp;17-09-2000</v>
          </cell>
        </row>
        <row r="3090">
          <cell r="A3090" t="str">
            <v>16&amp;17-09-2000</v>
          </cell>
        </row>
        <row r="3091">
          <cell r="A3091" t="str">
            <v>16&amp;17-09-2000</v>
          </cell>
        </row>
        <row r="3092">
          <cell r="A3092" t="str">
            <v>16&amp;17-09-2000</v>
          </cell>
        </row>
        <row r="3093">
          <cell r="A3093" t="str">
            <v>16&amp;17-09-2000</v>
          </cell>
        </row>
        <row r="3094">
          <cell r="A3094" t="str">
            <v>16&amp;17-09-2000</v>
          </cell>
        </row>
        <row r="3095">
          <cell r="A3095" t="str">
            <v>16&amp;17-09-2000</v>
          </cell>
        </row>
        <row r="3096">
          <cell r="A3096" t="str">
            <v>16&amp;17-09-2000</v>
          </cell>
        </row>
        <row r="3097">
          <cell r="A3097" t="str">
            <v>16&amp;17-09-2000</v>
          </cell>
        </row>
        <row r="3098">
          <cell r="A3098" t="str">
            <v>16&amp;17-09-2000</v>
          </cell>
        </row>
        <row r="3099">
          <cell r="A3099" t="str">
            <v>16&amp;17-09-2000</v>
          </cell>
        </row>
        <row r="3100">
          <cell r="A3100" t="str">
            <v>16&amp;17-09-2000</v>
          </cell>
        </row>
        <row r="3101">
          <cell r="A3101" t="str">
            <v>16&amp;17-09-2000</v>
          </cell>
        </row>
        <row r="3102">
          <cell r="A3102" t="str">
            <v>16&amp;17-09-2000</v>
          </cell>
        </row>
        <row r="3103">
          <cell r="A3103" t="str">
            <v>16&amp;17-09-2000</v>
          </cell>
        </row>
        <row r="3104">
          <cell r="A3104" t="str">
            <v>16&amp;17-09-2000</v>
          </cell>
        </row>
        <row r="3105">
          <cell r="A3105" t="str">
            <v>16&amp;17-09-2000</v>
          </cell>
        </row>
        <row r="3106">
          <cell r="A3106" t="str">
            <v>16&amp;17-09-2000</v>
          </cell>
        </row>
        <row r="3107">
          <cell r="A3107" t="str">
            <v>16&amp;17-09-2000</v>
          </cell>
        </row>
        <row r="3108">
          <cell r="A3108" t="str">
            <v>16&amp;17-09-2000</v>
          </cell>
        </row>
        <row r="3109">
          <cell r="A3109" t="str">
            <v>16&amp;17-09-2000</v>
          </cell>
        </row>
        <row r="3110">
          <cell r="A3110" t="str">
            <v>16&amp;17-09-2000</v>
          </cell>
        </row>
        <row r="3111">
          <cell r="A3111" t="str">
            <v>16&amp;17-09-2000</v>
          </cell>
        </row>
        <row r="3112">
          <cell r="A3112" t="str">
            <v>16&amp;17-09-2000</v>
          </cell>
        </row>
        <row r="3113">
          <cell r="A3113" t="str">
            <v>16&amp;17-09-2000</v>
          </cell>
        </row>
        <row r="3114">
          <cell r="A3114" t="str">
            <v>16&amp;17-09-2000</v>
          </cell>
        </row>
        <row r="3115">
          <cell r="A3115" t="str">
            <v>16&amp;17-09-2000</v>
          </cell>
        </row>
        <row r="3116">
          <cell r="A3116" t="str">
            <v>16&amp;17-09-2000</v>
          </cell>
        </row>
        <row r="3117">
          <cell r="A3117" t="str">
            <v>16&amp;17-09-2000</v>
          </cell>
        </row>
        <row r="3118">
          <cell r="A3118" t="str">
            <v>16&amp;17-09-2000</v>
          </cell>
        </row>
        <row r="3119">
          <cell r="A3119" t="str">
            <v>16&amp;17-09-2000</v>
          </cell>
        </row>
        <row r="3120">
          <cell r="A3120" t="str">
            <v>16&amp;17-09-2000</v>
          </cell>
        </row>
        <row r="3121">
          <cell r="A3121" t="str">
            <v>16&amp;17-09-2000</v>
          </cell>
        </row>
        <row r="3122">
          <cell r="A3122" t="str">
            <v>16&amp;17-09-2000</v>
          </cell>
        </row>
        <row r="3123">
          <cell r="A3123" t="str">
            <v>16&amp;17-09-2000</v>
          </cell>
        </row>
        <row r="3124">
          <cell r="A3124" t="str">
            <v>16&amp;17-09-2000</v>
          </cell>
        </row>
        <row r="3125">
          <cell r="A3125" t="str">
            <v>16&amp;17-09-2000</v>
          </cell>
        </row>
        <row r="3126">
          <cell r="A3126" t="str">
            <v>16&amp;17-09-2000</v>
          </cell>
        </row>
        <row r="3127">
          <cell r="A3127" t="str">
            <v>16&amp;17-09-2000</v>
          </cell>
        </row>
        <row r="3128">
          <cell r="A3128" t="str">
            <v>16&amp;17-09-2000</v>
          </cell>
        </row>
        <row r="3129">
          <cell r="A3129" t="str">
            <v>16&amp;17-09-2000</v>
          </cell>
        </row>
        <row r="3130">
          <cell r="A3130" t="str">
            <v>16&amp;17-09-2000</v>
          </cell>
        </row>
        <row r="3131">
          <cell r="A3131" t="str">
            <v>16&amp;17-09-2000</v>
          </cell>
        </row>
        <row r="3132">
          <cell r="A3132" t="str">
            <v>16&amp;17-09-2000</v>
          </cell>
        </row>
        <row r="3133">
          <cell r="A3133" t="str">
            <v>16&amp;17-09-2000</v>
          </cell>
        </row>
        <row r="3134">
          <cell r="A3134" t="str">
            <v>16&amp;17-09-2000</v>
          </cell>
        </row>
        <row r="3135">
          <cell r="A3135" t="str">
            <v>16&amp;17-09-2000</v>
          </cell>
        </row>
        <row r="3136">
          <cell r="A3136" t="str">
            <v>16&amp;17-09-2000</v>
          </cell>
        </row>
        <row r="3137">
          <cell r="A3137" t="str">
            <v>16&amp;17-09-2000</v>
          </cell>
        </row>
        <row r="3138">
          <cell r="A3138" t="str">
            <v>16&amp;17-09-2000</v>
          </cell>
        </row>
        <row r="3139">
          <cell r="A3139" t="str">
            <v>16&amp;17-09-2000</v>
          </cell>
        </row>
        <row r="3140">
          <cell r="A3140" t="str">
            <v>16&amp;17-09-2000</v>
          </cell>
        </row>
        <row r="3141">
          <cell r="A3141" t="str">
            <v>16&amp;17-09-2000</v>
          </cell>
        </row>
        <row r="3142">
          <cell r="A3142" t="str">
            <v>16&amp;17-09-2000</v>
          </cell>
        </row>
        <row r="3143">
          <cell r="A3143" t="str">
            <v>16&amp;17-09-2000</v>
          </cell>
        </row>
        <row r="3144">
          <cell r="A3144" t="str">
            <v>16&amp;17-09-2000</v>
          </cell>
        </row>
        <row r="3145">
          <cell r="A3145" t="str">
            <v>16&amp;17-09-2000</v>
          </cell>
        </row>
        <row r="3146">
          <cell r="A3146" t="str">
            <v>16&amp;17-09-2000</v>
          </cell>
        </row>
        <row r="3147">
          <cell r="A3147" t="str">
            <v>16&amp;17-09-2000</v>
          </cell>
        </row>
        <row r="3148">
          <cell r="A3148" t="str">
            <v>16&amp;17-09-2000</v>
          </cell>
        </row>
        <row r="3149">
          <cell r="A3149" t="str">
            <v>16&amp;17-09-2000</v>
          </cell>
        </row>
        <row r="3150">
          <cell r="A3150" t="str">
            <v>16&amp;17-09-2000</v>
          </cell>
        </row>
        <row r="3151">
          <cell r="A3151" t="str">
            <v>16&amp;17-09-2000</v>
          </cell>
        </row>
        <row r="3152">
          <cell r="A3152" t="str">
            <v>16&amp;17-09-2000</v>
          </cell>
        </row>
        <row r="3153">
          <cell r="A3153" t="str">
            <v>16&amp;17-09-2000</v>
          </cell>
        </row>
        <row r="3154">
          <cell r="A3154" t="str">
            <v>16&amp;17-09-2000</v>
          </cell>
        </row>
        <row r="3155">
          <cell r="A3155" t="str">
            <v>16&amp;17-09-2000</v>
          </cell>
        </row>
        <row r="3156">
          <cell r="A3156">
            <v>36787</v>
          </cell>
        </row>
        <row r="3157">
          <cell r="A3157">
            <v>36787</v>
          </cell>
        </row>
        <row r="3158">
          <cell r="A3158">
            <v>36787</v>
          </cell>
        </row>
        <row r="3159">
          <cell r="A3159">
            <v>36787</v>
          </cell>
        </row>
        <row r="3160">
          <cell r="A3160">
            <v>36787</v>
          </cell>
        </row>
        <row r="3161">
          <cell r="A3161">
            <v>36787</v>
          </cell>
        </row>
        <row r="3162">
          <cell r="A3162">
            <v>36787</v>
          </cell>
        </row>
        <row r="3163">
          <cell r="A3163">
            <v>36787</v>
          </cell>
        </row>
        <row r="3164">
          <cell r="A3164">
            <v>36787</v>
          </cell>
        </row>
        <row r="3165">
          <cell r="A3165">
            <v>36787</v>
          </cell>
        </row>
        <row r="3166">
          <cell r="A3166">
            <v>36787</v>
          </cell>
        </row>
        <row r="3167">
          <cell r="A3167">
            <v>36787</v>
          </cell>
        </row>
        <row r="3168">
          <cell r="A3168">
            <v>36787</v>
          </cell>
        </row>
        <row r="3169">
          <cell r="A3169">
            <v>36787</v>
          </cell>
        </row>
        <row r="3170">
          <cell r="A3170">
            <v>36787</v>
          </cell>
        </row>
        <row r="3171">
          <cell r="A3171">
            <v>36787</v>
          </cell>
        </row>
        <row r="3172">
          <cell r="A3172">
            <v>36787</v>
          </cell>
        </row>
        <row r="3173">
          <cell r="A3173">
            <v>36787</v>
          </cell>
        </row>
        <row r="3174">
          <cell r="A3174">
            <v>36787</v>
          </cell>
        </row>
        <row r="3175">
          <cell r="A3175">
            <v>36787</v>
          </cell>
        </row>
        <row r="3176">
          <cell r="A3176">
            <v>36787</v>
          </cell>
        </row>
        <row r="3177">
          <cell r="A3177">
            <v>36787</v>
          </cell>
        </row>
        <row r="3178">
          <cell r="A3178">
            <v>36787</v>
          </cell>
        </row>
        <row r="3179">
          <cell r="A3179">
            <v>36787</v>
          </cell>
        </row>
        <row r="3180">
          <cell r="A3180">
            <v>36787</v>
          </cell>
        </row>
        <row r="3181">
          <cell r="A3181">
            <v>36787</v>
          </cell>
        </row>
        <row r="3182">
          <cell r="A3182">
            <v>36787</v>
          </cell>
        </row>
        <row r="3183">
          <cell r="A3183">
            <v>36787</v>
          </cell>
        </row>
        <row r="3184">
          <cell r="A3184">
            <v>36787</v>
          </cell>
        </row>
        <row r="3185">
          <cell r="A3185">
            <v>36787</v>
          </cell>
        </row>
        <row r="3186">
          <cell r="A3186">
            <v>36787</v>
          </cell>
        </row>
        <row r="3187">
          <cell r="A3187">
            <v>36787</v>
          </cell>
        </row>
        <row r="3188">
          <cell r="A3188">
            <v>36787</v>
          </cell>
        </row>
        <row r="3189">
          <cell r="A3189">
            <v>36787</v>
          </cell>
        </row>
        <row r="3190">
          <cell r="A3190">
            <v>36787</v>
          </cell>
        </row>
        <row r="3191">
          <cell r="A3191">
            <v>36787</v>
          </cell>
        </row>
        <row r="3192">
          <cell r="A3192">
            <v>36787</v>
          </cell>
        </row>
        <row r="3193">
          <cell r="A3193">
            <v>36787</v>
          </cell>
        </row>
        <row r="3194">
          <cell r="A3194">
            <v>36787</v>
          </cell>
        </row>
        <row r="3195">
          <cell r="A3195">
            <v>36787</v>
          </cell>
        </row>
        <row r="3196">
          <cell r="A3196">
            <v>36787</v>
          </cell>
        </row>
        <row r="3197">
          <cell r="A3197">
            <v>36787</v>
          </cell>
        </row>
        <row r="3198">
          <cell r="A3198">
            <v>36787</v>
          </cell>
        </row>
        <row r="3199">
          <cell r="A3199">
            <v>36787</v>
          </cell>
        </row>
        <row r="3200">
          <cell r="A3200">
            <v>36787</v>
          </cell>
        </row>
        <row r="3201">
          <cell r="A3201">
            <v>36787</v>
          </cell>
        </row>
        <row r="3202">
          <cell r="A3202">
            <v>36787</v>
          </cell>
        </row>
        <row r="3203">
          <cell r="A3203">
            <v>36787</v>
          </cell>
        </row>
        <row r="3204">
          <cell r="A3204">
            <v>36787</v>
          </cell>
        </row>
        <row r="3205">
          <cell r="A3205">
            <v>36787</v>
          </cell>
        </row>
        <row r="3206">
          <cell r="A3206">
            <v>36787</v>
          </cell>
        </row>
        <row r="3207">
          <cell r="A3207">
            <v>36787</v>
          </cell>
        </row>
        <row r="3208">
          <cell r="A3208">
            <v>36787</v>
          </cell>
        </row>
        <row r="3209">
          <cell r="A3209">
            <v>36787</v>
          </cell>
        </row>
        <row r="3210">
          <cell r="A3210">
            <v>36787</v>
          </cell>
        </row>
        <row r="3211">
          <cell r="A3211">
            <v>36787</v>
          </cell>
        </row>
        <row r="3212">
          <cell r="A3212">
            <v>36787</v>
          </cell>
        </row>
        <row r="3213">
          <cell r="A3213">
            <v>36787</v>
          </cell>
        </row>
        <row r="3214">
          <cell r="A3214">
            <v>36787</v>
          </cell>
        </row>
        <row r="3215">
          <cell r="A3215">
            <v>36787</v>
          </cell>
        </row>
        <row r="3216">
          <cell r="A3216">
            <v>36787</v>
          </cell>
        </row>
        <row r="3217">
          <cell r="A3217">
            <v>36787</v>
          </cell>
        </row>
        <row r="3218">
          <cell r="A3218">
            <v>36787</v>
          </cell>
        </row>
        <row r="3219">
          <cell r="A3219">
            <v>36787</v>
          </cell>
        </row>
        <row r="3220">
          <cell r="A3220">
            <v>36787</v>
          </cell>
        </row>
        <row r="3221">
          <cell r="A3221">
            <v>36787</v>
          </cell>
        </row>
        <row r="3222">
          <cell r="A3222">
            <v>36787</v>
          </cell>
        </row>
        <row r="3223">
          <cell r="A3223">
            <v>36799</v>
          </cell>
        </row>
        <row r="3224">
          <cell r="A3224">
            <v>36799</v>
          </cell>
        </row>
        <row r="3225">
          <cell r="A3225">
            <v>36787</v>
          </cell>
        </row>
        <row r="3226">
          <cell r="A3226">
            <v>36787</v>
          </cell>
        </row>
        <row r="3227">
          <cell r="A3227">
            <v>36787</v>
          </cell>
        </row>
        <row r="3228">
          <cell r="A3228">
            <v>36787</v>
          </cell>
        </row>
        <row r="3229">
          <cell r="A3229">
            <v>36787</v>
          </cell>
        </row>
        <row r="3230">
          <cell r="A3230">
            <v>36787</v>
          </cell>
        </row>
        <row r="3231">
          <cell r="A3231">
            <v>36787</v>
          </cell>
        </row>
        <row r="3232">
          <cell r="A3232">
            <v>36787</v>
          </cell>
        </row>
        <row r="3233">
          <cell r="A3233">
            <v>36787</v>
          </cell>
        </row>
        <row r="3234">
          <cell r="A3234">
            <v>36787</v>
          </cell>
        </row>
        <row r="3235">
          <cell r="A3235">
            <v>36787</v>
          </cell>
        </row>
        <row r="3236">
          <cell r="A3236">
            <v>36787</v>
          </cell>
        </row>
        <row r="3237">
          <cell r="A3237">
            <v>36787</v>
          </cell>
        </row>
        <row r="3238">
          <cell r="A3238">
            <v>36787</v>
          </cell>
        </row>
        <row r="3239">
          <cell r="A3239">
            <v>36787</v>
          </cell>
        </row>
        <row r="3240">
          <cell r="A3240">
            <v>36787</v>
          </cell>
        </row>
        <row r="3241">
          <cell r="A3241">
            <v>36787</v>
          </cell>
        </row>
        <row r="3242">
          <cell r="A3242">
            <v>36787</v>
          </cell>
        </row>
        <row r="3243">
          <cell r="A3243">
            <v>36787</v>
          </cell>
        </row>
        <row r="3244">
          <cell r="A3244">
            <v>36787</v>
          </cell>
        </row>
        <row r="3245">
          <cell r="A3245">
            <v>36787</v>
          </cell>
        </row>
        <row r="3246">
          <cell r="A3246">
            <v>36787</v>
          </cell>
        </row>
        <row r="3247">
          <cell r="A3247">
            <v>36787</v>
          </cell>
        </row>
        <row r="3248">
          <cell r="A3248">
            <v>36787</v>
          </cell>
        </row>
        <row r="3249">
          <cell r="A3249">
            <v>36787</v>
          </cell>
        </row>
        <row r="3250">
          <cell r="A3250">
            <v>36787</v>
          </cell>
        </row>
        <row r="3251">
          <cell r="A3251">
            <v>36787</v>
          </cell>
        </row>
        <row r="3252">
          <cell r="A3252">
            <v>36787</v>
          </cell>
        </row>
        <row r="3253">
          <cell r="A3253">
            <v>36787</v>
          </cell>
        </row>
        <row r="3254">
          <cell r="A3254">
            <v>36787</v>
          </cell>
        </row>
        <row r="3255">
          <cell r="A3255">
            <v>36787</v>
          </cell>
        </row>
        <row r="3256">
          <cell r="A3256">
            <v>36787</v>
          </cell>
        </row>
        <row r="3257">
          <cell r="A3257">
            <v>36787</v>
          </cell>
        </row>
        <row r="3258">
          <cell r="A3258">
            <v>36787</v>
          </cell>
        </row>
        <row r="3259">
          <cell r="A3259">
            <v>36787</v>
          </cell>
        </row>
        <row r="3260">
          <cell r="A3260">
            <v>36787</v>
          </cell>
        </row>
        <row r="3261">
          <cell r="A3261">
            <v>36787</v>
          </cell>
        </row>
        <row r="3262">
          <cell r="A3262">
            <v>36787</v>
          </cell>
        </row>
        <row r="3263">
          <cell r="A3263">
            <v>36787</v>
          </cell>
        </row>
        <row r="3264">
          <cell r="A3264">
            <v>36787</v>
          </cell>
        </row>
        <row r="3265">
          <cell r="A3265">
            <v>36787</v>
          </cell>
        </row>
        <row r="3266">
          <cell r="A3266">
            <v>36787</v>
          </cell>
        </row>
        <row r="3267">
          <cell r="A3267">
            <v>36787</v>
          </cell>
        </row>
        <row r="3268">
          <cell r="A3268">
            <v>36787</v>
          </cell>
        </row>
        <row r="3269">
          <cell r="A3269">
            <v>36787</v>
          </cell>
        </row>
        <row r="3270">
          <cell r="A3270">
            <v>36787</v>
          </cell>
        </row>
        <row r="3271">
          <cell r="A3271">
            <v>36787</v>
          </cell>
        </row>
        <row r="3272">
          <cell r="A3272">
            <v>36787</v>
          </cell>
        </row>
        <row r="3273">
          <cell r="A3273">
            <v>36787</v>
          </cell>
        </row>
        <row r="3274">
          <cell r="A3274">
            <v>36787</v>
          </cell>
        </row>
        <row r="3275">
          <cell r="A3275">
            <v>36787</v>
          </cell>
        </row>
        <row r="3276">
          <cell r="A3276">
            <v>36787</v>
          </cell>
        </row>
        <row r="3277">
          <cell r="A3277">
            <v>36787</v>
          </cell>
        </row>
        <row r="3278">
          <cell r="A3278">
            <v>36787</v>
          </cell>
        </row>
        <row r="3279">
          <cell r="A3279">
            <v>36787</v>
          </cell>
        </row>
        <row r="3280">
          <cell r="A3280">
            <v>36787</v>
          </cell>
        </row>
        <row r="3281">
          <cell r="A3281">
            <v>36787</v>
          </cell>
        </row>
        <row r="3282">
          <cell r="A3282">
            <v>36787</v>
          </cell>
        </row>
        <row r="3283">
          <cell r="A3283">
            <v>36787</v>
          </cell>
        </row>
        <row r="3284">
          <cell r="A3284">
            <v>36787</v>
          </cell>
        </row>
        <row r="3285">
          <cell r="A3285">
            <v>36787</v>
          </cell>
        </row>
        <row r="3286">
          <cell r="A3286">
            <v>36787</v>
          </cell>
        </row>
        <row r="3287">
          <cell r="A3287">
            <v>36787</v>
          </cell>
        </row>
        <row r="3288">
          <cell r="A3288">
            <v>36787</v>
          </cell>
        </row>
        <row r="3289">
          <cell r="A3289">
            <v>36787</v>
          </cell>
        </row>
        <row r="3290">
          <cell r="A3290">
            <v>36787</v>
          </cell>
        </row>
        <row r="3291">
          <cell r="A3291">
            <v>36787</v>
          </cell>
        </row>
        <row r="3292">
          <cell r="A3292">
            <v>36795</v>
          </cell>
        </row>
        <row r="3293">
          <cell r="A3293">
            <v>36787</v>
          </cell>
        </row>
        <row r="3294">
          <cell r="A3294">
            <v>36787</v>
          </cell>
        </row>
        <row r="3295">
          <cell r="A3295">
            <v>36787</v>
          </cell>
        </row>
        <row r="3296">
          <cell r="A3296">
            <v>36787</v>
          </cell>
        </row>
        <row r="3297">
          <cell r="A3297">
            <v>36787</v>
          </cell>
        </row>
        <row r="3298">
          <cell r="A3298">
            <v>36787</v>
          </cell>
        </row>
        <row r="3299">
          <cell r="A3299">
            <v>36787</v>
          </cell>
        </row>
        <row r="3300">
          <cell r="A3300">
            <v>36787</v>
          </cell>
        </row>
        <row r="3301">
          <cell r="A3301">
            <v>36787</v>
          </cell>
        </row>
        <row r="3302">
          <cell r="A3302">
            <v>36787</v>
          </cell>
        </row>
        <row r="3303">
          <cell r="A3303">
            <v>36787</v>
          </cell>
        </row>
        <row r="3304">
          <cell r="A3304">
            <v>36787</v>
          </cell>
        </row>
        <row r="3305">
          <cell r="A3305">
            <v>36787</v>
          </cell>
        </row>
        <row r="3306">
          <cell r="A3306">
            <v>36787</v>
          </cell>
        </row>
        <row r="3307">
          <cell r="A3307">
            <v>36787</v>
          </cell>
        </row>
        <row r="3308">
          <cell r="A3308">
            <v>36787</v>
          </cell>
        </row>
        <row r="3309">
          <cell r="A3309">
            <v>36787</v>
          </cell>
        </row>
        <row r="3310">
          <cell r="A3310">
            <v>36787</v>
          </cell>
        </row>
        <row r="3311">
          <cell r="A3311">
            <v>36787</v>
          </cell>
        </row>
        <row r="3312">
          <cell r="A3312">
            <v>36787</v>
          </cell>
        </row>
        <row r="3313">
          <cell r="A3313">
            <v>36787</v>
          </cell>
        </row>
        <row r="3314">
          <cell r="A3314">
            <v>36787</v>
          </cell>
        </row>
        <row r="3315">
          <cell r="A3315">
            <v>36787</v>
          </cell>
        </row>
        <row r="3316">
          <cell r="A3316">
            <v>36788</v>
          </cell>
        </row>
        <row r="3317">
          <cell r="A3317">
            <v>36788</v>
          </cell>
        </row>
        <row r="3318">
          <cell r="A3318">
            <v>36788</v>
          </cell>
        </row>
        <row r="3319">
          <cell r="A3319">
            <v>36788</v>
          </cell>
        </row>
        <row r="3320">
          <cell r="A3320">
            <v>36788</v>
          </cell>
        </row>
        <row r="3321">
          <cell r="A3321">
            <v>36788</v>
          </cell>
        </row>
        <row r="3322">
          <cell r="A3322">
            <v>36788</v>
          </cell>
        </row>
        <row r="3323">
          <cell r="A3323">
            <v>36788</v>
          </cell>
        </row>
        <row r="3324">
          <cell r="A3324">
            <v>36788</v>
          </cell>
        </row>
        <row r="3325">
          <cell r="A3325">
            <v>36788</v>
          </cell>
        </row>
        <row r="3326">
          <cell r="A3326">
            <v>36788</v>
          </cell>
        </row>
        <row r="3327">
          <cell r="A3327">
            <v>36788</v>
          </cell>
        </row>
        <row r="3328">
          <cell r="A3328">
            <v>36788</v>
          </cell>
        </row>
        <row r="3329">
          <cell r="A3329">
            <v>36788</v>
          </cell>
        </row>
        <row r="3330">
          <cell r="A3330">
            <v>36788</v>
          </cell>
        </row>
        <row r="3331">
          <cell r="A3331">
            <v>36788</v>
          </cell>
        </row>
        <row r="3332">
          <cell r="A3332">
            <v>36788</v>
          </cell>
        </row>
        <row r="3333">
          <cell r="A3333">
            <v>36788</v>
          </cell>
        </row>
        <row r="3334">
          <cell r="A3334">
            <v>36788</v>
          </cell>
        </row>
        <row r="3335">
          <cell r="A3335">
            <v>36788</v>
          </cell>
        </row>
        <row r="3336">
          <cell r="A3336">
            <v>36788</v>
          </cell>
        </row>
        <row r="3337">
          <cell r="A3337">
            <v>36788</v>
          </cell>
        </row>
        <row r="3338">
          <cell r="A3338">
            <v>36788</v>
          </cell>
        </row>
        <row r="3339">
          <cell r="A3339">
            <v>36788</v>
          </cell>
        </row>
        <row r="3340">
          <cell r="A3340">
            <v>36788</v>
          </cell>
        </row>
        <row r="3341">
          <cell r="A3341">
            <v>36788</v>
          </cell>
        </row>
        <row r="3342">
          <cell r="A3342">
            <v>36788</v>
          </cell>
        </row>
        <row r="3343">
          <cell r="A3343">
            <v>36788</v>
          </cell>
        </row>
        <row r="3344">
          <cell r="A3344">
            <v>36788</v>
          </cell>
        </row>
        <row r="3345">
          <cell r="A3345">
            <v>36788</v>
          </cell>
        </row>
        <row r="3346">
          <cell r="A3346">
            <v>36788</v>
          </cell>
        </row>
        <row r="3347">
          <cell r="A3347">
            <v>36788</v>
          </cell>
        </row>
        <row r="3348">
          <cell r="A3348">
            <v>36788</v>
          </cell>
        </row>
        <row r="3349">
          <cell r="A3349">
            <v>36788</v>
          </cell>
        </row>
        <row r="3350">
          <cell r="A3350">
            <v>36788</v>
          </cell>
        </row>
        <row r="3351">
          <cell r="A3351">
            <v>36788</v>
          </cell>
        </row>
        <row r="3352">
          <cell r="A3352">
            <v>36788</v>
          </cell>
        </row>
        <row r="3353">
          <cell r="A3353">
            <v>36788</v>
          </cell>
        </row>
        <row r="3354">
          <cell r="A3354">
            <v>36788</v>
          </cell>
        </row>
        <row r="3355">
          <cell r="A3355">
            <v>36788</v>
          </cell>
        </row>
        <row r="3356">
          <cell r="A3356">
            <v>36788</v>
          </cell>
        </row>
        <row r="3357">
          <cell r="A3357">
            <v>36788</v>
          </cell>
        </row>
        <row r="3358">
          <cell r="A3358">
            <v>36788</v>
          </cell>
        </row>
        <row r="3359">
          <cell r="A3359">
            <v>36788</v>
          </cell>
        </row>
        <row r="3360">
          <cell r="A3360">
            <v>36788</v>
          </cell>
        </row>
        <row r="3361">
          <cell r="A3361">
            <v>36788</v>
          </cell>
        </row>
        <row r="3362">
          <cell r="A3362">
            <v>36788</v>
          </cell>
        </row>
        <row r="3363">
          <cell r="A3363">
            <v>36788</v>
          </cell>
        </row>
        <row r="3364">
          <cell r="A3364">
            <v>36788</v>
          </cell>
        </row>
        <row r="3365">
          <cell r="A3365">
            <v>36788</v>
          </cell>
        </row>
        <row r="3366">
          <cell r="A3366">
            <v>36788</v>
          </cell>
        </row>
        <row r="3367">
          <cell r="A3367">
            <v>36788</v>
          </cell>
        </row>
        <row r="3368">
          <cell r="A3368">
            <v>36788</v>
          </cell>
        </row>
        <row r="3369">
          <cell r="A3369">
            <v>36788</v>
          </cell>
        </row>
        <row r="3370">
          <cell r="A3370">
            <v>36788</v>
          </cell>
        </row>
        <row r="3371">
          <cell r="A3371">
            <v>36788</v>
          </cell>
        </row>
        <row r="3372">
          <cell r="A3372">
            <v>36788</v>
          </cell>
        </row>
        <row r="3373">
          <cell r="A3373">
            <v>36788</v>
          </cell>
        </row>
        <row r="3374">
          <cell r="A3374">
            <v>36788</v>
          </cell>
        </row>
        <row r="3375">
          <cell r="A3375">
            <v>36788</v>
          </cell>
        </row>
        <row r="3376">
          <cell r="A3376">
            <v>36788</v>
          </cell>
        </row>
        <row r="3377">
          <cell r="A3377">
            <v>36788</v>
          </cell>
        </row>
        <row r="3378">
          <cell r="A3378">
            <v>36788</v>
          </cell>
        </row>
        <row r="3379">
          <cell r="A3379">
            <v>36788</v>
          </cell>
        </row>
        <row r="3380">
          <cell r="A3380">
            <v>36788</v>
          </cell>
        </row>
        <row r="3381">
          <cell r="A3381">
            <v>36788</v>
          </cell>
        </row>
        <row r="3382">
          <cell r="A3382">
            <v>36788</v>
          </cell>
        </row>
        <row r="3383">
          <cell r="A3383">
            <v>36788</v>
          </cell>
        </row>
        <row r="3384">
          <cell r="A3384">
            <v>36788</v>
          </cell>
        </row>
        <row r="3385">
          <cell r="A3385">
            <v>36788</v>
          </cell>
        </row>
        <row r="3386">
          <cell r="A3386">
            <v>36788</v>
          </cell>
        </row>
        <row r="3387">
          <cell r="A3387">
            <v>36788</v>
          </cell>
        </row>
        <row r="3388">
          <cell r="A3388">
            <v>36788</v>
          </cell>
        </row>
        <row r="3389">
          <cell r="A3389">
            <v>36788</v>
          </cell>
        </row>
        <row r="3390">
          <cell r="A3390">
            <v>36788</v>
          </cell>
        </row>
        <row r="3391">
          <cell r="A3391">
            <v>36788</v>
          </cell>
        </row>
        <row r="3392">
          <cell r="A3392">
            <v>36788</v>
          </cell>
        </row>
        <row r="3393">
          <cell r="A3393">
            <v>36788</v>
          </cell>
        </row>
        <row r="3394">
          <cell r="A3394">
            <v>36788</v>
          </cell>
        </row>
        <row r="3395">
          <cell r="A3395">
            <v>36788</v>
          </cell>
        </row>
        <row r="3396">
          <cell r="A3396">
            <v>36788</v>
          </cell>
        </row>
        <row r="3397">
          <cell r="A3397">
            <v>36788</v>
          </cell>
        </row>
        <row r="3398">
          <cell r="A3398">
            <v>36788</v>
          </cell>
        </row>
        <row r="3399">
          <cell r="A3399">
            <v>36788</v>
          </cell>
        </row>
        <row r="3400">
          <cell r="A3400">
            <v>36788</v>
          </cell>
        </row>
        <row r="3401">
          <cell r="A3401">
            <v>36788</v>
          </cell>
        </row>
        <row r="3402">
          <cell r="A3402">
            <v>36788</v>
          </cell>
        </row>
        <row r="3403">
          <cell r="A3403">
            <v>36788</v>
          </cell>
        </row>
        <row r="3404">
          <cell r="A3404">
            <v>36788</v>
          </cell>
        </row>
        <row r="3405">
          <cell r="A3405">
            <v>36788</v>
          </cell>
        </row>
        <row r="3406">
          <cell r="A3406">
            <v>36788</v>
          </cell>
        </row>
        <row r="3407">
          <cell r="A3407">
            <v>36788</v>
          </cell>
        </row>
        <row r="3408">
          <cell r="A3408">
            <v>36788</v>
          </cell>
        </row>
        <row r="3409">
          <cell r="A3409">
            <v>36788</v>
          </cell>
        </row>
        <row r="3410">
          <cell r="A3410">
            <v>36788</v>
          </cell>
        </row>
        <row r="3411">
          <cell r="A3411">
            <v>36788</v>
          </cell>
        </row>
        <row r="3412">
          <cell r="A3412">
            <v>36788</v>
          </cell>
        </row>
        <row r="3413">
          <cell r="A3413">
            <v>36788</v>
          </cell>
        </row>
        <row r="3414">
          <cell r="A3414">
            <v>36788</v>
          </cell>
        </row>
        <row r="3415">
          <cell r="A3415">
            <v>36788</v>
          </cell>
        </row>
        <row r="3416">
          <cell r="A3416">
            <v>36788</v>
          </cell>
        </row>
        <row r="3417">
          <cell r="A3417">
            <v>36788</v>
          </cell>
        </row>
        <row r="3418">
          <cell r="A3418">
            <v>36788</v>
          </cell>
        </row>
        <row r="3419">
          <cell r="A3419">
            <v>36788</v>
          </cell>
        </row>
        <row r="3420">
          <cell r="A3420">
            <v>36788</v>
          </cell>
        </row>
        <row r="3421">
          <cell r="A3421">
            <v>36788</v>
          </cell>
        </row>
        <row r="3422">
          <cell r="A3422">
            <v>36788</v>
          </cell>
        </row>
        <row r="3423">
          <cell r="A3423">
            <v>36788</v>
          </cell>
        </row>
        <row r="3424">
          <cell r="A3424">
            <v>36788</v>
          </cell>
        </row>
        <row r="3425">
          <cell r="A3425">
            <v>36788</v>
          </cell>
        </row>
        <row r="3426">
          <cell r="A3426">
            <v>36788</v>
          </cell>
        </row>
        <row r="3427">
          <cell r="A3427">
            <v>36788</v>
          </cell>
        </row>
        <row r="3428">
          <cell r="A3428">
            <v>36788</v>
          </cell>
        </row>
        <row r="3429">
          <cell r="A3429">
            <v>36788</v>
          </cell>
        </row>
        <row r="3430">
          <cell r="A3430">
            <v>36788</v>
          </cell>
        </row>
        <row r="3431">
          <cell r="A3431">
            <v>36788</v>
          </cell>
        </row>
        <row r="3432">
          <cell r="A3432">
            <v>36788</v>
          </cell>
        </row>
        <row r="3433">
          <cell r="A3433">
            <v>36788</v>
          </cell>
        </row>
        <row r="3434">
          <cell r="A3434">
            <v>36788</v>
          </cell>
        </row>
        <row r="3435">
          <cell r="A3435">
            <v>36788</v>
          </cell>
        </row>
        <row r="3436">
          <cell r="A3436">
            <v>36788</v>
          </cell>
        </row>
        <row r="3437">
          <cell r="A3437">
            <v>36788</v>
          </cell>
        </row>
        <row r="3438">
          <cell r="A3438">
            <v>36788</v>
          </cell>
        </row>
        <row r="3439">
          <cell r="A3439">
            <v>36788</v>
          </cell>
        </row>
        <row r="3440">
          <cell r="A3440">
            <v>36788</v>
          </cell>
        </row>
        <row r="3441">
          <cell r="A3441">
            <v>36788</v>
          </cell>
        </row>
        <row r="3442">
          <cell r="A3442">
            <v>36788</v>
          </cell>
        </row>
        <row r="3443">
          <cell r="A3443">
            <v>36788</v>
          </cell>
        </row>
        <row r="3444">
          <cell r="A3444">
            <v>36788</v>
          </cell>
        </row>
        <row r="3445">
          <cell r="A3445">
            <v>36788</v>
          </cell>
        </row>
        <row r="3446">
          <cell r="A3446">
            <v>36788</v>
          </cell>
        </row>
        <row r="3447">
          <cell r="A3447">
            <v>36788</v>
          </cell>
        </row>
        <row r="3448">
          <cell r="A3448">
            <v>36788</v>
          </cell>
        </row>
        <row r="3449">
          <cell r="A3449">
            <v>36788</v>
          </cell>
        </row>
        <row r="3450">
          <cell r="A3450">
            <v>36788</v>
          </cell>
        </row>
        <row r="3451">
          <cell r="A3451">
            <v>36788</v>
          </cell>
        </row>
        <row r="3452">
          <cell r="A3452">
            <v>36788</v>
          </cell>
        </row>
        <row r="3453">
          <cell r="A3453">
            <v>36788</v>
          </cell>
        </row>
        <row r="3454">
          <cell r="A3454">
            <v>36788</v>
          </cell>
        </row>
        <row r="3455">
          <cell r="A3455">
            <v>36788</v>
          </cell>
        </row>
        <row r="3456">
          <cell r="A3456">
            <v>36788</v>
          </cell>
        </row>
        <row r="3457">
          <cell r="A3457">
            <v>36788</v>
          </cell>
        </row>
        <row r="3458">
          <cell r="A3458">
            <v>36788</v>
          </cell>
        </row>
        <row r="3459">
          <cell r="A3459">
            <v>36788</v>
          </cell>
        </row>
        <row r="3460">
          <cell r="A3460">
            <v>36788</v>
          </cell>
        </row>
        <row r="3461">
          <cell r="A3461">
            <v>36788</v>
          </cell>
        </row>
        <row r="3462">
          <cell r="A3462">
            <v>36788</v>
          </cell>
        </row>
        <row r="3463">
          <cell r="A3463">
            <v>36788</v>
          </cell>
        </row>
        <row r="3464">
          <cell r="A3464">
            <v>36788</v>
          </cell>
        </row>
        <row r="3465">
          <cell r="A3465">
            <v>36788</v>
          </cell>
        </row>
        <row r="3466">
          <cell r="A3466">
            <v>36788</v>
          </cell>
        </row>
        <row r="3467">
          <cell r="A3467">
            <v>36788</v>
          </cell>
        </row>
        <row r="3468">
          <cell r="A3468">
            <v>36788</v>
          </cell>
        </row>
        <row r="3469">
          <cell r="A3469">
            <v>36788</v>
          </cell>
        </row>
        <row r="3470">
          <cell r="A3470">
            <v>36788</v>
          </cell>
        </row>
        <row r="3471">
          <cell r="A3471">
            <v>36788</v>
          </cell>
        </row>
        <row r="3472">
          <cell r="A3472">
            <v>36788</v>
          </cell>
        </row>
        <row r="3473">
          <cell r="A3473">
            <v>36788</v>
          </cell>
        </row>
        <row r="3474">
          <cell r="A3474">
            <v>36788</v>
          </cell>
        </row>
        <row r="3475">
          <cell r="A3475">
            <v>36788</v>
          </cell>
        </row>
        <row r="3476">
          <cell r="A3476">
            <v>36788</v>
          </cell>
        </row>
        <row r="3477">
          <cell r="A3477">
            <v>36788</v>
          </cell>
        </row>
        <row r="3478">
          <cell r="A3478">
            <v>36788</v>
          </cell>
        </row>
        <row r="3479">
          <cell r="A3479">
            <v>36788</v>
          </cell>
        </row>
        <row r="3480">
          <cell r="A3480">
            <v>36788</v>
          </cell>
        </row>
        <row r="3481">
          <cell r="A3481">
            <v>36788</v>
          </cell>
        </row>
        <row r="3482">
          <cell r="A3482">
            <v>36788</v>
          </cell>
        </row>
        <row r="3483">
          <cell r="A3483">
            <v>36788</v>
          </cell>
        </row>
        <row r="3484">
          <cell r="A3484">
            <v>36788</v>
          </cell>
        </row>
        <row r="3485">
          <cell r="A3485">
            <v>36788</v>
          </cell>
        </row>
        <row r="3486">
          <cell r="A3486">
            <v>36788</v>
          </cell>
        </row>
        <row r="3487">
          <cell r="A3487">
            <v>36788</v>
          </cell>
        </row>
        <row r="3488">
          <cell r="A3488">
            <v>36788</v>
          </cell>
        </row>
        <row r="3489">
          <cell r="A3489">
            <v>36788</v>
          </cell>
        </row>
        <row r="3490">
          <cell r="A3490">
            <v>36788</v>
          </cell>
        </row>
        <row r="3491">
          <cell r="A3491">
            <v>36788</v>
          </cell>
        </row>
        <row r="3492">
          <cell r="A3492">
            <v>36788</v>
          </cell>
        </row>
        <row r="3493">
          <cell r="A3493">
            <v>36788</v>
          </cell>
        </row>
        <row r="3494">
          <cell r="A3494">
            <v>36788</v>
          </cell>
        </row>
        <row r="3495">
          <cell r="A3495">
            <v>36788</v>
          </cell>
        </row>
        <row r="3496">
          <cell r="A3496">
            <v>36788</v>
          </cell>
        </row>
        <row r="3497">
          <cell r="A3497">
            <v>36788</v>
          </cell>
        </row>
        <row r="3498">
          <cell r="A3498">
            <v>36788</v>
          </cell>
        </row>
        <row r="3499">
          <cell r="A3499">
            <v>36788</v>
          </cell>
        </row>
        <row r="3500">
          <cell r="A3500">
            <v>36788</v>
          </cell>
        </row>
        <row r="3501">
          <cell r="A3501">
            <v>36788</v>
          </cell>
        </row>
        <row r="3502">
          <cell r="A3502">
            <v>36788</v>
          </cell>
        </row>
        <row r="3503">
          <cell r="A3503">
            <v>36788</v>
          </cell>
        </row>
        <row r="3504">
          <cell r="A3504">
            <v>36788</v>
          </cell>
        </row>
        <row r="3505">
          <cell r="A3505">
            <v>36788</v>
          </cell>
        </row>
        <row r="3506">
          <cell r="A3506">
            <v>36788</v>
          </cell>
        </row>
        <row r="3507">
          <cell r="A3507">
            <v>36788</v>
          </cell>
        </row>
        <row r="3508">
          <cell r="A3508">
            <v>36788</v>
          </cell>
        </row>
        <row r="3509">
          <cell r="A3509">
            <v>36788</v>
          </cell>
        </row>
        <row r="3510">
          <cell r="A3510">
            <v>36788</v>
          </cell>
        </row>
        <row r="3511">
          <cell r="A3511">
            <v>36788</v>
          </cell>
        </row>
        <row r="3512">
          <cell r="A3512">
            <v>36788</v>
          </cell>
        </row>
        <row r="3513">
          <cell r="A3513">
            <v>36788</v>
          </cell>
        </row>
        <row r="3514">
          <cell r="A3514">
            <v>36788</v>
          </cell>
        </row>
        <row r="3515">
          <cell r="A3515">
            <v>36788</v>
          </cell>
        </row>
        <row r="3516">
          <cell r="A3516">
            <v>36788</v>
          </cell>
        </row>
        <row r="3517">
          <cell r="A3517">
            <v>36788</v>
          </cell>
        </row>
        <row r="3518">
          <cell r="A3518">
            <v>36788</v>
          </cell>
        </row>
        <row r="3519">
          <cell r="A3519">
            <v>36788</v>
          </cell>
        </row>
        <row r="3520">
          <cell r="A3520">
            <v>36788</v>
          </cell>
        </row>
        <row r="3521">
          <cell r="A3521">
            <v>36788</v>
          </cell>
        </row>
        <row r="3522">
          <cell r="A3522">
            <v>36788</v>
          </cell>
        </row>
        <row r="3523">
          <cell r="A3523">
            <v>36788</v>
          </cell>
        </row>
        <row r="3524">
          <cell r="A3524">
            <v>36788</v>
          </cell>
        </row>
        <row r="3525">
          <cell r="A3525">
            <v>36799</v>
          </cell>
        </row>
        <row r="3526">
          <cell r="A3526">
            <v>36789</v>
          </cell>
        </row>
        <row r="3527">
          <cell r="A3527">
            <v>36789</v>
          </cell>
        </row>
        <row r="3528">
          <cell r="A3528">
            <v>36789</v>
          </cell>
        </row>
        <row r="3529">
          <cell r="A3529">
            <v>36789</v>
          </cell>
        </row>
        <row r="3530">
          <cell r="A3530">
            <v>36789</v>
          </cell>
        </row>
        <row r="3531">
          <cell r="A3531">
            <v>36789</v>
          </cell>
        </row>
        <row r="3532">
          <cell r="A3532">
            <v>36789</v>
          </cell>
        </row>
        <row r="3533">
          <cell r="A3533">
            <v>36789</v>
          </cell>
        </row>
        <row r="3534">
          <cell r="A3534">
            <v>36789</v>
          </cell>
        </row>
        <row r="3535">
          <cell r="A3535">
            <v>36789</v>
          </cell>
        </row>
        <row r="3536">
          <cell r="A3536">
            <v>36789</v>
          </cell>
        </row>
        <row r="3537">
          <cell r="A3537">
            <v>36789</v>
          </cell>
        </row>
        <row r="3538">
          <cell r="A3538">
            <v>36789</v>
          </cell>
        </row>
        <row r="3539">
          <cell r="A3539">
            <v>36789</v>
          </cell>
        </row>
        <row r="3540">
          <cell r="A3540">
            <v>36789</v>
          </cell>
        </row>
        <row r="3541">
          <cell r="A3541">
            <v>36789</v>
          </cell>
        </row>
        <row r="3542">
          <cell r="A3542">
            <v>36789</v>
          </cell>
        </row>
        <row r="3543">
          <cell r="A3543">
            <v>36789</v>
          </cell>
        </row>
        <row r="3544">
          <cell r="A3544">
            <v>36789</v>
          </cell>
        </row>
        <row r="3545">
          <cell r="A3545">
            <v>36789</v>
          </cell>
        </row>
        <row r="3546">
          <cell r="A3546">
            <v>36789</v>
          </cell>
        </row>
        <row r="3547">
          <cell r="A3547">
            <v>36789</v>
          </cell>
        </row>
        <row r="3548">
          <cell r="A3548">
            <v>36789</v>
          </cell>
        </row>
        <row r="3549">
          <cell r="A3549">
            <v>36789</v>
          </cell>
        </row>
        <row r="3550">
          <cell r="A3550">
            <v>36789</v>
          </cell>
        </row>
        <row r="3551">
          <cell r="A3551">
            <v>36789</v>
          </cell>
        </row>
        <row r="3552">
          <cell r="A3552">
            <v>36789</v>
          </cell>
        </row>
        <row r="3553">
          <cell r="A3553">
            <v>36789</v>
          </cell>
        </row>
        <row r="3554">
          <cell r="A3554">
            <v>36789</v>
          </cell>
        </row>
        <row r="3555">
          <cell r="A3555">
            <v>36789</v>
          </cell>
        </row>
        <row r="3556">
          <cell r="A3556">
            <v>36789</v>
          </cell>
        </row>
        <row r="3557">
          <cell r="A3557">
            <v>36789</v>
          </cell>
        </row>
        <row r="3558">
          <cell r="A3558">
            <v>36789</v>
          </cell>
        </row>
        <row r="3559">
          <cell r="A3559">
            <v>36789</v>
          </cell>
        </row>
        <row r="3560">
          <cell r="A3560">
            <v>36789</v>
          </cell>
        </row>
        <row r="3561">
          <cell r="A3561">
            <v>36789</v>
          </cell>
        </row>
        <row r="3562">
          <cell r="A3562">
            <v>36789</v>
          </cell>
        </row>
        <row r="3563">
          <cell r="A3563">
            <v>36789</v>
          </cell>
        </row>
        <row r="3564">
          <cell r="A3564">
            <v>36789</v>
          </cell>
        </row>
        <row r="3565">
          <cell r="A3565">
            <v>36789</v>
          </cell>
        </row>
        <row r="3566">
          <cell r="A3566">
            <v>36789</v>
          </cell>
        </row>
        <row r="3567">
          <cell r="A3567">
            <v>36789</v>
          </cell>
        </row>
        <row r="3568">
          <cell r="A3568">
            <v>36789</v>
          </cell>
        </row>
        <row r="3569">
          <cell r="A3569">
            <v>36789</v>
          </cell>
        </row>
        <row r="3570">
          <cell r="A3570">
            <v>36789</v>
          </cell>
        </row>
        <row r="3571">
          <cell r="A3571">
            <v>36789</v>
          </cell>
        </row>
        <row r="3572">
          <cell r="A3572">
            <v>36798</v>
          </cell>
        </row>
        <row r="3573">
          <cell r="A3573">
            <v>36789</v>
          </cell>
        </row>
        <row r="3574">
          <cell r="A3574">
            <v>36789</v>
          </cell>
        </row>
        <row r="3575">
          <cell r="A3575">
            <v>36789</v>
          </cell>
        </row>
        <row r="3576">
          <cell r="A3576">
            <v>36789</v>
          </cell>
        </row>
        <row r="3577">
          <cell r="A3577">
            <v>36789</v>
          </cell>
        </row>
        <row r="3578">
          <cell r="A3578">
            <v>36789</v>
          </cell>
        </row>
        <row r="3579">
          <cell r="A3579">
            <v>36789</v>
          </cell>
        </row>
        <row r="3580">
          <cell r="A3580">
            <v>36789</v>
          </cell>
        </row>
        <row r="3581">
          <cell r="A3581">
            <v>36789</v>
          </cell>
        </row>
        <row r="3582">
          <cell r="A3582">
            <v>36789</v>
          </cell>
        </row>
        <row r="3583">
          <cell r="A3583">
            <v>36789</v>
          </cell>
        </row>
        <row r="3584">
          <cell r="A3584">
            <v>36789</v>
          </cell>
        </row>
        <row r="3585">
          <cell r="A3585">
            <v>36789</v>
          </cell>
        </row>
        <row r="3586">
          <cell r="A3586">
            <v>36789</v>
          </cell>
        </row>
        <row r="3587">
          <cell r="A3587">
            <v>36789</v>
          </cell>
        </row>
        <row r="3588">
          <cell r="A3588">
            <v>36789</v>
          </cell>
        </row>
        <row r="3589">
          <cell r="A3589">
            <v>36789</v>
          </cell>
        </row>
        <row r="3590">
          <cell r="A3590">
            <v>36789</v>
          </cell>
        </row>
        <row r="3591">
          <cell r="A3591">
            <v>36789</v>
          </cell>
        </row>
        <row r="3592">
          <cell r="A3592">
            <v>36789</v>
          </cell>
        </row>
        <row r="3593">
          <cell r="A3593">
            <v>36789</v>
          </cell>
        </row>
        <row r="3594">
          <cell r="A3594">
            <v>36789</v>
          </cell>
        </row>
        <row r="3595">
          <cell r="A3595">
            <v>36789</v>
          </cell>
        </row>
        <row r="3596">
          <cell r="A3596">
            <v>36789</v>
          </cell>
        </row>
        <row r="3597">
          <cell r="A3597">
            <v>36789</v>
          </cell>
        </row>
        <row r="3598">
          <cell r="A3598">
            <v>36789</v>
          </cell>
        </row>
        <row r="3599">
          <cell r="A3599">
            <v>36789</v>
          </cell>
        </row>
        <row r="3600">
          <cell r="A3600">
            <v>36789</v>
          </cell>
        </row>
        <row r="3601">
          <cell r="A3601">
            <v>36789</v>
          </cell>
        </row>
        <row r="3602">
          <cell r="A3602">
            <v>36789</v>
          </cell>
        </row>
        <row r="3603">
          <cell r="A3603">
            <v>36789</v>
          </cell>
        </row>
        <row r="3604">
          <cell r="A3604">
            <v>36789</v>
          </cell>
        </row>
        <row r="3605">
          <cell r="A3605">
            <v>36789</v>
          </cell>
        </row>
        <row r="3606">
          <cell r="A3606">
            <v>36789</v>
          </cell>
        </row>
        <row r="3607">
          <cell r="A3607">
            <v>36789</v>
          </cell>
        </row>
        <row r="3608">
          <cell r="A3608">
            <v>36789</v>
          </cell>
        </row>
        <row r="3609">
          <cell r="A3609">
            <v>36789</v>
          </cell>
        </row>
        <row r="3610">
          <cell r="A3610">
            <v>36789</v>
          </cell>
        </row>
        <row r="3611">
          <cell r="A3611">
            <v>36789</v>
          </cell>
        </row>
        <row r="3612">
          <cell r="A3612">
            <v>36789</v>
          </cell>
        </row>
        <row r="3613">
          <cell r="A3613">
            <v>36789</v>
          </cell>
        </row>
        <row r="3614">
          <cell r="A3614">
            <v>36789</v>
          </cell>
        </row>
        <row r="3615">
          <cell r="A3615">
            <v>36789</v>
          </cell>
        </row>
        <row r="3616">
          <cell r="A3616">
            <v>36789</v>
          </cell>
        </row>
        <row r="3617">
          <cell r="A3617">
            <v>36789</v>
          </cell>
        </row>
        <row r="3618">
          <cell r="A3618">
            <v>36789</v>
          </cell>
        </row>
        <row r="3619">
          <cell r="A3619">
            <v>36789</v>
          </cell>
        </row>
        <row r="3620">
          <cell r="A3620">
            <v>36789</v>
          </cell>
        </row>
        <row r="3621">
          <cell r="A3621">
            <v>36789</v>
          </cell>
        </row>
        <row r="3622">
          <cell r="A3622">
            <v>36789</v>
          </cell>
        </row>
        <row r="3623">
          <cell r="A3623">
            <v>36789</v>
          </cell>
        </row>
        <row r="3624">
          <cell r="A3624">
            <v>36789</v>
          </cell>
        </row>
        <row r="3625">
          <cell r="A3625">
            <v>36789</v>
          </cell>
        </row>
        <row r="3626">
          <cell r="A3626">
            <v>36789</v>
          </cell>
        </row>
        <row r="3627">
          <cell r="A3627">
            <v>36789</v>
          </cell>
        </row>
        <row r="3628">
          <cell r="A3628">
            <v>36789</v>
          </cell>
        </row>
        <row r="3629">
          <cell r="A3629">
            <v>36789</v>
          </cell>
        </row>
        <row r="3630">
          <cell r="A3630">
            <v>36789</v>
          </cell>
        </row>
        <row r="3631">
          <cell r="A3631">
            <v>36789</v>
          </cell>
        </row>
        <row r="3632">
          <cell r="A3632">
            <v>36789</v>
          </cell>
        </row>
        <row r="3633">
          <cell r="A3633">
            <v>36789</v>
          </cell>
        </row>
        <row r="3634">
          <cell r="A3634">
            <v>36789</v>
          </cell>
        </row>
        <row r="3635">
          <cell r="A3635">
            <v>36789</v>
          </cell>
        </row>
        <row r="3636">
          <cell r="A3636">
            <v>36789</v>
          </cell>
        </row>
        <row r="3637">
          <cell r="A3637">
            <v>36789</v>
          </cell>
        </row>
        <row r="3638">
          <cell r="A3638">
            <v>36789</v>
          </cell>
        </row>
        <row r="3639">
          <cell r="A3639">
            <v>36789</v>
          </cell>
        </row>
        <row r="3640">
          <cell r="A3640">
            <v>36789</v>
          </cell>
        </row>
        <row r="3641">
          <cell r="A3641">
            <v>36789</v>
          </cell>
        </row>
        <row r="3642">
          <cell r="A3642">
            <v>36789</v>
          </cell>
        </row>
        <row r="3643">
          <cell r="A3643">
            <v>36789</v>
          </cell>
        </row>
        <row r="3644">
          <cell r="A3644">
            <v>36789</v>
          </cell>
        </row>
        <row r="3645">
          <cell r="A3645">
            <v>36789</v>
          </cell>
        </row>
        <row r="3646">
          <cell r="A3646">
            <v>36789</v>
          </cell>
        </row>
        <row r="3647">
          <cell r="A3647">
            <v>36789</v>
          </cell>
        </row>
        <row r="3648">
          <cell r="A3648">
            <v>36789</v>
          </cell>
        </row>
        <row r="3649">
          <cell r="A3649">
            <v>36789</v>
          </cell>
        </row>
        <row r="3650">
          <cell r="A3650">
            <v>36789</v>
          </cell>
        </row>
        <row r="3651">
          <cell r="A3651">
            <v>36789</v>
          </cell>
        </row>
        <row r="3652">
          <cell r="A3652">
            <v>36789</v>
          </cell>
        </row>
        <row r="3653">
          <cell r="A3653">
            <v>36789</v>
          </cell>
        </row>
        <row r="3654">
          <cell r="A3654">
            <v>36789</v>
          </cell>
        </row>
        <row r="3655">
          <cell r="A3655">
            <v>36789</v>
          </cell>
        </row>
        <row r="3656">
          <cell r="A3656">
            <v>36789</v>
          </cell>
        </row>
        <row r="3657">
          <cell r="A3657">
            <v>36789</v>
          </cell>
        </row>
        <row r="3658">
          <cell r="A3658">
            <v>36789</v>
          </cell>
        </row>
        <row r="3659">
          <cell r="A3659">
            <v>36789</v>
          </cell>
        </row>
        <row r="3660">
          <cell r="A3660">
            <v>36789</v>
          </cell>
        </row>
        <row r="3661">
          <cell r="A3661">
            <v>36789</v>
          </cell>
        </row>
        <row r="3662">
          <cell r="A3662">
            <v>36789</v>
          </cell>
        </row>
        <row r="3663">
          <cell r="A3663">
            <v>36789</v>
          </cell>
        </row>
        <row r="3664">
          <cell r="A3664">
            <v>36789</v>
          </cell>
        </row>
        <row r="3665">
          <cell r="A3665">
            <v>36789</v>
          </cell>
        </row>
        <row r="3666">
          <cell r="A3666">
            <v>36789</v>
          </cell>
        </row>
        <row r="3667">
          <cell r="A3667">
            <v>36789</v>
          </cell>
        </row>
        <row r="3668">
          <cell r="A3668">
            <v>36789</v>
          </cell>
        </row>
        <row r="3669">
          <cell r="A3669">
            <v>36789</v>
          </cell>
        </row>
        <row r="3670">
          <cell r="A3670">
            <v>36789</v>
          </cell>
        </row>
        <row r="3671">
          <cell r="A3671">
            <v>36789</v>
          </cell>
        </row>
        <row r="3672">
          <cell r="A3672">
            <v>36789</v>
          </cell>
        </row>
        <row r="3673">
          <cell r="A3673">
            <v>36789</v>
          </cell>
        </row>
        <row r="3674">
          <cell r="A3674">
            <v>36789</v>
          </cell>
        </row>
        <row r="3675">
          <cell r="A3675">
            <v>36789</v>
          </cell>
        </row>
        <row r="3676">
          <cell r="A3676">
            <v>36789</v>
          </cell>
        </row>
        <row r="3677">
          <cell r="A3677">
            <v>36789</v>
          </cell>
        </row>
        <row r="3678">
          <cell r="A3678">
            <v>36789</v>
          </cell>
        </row>
        <row r="3679">
          <cell r="A3679">
            <v>36789</v>
          </cell>
        </row>
        <row r="3680">
          <cell r="A3680">
            <v>36789</v>
          </cell>
        </row>
        <row r="3681">
          <cell r="A3681">
            <v>36789</v>
          </cell>
        </row>
        <row r="3682">
          <cell r="A3682">
            <v>36789</v>
          </cell>
        </row>
        <row r="3683">
          <cell r="A3683">
            <v>36789</v>
          </cell>
        </row>
        <row r="3684">
          <cell r="A3684">
            <v>36789</v>
          </cell>
        </row>
        <row r="3685">
          <cell r="A3685">
            <v>36789</v>
          </cell>
        </row>
        <row r="3686">
          <cell r="A3686">
            <v>36789</v>
          </cell>
        </row>
        <row r="3687">
          <cell r="A3687">
            <v>36789</v>
          </cell>
        </row>
        <row r="3688">
          <cell r="A3688">
            <v>36789</v>
          </cell>
        </row>
        <row r="3689">
          <cell r="A3689">
            <v>36789</v>
          </cell>
        </row>
        <row r="3690">
          <cell r="A3690">
            <v>36789</v>
          </cell>
        </row>
        <row r="3691">
          <cell r="A3691">
            <v>36789</v>
          </cell>
        </row>
        <row r="3692">
          <cell r="A3692">
            <v>36789</v>
          </cell>
        </row>
        <row r="3693">
          <cell r="A3693">
            <v>36789</v>
          </cell>
        </row>
        <row r="3694">
          <cell r="A3694">
            <v>36789</v>
          </cell>
        </row>
        <row r="3695">
          <cell r="A3695">
            <v>36789</v>
          </cell>
        </row>
        <row r="3696">
          <cell r="A3696">
            <v>36789</v>
          </cell>
        </row>
        <row r="3697">
          <cell r="A3697">
            <v>36789</v>
          </cell>
        </row>
        <row r="3698">
          <cell r="A3698">
            <v>36789</v>
          </cell>
        </row>
        <row r="3699">
          <cell r="A3699">
            <v>36789</v>
          </cell>
        </row>
        <row r="3700">
          <cell r="A3700">
            <v>36789</v>
          </cell>
        </row>
        <row r="3701">
          <cell r="A3701">
            <v>36789</v>
          </cell>
        </row>
        <row r="3702">
          <cell r="A3702">
            <v>36789</v>
          </cell>
        </row>
        <row r="3703">
          <cell r="A3703">
            <v>36789</v>
          </cell>
        </row>
        <row r="3704">
          <cell r="A3704">
            <v>36789</v>
          </cell>
        </row>
        <row r="3705">
          <cell r="A3705">
            <v>36789</v>
          </cell>
        </row>
        <row r="3706">
          <cell r="A3706">
            <v>36789</v>
          </cell>
        </row>
        <row r="3707">
          <cell r="A3707">
            <v>36789</v>
          </cell>
        </row>
        <row r="3708">
          <cell r="A3708">
            <v>36789</v>
          </cell>
        </row>
        <row r="3709">
          <cell r="A3709">
            <v>36790</v>
          </cell>
        </row>
        <row r="3710">
          <cell r="A3710">
            <v>36790</v>
          </cell>
        </row>
        <row r="3711">
          <cell r="A3711">
            <v>36790</v>
          </cell>
        </row>
        <row r="3712">
          <cell r="A3712">
            <v>36790</v>
          </cell>
        </row>
        <row r="3713">
          <cell r="A3713">
            <v>36790</v>
          </cell>
        </row>
        <row r="3714">
          <cell r="A3714">
            <v>36790</v>
          </cell>
        </row>
        <row r="3715">
          <cell r="A3715">
            <v>36790</v>
          </cell>
        </row>
        <row r="3716">
          <cell r="A3716">
            <v>36790</v>
          </cell>
        </row>
        <row r="3717">
          <cell r="A3717">
            <v>36790</v>
          </cell>
        </row>
        <row r="3718">
          <cell r="A3718">
            <v>36790</v>
          </cell>
        </row>
        <row r="3719">
          <cell r="A3719">
            <v>36790</v>
          </cell>
        </row>
        <row r="3720">
          <cell r="A3720">
            <v>36790</v>
          </cell>
        </row>
        <row r="3721">
          <cell r="A3721">
            <v>36790</v>
          </cell>
        </row>
        <row r="3722">
          <cell r="A3722">
            <v>36790</v>
          </cell>
        </row>
        <row r="3723">
          <cell r="A3723">
            <v>36790</v>
          </cell>
        </row>
        <row r="3724">
          <cell r="A3724">
            <v>36790</v>
          </cell>
        </row>
        <row r="3725">
          <cell r="A3725">
            <v>36790</v>
          </cell>
        </row>
        <row r="3726">
          <cell r="A3726">
            <v>36790</v>
          </cell>
        </row>
        <row r="3727">
          <cell r="A3727">
            <v>36790</v>
          </cell>
        </row>
        <row r="3728">
          <cell r="A3728">
            <v>36790</v>
          </cell>
        </row>
        <row r="3729">
          <cell r="A3729">
            <v>36790</v>
          </cell>
        </row>
        <row r="3730">
          <cell r="A3730">
            <v>36790</v>
          </cell>
        </row>
        <row r="3731">
          <cell r="A3731">
            <v>36790</v>
          </cell>
        </row>
        <row r="3732">
          <cell r="A3732">
            <v>36790</v>
          </cell>
        </row>
        <row r="3733">
          <cell r="A3733">
            <v>36790</v>
          </cell>
        </row>
        <row r="3734">
          <cell r="A3734">
            <v>36790</v>
          </cell>
        </row>
        <row r="3735">
          <cell r="A3735">
            <v>36790</v>
          </cell>
        </row>
        <row r="3736">
          <cell r="A3736">
            <v>36790</v>
          </cell>
        </row>
        <row r="3737">
          <cell r="A3737">
            <v>36790</v>
          </cell>
        </row>
        <row r="3738">
          <cell r="A3738">
            <v>36790</v>
          </cell>
        </row>
        <row r="3739">
          <cell r="A3739">
            <v>36790</v>
          </cell>
        </row>
        <row r="3740">
          <cell r="A3740">
            <v>36790</v>
          </cell>
        </row>
        <row r="3741">
          <cell r="A3741">
            <v>36790</v>
          </cell>
        </row>
        <row r="3742">
          <cell r="A3742">
            <v>36790</v>
          </cell>
        </row>
        <row r="3743">
          <cell r="A3743">
            <v>36790</v>
          </cell>
        </row>
        <row r="3744">
          <cell r="A3744">
            <v>36790</v>
          </cell>
        </row>
        <row r="3745">
          <cell r="A3745">
            <v>36790</v>
          </cell>
        </row>
        <row r="3746">
          <cell r="A3746">
            <v>36790</v>
          </cell>
        </row>
        <row r="3747">
          <cell r="A3747">
            <v>36790</v>
          </cell>
        </row>
        <row r="3748">
          <cell r="A3748">
            <v>36790</v>
          </cell>
        </row>
        <row r="3749">
          <cell r="A3749">
            <v>36790</v>
          </cell>
        </row>
        <row r="3750">
          <cell r="A3750">
            <v>36790</v>
          </cell>
        </row>
        <row r="3751">
          <cell r="A3751">
            <v>36790</v>
          </cell>
        </row>
        <row r="3752">
          <cell r="A3752">
            <v>36790</v>
          </cell>
        </row>
        <row r="3753">
          <cell r="A3753">
            <v>36790</v>
          </cell>
        </row>
        <row r="3754">
          <cell r="A3754">
            <v>36790</v>
          </cell>
        </row>
        <row r="3755">
          <cell r="A3755">
            <v>36790</v>
          </cell>
        </row>
        <row r="3756">
          <cell r="A3756">
            <v>36790</v>
          </cell>
        </row>
        <row r="3757">
          <cell r="A3757">
            <v>36790</v>
          </cell>
        </row>
        <row r="3758">
          <cell r="A3758">
            <v>36790</v>
          </cell>
        </row>
        <row r="3759">
          <cell r="A3759">
            <v>36790</v>
          </cell>
        </row>
        <row r="3760">
          <cell r="A3760">
            <v>36790</v>
          </cell>
        </row>
        <row r="3761">
          <cell r="A3761">
            <v>36790</v>
          </cell>
        </row>
        <row r="3762">
          <cell r="A3762">
            <v>36790</v>
          </cell>
        </row>
        <row r="3763">
          <cell r="A3763">
            <v>36790</v>
          </cell>
        </row>
        <row r="3764">
          <cell r="A3764">
            <v>36790</v>
          </cell>
        </row>
        <row r="3765">
          <cell r="A3765">
            <v>36790</v>
          </cell>
        </row>
        <row r="3766">
          <cell r="A3766">
            <v>36790</v>
          </cell>
        </row>
        <row r="3767">
          <cell r="A3767">
            <v>36790</v>
          </cell>
        </row>
        <row r="3768">
          <cell r="A3768">
            <v>36790</v>
          </cell>
        </row>
        <row r="3769">
          <cell r="A3769">
            <v>36790</v>
          </cell>
        </row>
        <row r="3770">
          <cell r="A3770">
            <v>36790</v>
          </cell>
        </row>
        <row r="3771">
          <cell r="A3771">
            <v>36790</v>
          </cell>
        </row>
        <row r="3772">
          <cell r="A3772">
            <v>36790</v>
          </cell>
        </row>
        <row r="3773">
          <cell r="A3773">
            <v>36790</v>
          </cell>
        </row>
        <row r="3774">
          <cell r="A3774">
            <v>36790</v>
          </cell>
        </row>
        <row r="3775">
          <cell r="A3775">
            <v>36790</v>
          </cell>
        </row>
        <row r="3776">
          <cell r="A3776">
            <v>36790</v>
          </cell>
        </row>
        <row r="3777">
          <cell r="A3777">
            <v>36790</v>
          </cell>
        </row>
        <row r="3778">
          <cell r="A3778">
            <v>36790</v>
          </cell>
        </row>
        <row r="3779">
          <cell r="A3779">
            <v>36790</v>
          </cell>
        </row>
        <row r="3780">
          <cell r="A3780">
            <v>36790</v>
          </cell>
        </row>
        <row r="3781">
          <cell r="A3781">
            <v>36790</v>
          </cell>
        </row>
        <row r="3782">
          <cell r="A3782">
            <v>36790</v>
          </cell>
        </row>
        <row r="3783">
          <cell r="A3783">
            <v>36790</v>
          </cell>
        </row>
        <row r="3784">
          <cell r="A3784">
            <v>36790</v>
          </cell>
        </row>
        <row r="3785">
          <cell r="A3785">
            <v>36790</v>
          </cell>
        </row>
        <row r="3786">
          <cell r="A3786">
            <v>36790</v>
          </cell>
        </row>
        <row r="3787">
          <cell r="A3787">
            <v>36790</v>
          </cell>
        </row>
        <row r="3788">
          <cell r="A3788">
            <v>36790</v>
          </cell>
        </row>
        <row r="3789">
          <cell r="A3789">
            <v>36790</v>
          </cell>
        </row>
        <row r="3790">
          <cell r="A3790">
            <v>36790</v>
          </cell>
        </row>
        <row r="3791">
          <cell r="A3791">
            <v>36790</v>
          </cell>
        </row>
        <row r="3792">
          <cell r="A3792">
            <v>36790</v>
          </cell>
        </row>
        <row r="3793">
          <cell r="A3793">
            <v>36790</v>
          </cell>
        </row>
        <row r="3794">
          <cell r="A3794">
            <v>36790</v>
          </cell>
        </row>
        <row r="3795">
          <cell r="A3795">
            <v>36790</v>
          </cell>
        </row>
        <row r="3796">
          <cell r="A3796">
            <v>36790</v>
          </cell>
        </row>
        <row r="3797">
          <cell r="A3797">
            <v>36790</v>
          </cell>
        </row>
        <row r="3798">
          <cell r="A3798">
            <v>36790</v>
          </cell>
        </row>
        <row r="3799">
          <cell r="A3799">
            <v>36790</v>
          </cell>
        </row>
        <row r="3800">
          <cell r="A3800">
            <v>36790</v>
          </cell>
        </row>
        <row r="3801">
          <cell r="A3801">
            <v>36790</v>
          </cell>
        </row>
        <row r="3802">
          <cell r="A3802">
            <v>36790</v>
          </cell>
        </row>
        <row r="3803">
          <cell r="A3803">
            <v>36790</v>
          </cell>
        </row>
        <row r="3804">
          <cell r="A3804">
            <v>36790</v>
          </cell>
        </row>
        <row r="3805">
          <cell r="A3805">
            <v>36790</v>
          </cell>
        </row>
        <row r="3806">
          <cell r="A3806">
            <v>36790</v>
          </cell>
        </row>
        <row r="3807">
          <cell r="A3807">
            <v>36790</v>
          </cell>
        </row>
        <row r="3808">
          <cell r="A3808">
            <v>36790</v>
          </cell>
        </row>
        <row r="3809">
          <cell r="A3809">
            <v>36790</v>
          </cell>
        </row>
        <row r="3810">
          <cell r="A3810">
            <v>36790</v>
          </cell>
        </row>
        <row r="3811">
          <cell r="A3811">
            <v>36790</v>
          </cell>
        </row>
        <row r="3812">
          <cell r="A3812">
            <v>36790</v>
          </cell>
        </row>
        <row r="3813">
          <cell r="A3813">
            <v>36790</v>
          </cell>
        </row>
        <row r="3814">
          <cell r="A3814">
            <v>36790</v>
          </cell>
        </row>
        <row r="3815">
          <cell r="A3815">
            <v>36790</v>
          </cell>
        </row>
        <row r="3816">
          <cell r="A3816">
            <v>36790</v>
          </cell>
        </row>
        <row r="3817">
          <cell r="A3817">
            <v>36790</v>
          </cell>
        </row>
        <row r="3818">
          <cell r="A3818">
            <v>36790</v>
          </cell>
        </row>
        <row r="3819">
          <cell r="A3819">
            <v>36790</v>
          </cell>
        </row>
        <row r="3820">
          <cell r="A3820">
            <v>36790</v>
          </cell>
        </row>
        <row r="3821">
          <cell r="A3821">
            <v>36790</v>
          </cell>
        </row>
        <row r="3822">
          <cell r="A3822">
            <v>36790</v>
          </cell>
        </row>
        <row r="3823">
          <cell r="A3823">
            <v>36790</v>
          </cell>
        </row>
        <row r="3824">
          <cell r="A3824">
            <v>36790</v>
          </cell>
        </row>
        <row r="3825">
          <cell r="A3825">
            <v>36790</v>
          </cell>
        </row>
        <row r="3826">
          <cell r="A3826">
            <v>36790</v>
          </cell>
        </row>
        <row r="3827">
          <cell r="A3827">
            <v>36790</v>
          </cell>
        </row>
        <row r="3828">
          <cell r="A3828">
            <v>36790</v>
          </cell>
        </row>
        <row r="3829">
          <cell r="A3829">
            <v>36790</v>
          </cell>
        </row>
        <row r="3830">
          <cell r="A3830">
            <v>36790</v>
          </cell>
        </row>
        <row r="3831">
          <cell r="A3831">
            <v>36790</v>
          </cell>
        </row>
        <row r="3832">
          <cell r="A3832">
            <v>36790</v>
          </cell>
        </row>
        <row r="3833">
          <cell r="A3833">
            <v>36790</v>
          </cell>
        </row>
        <row r="3834">
          <cell r="A3834">
            <v>36790</v>
          </cell>
        </row>
        <row r="3835">
          <cell r="A3835">
            <v>36790</v>
          </cell>
        </row>
        <row r="3836">
          <cell r="A3836">
            <v>36790</v>
          </cell>
        </row>
        <row r="3837">
          <cell r="A3837">
            <v>36790</v>
          </cell>
        </row>
        <row r="3838">
          <cell r="A3838">
            <v>36790</v>
          </cell>
        </row>
        <row r="3839">
          <cell r="A3839">
            <v>36790</v>
          </cell>
        </row>
        <row r="3840">
          <cell r="A3840">
            <v>36790</v>
          </cell>
        </row>
        <row r="3841">
          <cell r="A3841">
            <v>36790</v>
          </cell>
        </row>
        <row r="3842">
          <cell r="A3842">
            <v>36790</v>
          </cell>
        </row>
        <row r="3843">
          <cell r="A3843">
            <v>36790</v>
          </cell>
        </row>
        <row r="3844">
          <cell r="A3844">
            <v>36790</v>
          </cell>
        </row>
        <row r="3845">
          <cell r="A3845">
            <v>36790</v>
          </cell>
        </row>
        <row r="3846">
          <cell r="A3846">
            <v>36790</v>
          </cell>
        </row>
        <row r="3847">
          <cell r="A3847">
            <v>36790</v>
          </cell>
        </row>
        <row r="3848">
          <cell r="A3848">
            <v>36790</v>
          </cell>
        </row>
        <row r="3849">
          <cell r="A3849">
            <v>36790</v>
          </cell>
        </row>
        <row r="3850">
          <cell r="A3850">
            <v>36790</v>
          </cell>
        </row>
        <row r="3851">
          <cell r="A3851">
            <v>36790</v>
          </cell>
        </row>
        <row r="3852">
          <cell r="A3852">
            <v>36790</v>
          </cell>
        </row>
        <row r="3853">
          <cell r="A3853">
            <v>36790</v>
          </cell>
        </row>
        <row r="3854">
          <cell r="A3854">
            <v>36790</v>
          </cell>
        </row>
        <row r="3855">
          <cell r="A3855">
            <v>36790</v>
          </cell>
        </row>
        <row r="3856">
          <cell r="A3856">
            <v>36790</v>
          </cell>
        </row>
        <row r="3857">
          <cell r="A3857">
            <v>36790</v>
          </cell>
        </row>
        <row r="3858">
          <cell r="A3858">
            <v>36790</v>
          </cell>
        </row>
        <row r="3859">
          <cell r="A3859">
            <v>36790</v>
          </cell>
        </row>
        <row r="3860">
          <cell r="A3860">
            <v>36790</v>
          </cell>
        </row>
        <row r="3861">
          <cell r="A3861">
            <v>36790</v>
          </cell>
        </row>
        <row r="3862">
          <cell r="A3862">
            <v>36790</v>
          </cell>
        </row>
        <row r="3863">
          <cell r="A3863">
            <v>36790</v>
          </cell>
        </row>
        <row r="3864">
          <cell r="A3864">
            <v>36790</v>
          </cell>
        </row>
        <row r="3865">
          <cell r="A3865">
            <v>36790</v>
          </cell>
        </row>
        <row r="3866">
          <cell r="A3866">
            <v>36790</v>
          </cell>
        </row>
        <row r="3867">
          <cell r="A3867">
            <v>36790</v>
          </cell>
        </row>
        <row r="3868">
          <cell r="A3868">
            <v>36790</v>
          </cell>
        </row>
        <row r="3869">
          <cell r="A3869">
            <v>36790</v>
          </cell>
        </row>
        <row r="3870">
          <cell r="A3870">
            <v>36790</v>
          </cell>
        </row>
        <row r="3871">
          <cell r="A3871">
            <v>36790</v>
          </cell>
        </row>
        <row r="3872">
          <cell r="A3872">
            <v>36790</v>
          </cell>
        </row>
        <row r="3873">
          <cell r="A3873">
            <v>36790</v>
          </cell>
        </row>
        <row r="3874">
          <cell r="A3874">
            <v>36790</v>
          </cell>
        </row>
        <row r="3875">
          <cell r="A3875">
            <v>36790</v>
          </cell>
        </row>
        <row r="3876">
          <cell r="A3876">
            <v>36790</v>
          </cell>
        </row>
        <row r="3877">
          <cell r="A3877">
            <v>36790</v>
          </cell>
        </row>
        <row r="3878">
          <cell r="A3878">
            <v>36790</v>
          </cell>
        </row>
        <row r="3879">
          <cell r="A3879">
            <v>36790</v>
          </cell>
        </row>
        <row r="3880">
          <cell r="A3880">
            <v>36790</v>
          </cell>
        </row>
        <row r="3881">
          <cell r="A3881">
            <v>36790</v>
          </cell>
        </row>
        <row r="3882">
          <cell r="A3882">
            <v>36790</v>
          </cell>
        </row>
        <row r="3883">
          <cell r="A3883">
            <v>36790</v>
          </cell>
        </row>
        <row r="3884">
          <cell r="A3884">
            <v>36790</v>
          </cell>
        </row>
        <row r="3885">
          <cell r="A3885">
            <v>36790</v>
          </cell>
        </row>
        <row r="3886">
          <cell r="A3886">
            <v>36790</v>
          </cell>
        </row>
        <row r="3887">
          <cell r="A3887">
            <v>36790</v>
          </cell>
        </row>
        <row r="3888">
          <cell r="A3888">
            <v>36790</v>
          </cell>
        </row>
        <row r="3889">
          <cell r="A3889">
            <v>36790</v>
          </cell>
        </row>
        <row r="3890">
          <cell r="A3890">
            <v>36790</v>
          </cell>
        </row>
        <row r="3891">
          <cell r="A3891">
            <v>36790</v>
          </cell>
        </row>
        <row r="3892">
          <cell r="A3892">
            <v>36790</v>
          </cell>
        </row>
        <row r="3893">
          <cell r="A3893">
            <v>36790</v>
          </cell>
        </row>
        <row r="3894">
          <cell r="A3894">
            <v>36790</v>
          </cell>
        </row>
        <row r="3895">
          <cell r="A3895">
            <v>36790</v>
          </cell>
        </row>
        <row r="3896">
          <cell r="A3896">
            <v>36790</v>
          </cell>
        </row>
        <row r="3897">
          <cell r="A3897">
            <v>36790</v>
          </cell>
        </row>
        <row r="3898">
          <cell r="A3898">
            <v>36790</v>
          </cell>
        </row>
        <row r="3899">
          <cell r="A3899">
            <v>36790</v>
          </cell>
        </row>
        <row r="3900">
          <cell r="A3900">
            <v>36790</v>
          </cell>
        </row>
        <row r="3901">
          <cell r="A3901">
            <v>36790</v>
          </cell>
        </row>
        <row r="3902">
          <cell r="A3902">
            <v>36790</v>
          </cell>
        </row>
        <row r="3903">
          <cell r="A3903">
            <v>36790</v>
          </cell>
        </row>
        <row r="3904">
          <cell r="A3904">
            <v>36790</v>
          </cell>
        </row>
        <row r="3905">
          <cell r="A3905">
            <v>36790</v>
          </cell>
        </row>
        <row r="3906">
          <cell r="A3906">
            <v>36790</v>
          </cell>
        </row>
        <row r="3907">
          <cell r="A3907">
            <v>36799</v>
          </cell>
        </row>
        <row r="3908">
          <cell r="A3908">
            <v>36790</v>
          </cell>
        </row>
        <row r="3909">
          <cell r="A3909">
            <v>36791</v>
          </cell>
        </row>
        <row r="3910">
          <cell r="A3910">
            <v>36791</v>
          </cell>
        </row>
        <row r="3911">
          <cell r="A3911">
            <v>36791</v>
          </cell>
        </row>
        <row r="3912">
          <cell r="A3912">
            <v>36791</v>
          </cell>
        </row>
        <row r="3913">
          <cell r="A3913">
            <v>36791</v>
          </cell>
        </row>
        <row r="3914">
          <cell r="A3914">
            <v>36791</v>
          </cell>
        </row>
        <row r="3915">
          <cell r="A3915">
            <v>36791</v>
          </cell>
        </row>
        <row r="3916">
          <cell r="A3916">
            <v>36791</v>
          </cell>
        </row>
        <row r="3917">
          <cell r="A3917">
            <v>36791</v>
          </cell>
        </row>
        <row r="3918">
          <cell r="A3918">
            <v>36791</v>
          </cell>
        </row>
        <row r="3919">
          <cell r="A3919">
            <v>36791</v>
          </cell>
        </row>
        <row r="3920">
          <cell r="A3920">
            <v>36791</v>
          </cell>
        </row>
        <row r="3921">
          <cell r="A3921">
            <v>36791</v>
          </cell>
        </row>
        <row r="3922">
          <cell r="A3922">
            <v>36791</v>
          </cell>
        </row>
        <row r="3923">
          <cell r="A3923">
            <v>36791</v>
          </cell>
        </row>
        <row r="3924">
          <cell r="A3924">
            <v>36791</v>
          </cell>
        </row>
        <row r="3925">
          <cell r="A3925">
            <v>36791</v>
          </cell>
        </row>
        <row r="3926">
          <cell r="A3926">
            <v>36791</v>
          </cell>
        </row>
        <row r="3927">
          <cell r="A3927">
            <v>36791</v>
          </cell>
        </row>
        <row r="3928">
          <cell r="A3928">
            <v>36791</v>
          </cell>
        </row>
        <row r="3929">
          <cell r="A3929">
            <v>36791</v>
          </cell>
        </row>
        <row r="3930">
          <cell r="A3930">
            <v>36791</v>
          </cell>
        </row>
        <row r="3931">
          <cell r="A3931">
            <v>36791</v>
          </cell>
        </row>
        <row r="3932">
          <cell r="A3932">
            <v>36791</v>
          </cell>
        </row>
        <row r="3933">
          <cell r="A3933">
            <v>36791</v>
          </cell>
        </row>
        <row r="3934">
          <cell r="A3934">
            <v>36791</v>
          </cell>
        </row>
        <row r="3935">
          <cell r="A3935">
            <v>36791</v>
          </cell>
        </row>
        <row r="3936">
          <cell r="A3936">
            <v>36791</v>
          </cell>
        </row>
        <row r="3937">
          <cell r="A3937">
            <v>36791</v>
          </cell>
        </row>
        <row r="3938">
          <cell r="A3938">
            <v>36791</v>
          </cell>
        </row>
        <row r="3939">
          <cell r="A3939">
            <v>36791</v>
          </cell>
        </row>
        <row r="3940">
          <cell r="A3940">
            <v>36791</v>
          </cell>
        </row>
        <row r="3941">
          <cell r="A3941">
            <v>36791</v>
          </cell>
        </row>
        <row r="3942">
          <cell r="A3942">
            <v>36791</v>
          </cell>
        </row>
        <row r="3943">
          <cell r="A3943">
            <v>36791</v>
          </cell>
        </row>
        <row r="3944">
          <cell r="A3944">
            <v>36791</v>
          </cell>
        </row>
        <row r="3945">
          <cell r="A3945">
            <v>36791</v>
          </cell>
        </row>
        <row r="3946">
          <cell r="A3946">
            <v>36791</v>
          </cell>
        </row>
        <row r="3947">
          <cell r="A3947">
            <v>36791</v>
          </cell>
        </row>
        <row r="3948">
          <cell r="A3948">
            <v>36791</v>
          </cell>
        </row>
        <row r="3949">
          <cell r="A3949">
            <v>36791</v>
          </cell>
        </row>
        <row r="3950">
          <cell r="A3950">
            <v>36791</v>
          </cell>
        </row>
        <row r="3951">
          <cell r="A3951">
            <v>36791</v>
          </cell>
        </row>
        <row r="3952">
          <cell r="A3952">
            <v>36791</v>
          </cell>
        </row>
        <row r="3953">
          <cell r="A3953">
            <v>36791</v>
          </cell>
        </row>
        <row r="3954">
          <cell r="A3954">
            <v>36791</v>
          </cell>
        </row>
        <row r="3955">
          <cell r="A3955">
            <v>36791</v>
          </cell>
        </row>
        <row r="3956">
          <cell r="A3956">
            <v>36791</v>
          </cell>
        </row>
        <row r="3957">
          <cell r="A3957">
            <v>36791</v>
          </cell>
        </row>
        <row r="3958">
          <cell r="A3958">
            <v>36791</v>
          </cell>
        </row>
        <row r="3959">
          <cell r="A3959">
            <v>36791</v>
          </cell>
        </row>
        <row r="3960">
          <cell r="A3960">
            <v>36791</v>
          </cell>
        </row>
        <row r="3961">
          <cell r="A3961">
            <v>36791</v>
          </cell>
        </row>
        <row r="3962">
          <cell r="A3962">
            <v>36791</v>
          </cell>
        </row>
        <row r="3963">
          <cell r="A3963">
            <v>36791</v>
          </cell>
        </row>
        <row r="3964">
          <cell r="A3964">
            <v>36791</v>
          </cell>
        </row>
        <row r="3965">
          <cell r="A3965">
            <v>36791</v>
          </cell>
        </row>
        <row r="3966">
          <cell r="A3966">
            <v>36791</v>
          </cell>
        </row>
        <row r="3967">
          <cell r="A3967">
            <v>36791</v>
          </cell>
        </row>
        <row r="3968">
          <cell r="A3968">
            <v>36791</v>
          </cell>
        </row>
        <row r="3969">
          <cell r="A3969">
            <v>36791</v>
          </cell>
        </row>
        <row r="3970">
          <cell r="A3970">
            <v>36791</v>
          </cell>
        </row>
        <row r="3971">
          <cell r="A3971">
            <v>36791</v>
          </cell>
        </row>
        <row r="3972">
          <cell r="A3972">
            <v>36791</v>
          </cell>
        </row>
        <row r="3973">
          <cell r="A3973">
            <v>36791</v>
          </cell>
        </row>
        <row r="3974">
          <cell r="A3974">
            <v>36791</v>
          </cell>
        </row>
        <row r="3975">
          <cell r="A3975">
            <v>36791</v>
          </cell>
        </row>
        <row r="3976">
          <cell r="A3976">
            <v>36791</v>
          </cell>
        </row>
        <row r="3977">
          <cell r="A3977">
            <v>36791</v>
          </cell>
        </row>
        <row r="3978">
          <cell r="A3978">
            <v>36791</v>
          </cell>
        </row>
        <row r="3979">
          <cell r="A3979">
            <v>36791</v>
          </cell>
        </row>
        <row r="3980">
          <cell r="A3980">
            <v>36791</v>
          </cell>
        </row>
        <row r="3981">
          <cell r="A3981">
            <v>36791</v>
          </cell>
        </row>
        <row r="3982">
          <cell r="A3982">
            <v>36791</v>
          </cell>
        </row>
        <row r="3983">
          <cell r="A3983">
            <v>36791</v>
          </cell>
        </row>
        <row r="3984">
          <cell r="A3984">
            <v>36791</v>
          </cell>
        </row>
        <row r="3985">
          <cell r="A3985">
            <v>36791</v>
          </cell>
        </row>
        <row r="3986">
          <cell r="A3986">
            <v>36791</v>
          </cell>
        </row>
        <row r="3987">
          <cell r="A3987">
            <v>36791</v>
          </cell>
        </row>
        <row r="3988">
          <cell r="A3988">
            <v>36791</v>
          </cell>
        </row>
        <row r="3989">
          <cell r="A3989">
            <v>36791</v>
          </cell>
        </row>
        <row r="3990">
          <cell r="A3990">
            <v>36791</v>
          </cell>
        </row>
        <row r="3991">
          <cell r="A3991">
            <v>36791</v>
          </cell>
        </row>
        <row r="3992">
          <cell r="A3992">
            <v>36791</v>
          </cell>
        </row>
        <row r="3993">
          <cell r="A3993">
            <v>36791</v>
          </cell>
        </row>
        <row r="3994">
          <cell r="A3994">
            <v>36791</v>
          </cell>
        </row>
        <row r="3995">
          <cell r="A3995">
            <v>36791</v>
          </cell>
        </row>
        <row r="3996">
          <cell r="A3996">
            <v>36791</v>
          </cell>
        </row>
        <row r="3997">
          <cell r="A3997">
            <v>36791</v>
          </cell>
        </row>
        <row r="3998">
          <cell r="A3998">
            <v>36791</v>
          </cell>
        </row>
        <row r="3999">
          <cell r="A3999">
            <v>36791</v>
          </cell>
        </row>
        <row r="4000">
          <cell r="A4000">
            <v>36791</v>
          </cell>
        </row>
        <row r="4001">
          <cell r="A4001">
            <v>36791</v>
          </cell>
        </row>
        <row r="4002">
          <cell r="A4002">
            <v>36791</v>
          </cell>
        </row>
        <row r="4003">
          <cell r="A4003">
            <v>36791</v>
          </cell>
        </row>
        <row r="4004">
          <cell r="A4004">
            <v>36791</v>
          </cell>
        </row>
        <row r="4005">
          <cell r="A4005">
            <v>36791</v>
          </cell>
        </row>
        <row r="4006">
          <cell r="A4006">
            <v>36791</v>
          </cell>
        </row>
        <row r="4007">
          <cell r="A4007">
            <v>36791</v>
          </cell>
        </row>
        <row r="4008">
          <cell r="A4008">
            <v>36791</v>
          </cell>
        </row>
        <row r="4009">
          <cell r="A4009">
            <v>36791</v>
          </cell>
        </row>
        <row r="4010">
          <cell r="A4010">
            <v>36791</v>
          </cell>
        </row>
        <row r="4011">
          <cell r="A4011">
            <v>36791</v>
          </cell>
        </row>
        <row r="4012">
          <cell r="A4012">
            <v>36791</v>
          </cell>
        </row>
        <row r="4013">
          <cell r="A4013">
            <v>36791</v>
          </cell>
        </row>
        <row r="4014">
          <cell r="A4014">
            <v>36791</v>
          </cell>
        </row>
        <row r="4015">
          <cell r="A4015">
            <v>36791</v>
          </cell>
        </row>
        <row r="4016">
          <cell r="A4016">
            <v>36791</v>
          </cell>
        </row>
        <row r="4017">
          <cell r="A4017">
            <v>36791</v>
          </cell>
        </row>
        <row r="4018">
          <cell r="A4018">
            <v>36791</v>
          </cell>
        </row>
        <row r="4019">
          <cell r="A4019">
            <v>36791</v>
          </cell>
        </row>
        <row r="4020">
          <cell r="A4020">
            <v>36791</v>
          </cell>
        </row>
        <row r="4021">
          <cell r="A4021">
            <v>36791</v>
          </cell>
        </row>
        <row r="4022">
          <cell r="A4022">
            <v>36791</v>
          </cell>
        </row>
        <row r="4023">
          <cell r="A4023">
            <v>36791</v>
          </cell>
        </row>
        <row r="4024">
          <cell r="A4024">
            <v>36791</v>
          </cell>
        </row>
        <row r="4025">
          <cell r="A4025">
            <v>36791</v>
          </cell>
        </row>
        <row r="4026">
          <cell r="A4026">
            <v>36791</v>
          </cell>
        </row>
        <row r="4027">
          <cell r="A4027">
            <v>36791</v>
          </cell>
        </row>
        <row r="4028">
          <cell r="A4028">
            <v>36791</v>
          </cell>
        </row>
        <row r="4029">
          <cell r="A4029">
            <v>36791</v>
          </cell>
        </row>
        <row r="4030">
          <cell r="A4030">
            <v>36791</v>
          </cell>
        </row>
        <row r="4031">
          <cell r="A4031">
            <v>36791</v>
          </cell>
        </row>
        <row r="4032">
          <cell r="A4032">
            <v>36791</v>
          </cell>
        </row>
        <row r="4033">
          <cell r="A4033">
            <v>36791</v>
          </cell>
        </row>
        <row r="4034">
          <cell r="A4034">
            <v>36791</v>
          </cell>
        </row>
        <row r="4035">
          <cell r="A4035">
            <v>36791</v>
          </cell>
        </row>
        <row r="4036">
          <cell r="A4036">
            <v>36791</v>
          </cell>
        </row>
        <row r="4037">
          <cell r="A4037">
            <v>36791</v>
          </cell>
        </row>
        <row r="4038">
          <cell r="A4038">
            <v>36791</v>
          </cell>
        </row>
        <row r="4039">
          <cell r="A4039">
            <v>36791</v>
          </cell>
        </row>
        <row r="4040">
          <cell r="A4040">
            <v>36791</v>
          </cell>
        </row>
        <row r="4041">
          <cell r="A4041">
            <v>36791</v>
          </cell>
        </row>
        <row r="4042">
          <cell r="A4042">
            <v>36791</v>
          </cell>
        </row>
        <row r="4043">
          <cell r="A4043">
            <v>36791</v>
          </cell>
        </row>
        <row r="4044">
          <cell r="A4044">
            <v>36791</v>
          </cell>
        </row>
        <row r="4045">
          <cell r="A4045">
            <v>36791</v>
          </cell>
        </row>
        <row r="4046">
          <cell r="A4046">
            <v>36791</v>
          </cell>
        </row>
        <row r="4047">
          <cell r="A4047">
            <v>36791</v>
          </cell>
        </row>
        <row r="4048">
          <cell r="A4048">
            <v>36791</v>
          </cell>
        </row>
        <row r="4049">
          <cell r="A4049">
            <v>36791</v>
          </cell>
        </row>
        <row r="4050">
          <cell r="A4050">
            <v>36791</v>
          </cell>
        </row>
        <row r="4051">
          <cell r="A4051">
            <v>36791</v>
          </cell>
        </row>
        <row r="4052">
          <cell r="A4052">
            <v>36791</v>
          </cell>
        </row>
        <row r="4053">
          <cell r="A4053">
            <v>36791</v>
          </cell>
        </row>
        <row r="4054">
          <cell r="A4054">
            <v>36791</v>
          </cell>
        </row>
        <row r="4055">
          <cell r="A4055">
            <v>36791</v>
          </cell>
        </row>
        <row r="4056">
          <cell r="A4056">
            <v>36791</v>
          </cell>
        </row>
        <row r="4057">
          <cell r="A4057">
            <v>36791</v>
          </cell>
        </row>
        <row r="4058">
          <cell r="A4058">
            <v>36791</v>
          </cell>
        </row>
        <row r="4059">
          <cell r="A4059">
            <v>36791</v>
          </cell>
        </row>
        <row r="4060">
          <cell r="A4060">
            <v>36791</v>
          </cell>
        </row>
        <row r="4061">
          <cell r="A4061">
            <v>36791</v>
          </cell>
        </row>
        <row r="4062">
          <cell r="A4062">
            <v>36791</v>
          </cell>
        </row>
        <row r="4063">
          <cell r="A4063">
            <v>36791</v>
          </cell>
        </row>
        <row r="4064">
          <cell r="A4064">
            <v>36791</v>
          </cell>
        </row>
        <row r="4065">
          <cell r="A4065">
            <v>36791</v>
          </cell>
        </row>
        <row r="4066">
          <cell r="A4066">
            <v>36791</v>
          </cell>
        </row>
        <row r="4067">
          <cell r="A4067">
            <v>36791</v>
          </cell>
        </row>
        <row r="4068">
          <cell r="A4068">
            <v>36791</v>
          </cell>
        </row>
        <row r="4069">
          <cell r="A4069">
            <v>36791</v>
          </cell>
        </row>
        <row r="4070">
          <cell r="A4070">
            <v>36791</v>
          </cell>
        </row>
        <row r="4071">
          <cell r="A4071">
            <v>36791</v>
          </cell>
        </row>
        <row r="4072">
          <cell r="A4072">
            <v>36791</v>
          </cell>
        </row>
        <row r="4073">
          <cell r="A4073">
            <v>36791</v>
          </cell>
        </row>
        <row r="4074">
          <cell r="A4074">
            <v>36791</v>
          </cell>
        </row>
        <row r="4075">
          <cell r="A4075">
            <v>36791</v>
          </cell>
        </row>
        <row r="4076">
          <cell r="A4076">
            <v>36791</v>
          </cell>
        </row>
        <row r="4077">
          <cell r="A4077">
            <v>36791</v>
          </cell>
        </row>
        <row r="4078">
          <cell r="A4078">
            <v>36791</v>
          </cell>
        </row>
        <row r="4079">
          <cell r="A4079">
            <v>36791</v>
          </cell>
        </row>
        <row r="4080">
          <cell r="A4080">
            <v>36791</v>
          </cell>
        </row>
        <row r="4081">
          <cell r="A4081">
            <v>36791</v>
          </cell>
        </row>
        <row r="4082">
          <cell r="A4082">
            <v>36791</v>
          </cell>
        </row>
        <row r="4083">
          <cell r="A4083">
            <v>36791</v>
          </cell>
        </row>
        <row r="4084">
          <cell r="A4084">
            <v>36791</v>
          </cell>
        </row>
        <row r="4085">
          <cell r="A4085">
            <v>36791</v>
          </cell>
        </row>
        <row r="4086">
          <cell r="A4086">
            <v>36791</v>
          </cell>
        </row>
        <row r="4087">
          <cell r="A4087">
            <v>36791</v>
          </cell>
        </row>
        <row r="4088">
          <cell r="A4088">
            <v>36791</v>
          </cell>
        </row>
        <row r="4089">
          <cell r="A4089">
            <v>36791</v>
          </cell>
        </row>
        <row r="4090">
          <cell r="A4090">
            <v>36791</v>
          </cell>
        </row>
        <row r="4091">
          <cell r="A4091">
            <v>36791</v>
          </cell>
        </row>
        <row r="4092">
          <cell r="A4092">
            <v>36791</v>
          </cell>
        </row>
        <row r="4093">
          <cell r="A4093">
            <v>36791</v>
          </cell>
        </row>
        <row r="4094">
          <cell r="A4094">
            <v>36791</v>
          </cell>
        </row>
        <row r="4095">
          <cell r="A4095">
            <v>36791</v>
          </cell>
        </row>
        <row r="4096">
          <cell r="A4096">
            <v>36791</v>
          </cell>
        </row>
        <row r="4097">
          <cell r="A4097">
            <v>36791</v>
          </cell>
        </row>
        <row r="4098">
          <cell r="A4098">
            <v>36791</v>
          </cell>
        </row>
        <row r="4099">
          <cell r="A4099">
            <v>36791</v>
          </cell>
        </row>
        <row r="4100">
          <cell r="A4100">
            <v>36791</v>
          </cell>
        </row>
        <row r="4101">
          <cell r="A4101">
            <v>36791</v>
          </cell>
        </row>
        <row r="4102">
          <cell r="A4102">
            <v>36791</v>
          </cell>
        </row>
        <row r="4103">
          <cell r="A4103">
            <v>36791</v>
          </cell>
        </row>
        <row r="4104">
          <cell r="A4104">
            <v>36791</v>
          </cell>
        </row>
        <row r="4105">
          <cell r="A4105">
            <v>36791</v>
          </cell>
        </row>
        <row r="4106">
          <cell r="A4106">
            <v>36791</v>
          </cell>
        </row>
        <row r="4107">
          <cell r="A4107">
            <v>36791</v>
          </cell>
        </row>
        <row r="4108">
          <cell r="A4108">
            <v>36791</v>
          </cell>
        </row>
        <row r="4109">
          <cell r="A4109">
            <v>36791</v>
          </cell>
        </row>
        <row r="4110">
          <cell r="A4110">
            <v>36791</v>
          </cell>
        </row>
        <row r="4111">
          <cell r="A4111">
            <v>36791</v>
          </cell>
        </row>
        <row r="4112">
          <cell r="A4112">
            <v>36791</v>
          </cell>
        </row>
        <row r="4113">
          <cell r="A4113">
            <v>36791</v>
          </cell>
        </row>
        <row r="4114">
          <cell r="A4114">
            <v>36791</v>
          </cell>
        </row>
        <row r="4115">
          <cell r="A4115">
            <v>36791</v>
          </cell>
        </row>
        <row r="4116">
          <cell r="A4116">
            <v>36791</v>
          </cell>
        </row>
        <row r="4117">
          <cell r="A4117">
            <v>36791</v>
          </cell>
        </row>
        <row r="4118">
          <cell r="A4118">
            <v>36791</v>
          </cell>
        </row>
        <row r="4119">
          <cell r="A4119">
            <v>36791</v>
          </cell>
        </row>
        <row r="4120">
          <cell r="A4120">
            <v>36791</v>
          </cell>
        </row>
        <row r="4121">
          <cell r="A4121">
            <v>36791</v>
          </cell>
        </row>
        <row r="4122">
          <cell r="A4122">
            <v>36791</v>
          </cell>
        </row>
        <row r="4123">
          <cell r="A4123">
            <v>36791</v>
          </cell>
        </row>
        <row r="4124">
          <cell r="A4124">
            <v>36791</v>
          </cell>
        </row>
        <row r="4125">
          <cell r="A4125">
            <v>36791</v>
          </cell>
        </row>
        <row r="4126">
          <cell r="A4126">
            <v>36791</v>
          </cell>
        </row>
        <row r="4127">
          <cell r="A4127">
            <v>36791</v>
          </cell>
        </row>
        <row r="4128">
          <cell r="A4128">
            <v>36791</v>
          </cell>
        </row>
        <row r="4129">
          <cell r="A4129">
            <v>36791</v>
          </cell>
        </row>
        <row r="4130">
          <cell r="A4130">
            <v>36791</v>
          </cell>
        </row>
        <row r="4131">
          <cell r="A4131">
            <v>36791</v>
          </cell>
        </row>
        <row r="4132">
          <cell r="A4132">
            <v>36799</v>
          </cell>
        </row>
        <row r="4133">
          <cell r="A4133">
            <v>36799</v>
          </cell>
        </row>
        <row r="4134">
          <cell r="A4134">
            <v>36791</v>
          </cell>
        </row>
        <row r="4135">
          <cell r="A4135">
            <v>36791</v>
          </cell>
        </row>
        <row r="4136">
          <cell r="A4136">
            <v>36791</v>
          </cell>
        </row>
        <row r="4137">
          <cell r="A4137">
            <v>36791</v>
          </cell>
        </row>
        <row r="4138">
          <cell r="A4138">
            <v>36791</v>
          </cell>
        </row>
        <row r="4139">
          <cell r="A4139">
            <v>36791</v>
          </cell>
        </row>
        <row r="4140">
          <cell r="A4140">
            <v>36791</v>
          </cell>
        </row>
        <row r="4141">
          <cell r="A4141">
            <v>36791</v>
          </cell>
        </row>
        <row r="4142">
          <cell r="A4142">
            <v>36791</v>
          </cell>
        </row>
        <row r="4143">
          <cell r="A4143" t="str">
            <v>23&amp;24-09-00</v>
          </cell>
        </row>
        <row r="4144">
          <cell r="A4144" t="str">
            <v>23&amp;24-09-00</v>
          </cell>
        </row>
        <row r="4145">
          <cell r="A4145" t="str">
            <v>23&amp;24-09-00</v>
          </cell>
        </row>
        <row r="4146">
          <cell r="A4146" t="str">
            <v>23&amp;24-09-00</v>
          </cell>
        </row>
        <row r="4147">
          <cell r="A4147" t="str">
            <v>23&amp;24-09-00</v>
          </cell>
        </row>
        <row r="4148">
          <cell r="A4148" t="str">
            <v>23&amp;24-09-00</v>
          </cell>
        </row>
        <row r="4149">
          <cell r="A4149" t="str">
            <v>23&amp;24-09-00</v>
          </cell>
        </row>
        <row r="4150">
          <cell r="A4150" t="str">
            <v>23&amp;24-09-00</v>
          </cell>
        </row>
        <row r="4151">
          <cell r="A4151" t="str">
            <v>23&amp;24-09-00</v>
          </cell>
        </row>
        <row r="4152">
          <cell r="A4152" t="str">
            <v>23&amp;24-09-00</v>
          </cell>
        </row>
        <row r="4153">
          <cell r="A4153" t="str">
            <v>23&amp;24-09-00</v>
          </cell>
        </row>
        <row r="4154">
          <cell r="A4154" t="str">
            <v>23&amp;24-09-00</v>
          </cell>
        </row>
        <row r="4155">
          <cell r="A4155" t="str">
            <v>23&amp;24-09-00</v>
          </cell>
        </row>
        <row r="4156">
          <cell r="A4156" t="str">
            <v>23&amp;24-09-00</v>
          </cell>
        </row>
        <row r="4157">
          <cell r="A4157" t="str">
            <v>23&amp;24-09-00</v>
          </cell>
        </row>
        <row r="4158">
          <cell r="A4158" t="str">
            <v>23&amp;24-09-00</v>
          </cell>
        </row>
        <row r="4159">
          <cell r="A4159" t="str">
            <v>23&amp;24-09-00</v>
          </cell>
        </row>
        <row r="4160">
          <cell r="A4160" t="str">
            <v>23&amp;24-09-00</v>
          </cell>
        </row>
        <row r="4161">
          <cell r="A4161" t="str">
            <v>23&amp;24-09-00</v>
          </cell>
        </row>
        <row r="4162">
          <cell r="A4162" t="str">
            <v>23&amp;24-09-00</v>
          </cell>
        </row>
        <row r="4163">
          <cell r="A4163" t="str">
            <v>23&amp;24-09-00</v>
          </cell>
        </row>
        <row r="4164">
          <cell r="A4164" t="str">
            <v>23&amp;24-09-00</v>
          </cell>
        </row>
        <row r="4165">
          <cell r="A4165" t="str">
            <v>23&amp;24-09-00</v>
          </cell>
        </row>
        <row r="4166">
          <cell r="A4166" t="str">
            <v>23&amp;24-09-00</v>
          </cell>
        </row>
        <row r="4167">
          <cell r="A4167" t="str">
            <v>23&amp;24-09-00</v>
          </cell>
        </row>
        <row r="4168">
          <cell r="A4168" t="str">
            <v>23&amp;24-09-00</v>
          </cell>
        </row>
        <row r="4169">
          <cell r="A4169" t="str">
            <v>23&amp;24-09-00</v>
          </cell>
        </row>
        <row r="4170">
          <cell r="A4170" t="str">
            <v>23&amp;24-09-00</v>
          </cell>
        </row>
        <row r="4171">
          <cell r="A4171" t="str">
            <v>23&amp;24-09-00</v>
          </cell>
        </row>
        <row r="4172">
          <cell r="A4172" t="str">
            <v>23&amp;24-09-00</v>
          </cell>
        </row>
        <row r="4173">
          <cell r="A4173" t="str">
            <v>23&amp;24-09-00</v>
          </cell>
        </row>
        <row r="4174">
          <cell r="A4174" t="str">
            <v>23&amp;24-09-00</v>
          </cell>
        </row>
        <row r="4175">
          <cell r="A4175" t="str">
            <v>23&amp;24-09-00</v>
          </cell>
        </row>
        <row r="4176">
          <cell r="A4176" t="str">
            <v>23&amp;24-09-00</v>
          </cell>
        </row>
        <row r="4177">
          <cell r="A4177" t="str">
            <v>23&amp;24-09-00</v>
          </cell>
        </row>
        <row r="4178">
          <cell r="A4178" t="str">
            <v>23&amp;24-09-00</v>
          </cell>
        </row>
        <row r="4179">
          <cell r="A4179" t="str">
            <v>23&amp;24-09-00</v>
          </cell>
        </row>
        <row r="4180">
          <cell r="A4180" t="str">
            <v>23&amp;24-09-00</v>
          </cell>
        </row>
        <row r="4181">
          <cell r="A4181" t="str">
            <v>23&amp;24-09-00</v>
          </cell>
        </row>
        <row r="4182">
          <cell r="A4182" t="str">
            <v>23&amp;24-09-00</v>
          </cell>
        </row>
        <row r="4183">
          <cell r="A4183" t="str">
            <v>23&amp;24-09-00</v>
          </cell>
        </row>
        <row r="4184">
          <cell r="A4184" t="str">
            <v>23&amp;24-09-00</v>
          </cell>
        </row>
        <row r="4185">
          <cell r="A4185" t="str">
            <v>23&amp;24-09-00</v>
          </cell>
        </row>
        <row r="4186">
          <cell r="A4186" t="str">
            <v>23&amp;24-09-00</v>
          </cell>
        </row>
        <row r="4187">
          <cell r="A4187" t="str">
            <v>23&amp;24-09-00</v>
          </cell>
        </row>
        <row r="4188">
          <cell r="A4188" t="str">
            <v>23&amp;24-09-00</v>
          </cell>
        </row>
        <row r="4189">
          <cell r="A4189" t="str">
            <v>23&amp;24-09-00</v>
          </cell>
        </row>
        <row r="4190">
          <cell r="A4190" t="str">
            <v>23&amp;24-09-00</v>
          </cell>
        </row>
        <row r="4191">
          <cell r="A4191" t="str">
            <v>23&amp;24-09-00</v>
          </cell>
        </row>
        <row r="4192">
          <cell r="A4192" t="str">
            <v>23&amp;24-09-00</v>
          </cell>
        </row>
        <row r="4193">
          <cell r="A4193" t="str">
            <v>23&amp;24-09-00</v>
          </cell>
        </row>
        <row r="4194">
          <cell r="A4194" t="str">
            <v>23&amp;24-09-00</v>
          </cell>
        </row>
        <row r="4195">
          <cell r="A4195" t="str">
            <v>23&amp;24-09-00</v>
          </cell>
        </row>
        <row r="4196">
          <cell r="A4196" t="str">
            <v>23&amp;24-09-00</v>
          </cell>
        </row>
        <row r="4197">
          <cell r="A4197" t="str">
            <v>23&amp;24-09-00</v>
          </cell>
        </row>
        <row r="4198">
          <cell r="A4198" t="str">
            <v>23&amp;24-09-00</v>
          </cell>
        </row>
        <row r="4199">
          <cell r="A4199" t="str">
            <v>23&amp;24-09-00</v>
          </cell>
        </row>
        <row r="4200">
          <cell r="A4200" t="str">
            <v>23&amp;24-09-00</v>
          </cell>
        </row>
        <row r="4201">
          <cell r="A4201" t="str">
            <v>23&amp;24-09-00</v>
          </cell>
        </row>
        <row r="4202">
          <cell r="A4202" t="str">
            <v>23&amp;24-09-00</v>
          </cell>
        </row>
        <row r="4203">
          <cell r="A4203" t="str">
            <v>23&amp;24-09-00</v>
          </cell>
        </row>
        <row r="4204">
          <cell r="A4204" t="str">
            <v>23&amp;24-09-00</v>
          </cell>
        </row>
        <row r="4205">
          <cell r="A4205" t="str">
            <v>23&amp;24-09-00</v>
          </cell>
        </row>
        <row r="4206">
          <cell r="A4206" t="str">
            <v>23&amp;24-09-00</v>
          </cell>
        </row>
        <row r="4207">
          <cell r="A4207" t="str">
            <v>23&amp;24-09-00</v>
          </cell>
        </row>
        <row r="4208">
          <cell r="A4208" t="str">
            <v>23&amp;24-09-00</v>
          </cell>
        </row>
        <row r="4209">
          <cell r="A4209" t="str">
            <v>23&amp;24-09-00</v>
          </cell>
        </row>
        <row r="4210">
          <cell r="A4210" t="str">
            <v>23&amp;24-09-00</v>
          </cell>
        </row>
        <row r="4211">
          <cell r="A4211" t="str">
            <v>23&amp;24-09-00</v>
          </cell>
        </row>
        <row r="4212">
          <cell r="A4212" t="str">
            <v>23&amp;24-09-00</v>
          </cell>
        </row>
        <row r="4213">
          <cell r="A4213" t="str">
            <v>23&amp;24-09-00</v>
          </cell>
        </row>
        <row r="4214">
          <cell r="A4214" t="str">
            <v>23&amp;24-09-00</v>
          </cell>
        </row>
        <row r="4215">
          <cell r="A4215" t="str">
            <v>23&amp;24-09-00</v>
          </cell>
        </row>
        <row r="4216">
          <cell r="A4216" t="str">
            <v>23&amp;24-09-00</v>
          </cell>
        </row>
        <row r="4217">
          <cell r="A4217" t="str">
            <v>23&amp;24-09-00</v>
          </cell>
        </row>
        <row r="4218">
          <cell r="A4218" t="str">
            <v>23&amp;24-09-00</v>
          </cell>
        </row>
        <row r="4219">
          <cell r="A4219" t="str">
            <v>23&amp;24-09-00</v>
          </cell>
        </row>
        <row r="4220">
          <cell r="A4220" t="str">
            <v>23&amp;24-09-00</v>
          </cell>
        </row>
        <row r="4221">
          <cell r="A4221" t="str">
            <v>23&amp;24-09-00</v>
          </cell>
        </row>
        <row r="4222">
          <cell r="A4222" t="str">
            <v>23&amp;24-09-00</v>
          </cell>
        </row>
        <row r="4223">
          <cell r="A4223" t="str">
            <v>23&amp;24-09-00</v>
          </cell>
        </row>
        <row r="4224">
          <cell r="A4224" t="str">
            <v>23&amp;24-09-00</v>
          </cell>
        </row>
        <row r="4225">
          <cell r="A4225" t="str">
            <v>23&amp;24-09-00</v>
          </cell>
        </row>
        <row r="4226">
          <cell r="A4226" t="str">
            <v>23&amp;24-09-00</v>
          </cell>
        </row>
        <row r="4227">
          <cell r="A4227" t="str">
            <v>23&amp;24-09-00</v>
          </cell>
        </row>
        <row r="4228">
          <cell r="A4228" t="str">
            <v>23&amp;24-09-00</v>
          </cell>
        </row>
        <row r="4229">
          <cell r="A4229" t="str">
            <v>23&amp;24-09-00</v>
          </cell>
        </row>
        <row r="4230">
          <cell r="A4230" t="str">
            <v>23&amp;24-09-00</v>
          </cell>
        </row>
        <row r="4231">
          <cell r="A4231" t="str">
            <v>23&amp;24-09-00</v>
          </cell>
        </row>
        <row r="4232">
          <cell r="A4232" t="str">
            <v>23&amp;24-09-00</v>
          </cell>
        </row>
        <row r="4233">
          <cell r="A4233" t="str">
            <v>23&amp;24-09-00</v>
          </cell>
        </row>
        <row r="4234">
          <cell r="A4234" t="str">
            <v>23&amp;24-09-00</v>
          </cell>
        </row>
        <row r="4235">
          <cell r="A4235" t="str">
            <v>23&amp;24-09-00</v>
          </cell>
        </row>
        <row r="4236">
          <cell r="A4236" t="str">
            <v>23&amp;24-09-00</v>
          </cell>
        </row>
        <row r="4237">
          <cell r="A4237" t="str">
            <v>23&amp;24-09-00</v>
          </cell>
        </row>
        <row r="4238">
          <cell r="A4238" t="str">
            <v>23&amp;24-09-00</v>
          </cell>
        </row>
        <row r="4239">
          <cell r="A4239" t="str">
            <v>23&amp;24-09-00</v>
          </cell>
        </row>
        <row r="4240">
          <cell r="A4240" t="str">
            <v>23&amp;24-09-00</v>
          </cell>
        </row>
        <row r="4241">
          <cell r="A4241" t="str">
            <v>23&amp;24-09-00</v>
          </cell>
        </row>
        <row r="4242">
          <cell r="A4242" t="str">
            <v>23&amp;24-09-00</v>
          </cell>
        </row>
        <row r="4243">
          <cell r="A4243" t="str">
            <v>23&amp;24-09-00</v>
          </cell>
        </row>
        <row r="4244">
          <cell r="A4244" t="str">
            <v>23&amp;24-09-00</v>
          </cell>
        </row>
        <row r="4245">
          <cell r="A4245" t="str">
            <v>23&amp;24-09-00</v>
          </cell>
        </row>
        <row r="4246">
          <cell r="A4246" t="str">
            <v>23&amp;24-09-00</v>
          </cell>
        </row>
        <row r="4247">
          <cell r="A4247" t="str">
            <v>23&amp;24-09-00</v>
          </cell>
        </row>
        <row r="4248">
          <cell r="A4248" t="str">
            <v>23&amp;24-09-00</v>
          </cell>
        </row>
        <row r="4249">
          <cell r="A4249" t="str">
            <v>23&amp;24-09-00</v>
          </cell>
        </row>
        <row r="4250">
          <cell r="A4250" t="str">
            <v>23&amp;24-09-00</v>
          </cell>
        </row>
        <row r="4251">
          <cell r="A4251" t="str">
            <v>23&amp;24-09-00</v>
          </cell>
        </row>
        <row r="4252">
          <cell r="A4252" t="str">
            <v>23&amp;24-09-00</v>
          </cell>
        </row>
        <row r="4253">
          <cell r="A4253" t="str">
            <v>23&amp;24-09-00</v>
          </cell>
        </row>
        <row r="4254">
          <cell r="A4254" t="str">
            <v>23&amp;24-09-00</v>
          </cell>
        </row>
        <row r="4255">
          <cell r="A4255" t="str">
            <v>23&amp;24-09-00</v>
          </cell>
        </row>
        <row r="4256">
          <cell r="A4256" t="str">
            <v>23&amp;24-09-00</v>
          </cell>
        </row>
        <row r="4257">
          <cell r="A4257" t="str">
            <v>23&amp;24-09-00</v>
          </cell>
        </row>
        <row r="4258">
          <cell r="A4258" t="str">
            <v>23&amp;24-09-00</v>
          </cell>
        </row>
        <row r="4259">
          <cell r="A4259" t="str">
            <v>23&amp;24-09-00</v>
          </cell>
        </row>
        <row r="4260">
          <cell r="A4260" t="str">
            <v>23&amp;24-09-00</v>
          </cell>
        </row>
        <row r="4261">
          <cell r="A4261" t="str">
            <v>23&amp;24-09-00</v>
          </cell>
        </row>
        <row r="4262">
          <cell r="A4262" t="str">
            <v>23&amp;24-09-00</v>
          </cell>
        </row>
        <row r="4263">
          <cell r="A4263" t="str">
            <v>23&amp;24-09-00</v>
          </cell>
        </row>
        <row r="4264">
          <cell r="A4264" t="str">
            <v>23&amp;24-09-00</v>
          </cell>
        </row>
        <row r="4265">
          <cell r="A4265" t="str">
            <v>23&amp;24-09-00</v>
          </cell>
        </row>
        <row r="4266">
          <cell r="A4266" t="str">
            <v>23&amp;24-09-00</v>
          </cell>
        </row>
        <row r="4267">
          <cell r="A4267" t="str">
            <v>23&amp;24-09-00</v>
          </cell>
        </row>
        <row r="4268">
          <cell r="A4268" t="str">
            <v>23&amp;24-09-00</v>
          </cell>
        </row>
        <row r="4269">
          <cell r="A4269" t="str">
            <v>23&amp;24-09-00</v>
          </cell>
        </row>
        <row r="4270">
          <cell r="A4270" t="str">
            <v>23&amp;24-09-00</v>
          </cell>
        </row>
        <row r="4271">
          <cell r="A4271" t="str">
            <v>23&amp;24-09-00</v>
          </cell>
        </row>
        <row r="4272">
          <cell r="A4272" t="str">
            <v>23&amp;24-09-00</v>
          </cell>
        </row>
        <row r="4273">
          <cell r="A4273" t="str">
            <v>23&amp;24-09-00</v>
          </cell>
        </row>
        <row r="4274">
          <cell r="A4274" t="str">
            <v>23&amp;24-09-00</v>
          </cell>
        </row>
        <row r="4275">
          <cell r="A4275" t="str">
            <v>23&amp;24-09-00</v>
          </cell>
        </row>
        <row r="4276">
          <cell r="A4276" t="str">
            <v>23&amp;24-09-00</v>
          </cell>
        </row>
        <row r="4277">
          <cell r="A4277" t="str">
            <v>23&amp;24-09-00</v>
          </cell>
        </row>
        <row r="4278">
          <cell r="A4278" t="str">
            <v>23&amp;24-09-00</v>
          </cell>
        </row>
        <row r="4279">
          <cell r="A4279" t="str">
            <v>23&amp;24-09-00</v>
          </cell>
        </row>
        <row r="4280">
          <cell r="A4280" t="str">
            <v>23&amp;24-09-00</v>
          </cell>
        </row>
        <row r="4281">
          <cell r="A4281" t="str">
            <v>23&amp;24-09-00</v>
          </cell>
        </row>
        <row r="4282">
          <cell r="A4282" t="str">
            <v>23&amp;24-09-00</v>
          </cell>
        </row>
        <row r="4283">
          <cell r="A4283" t="str">
            <v>23&amp;24-09-00</v>
          </cell>
        </row>
        <row r="4284">
          <cell r="A4284" t="str">
            <v>23&amp;24-09-00</v>
          </cell>
        </row>
        <row r="4285">
          <cell r="A4285" t="str">
            <v>23&amp;24-09-00</v>
          </cell>
        </row>
        <row r="4286">
          <cell r="A4286" t="str">
            <v>23&amp;24-09-00</v>
          </cell>
        </row>
        <row r="4287">
          <cell r="A4287" t="str">
            <v>23&amp;24-09-00</v>
          </cell>
        </row>
        <row r="4288">
          <cell r="A4288" t="str">
            <v>23&amp;24-09-00</v>
          </cell>
        </row>
        <row r="4289">
          <cell r="A4289" t="str">
            <v>23&amp;24-09-00</v>
          </cell>
        </row>
        <row r="4290">
          <cell r="A4290" t="str">
            <v>23&amp;24-09-00</v>
          </cell>
        </row>
        <row r="4291">
          <cell r="A4291" t="str">
            <v>23&amp;24-09-00</v>
          </cell>
        </row>
        <row r="4292">
          <cell r="A4292" t="str">
            <v>23&amp;24-09-00</v>
          </cell>
        </row>
        <row r="4293">
          <cell r="A4293" t="str">
            <v>23&amp;24-09-00</v>
          </cell>
        </row>
        <row r="4294">
          <cell r="A4294" t="str">
            <v>23&amp;24-09-00</v>
          </cell>
        </row>
        <row r="4295">
          <cell r="A4295" t="str">
            <v>23&amp;24-09-00</v>
          </cell>
        </row>
        <row r="4296">
          <cell r="A4296" t="str">
            <v>23&amp;24-09-00</v>
          </cell>
        </row>
        <row r="4297">
          <cell r="A4297" t="str">
            <v>23&amp;24-09-00</v>
          </cell>
        </row>
        <row r="4298">
          <cell r="A4298" t="str">
            <v>23&amp;24-09-00</v>
          </cell>
        </row>
        <row r="4299">
          <cell r="A4299" t="str">
            <v>23&amp;24-09-00</v>
          </cell>
        </row>
        <row r="4300">
          <cell r="A4300" t="str">
            <v>23&amp;24-09-00</v>
          </cell>
        </row>
        <row r="4301">
          <cell r="A4301" t="str">
            <v>23&amp;24-09-00</v>
          </cell>
        </row>
        <row r="4302">
          <cell r="A4302" t="str">
            <v>23&amp;24-09-00</v>
          </cell>
        </row>
        <row r="4303">
          <cell r="A4303" t="str">
            <v>23&amp;24-09-00</v>
          </cell>
        </row>
        <row r="4304">
          <cell r="A4304" t="str">
            <v>23&amp;24-09-00</v>
          </cell>
        </row>
        <row r="4305">
          <cell r="A4305" t="str">
            <v>23&amp;24-09-00</v>
          </cell>
        </row>
        <row r="4306">
          <cell r="A4306" t="str">
            <v>23&amp;24-09-00</v>
          </cell>
        </row>
        <row r="4307">
          <cell r="A4307" t="str">
            <v>23&amp;24-09-00</v>
          </cell>
        </row>
        <row r="4308">
          <cell r="A4308" t="str">
            <v>23&amp;24-09-00</v>
          </cell>
        </row>
        <row r="4309">
          <cell r="A4309" t="str">
            <v>23&amp;24-09-00</v>
          </cell>
        </row>
        <row r="4310">
          <cell r="A4310" t="str">
            <v>23&amp;24-09-00</v>
          </cell>
        </row>
        <row r="4311">
          <cell r="A4311" t="str">
            <v>23&amp;24-09-00</v>
          </cell>
        </row>
        <row r="4312">
          <cell r="A4312" t="str">
            <v>23&amp;24-09-00</v>
          </cell>
        </row>
        <row r="4313">
          <cell r="A4313" t="str">
            <v>23&amp;24-09-00</v>
          </cell>
        </row>
        <row r="4314">
          <cell r="A4314" t="str">
            <v>23&amp;24-09-00</v>
          </cell>
        </row>
        <row r="4315">
          <cell r="A4315" t="str">
            <v>23&amp;24-09-00</v>
          </cell>
        </row>
        <row r="4316">
          <cell r="A4316" t="str">
            <v>23&amp;24-09-00</v>
          </cell>
        </row>
        <row r="4317">
          <cell r="A4317" t="str">
            <v>23&amp;24-09-00</v>
          </cell>
        </row>
        <row r="4318">
          <cell r="A4318" t="str">
            <v>23&amp;24-09-00</v>
          </cell>
        </row>
        <row r="4319">
          <cell r="A4319" t="str">
            <v>23&amp;24-09-00</v>
          </cell>
        </row>
        <row r="4320">
          <cell r="A4320" t="str">
            <v>23&amp;24-09-00</v>
          </cell>
        </row>
        <row r="4321">
          <cell r="A4321" t="str">
            <v>23&amp;24-09-00</v>
          </cell>
        </row>
        <row r="4322">
          <cell r="A4322" t="str">
            <v>23&amp;24-09-00</v>
          </cell>
        </row>
        <row r="4323">
          <cell r="A4323" t="str">
            <v>23&amp;24-09-00</v>
          </cell>
        </row>
        <row r="4324">
          <cell r="A4324" t="str">
            <v>23&amp;24-09-00</v>
          </cell>
        </row>
        <row r="4325">
          <cell r="A4325" t="str">
            <v>23&amp;24-09-00</v>
          </cell>
        </row>
        <row r="4326">
          <cell r="A4326" t="str">
            <v>23&amp;24-09-00</v>
          </cell>
        </row>
        <row r="4327">
          <cell r="A4327" t="str">
            <v>23&amp;24-09-00</v>
          </cell>
        </row>
        <row r="4328">
          <cell r="A4328" t="str">
            <v>23&amp;24-09-00</v>
          </cell>
        </row>
        <row r="4329">
          <cell r="A4329" t="str">
            <v>23&amp;24-09-00</v>
          </cell>
        </row>
        <row r="4330">
          <cell r="A4330" t="str">
            <v>23&amp;24-09-00</v>
          </cell>
        </row>
        <row r="4331">
          <cell r="A4331" t="str">
            <v>23&amp;24-09-00</v>
          </cell>
        </row>
        <row r="4332">
          <cell r="A4332" t="str">
            <v>23&amp;24-09-00</v>
          </cell>
        </row>
        <row r="4333">
          <cell r="A4333" t="str">
            <v>23&amp;24-09-00</v>
          </cell>
        </row>
        <row r="4334">
          <cell r="A4334" t="str">
            <v>23&amp;24-09-00</v>
          </cell>
        </row>
        <row r="4335">
          <cell r="A4335" t="str">
            <v>23&amp;24-09-00</v>
          </cell>
        </row>
        <row r="4336">
          <cell r="A4336" t="str">
            <v>23&amp;24-09-00</v>
          </cell>
        </row>
        <row r="4337">
          <cell r="A4337" t="str">
            <v>23&amp;24-09-00</v>
          </cell>
        </row>
        <row r="4338">
          <cell r="A4338" t="str">
            <v>23&amp;24-09-00</v>
          </cell>
        </row>
        <row r="4339">
          <cell r="A4339" t="str">
            <v>23&amp;24-09-00</v>
          </cell>
        </row>
        <row r="4340">
          <cell r="A4340" t="str">
            <v>23&amp;24-09-00</v>
          </cell>
        </row>
        <row r="4341">
          <cell r="A4341" t="str">
            <v>23&amp;24-09-00</v>
          </cell>
        </row>
        <row r="4342">
          <cell r="A4342" t="str">
            <v>23&amp;24-09-00</v>
          </cell>
        </row>
        <row r="4343">
          <cell r="A4343" t="str">
            <v>23&amp;24-09-00</v>
          </cell>
        </row>
        <row r="4344">
          <cell r="A4344" t="str">
            <v>23&amp;24-09-00</v>
          </cell>
        </row>
        <row r="4345">
          <cell r="A4345" t="str">
            <v>23&amp;24-09-00</v>
          </cell>
        </row>
        <row r="4346">
          <cell r="A4346" t="str">
            <v>23&amp;24-09-00</v>
          </cell>
        </row>
        <row r="4347">
          <cell r="A4347" t="str">
            <v>23&amp;24-09-00</v>
          </cell>
        </row>
        <row r="4348">
          <cell r="A4348" t="str">
            <v>23&amp;24-09-00</v>
          </cell>
        </row>
        <row r="4349">
          <cell r="A4349" t="str">
            <v>23&amp;24-09-00</v>
          </cell>
        </row>
        <row r="4350">
          <cell r="A4350" t="str">
            <v>23&amp;24-09-00</v>
          </cell>
        </row>
        <row r="4351">
          <cell r="A4351" t="str">
            <v>23&amp;24-09-00</v>
          </cell>
        </row>
        <row r="4352">
          <cell r="A4352" t="str">
            <v>23&amp;24-09-00</v>
          </cell>
        </row>
        <row r="4353">
          <cell r="A4353" t="str">
            <v>23&amp;24-09-00</v>
          </cell>
        </row>
        <row r="4354">
          <cell r="A4354" t="str">
            <v>23&amp;24-09-00</v>
          </cell>
        </row>
        <row r="4355">
          <cell r="A4355" t="str">
            <v>23&amp;24-09-00</v>
          </cell>
        </row>
        <row r="4356">
          <cell r="A4356" t="str">
            <v>23&amp;24-09-00</v>
          </cell>
        </row>
        <row r="4357">
          <cell r="A4357" t="str">
            <v>23&amp;24-09-00</v>
          </cell>
        </row>
        <row r="4358">
          <cell r="A4358" t="str">
            <v>23&amp;24-09-00</v>
          </cell>
        </row>
        <row r="4359">
          <cell r="A4359" t="str">
            <v>23&amp;24-09-00</v>
          </cell>
        </row>
        <row r="4360">
          <cell r="A4360" t="str">
            <v>23&amp;24-09-00</v>
          </cell>
        </row>
        <row r="4361">
          <cell r="A4361" t="str">
            <v>23&amp;24-09-00</v>
          </cell>
        </row>
        <row r="4362">
          <cell r="A4362" t="str">
            <v>23&amp;24-09-00</v>
          </cell>
        </row>
        <row r="4363">
          <cell r="A4363" t="str">
            <v>23&amp;24-09-00</v>
          </cell>
        </row>
        <row r="4364">
          <cell r="A4364" t="str">
            <v>23&amp;24-09-00</v>
          </cell>
        </row>
        <row r="4365">
          <cell r="A4365" t="str">
            <v>23&amp;24-09-00</v>
          </cell>
        </row>
        <row r="4366">
          <cell r="A4366" t="str">
            <v>23&amp;24-09-00</v>
          </cell>
        </row>
        <row r="4367">
          <cell r="A4367" t="str">
            <v>23&amp;24-09-00</v>
          </cell>
        </row>
        <row r="4368">
          <cell r="A4368" t="str">
            <v>23&amp;24-09-00</v>
          </cell>
        </row>
        <row r="4369">
          <cell r="A4369" t="str">
            <v>23&amp;24-09-00</v>
          </cell>
        </row>
        <row r="4370">
          <cell r="A4370" t="str">
            <v>23&amp;24-09-00</v>
          </cell>
        </row>
        <row r="4371">
          <cell r="A4371" t="str">
            <v>23&amp;24-09-00</v>
          </cell>
        </row>
        <row r="4372">
          <cell r="A4372" t="str">
            <v>23&amp;24-09-00</v>
          </cell>
        </row>
        <row r="4373">
          <cell r="A4373" t="str">
            <v>23&amp;24-09-00</v>
          </cell>
        </row>
        <row r="4374">
          <cell r="A4374" t="str">
            <v>23&amp;24-09-00</v>
          </cell>
        </row>
        <row r="4375">
          <cell r="A4375" t="str">
            <v>23&amp;24-09-00</v>
          </cell>
        </row>
        <row r="4376">
          <cell r="A4376" t="str">
            <v>23&amp;24-09-00</v>
          </cell>
        </row>
        <row r="4377">
          <cell r="A4377" t="str">
            <v>23&amp;24-09-00</v>
          </cell>
        </row>
        <row r="4378">
          <cell r="A4378" t="str">
            <v>23&amp;24-09-00</v>
          </cell>
        </row>
        <row r="4379">
          <cell r="A4379" t="str">
            <v>23&amp;24-09-00</v>
          </cell>
        </row>
        <row r="4380">
          <cell r="A4380" t="str">
            <v>23&amp;24-09-00</v>
          </cell>
        </row>
        <row r="4381">
          <cell r="A4381" t="str">
            <v>23&amp;24-09-00</v>
          </cell>
        </row>
        <row r="4382">
          <cell r="A4382" t="str">
            <v>23&amp;24-09-00</v>
          </cell>
        </row>
        <row r="4383">
          <cell r="A4383" t="str">
            <v>23&amp;24-09-00</v>
          </cell>
        </row>
        <row r="4384">
          <cell r="A4384" t="str">
            <v>23&amp;24-09-00</v>
          </cell>
        </row>
        <row r="4385">
          <cell r="A4385" t="str">
            <v>23&amp;24-09-00</v>
          </cell>
        </row>
        <row r="4386">
          <cell r="A4386" t="str">
            <v>23&amp;24-09-00</v>
          </cell>
        </row>
        <row r="4387">
          <cell r="A4387" t="str">
            <v>23&amp;24-09-00</v>
          </cell>
        </row>
        <row r="4388">
          <cell r="A4388" t="str">
            <v>23&amp;24-09-00</v>
          </cell>
        </row>
        <row r="4389">
          <cell r="A4389" t="str">
            <v>23&amp;24-09-00</v>
          </cell>
        </row>
        <row r="4390">
          <cell r="A4390" t="str">
            <v>23&amp;24-09-00</v>
          </cell>
        </row>
        <row r="4391">
          <cell r="A4391" t="str">
            <v>23&amp;24-09-00</v>
          </cell>
        </row>
        <row r="4392">
          <cell r="A4392" t="str">
            <v>23&amp;24-09-00</v>
          </cell>
        </row>
        <row r="4393">
          <cell r="A4393" t="str">
            <v>23&amp;24-09-00</v>
          </cell>
        </row>
        <row r="4394">
          <cell r="A4394" t="str">
            <v>23&amp;24-09-00</v>
          </cell>
        </row>
        <row r="4395">
          <cell r="A4395" t="str">
            <v>23&amp;24-09-00</v>
          </cell>
        </row>
        <row r="4396">
          <cell r="A4396" t="str">
            <v>23&amp;24-09-00</v>
          </cell>
        </row>
        <row r="4397">
          <cell r="A4397" t="str">
            <v>23&amp;24-09-00</v>
          </cell>
        </row>
        <row r="4398">
          <cell r="A4398" t="str">
            <v>23&amp;24-09-00</v>
          </cell>
        </row>
        <row r="4399">
          <cell r="A4399" t="str">
            <v>23&amp;24-09-00</v>
          </cell>
        </row>
        <row r="4400">
          <cell r="A4400" t="str">
            <v>23&amp;24-09-00</v>
          </cell>
        </row>
        <row r="4401">
          <cell r="A4401" t="str">
            <v>23&amp;24-09-00</v>
          </cell>
        </row>
        <row r="4402">
          <cell r="A4402" t="str">
            <v>23&amp;24-09-00</v>
          </cell>
        </row>
        <row r="4403">
          <cell r="A4403" t="str">
            <v>23&amp;24-09-00</v>
          </cell>
        </row>
        <row r="4404">
          <cell r="A4404" t="str">
            <v>23&amp;24-09-00</v>
          </cell>
        </row>
        <row r="4405">
          <cell r="A4405" t="str">
            <v>23&amp;24-09-00</v>
          </cell>
        </row>
        <row r="4406">
          <cell r="A4406" t="str">
            <v>23&amp;24-09-00</v>
          </cell>
        </row>
        <row r="4407">
          <cell r="A4407" t="str">
            <v>23&amp;24-09-00</v>
          </cell>
        </row>
        <row r="4408">
          <cell r="A4408" t="str">
            <v>23&amp;24-09-00</v>
          </cell>
        </row>
        <row r="4409">
          <cell r="A4409" t="str">
            <v>23&amp;24-09-00</v>
          </cell>
        </row>
        <row r="4410">
          <cell r="A4410" t="str">
            <v>23&amp;24-09-00</v>
          </cell>
        </row>
        <row r="4411">
          <cell r="A4411" t="str">
            <v>23&amp;24-09-00</v>
          </cell>
        </row>
        <row r="4412">
          <cell r="A4412" t="str">
            <v>23&amp;24-09-00</v>
          </cell>
        </row>
        <row r="4413">
          <cell r="A4413" t="str">
            <v>23&amp;24-09-00</v>
          </cell>
        </row>
        <row r="4414">
          <cell r="A4414" t="str">
            <v>23&amp;24-09-00</v>
          </cell>
        </row>
        <row r="4415">
          <cell r="A4415" t="str">
            <v>23&amp;24-09-00</v>
          </cell>
        </row>
        <row r="4416">
          <cell r="A4416" t="str">
            <v>23&amp;24-09-00</v>
          </cell>
        </row>
        <row r="4417">
          <cell r="A4417" t="str">
            <v>23&amp;24-09-00</v>
          </cell>
        </row>
        <row r="4418">
          <cell r="A4418" t="str">
            <v>23&amp;24-09-00</v>
          </cell>
        </row>
        <row r="4419">
          <cell r="A4419" t="str">
            <v>23&amp;24-09-00</v>
          </cell>
        </row>
        <row r="4420">
          <cell r="A4420" t="str">
            <v>23&amp;24-09-00</v>
          </cell>
        </row>
        <row r="4421">
          <cell r="A4421" t="str">
            <v>23&amp;24-09-00</v>
          </cell>
        </row>
        <row r="4422">
          <cell r="A4422" t="str">
            <v>23&amp;24-09-00</v>
          </cell>
        </row>
        <row r="4423">
          <cell r="A4423" t="str">
            <v>23&amp;24-09-00</v>
          </cell>
        </row>
        <row r="4424">
          <cell r="A4424" t="str">
            <v>23&amp;24-09-00</v>
          </cell>
        </row>
        <row r="4425">
          <cell r="A4425" t="str">
            <v>23&amp;24-09-00</v>
          </cell>
        </row>
        <row r="4426">
          <cell r="A4426" t="str">
            <v>23&amp;24-09-00</v>
          </cell>
        </row>
        <row r="4427">
          <cell r="A4427" t="str">
            <v>23&amp;24-09-00</v>
          </cell>
        </row>
        <row r="4428">
          <cell r="A4428" t="str">
            <v>23&amp;24-09-00</v>
          </cell>
        </row>
        <row r="4429">
          <cell r="A4429" t="str">
            <v>23&amp;24-09-00</v>
          </cell>
        </row>
        <row r="4430">
          <cell r="A4430" t="str">
            <v>23&amp;24-09-00</v>
          </cell>
        </row>
        <row r="4431">
          <cell r="A4431" t="str">
            <v>23&amp;24-09-00</v>
          </cell>
        </row>
        <row r="4432">
          <cell r="A4432" t="str">
            <v>23&amp;24-09-00</v>
          </cell>
        </row>
        <row r="4433">
          <cell r="A4433" t="str">
            <v>23&amp;24-09-00</v>
          </cell>
        </row>
        <row r="4434">
          <cell r="A4434" t="str">
            <v>23&amp;24-09-00</v>
          </cell>
        </row>
        <row r="4435">
          <cell r="A4435" t="str">
            <v>23&amp;24-09-00</v>
          </cell>
        </row>
        <row r="4436">
          <cell r="A4436" t="str">
            <v>23&amp;24-09-00</v>
          </cell>
        </row>
        <row r="4437">
          <cell r="A4437" t="str">
            <v>23&amp;24-09-00</v>
          </cell>
        </row>
        <row r="4438">
          <cell r="A4438" t="str">
            <v>23&amp;24-09-00</v>
          </cell>
        </row>
        <row r="4439">
          <cell r="A4439" t="str">
            <v>23&amp;24-09-00</v>
          </cell>
        </row>
        <row r="4440">
          <cell r="A4440" t="str">
            <v>23&amp;24-09-00</v>
          </cell>
        </row>
        <row r="4441">
          <cell r="A4441" t="str">
            <v>23&amp;24-09-00</v>
          </cell>
        </row>
        <row r="4442">
          <cell r="A4442" t="str">
            <v>23&amp;24-09-00</v>
          </cell>
        </row>
        <row r="4443">
          <cell r="A4443" t="str">
            <v>23&amp;24-09-00</v>
          </cell>
        </row>
        <row r="4444">
          <cell r="A4444" t="str">
            <v>23&amp;24-09-00</v>
          </cell>
        </row>
        <row r="4445">
          <cell r="A4445" t="str">
            <v>23&amp;24-09-00</v>
          </cell>
        </row>
        <row r="4446">
          <cell r="A4446" t="str">
            <v>23&amp;24-09-00</v>
          </cell>
        </row>
        <row r="4447">
          <cell r="A4447" t="str">
            <v>23&amp;24-09-00</v>
          </cell>
        </row>
        <row r="4448">
          <cell r="A4448" t="str">
            <v>23&amp;24-09-00</v>
          </cell>
        </row>
        <row r="4449">
          <cell r="A4449" t="str">
            <v>23&amp;24-09-00</v>
          </cell>
        </row>
        <row r="4450">
          <cell r="A4450" t="str">
            <v>23&amp;24-09-00</v>
          </cell>
        </row>
        <row r="4451">
          <cell r="A4451" t="str">
            <v>23&amp;24-09-00</v>
          </cell>
        </row>
        <row r="4452">
          <cell r="A4452" t="str">
            <v>23&amp;24-09-00</v>
          </cell>
        </row>
        <row r="4453">
          <cell r="A4453" t="str">
            <v>23&amp;24-09-00</v>
          </cell>
        </row>
        <row r="4454">
          <cell r="A4454" t="str">
            <v>23&amp;24-09-00</v>
          </cell>
        </row>
        <row r="4455">
          <cell r="A4455" t="str">
            <v>23&amp;24-09-00</v>
          </cell>
        </row>
        <row r="4456">
          <cell r="A4456" t="str">
            <v>23&amp;24-09-00</v>
          </cell>
        </row>
        <row r="4457">
          <cell r="A4457" t="str">
            <v>23&amp;24-09-00</v>
          </cell>
        </row>
        <row r="4458">
          <cell r="A4458" t="str">
            <v>23&amp;24-09-00</v>
          </cell>
        </row>
        <row r="4459">
          <cell r="A4459" t="str">
            <v>23&amp;24-09-00</v>
          </cell>
        </row>
        <row r="4460">
          <cell r="A4460" t="str">
            <v>23&amp;24-09-00</v>
          </cell>
        </row>
        <row r="4461">
          <cell r="A4461" t="str">
            <v>23&amp;24-09-00</v>
          </cell>
        </row>
        <row r="4462">
          <cell r="A4462" t="str">
            <v>23&amp;24-09-00</v>
          </cell>
        </row>
        <row r="4463">
          <cell r="A4463" t="str">
            <v>23&amp;24-09-00</v>
          </cell>
        </row>
        <row r="4464">
          <cell r="A4464" t="str">
            <v>23&amp;24-09-00</v>
          </cell>
        </row>
        <row r="4465">
          <cell r="A4465" t="str">
            <v>23&amp;24-09-00</v>
          </cell>
        </row>
        <row r="4466">
          <cell r="A4466" t="str">
            <v>23&amp;24-09-00</v>
          </cell>
        </row>
        <row r="4467">
          <cell r="A4467" t="str">
            <v>23&amp;24-09-00</v>
          </cell>
        </row>
        <row r="4468">
          <cell r="A4468" t="str">
            <v>23&amp;24-09-00</v>
          </cell>
        </row>
        <row r="4469">
          <cell r="A4469" t="str">
            <v>23&amp;24-09-00</v>
          </cell>
        </row>
        <row r="4470">
          <cell r="A4470" t="str">
            <v>23&amp;24-09-00</v>
          </cell>
        </row>
        <row r="4471">
          <cell r="A4471" t="str">
            <v>23&amp;24-09-00</v>
          </cell>
        </row>
        <row r="4472">
          <cell r="A4472" t="str">
            <v>23&amp;24-09-00</v>
          </cell>
        </row>
        <row r="4473">
          <cell r="A4473" t="str">
            <v>23&amp;24-09-00</v>
          </cell>
        </row>
        <row r="4474">
          <cell r="A4474" t="str">
            <v>23&amp;24-09-00</v>
          </cell>
        </row>
        <row r="4475">
          <cell r="A4475" t="str">
            <v>23&amp;24-09-00</v>
          </cell>
        </row>
        <row r="4476">
          <cell r="A4476" t="str">
            <v>23&amp;24-09-00</v>
          </cell>
        </row>
        <row r="4477">
          <cell r="A4477" t="str">
            <v>23&amp;24-09-00</v>
          </cell>
        </row>
        <row r="4478">
          <cell r="A4478" t="str">
            <v>23&amp;24-09-00</v>
          </cell>
        </row>
        <row r="4479">
          <cell r="A4479" t="str">
            <v>23&amp;24-09-00</v>
          </cell>
        </row>
        <row r="4480">
          <cell r="A4480" t="str">
            <v>23&amp;24-09-00</v>
          </cell>
        </row>
        <row r="4481">
          <cell r="A4481" t="str">
            <v>23&amp;24-09-00</v>
          </cell>
        </row>
        <row r="4482">
          <cell r="A4482" t="str">
            <v>23&amp;24-09-00</v>
          </cell>
        </row>
        <row r="4483">
          <cell r="A4483" t="str">
            <v>23&amp;24-09-00</v>
          </cell>
        </row>
        <row r="4484">
          <cell r="A4484" t="str">
            <v>23&amp;24-09-00</v>
          </cell>
        </row>
        <row r="4485">
          <cell r="A4485" t="str">
            <v>23&amp;24-09-00</v>
          </cell>
        </row>
        <row r="4486">
          <cell r="A4486" t="str">
            <v>23&amp;24-09-00</v>
          </cell>
        </row>
        <row r="4487">
          <cell r="A4487" t="str">
            <v>23&amp;24-09-00</v>
          </cell>
        </row>
        <row r="4488">
          <cell r="A4488" t="str">
            <v>23&amp;24-09-00</v>
          </cell>
        </row>
        <row r="4489">
          <cell r="A4489" t="str">
            <v>23&amp;24-09-00</v>
          </cell>
        </row>
        <row r="4490">
          <cell r="A4490" t="str">
            <v>23&amp;24-09-00</v>
          </cell>
        </row>
        <row r="4491">
          <cell r="A4491" t="str">
            <v>23&amp;24-09-00</v>
          </cell>
        </row>
        <row r="4492">
          <cell r="A4492" t="str">
            <v>23&amp;24-09-00</v>
          </cell>
        </row>
        <row r="4493">
          <cell r="A4493" t="str">
            <v>23&amp;24-09-00</v>
          </cell>
        </row>
        <row r="4494">
          <cell r="A4494" t="str">
            <v>23&amp;24-09-00</v>
          </cell>
        </row>
        <row r="4495">
          <cell r="A4495" t="str">
            <v>23&amp;24-09-00</v>
          </cell>
        </row>
        <row r="4496">
          <cell r="A4496" t="str">
            <v>23&amp;24-09-00</v>
          </cell>
        </row>
        <row r="4497">
          <cell r="A4497" t="str">
            <v>23&amp;24-09-00</v>
          </cell>
        </row>
        <row r="4498">
          <cell r="A4498" t="str">
            <v>23&amp;24-09-00</v>
          </cell>
        </row>
        <row r="4499">
          <cell r="A4499" t="str">
            <v>23&amp;24-09-00</v>
          </cell>
        </row>
        <row r="4500">
          <cell r="A4500" t="str">
            <v>23&amp;24-09-00</v>
          </cell>
        </row>
        <row r="4501">
          <cell r="A4501" t="str">
            <v>23&amp;24-09-00</v>
          </cell>
        </row>
        <row r="4502">
          <cell r="A4502">
            <v>36795</v>
          </cell>
        </row>
        <row r="4503">
          <cell r="A4503" t="str">
            <v>23&amp;24-09-00</v>
          </cell>
        </row>
        <row r="4504">
          <cell r="A4504" t="str">
            <v>23&amp;24-09-00</v>
          </cell>
        </row>
        <row r="4505">
          <cell r="A4505" t="str">
            <v>23&amp;24-09-00</v>
          </cell>
        </row>
        <row r="4506">
          <cell r="A4506" t="str">
            <v>23&amp;24-09-00</v>
          </cell>
        </row>
        <row r="4507">
          <cell r="A4507" t="str">
            <v>23&amp;24-09-00</v>
          </cell>
        </row>
        <row r="4508">
          <cell r="A4508" t="str">
            <v>23&amp;24-09-00</v>
          </cell>
        </row>
        <row r="4509">
          <cell r="A4509" t="str">
            <v>23&amp;24-09-00</v>
          </cell>
        </row>
        <row r="4510">
          <cell r="A4510" t="str">
            <v>23&amp;24-09-00</v>
          </cell>
        </row>
        <row r="4511">
          <cell r="A4511" t="str">
            <v>23&amp;24-09-00</v>
          </cell>
        </row>
        <row r="4512">
          <cell r="A4512" t="str">
            <v>23&amp;24-09-00</v>
          </cell>
        </row>
        <row r="4513">
          <cell r="A4513" t="str">
            <v>23&amp;24-09-00</v>
          </cell>
        </row>
        <row r="4514">
          <cell r="A4514" t="str">
            <v>23&amp;24-09-00</v>
          </cell>
        </row>
        <row r="4515">
          <cell r="A4515" t="str">
            <v>23&amp;24-09-00</v>
          </cell>
        </row>
        <row r="4516">
          <cell r="A4516" t="str">
            <v>23&amp;24-09-00</v>
          </cell>
        </row>
        <row r="4517">
          <cell r="A4517" t="str">
            <v>23&amp;24-09-00</v>
          </cell>
        </row>
        <row r="4518">
          <cell r="A4518" t="str">
            <v>23&amp;24-09-00</v>
          </cell>
        </row>
        <row r="4519">
          <cell r="A4519" t="str">
            <v>23&amp;24-09-00</v>
          </cell>
        </row>
        <row r="4520">
          <cell r="A4520" t="str">
            <v>23&amp;24-09-00</v>
          </cell>
        </row>
        <row r="4521">
          <cell r="A4521" t="str">
            <v>23&amp;24-09-00</v>
          </cell>
        </row>
        <row r="4522">
          <cell r="A4522" t="str">
            <v>23&amp;24-09-00</v>
          </cell>
        </row>
        <row r="4523">
          <cell r="A4523" t="str">
            <v>23&amp;24-09-00</v>
          </cell>
        </row>
        <row r="4524">
          <cell r="A4524" t="str">
            <v>23&amp;24-09-00</v>
          </cell>
        </row>
        <row r="4525">
          <cell r="A4525" t="str">
            <v>23&amp;24-09-00</v>
          </cell>
        </row>
        <row r="4526">
          <cell r="A4526" t="str">
            <v>23&amp;24-09-00</v>
          </cell>
        </row>
        <row r="4527">
          <cell r="A4527" t="str">
            <v>23&amp;24-09-00</v>
          </cell>
        </row>
        <row r="4528">
          <cell r="A4528" t="str">
            <v>23&amp;24-09-00</v>
          </cell>
        </row>
        <row r="4529">
          <cell r="A4529" t="str">
            <v>23&amp;24-09-00</v>
          </cell>
        </row>
        <row r="4530">
          <cell r="A4530" t="str">
            <v>23&amp;24-09-00</v>
          </cell>
        </row>
        <row r="4531">
          <cell r="A4531" t="str">
            <v>23&amp;24-09-00</v>
          </cell>
        </row>
        <row r="4532">
          <cell r="A4532" t="str">
            <v>23&amp;24-09-00</v>
          </cell>
        </row>
        <row r="4533">
          <cell r="A4533" t="str">
            <v>23&amp;24-09-00</v>
          </cell>
        </row>
        <row r="4534">
          <cell r="A4534" t="str">
            <v>23&amp;24-09-00</v>
          </cell>
        </row>
        <row r="4535">
          <cell r="A4535" t="str">
            <v>23&amp;24-09-00</v>
          </cell>
        </row>
        <row r="4536">
          <cell r="A4536" t="str">
            <v>23&amp;24-09-00</v>
          </cell>
        </row>
        <row r="4537">
          <cell r="A4537" t="str">
            <v>23&amp;24-09-00</v>
          </cell>
        </row>
        <row r="4538">
          <cell r="A4538" t="str">
            <v>23&amp;24-09-00</v>
          </cell>
        </row>
        <row r="4539">
          <cell r="A4539" t="str">
            <v>23&amp;24-09-00</v>
          </cell>
        </row>
        <row r="4540">
          <cell r="A4540" t="str">
            <v>23&amp;24-09-00</v>
          </cell>
        </row>
        <row r="4541">
          <cell r="A4541" t="str">
            <v>23&amp;24-09-00</v>
          </cell>
        </row>
        <row r="4542">
          <cell r="A4542" t="str">
            <v>23&amp;24-09-00</v>
          </cell>
        </row>
        <row r="4543">
          <cell r="A4543">
            <v>36799</v>
          </cell>
        </row>
        <row r="4544">
          <cell r="A4544" t="str">
            <v>23&amp;24-09-00</v>
          </cell>
        </row>
        <row r="4545">
          <cell r="A4545" t="str">
            <v>23&amp;24-09-00</v>
          </cell>
        </row>
        <row r="4546">
          <cell r="A4546" t="str">
            <v>23&amp;24-09-00</v>
          </cell>
        </row>
        <row r="4547">
          <cell r="A4547" t="str">
            <v>23&amp;24-09-00</v>
          </cell>
        </row>
        <row r="4548">
          <cell r="A4548" t="str">
            <v>23&amp;24-09-00</v>
          </cell>
        </row>
        <row r="4549">
          <cell r="A4549" t="str">
            <v>23&amp;24-09-00</v>
          </cell>
        </row>
        <row r="4550">
          <cell r="A4550" t="str">
            <v>23&amp;24-09-00</v>
          </cell>
        </row>
        <row r="4551">
          <cell r="A4551" t="str">
            <v>23&amp;24-09-00</v>
          </cell>
        </row>
        <row r="4552">
          <cell r="A4552" t="str">
            <v>23&amp;24-09-00</v>
          </cell>
        </row>
        <row r="4553">
          <cell r="A4553" t="str">
            <v>23&amp;24-09-00</v>
          </cell>
        </row>
        <row r="4554">
          <cell r="A4554" t="str">
            <v>23&amp;24-09-00</v>
          </cell>
        </row>
        <row r="4555">
          <cell r="A4555" t="str">
            <v>23&amp;24-09-00</v>
          </cell>
        </row>
        <row r="4556">
          <cell r="A4556" t="str">
            <v>23&amp;24-09-00</v>
          </cell>
        </row>
        <row r="4557">
          <cell r="A4557" t="str">
            <v>23&amp;24-09-00</v>
          </cell>
        </row>
        <row r="4558">
          <cell r="A4558" t="str">
            <v>23&amp;24-09-00</v>
          </cell>
        </row>
        <row r="4559">
          <cell r="A4559" t="str">
            <v>23&amp;24-09-00</v>
          </cell>
        </row>
        <row r="4560">
          <cell r="A4560" t="str">
            <v>23&amp;24-09-00</v>
          </cell>
        </row>
        <row r="4561">
          <cell r="A4561" t="str">
            <v>23&amp;24-09-00</v>
          </cell>
        </row>
        <row r="4562">
          <cell r="A4562" t="str">
            <v>23&amp;24-09-00</v>
          </cell>
        </row>
        <row r="4563">
          <cell r="A4563" t="str">
            <v>23&amp;24-09-00</v>
          </cell>
        </row>
        <row r="4564">
          <cell r="A4564" t="str">
            <v>23&amp;24-09-00</v>
          </cell>
        </row>
        <row r="4565">
          <cell r="A4565" t="str">
            <v>23&amp;24-09-00</v>
          </cell>
        </row>
        <row r="4566">
          <cell r="A4566" t="str">
            <v>23&amp;24-09-00</v>
          </cell>
        </row>
        <row r="4567">
          <cell r="A4567" t="str">
            <v>23&amp;24-09-00</v>
          </cell>
        </row>
        <row r="4568">
          <cell r="A4568" t="str">
            <v>23&amp;24-09-00</v>
          </cell>
        </row>
        <row r="4569">
          <cell r="A4569" t="str">
            <v>23&amp;24-09-00</v>
          </cell>
        </row>
        <row r="4570">
          <cell r="A4570" t="str">
            <v>23&amp;24-09-00</v>
          </cell>
        </row>
        <row r="4571">
          <cell r="A4571" t="str">
            <v>23&amp;24-09-00</v>
          </cell>
        </row>
        <row r="4572">
          <cell r="A4572" t="str">
            <v>23&amp;24-09-00</v>
          </cell>
        </row>
        <row r="4573">
          <cell r="A4573" t="str">
            <v>23&amp;24-09-00</v>
          </cell>
        </row>
        <row r="4574">
          <cell r="A4574" t="str">
            <v>23&amp;24-09-00</v>
          </cell>
        </row>
        <row r="4575">
          <cell r="A4575" t="str">
            <v>23&amp;24-09-00</v>
          </cell>
        </row>
        <row r="4576">
          <cell r="A4576" t="str">
            <v>23&amp;24-09-00</v>
          </cell>
        </row>
        <row r="4577">
          <cell r="A4577" t="str">
            <v>23&amp;24-09-00</v>
          </cell>
        </row>
        <row r="4578">
          <cell r="A4578" t="str">
            <v>23&amp;24-09-00</v>
          </cell>
        </row>
        <row r="4579">
          <cell r="A4579" t="str">
            <v>23&amp;24-09-00</v>
          </cell>
        </row>
        <row r="4580">
          <cell r="A4580" t="str">
            <v>23&amp;24-09-00</v>
          </cell>
        </row>
        <row r="4581">
          <cell r="A4581" t="str">
            <v>23&amp;24-09-00</v>
          </cell>
        </row>
        <row r="4582">
          <cell r="A4582" t="str">
            <v>23&amp;24-09-00</v>
          </cell>
        </row>
        <row r="4583">
          <cell r="A4583" t="str">
            <v>23&amp;24-09-00</v>
          </cell>
        </row>
        <row r="4584">
          <cell r="A4584" t="str">
            <v>23&amp;24-09-00</v>
          </cell>
        </row>
        <row r="4585">
          <cell r="A4585" t="str">
            <v>23&amp;24-09-00</v>
          </cell>
        </row>
        <row r="4586">
          <cell r="A4586" t="str">
            <v>23&amp;24-09-00</v>
          </cell>
        </row>
        <row r="4587">
          <cell r="A4587" t="str">
            <v>23&amp;24-09-00</v>
          </cell>
        </row>
        <row r="4588">
          <cell r="A4588" t="str">
            <v>23&amp;24-09-00</v>
          </cell>
        </row>
        <row r="4589">
          <cell r="A4589" t="str">
            <v>23&amp;24-09-00</v>
          </cell>
        </row>
        <row r="4590">
          <cell r="A4590" t="str">
            <v>23&amp;24-09-00</v>
          </cell>
        </row>
        <row r="4591">
          <cell r="A4591">
            <v>36794</v>
          </cell>
        </row>
        <row r="4592">
          <cell r="A4592">
            <v>36794</v>
          </cell>
        </row>
        <row r="4593">
          <cell r="A4593">
            <v>36794</v>
          </cell>
        </row>
        <row r="4594">
          <cell r="A4594">
            <v>36794</v>
          </cell>
        </row>
        <row r="4595">
          <cell r="A4595">
            <v>36794</v>
          </cell>
        </row>
        <row r="4596">
          <cell r="A4596">
            <v>36794</v>
          </cell>
        </row>
        <row r="4597">
          <cell r="A4597">
            <v>36794</v>
          </cell>
        </row>
        <row r="4598">
          <cell r="A4598">
            <v>36794</v>
          </cell>
        </row>
        <row r="4599">
          <cell r="A4599">
            <v>36794</v>
          </cell>
        </row>
        <row r="4600">
          <cell r="A4600">
            <v>36794</v>
          </cell>
        </row>
        <row r="4601">
          <cell r="A4601">
            <v>36794</v>
          </cell>
        </row>
        <row r="4602">
          <cell r="A4602">
            <v>36794</v>
          </cell>
        </row>
        <row r="4603">
          <cell r="A4603">
            <v>36794</v>
          </cell>
        </row>
        <row r="4604">
          <cell r="A4604">
            <v>36794</v>
          </cell>
        </row>
        <row r="4605">
          <cell r="A4605">
            <v>36794</v>
          </cell>
        </row>
        <row r="4606">
          <cell r="A4606">
            <v>36794</v>
          </cell>
        </row>
        <row r="4607">
          <cell r="A4607">
            <v>36794</v>
          </cell>
        </row>
        <row r="4608">
          <cell r="A4608">
            <v>36794</v>
          </cell>
        </row>
        <row r="4609">
          <cell r="A4609">
            <v>36794</v>
          </cell>
        </row>
        <row r="4610">
          <cell r="A4610">
            <v>36794</v>
          </cell>
        </row>
        <row r="4611">
          <cell r="A4611">
            <v>36794</v>
          </cell>
        </row>
        <row r="4612">
          <cell r="A4612">
            <v>36794</v>
          </cell>
        </row>
        <row r="4613">
          <cell r="A4613">
            <v>36794</v>
          </cell>
        </row>
        <row r="4614">
          <cell r="A4614">
            <v>36794</v>
          </cell>
        </row>
        <row r="4615">
          <cell r="A4615">
            <v>36794</v>
          </cell>
        </row>
        <row r="4616">
          <cell r="A4616">
            <v>36794</v>
          </cell>
        </row>
        <row r="4617">
          <cell r="A4617">
            <v>36794</v>
          </cell>
        </row>
        <row r="4618">
          <cell r="A4618">
            <v>36794</v>
          </cell>
        </row>
        <row r="4619">
          <cell r="A4619">
            <v>36794</v>
          </cell>
        </row>
        <row r="4620">
          <cell r="A4620">
            <v>36794</v>
          </cell>
        </row>
        <row r="4621">
          <cell r="A4621">
            <v>36794</v>
          </cell>
        </row>
        <row r="4622">
          <cell r="A4622">
            <v>36794</v>
          </cell>
        </row>
        <row r="4623">
          <cell r="A4623">
            <v>36794</v>
          </cell>
        </row>
        <row r="4624">
          <cell r="A4624">
            <v>36794</v>
          </cell>
        </row>
        <row r="4625">
          <cell r="A4625">
            <v>36794</v>
          </cell>
        </row>
        <row r="4626">
          <cell r="A4626">
            <v>36794</v>
          </cell>
        </row>
        <row r="4627">
          <cell r="A4627">
            <v>36794</v>
          </cell>
        </row>
        <row r="4628">
          <cell r="A4628">
            <v>36794</v>
          </cell>
        </row>
        <row r="4629">
          <cell r="A4629">
            <v>36794</v>
          </cell>
        </row>
        <row r="4630">
          <cell r="A4630">
            <v>36794</v>
          </cell>
        </row>
        <row r="4631">
          <cell r="A4631">
            <v>36794</v>
          </cell>
        </row>
        <row r="4632">
          <cell r="A4632">
            <v>36794</v>
          </cell>
        </row>
        <row r="4633">
          <cell r="A4633">
            <v>36794</v>
          </cell>
        </row>
        <row r="4634">
          <cell r="A4634">
            <v>36794</v>
          </cell>
        </row>
        <row r="4635">
          <cell r="A4635">
            <v>36794</v>
          </cell>
        </row>
        <row r="4636">
          <cell r="A4636">
            <v>36794</v>
          </cell>
        </row>
        <row r="4637">
          <cell r="A4637">
            <v>36794</v>
          </cell>
        </row>
        <row r="4638">
          <cell r="A4638">
            <v>36794</v>
          </cell>
        </row>
        <row r="4639">
          <cell r="A4639">
            <v>36794</v>
          </cell>
        </row>
        <row r="4640">
          <cell r="A4640">
            <v>36794</v>
          </cell>
        </row>
        <row r="4641">
          <cell r="A4641">
            <v>36794</v>
          </cell>
        </row>
        <row r="4642">
          <cell r="A4642">
            <v>36794</v>
          </cell>
        </row>
        <row r="4643">
          <cell r="A4643">
            <v>36794</v>
          </cell>
        </row>
        <row r="4644">
          <cell r="A4644">
            <v>36794</v>
          </cell>
        </row>
        <row r="4645">
          <cell r="A4645">
            <v>36794</v>
          </cell>
        </row>
        <row r="4646">
          <cell r="A4646">
            <v>36794</v>
          </cell>
        </row>
        <row r="4647">
          <cell r="A4647">
            <v>36794</v>
          </cell>
        </row>
        <row r="4648">
          <cell r="A4648">
            <v>36794</v>
          </cell>
        </row>
        <row r="4649">
          <cell r="A4649">
            <v>36794</v>
          </cell>
        </row>
        <row r="4650">
          <cell r="A4650">
            <v>36794</v>
          </cell>
        </row>
        <row r="4651">
          <cell r="A4651">
            <v>36794</v>
          </cell>
        </row>
        <row r="4652">
          <cell r="A4652">
            <v>36794</v>
          </cell>
        </row>
        <row r="4653">
          <cell r="A4653">
            <v>36794</v>
          </cell>
        </row>
        <row r="4654">
          <cell r="A4654">
            <v>36794</v>
          </cell>
        </row>
        <row r="4655">
          <cell r="A4655">
            <v>36794</v>
          </cell>
        </row>
        <row r="4656">
          <cell r="A4656">
            <v>36794</v>
          </cell>
        </row>
        <row r="4657">
          <cell r="A4657">
            <v>36794</v>
          </cell>
        </row>
        <row r="4658">
          <cell r="A4658">
            <v>36794</v>
          </cell>
        </row>
        <row r="4659">
          <cell r="A4659">
            <v>36794</v>
          </cell>
        </row>
        <row r="4660">
          <cell r="A4660">
            <v>36794</v>
          </cell>
        </row>
        <row r="4661">
          <cell r="A4661">
            <v>36794</v>
          </cell>
        </row>
        <row r="4662">
          <cell r="A4662">
            <v>36794</v>
          </cell>
        </row>
        <row r="4663">
          <cell r="A4663">
            <v>36794</v>
          </cell>
        </row>
        <row r="4664">
          <cell r="A4664">
            <v>36794</v>
          </cell>
        </row>
        <row r="4665">
          <cell r="A4665">
            <v>36794</v>
          </cell>
        </row>
        <row r="4666">
          <cell r="A4666">
            <v>36794</v>
          </cell>
        </row>
        <row r="4667">
          <cell r="A4667">
            <v>36794</v>
          </cell>
        </row>
        <row r="4668">
          <cell r="A4668">
            <v>36794</v>
          </cell>
        </row>
        <row r="4669">
          <cell r="A4669">
            <v>36794</v>
          </cell>
        </row>
        <row r="4670">
          <cell r="A4670">
            <v>36794</v>
          </cell>
        </row>
        <row r="4671">
          <cell r="A4671">
            <v>36794</v>
          </cell>
        </row>
        <row r="4672">
          <cell r="A4672">
            <v>36794</v>
          </cell>
        </row>
        <row r="4673">
          <cell r="A4673">
            <v>36794</v>
          </cell>
        </row>
        <row r="4674">
          <cell r="A4674">
            <v>36794</v>
          </cell>
        </row>
        <row r="4675">
          <cell r="A4675">
            <v>36794</v>
          </cell>
        </row>
        <row r="4676">
          <cell r="A4676">
            <v>36794</v>
          </cell>
        </row>
        <row r="4677">
          <cell r="A4677">
            <v>36794</v>
          </cell>
        </row>
        <row r="4678">
          <cell r="A4678">
            <v>36794</v>
          </cell>
        </row>
        <row r="4679">
          <cell r="A4679">
            <v>36794</v>
          </cell>
        </row>
        <row r="4680">
          <cell r="A4680">
            <v>36794</v>
          </cell>
        </row>
        <row r="4681">
          <cell r="A4681">
            <v>36794</v>
          </cell>
        </row>
        <row r="4682">
          <cell r="A4682">
            <v>36794</v>
          </cell>
        </row>
        <row r="4683">
          <cell r="A4683">
            <v>36794</v>
          </cell>
        </row>
        <row r="4684">
          <cell r="A4684">
            <v>36794</v>
          </cell>
        </row>
        <row r="4685">
          <cell r="A4685">
            <v>36794</v>
          </cell>
        </row>
        <row r="4686">
          <cell r="A4686">
            <v>36794</v>
          </cell>
        </row>
        <row r="4687">
          <cell r="A4687">
            <v>36794</v>
          </cell>
        </row>
        <row r="4688">
          <cell r="A4688">
            <v>36794</v>
          </cell>
        </row>
        <row r="4689">
          <cell r="A4689">
            <v>36794</v>
          </cell>
        </row>
        <row r="4690">
          <cell r="A4690">
            <v>36794</v>
          </cell>
        </row>
        <row r="4691">
          <cell r="A4691">
            <v>36794</v>
          </cell>
        </row>
        <row r="4692">
          <cell r="A4692">
            <v>36794</v>
          </cell>
        </row>
        <row r="4693">
          <cell r="A4693">
            <v>36794</v>
          </cell>
        </row>
        <row r="4694">
          <cell r="A4694">
            <v>36794</v>
          </cell>
        </row>
        <row r="4695">
          <cell r="A4695">
            <v>36794</v>
          </cell>
        </row>
        <row r="4696">
          <cell r="A4696">
            <v>36794</v>
          </cell>
        </row>
        <row r="4697">
          <cell r="A4697">
            <v>36794</v>
          </cell>
        </row>
        <row r="4698">
          <cell r="A4698">
            <v>36794</v>
          </cell>
        </row>
        <row r="4699">
          <cell r="A4699">
            <v>36794</v>
          </cell>
        </row>
        <row r="4700">
          <cell r="A4700">
            <v>36794</v>
          </cell>
        </row>
        <row r="4701">
          <cell r="A4701">
            <v>36794</v>
          </cell>
        </row>
        <row r="4702">
          <cell r="A4702">
            <v>36794</v>
          </cell>
        </row>
        <row r="4703">
          <cell r="A4703">
            <v>36794</v>
          </cell>
        </row>
        <row r="4704">
          <cell r="A4704">
            <v>36794</v>
          </cell>
        </row>
        <row r="4705">
          <cell r="A4705">
            <v>36794</v>
          </cell>
        </row>
        <row r="4706">
          <cell r="A4706">
            <v>36794</v>
          </cell>
        </row>
        <row r="4707">
          <cell r="A4707">
            <v>36794</v>
          </cell>
        </row>
        <row r="4708">
          <cell r="A4708">
            <v>36794</v>
          </cell>
        </row>
        <row r="4709">
          <cell r="A4709">
            <v>36794</v>
          </cell>
        </row>
        <row r="4710">
          <cell r="A4710">
            <v>36794</v>
          </cell>
        </row>
        <row r="4711">
          <cell r="A4711">
            <v>36794</v>
          </cell>
        </row>
        <row r="4712">
          <cell r="A4712">
            <v>36794</v>
          </cell>
        </row>
        <row r="4713">
          <cell r="A4713">
            <v>36794</v>
          </cell>
        </row>
        <row r="4714">
          <cell r="A4714">
            <v>36794</v>
          </cell>
        </row>
        <row r="4715">
          <cell r="A4715">
            <v>36794</v>
          </cell>
        </row>
        <row r="4716">
          <cell r="A4716">
            <v>36794</v>
          </cell>
        </row>
        <row r="4717">
          <cell r="A4717">
            <v>36794</v>
          </cell>
        </row>
        <row r="4718">
          <cell r="A4718">
            <v>36794</v>
          </cell>
        </row>
        <row r="4719">
          <cell r="A4719">
            <v>36794</v>
          </cell>
        </row>
        <row r="4720">
          <cell r="A4720">
            <v>36799</v>
          </cell>
        </row>
        <row r="4721">
          <cell r="A4721">
            <v>36799</v>
          </cell>
        </row>
        <row r="4722">
          <cell r="A4722">
            <v>36799</v>
          </cell>
        </row>
        <row r="4723">
          <cell r="A4723">
            <v>36794</v>
          </cell>
        </row>
        <row r="4724">
          <cell r="A4724">
            <v>36794</v>
          </cell>
        </row>
        <row r="4725">
          <cell r="A4725">
            <v>36794</v>
          </cell>
        </row>
        <row r="4726">
          <cell r="A4726">
            <v>36794</v>
          </cell>
        </row>
        <row r="4727">
          <cell r="A4727">
            <v>36794</v>
          </cell>
        </row>
        <row r="4728">
          <cell r="A4728">
            <v>36794</v>
          </cell>
        </row>
        <row r="4729">
          <cell r="A4729">
            <v>36794</v>
          </cell>
        </row>
        <row r="4730">
          <cell r="A4730">
            <v>36794</v>
          </cell>
        </row>
        <row r="4731">
          <cell r="A4731">
            <v>36794</v>
          </cell>
        </row>
        <row r="4732">
          <cell r="A4732">
            <v>36795</v>
          </cell>
        </row>
        <row r="4733">
          <cell r="A4733">
            <v>36795</v>
          </cell>
        </row>
        <row r="4734">
          <cell r="A4734">
            <v>36795</v>
          </cell>
        </row>
        <row r="4735">
          <cell r="A4735">
            <v>36795</v>
          </cell>
        </row>
        <row r="4736">
          <cell r="A4736">
            <v>36795</v>
          </cell>
        </row>
        <row r="4737">
          <cell r="A4737">
            <v>36795</v>
          </cell>
        </row>
        <row r="4738">
          <cell r="A4738">
            <v>36795</v>
          </cell>
        </row>
        <row r="4739">
          <cell r="A4739">
            <v>36795</v>
          </cell>
        </row>
        <row r="4740">
          <cell r="A4740">
            <v>36795</v>
          </cell>
        </row>
        <row r="4741">
          <cell r="A4741">
            <v>36795</v>
          </cell>
        </row>
        <row r="4742">
          <cell r="A4742">
            <v>36795</v>
          </cell>
        </row>
        <row r="4743">
          <cell r="A4743">
            <v>36795</v>
          </cell>
        </row>
        <row r="4744">
          <cell r="A4744">
            <v>36795</v>
          </cell>
        </row>
        <row r="4745">
          <cell r="A4745">
            <v>36795</v>
          </cell>
        </row>
        <row r="4746">
          <cell r="A4746">
            <v>36795</v>
          </cell>
        </row>
        <row r="4747">
          <cell r="A4747">
            <v>36795</v>
          </cell>
        </row>
        <row r="4748">
          <cell r="A4748">
            <v>36795</v>
          </cell>
        </row>
        <row r="4749">
          <cell r="A4749">
            <v>36795</v>
          </cell>
        </row>
        <row r="4750">
          <cell r="A4750">
            <v>36795</v>
          </cell>
        </row>
        <row r="4751">
          <cell r="A4751">
            <v>36795</v>
          </cell>
        </row>
        <row r="4752">
          <cell r="A4752">
            <v>36795</v>
          </cell>
        </row>
        <row r="4753">
          <cell r="A4753">
            <v>36795</v>
          </cell>
        </row>
        <row r="4754">
          <cell r="A4754">
            <v>36795</v>
          </cell>
        </row>
        <row r="4755">
          <cell r="A4755">
            <v>36795</v>
          </cell>
        </row>
        <row r="4756">
          <cell r="A4756">
            <v>36795</v>
          </cell>
        </row>
        <row r="4757">
          <cell r="A4757">
            <v>36795</v>
          </cell>
        </row>
        <row r="4758">
          <cell r="A4758">
            <v>36795</v>
          </cell>
        </row>
        <row r="4759">
          <cell r="A4759">
            <v>36795</v>
          </cell>
        </row>
        <row r="4760">
          <cell r="A4760">
            <v>36795</v>
          </cell>
        </row>
        <row r="4761">
          <cell r="A4761">
            <v>36795</v>
          </cell>
        </row>
        <row r="4762">
          <cell r="A4762">
            <v>36795</v>
          </cell>
        </row>
        <row r="4763">
          <cell r="A4763">
            <v>36795</v>
          </cell>
        </row>
        <row r="4764">
          <cell r="A4764">
            <v>36795</v>
          </cell>
        </row>
        <row r="4765">
          <cell r="A4765">
            <v>36795</v>
          </cell>
        </row>
        <row r="4766">
          <cell r="A4766">
            <v>36795</v>
          </cell>
        </row>
        <row r="4767">
          <cell r="A4767">
            <v>36795</v>
          </cell>
        </row>
        <row r="4768">
          <cell r="A4768">
            <v>36795</v>
          </cell>
        </row>
        <row r="4769">
          <cell r="A4769">
            <v>36795</v>
          </cell>
        </row>
        <row r="4770">
          <cell r="A4770">
            <v>36795</v>
          </cell>
        </row>
        <row r="4771">
          <cell r="A4771">
            <v>36795</v>
          </cell>
        </row>
        <row r="4772">
          <cell r="A4772">
            <v>36795</v>
          </cell>
        </row>
        <row r="4773">
          <cell r="A4773">
            <v>36795</v>
          </cell>
        </row>
        <row r="4774">
          <cell r="A4774">
            <v>36795</v>
          </cell>
        </row>
        <row r="4775">
          <cell r="A4775">
            <v>36795</v>
          </cell>
        </row>
        <row r="4776">
          <cell r="A4776">
            <v>36795</v>
          </cell>
        </row>
        <row r="4777">
          <cell r="A4777">
            <v>36795</v>
          </cell>
        </row>
        <row r="4778">
          <cell r="A4778">
            <v>36795</v>
          </cell>
        </row>
        <row r="4779">
          <cell r="A4779">
            <v>36795</v>
          </cell>
        </row>
        <row r="4780">
          <cell r="A4780">
            <v>36795</v>
          </cell>
        </row>
        <row r="4781">
          <cell r="A4781">
            <v>36795</v>
          </cell>
        </row>
        <row r="4782">
          <cell r="A4782">
            <v>36795</v>
          </cell>
        </row>
        <row r="4783">
          <cell r="A4783">
            <v>36795</v>
          </cell>
        </row>
        <row r="4784">
          <cell r="A4784">
            <v>36795</v>
          </cell>
        </row>
        <row r="4785">
          <cell r="A4785">
            <v>36795</v>
          </cell>
        </row>
        <row r="4786">
          <cell r="A4786">
            <v>36795</v>
          </cell>
        </row>
        <row r="4787">
          <cell r="A4787">
            <v>36795</v>
          </cell>
        </row>
        <row r="4788">
          <cell r="A4788">
            <v>36795</v>
          </cell>
        </row>
        <row r="4789">
          <cell r="A4789">
            <v>36795</v>
          </cell>
        </row>
        <row r="4790">
          <cell r="A4790">
            <v>36795</v>
          </cell>
        </row>
        <row r="4791">
          <cell r="A4791">
            <v>36795</v>
          </cell>
        </row>
        <row r="4792">
          <cell r="A4792">
            <v>36795</v>
          </cell>
        </row>
        <row r="4793">
          <cell r="A4793">
            <v>36795</v>
          </cell>
        </row>
        <row r="4794">
          <cell r="A4794">
            <v>36795</v>
          </cell>
        </row>
        <row r="4795">
          <cell r="A4795">
            <v>36795</v>
          </cell>
        </row>
        <row r="4796">
          <cell r="A4796">
            <v>36795</v>
          </cell>
        </row>
        <row r="4797">
          <cell r="A4797">
            <v>36795</v>
          </cell>
        </row>
        <row r="4798">
          <cell r="A4798">
            <v>36795</v>
          </cell>
        </row>
        <row r="4799">
          <cell r="A4799">
            <v>36795</v>
          </cell>
        </row>
        <row r="4800">
          <cell r="A4800">
            <v>36795</v>
          </cell>
        </row>
        <row r="4801">
          <cell r="A4801">
            <v>36795</v>
          </cell>
        </row>
        <row r="4802">
          <cell r="A4802">
            <v>36795</v>
          </cell>
        </row>
        <row r="4803">
          <cell r="A4803">
            <v>36795</v>
          </cell>
        </row>
        <row r="4804">
          <cell r="A4804">
            <v>36795</v>
          </cell>
        </row>
        <row r="4805">
          <cell r="A4805">
            <v>36795</v>
          </cell>
        </row>
        <row r="4806">
          <cell r="A4806">
            <v>36795</v>
          </cell>
        </row>
        <row r="4807">
          <cell r="A4807">
            <v>36795</v>
          </cell>
        </row>
        <row r="4808">
          <cell r="A4808">
            <v>36795</v>
          </cell>
        </row>
        <row r="4809">
          <cell r="A4809">
            <v>36795</v>
          </cell>
        </row>
        <row r="4810">
          <cell r="A4810">
            <v>36798</v>
          </cell>
        </row>
        <row r="4811">
          <cell r="A4811">
            <v>36795</v>
          </cell>
        </row>
        <row r="4812">
          <cell r="A4812">
            <v>36795</v>
          </cell>
        </row>
        <row r="4813">
          <cell r="A4813">
            <v>36795</v>
          </cell>
        </row>
        <row r="4814">
          <cell r="A4814">
            <v>36795</v>
          </cell>
        </row>
        <row r="4815">
          <cell r="A4815">
            <v>36795</v>
          </cell>
        </row>
        <row r="4816">
          <cell r="A4816">
            <v>36795</v>
          </cell>
        </row>
        <row r="4817">
          <cell r="A4817">
            <v>36795</v>
          </cell>
        </row>
        <row r="4818">
          <cell r="A4818">
            <v>36795</v>
          </cell>
        </row>
        <row r="4819">
          <cell r="A4819">
            <v>36795</v>
          </cell>
        </row>
        <row r="4820">
          <cell r="A4820">
            <v>36795</v>
          </cell>
        </row>
        <row r="4821">
          <cell r="A4821">
            <v>36795</v>
          </cell>
        </row>
        <row r="4822">
          <cell r="A4822">
            <v>36795</v>
          </cell>
        </row>
        <row r="4823">
          <cell r="A4823">
            <v>36795</v>
          </cell>
        </row>
        <row r="4824">
          <cell r="A4824">
            <v>36795</v>
          </cell>
        </row>
        <row r="4825">
          <cell r="A4825">
            <v>36795</v>
          </cell>
        </row>
        <row r="4826">
          <cell r="A4826">
            <v>36795</v>
          </cell>
        </row>
        <row r="4827">
          <cell r="A4827">
            <v>36795</v>
          </cell>
        </row>
        <row r="4828">
          <cell r="A4828">
            <v>36795</v>
          </cell>
        </row>
        <row r="4829">
          <cell r="A4829">
            <v>36795</v>
          </cell>
        </row>
        <row r="4830">
          <cell r="A4830">
            <v>36795</v>
          </cell>
        </row>
        <row r="4831">
          <cell r="A4831">
            <v>36795</v>
          </cell>
        </row>
        <row r="4832">
          <cell r="A4832">
            <v>36795</v>
          </cell>
        </row>
        <row r="4833">
          <cell r="A4833">
            <v>36795</v>
          </cell>
        </row>
        <row r="4834">
          <cell r="A4834">
            <v>36795</v>
          </cell>
        </row>
        <row r="4835">
          <cell r="A4835">
            <v>36795</v>
          </cell>
        </row>
        <row r="4836">
          <cell r="A4836">
            <v>36795</v>
          </cell>
        </row>
        <row r="4837">
          <cell r="A4837">
            <v>36795</v>
          </cell>
        </row>
        <row r="4838">
          <cell r="A4838">
            <v>36795</v>
          </cell>
        </row>
        <row r="4839">
          <cell r="A4839">
            <v>36795</v>
          </cell>
        </row>
        <row r="4840">
          <cell r="A4840">
            <v>36795</v>
          </cell>
        </row>
        <row r="4841">
          <cell r="A4841">
            <v>36795</v>
          </cell>
        </row>
        <row r="4842">
          <cell r="A4842">
            <v>36795</v>
          </cell>
        </row>
        <row r="4843">
          <cell r="A4843">
            <v>36795</v>
          </cell>
        </row>
        <row r="4844">
          <cell r="A4844">
            <v>36795</v>
          </cell>
        </row>
        <row r="4845">
          <cell r="A4845">
            <v>36795</v>
          </cell>
        </row>
        <row r="4846">
          <cell r="A4846">
            <v>36795</v>
          </cell>
        </row>
        <row r="4847">
          <cell r="A4847">
            <v>36795</v>
          </cell>
        </row>
        <row r="4848">
          <cell r="A4848">
            <v>36795</v>
          </cell>
        </row>
        <row r="4849">
          <cell r="A4849">
            <v>36795</v>
          </cell>
        </row>
        <row r="4850">
          <cell r="A4850">
            <v>36795</v>
          </cell>
        </row>
        <row r="4851">
          <cell r="A4851">
            <v>36795</v>
          </cell>
        </row>
        <row r="4852">
          <cell r="A4852">
            <v>36795</v>
          </cell>
        </row>
        <row r="4853">
          <cell r="A4853">
            <v>36795</v>
          </cell>
        </row>
        <row r="4854">
          <cell r="A4854">
            <v>36795</v>
          </cell>
        </row>
        <row r="4855">
          <cell r="A4855">
            <v>36795</v>
          </cell>
        </row>
        <row r="4856">
          <cell r="A4856">
            <v>36795</v>
          </cell>
        </row>
        <row r="4857">
          <cell r="A4857">
            <v>36795</v>
          </cell>
        </row>
        <row r="4858">
          <cell r="A4858">
            <v>36795</v>
          </cell>
        </row>
        <row r="4859">
          <cell r="A4859">
            <v>36795</v>
          </cell>
        </row>
        <row r="4860">
          <cell r="A4860">
            <v>36795</v>
          </cell>
        </row>
        <row r="4861">
          <cell r="A4861">
            <v>36795</v>
          </cell>
        </row>
        <row r="4862">
          <cell r="A4862">
            <v>36795</v>
          </cell>
        </row>
        <row r="4863">
          <cell r="A4863">
            <v>36795</v>
          </cell>
        </row>
        <row r="4864">
          <cell r="A4864">
            <v>36795</v>
          </cell>
        </row>
        <row r="4865">
          <cell r="A4865">
            <v>36795</v>
          </cell>
        </row>
        <row r="4866">
          <cell r="A4866">
            <v>36795</v>
          </cell>
        </row>
        <row r="4867">
          <cell r="A4867">
            <v>36795</v>
          </cell>
        </row>
        <row r="4868">
          <cell r="A4868">
            <v>36795</v>
          </cell>
        </row>
        <row r="4869">
          <cell r="A4869">
            <v>36795</v>
          </cell>
        </row>
        <row r="4870">
          <cell r="A4870">
            <v>36795</v>
          </cell>
        </row>
        <row r="4871">
          <cell r="A4871">
            <v>36795</v>
          </cell>
        </row>
        <row r="4872">
          <cell r="A4872">
            <v>36795</v>
          </cell>
        </row>
        <row r="4873">
          <cell r="A4873">
            <v>36795</v>
          </cell>
        </row>
        <row r="4874">
          <cell r="A4874">
            <v>36795</v>
          </cell>
        </row>
        <row r="4875">
          <cell r="A4875">
            <v>36795</v>
          </cell>
        </row>
        <row r="4876">
          <cell r="A4876">
            <v>36795</v>
          </cell>
        </row>
        <row r="4877">
          <cell r="A4877">
            <v>36795</v>
          </cell>
        </row>
        <row r="4878">
          <cell r="A4878">
            <v>36795</v>
          </cell>
        </row>
        <row r="4879">
          <cell r="A4879">
            <v>36795</v>
          </cell>
        </row>
        <row r="4880">
          <cell r="A4880">
            <v>36795</v>
          </cell>
        </row>
        <row r="4881">
          <cell r="A4881">
            <v>36795</v>
          </cell>
        </row>
        <row r="4882">
          <cell r="A4882">
            <v>36795</v>
          </cell>
        </row>
        <row r="4883">
          <cell r="A4883">
            <v>36795</v>
          </cell>
        </row>
        <row r="4884">
          <cell r="A4884">
            <v>36795</v>
          </cell>
        </row>
        <row r="4885">
          <cell r="A4885">
            <v>36795</v>
          </cell>
        </row>
        <row r="4886">
          <cell r="A4886">
            <v>36795</v>
          </cell>
        </row>
        <row r="4887">
          <cell r="A4887">
            <v>36795</v>
          </cell>
        </row>
        <row r="4888">
          <cell r="A4888">
            <v>36795</v>
          </cell>
        </row>
        <row r="4889">
          <cell r="A4889">
            <v>36795</v>
          </cell>
        </row>
        <row r="4890">
          <cell r="A4890">
            <v>36795</v>
          </cell>
        </row>
        <row r="4891">
          <cell r="A4891">
            <v>36795</v>
          </cell>
        </row>
        <row r="4892">
          <cell r="A4892">
            <v>36795</v>
          </cell>
        </row>
        <row r="4893">
          <cell r="A4893">
            <v>36795</v>
          </cell>
        </row>
        <row r="4894">
          <cell r="A4894">
            <v>36795</v>
          </cell>
        </row>
        <row r="4895">
          <cell r="A4895">
            <v>36795</v>
          </cell>
        </row>
        <row r="4896">
          <cell r="A4896">
            <v>36795</v>
          </cell>
        </row>
        <row r="4897">
          <cell r="A4897">
            <v>36795</v>
          </cell>
        </row>
        <row r="4898">
          <cell r="A4898">
            <v>36795</v>
          </cell>
        </row>
        <row r="4899">
          <cell r="A4899">
            <v>36795</v>
          </cell>
        </row>
        <row r="4900">
          <cell r="A4900">
            <v>36795</v>
          </cell>
        </row>
        <row r="4901">
          <cell r="A4901">
            <v>36795</v>
          </cell>
        </row>
        <row r="4902">
          <cell r="A4902">
            <v>36795</v>
          </cell>
        </row>
        <row r="4903">
          <cell r="A4903">
            <v>36795</v>
          </cell>
        </row>
        <row r="4904">
          <cell r="A4904">
            <v>36795</v>
          </cell>
        </row>
        <row r="4905">
          <cell r="A4905">
            <v>36795</v>
          </cell>
        </row>
        <row r="4906">
          <cell r="A4906">
            <v>36795</v>
          </cell>
        </row>
        <row r="4907">
          <cell r="A4907">
            <v>36795</v>
          </cell>
        </row>
        <row r="4908">
          <cell r="A4908">
            <v>36795</v>
          </cell>
        </row>
        <row r="4909">
          <cell r="A4909">
            <v>36795</v>
          </cell>
        </row>
        <row r="4910">
          <cell r="A4910">
            <v>36795</v>
          </cell>
        </row>
        <row r="4911">
          <cell r="A4911">
            <v>36795</v>
          </cell>
        </row>
        <row r="4912">
          <cell r="A4912">
            <v>36795</v>
          </cell>
        </row>
        <row r="4913">
          <cell r="A4913">
            <v>36795</v>
          </cell>
        </row>
        <row r="4914">
          <cell r="A4914">
            <v>36795</v>
          </cell>
        </row>
        <row r="4915">
          <cell r="A4915">
            <v>36795</v>
          </cell>
        </row>
        <row r="4916">
          <cell r="A4916">
            <v>36795</v>
          </cell>
        </row>
        <row r="4917">
          <cell r="A4917">
            <v>36795</v>
          </cell>
        </row>
        <row r="4918">
          <cell r="A4918">
            <v>36795</v>
          </cell>
        </row>
        <row r="4919">
          <cell r="A4919">
            <v>36795</v>
          </cell>
        </row>
        <row r="4920">
          <cell r="A4920">
            <v>36795</v>
          </cell>
        </row>
        <row r="4921">
          <cell r="A4921">
            <v>36795</v>
          </cell>
        </row>
        <row r="4922">
          <cell r="A4922">
            <v>36795</v>
          </cell>
        </row>
        <row r="4923">
          <cell r="A4923">
            <v>36795</v>
          </cell>
        </row>
        <row r="4924">
          <cell r="A4924">
            <v>36795</v>
          </cell>
        </row>
        <row r="4925">
          <cell r="A4925">
            <v>36795</v>
          </cell>
        </row>
        <row r="4926">
          <cell r="A4926">
            <v>36795</v>
          </cell>
        </row>
        <row r="4927">
          <cell r="A4927">
            <v>36795</v>
          </cell>
        </row>
        <row r="4928">
          <cell r="A4928">
            <v>36795</v>
          </cell>
        </row>
        <row r="4929">
          <cell r="A4929">
            <v>36795</v>
          </cell>
        </row>
        <row r="4930">
          <cell r="A4930">
            <v>36795</v>
          </cell>
        </row>
        <row r="4931">
          <cell r="A4931">
            <v>36795</v>
          </cell>
        </row>
        <row r="4932">
          <cell r="A4932">
            <v>36795</v>
          </cell>
        </row>
        <row r="4933">
          <cell r="A4933">
            <v>36795</v>
          </cell>
        </row>
        <row r="4934">
          <cell r="A4934">
            <v>36795</v>
          </cell>
        </row>
        <row r="4935">
          <cell r="A4935">
            <v>36795</v>
          </cell>
        </row>
        <row r="4936">
          <cell r="A4936">
            <v>36795</v>
          </cell>
        </row>
        <row r="4937">
          <cell r="A4937">
            <v>36795</v>
          </cell>
        </row>
        <row r="4938">
          <cell r="A4938">
            <v>36795</v>
          </cell>
        </row>
        <row r="4939">
          <cell r="A4939">
            <v>36795</v>
          </cell>
        </row>
        <row r="4940">
          <cell r="A4940">
            <v>36795</v>
          </cell>
        </row>
        <row r="4941">
          <cell r="A4941">
            <v>36795</v>
          </cell>
        </row>
        <row r="4942">
          <cell r="A4942">
            <v>36795</v>
          </cell>
        </row>
        <row r="4943">
          <cell r="A4943">
            <v>36795</v>
          </cell>
        </row>
        <row r="4944">
          <cell r="A4944">
            <v>36795</v>
          </cell>
        </row>
        <row r="4945">
          <cell r="A4945">
            <v>36795</v>
          </cell>
        </row>
        <row r="4946">
          <cell r="A4946">
            <v>36795</v>
          </cell>
        </row>
        <row r="4947">
          <cell r="A4947">
            <v>36795</v>
          </cell>
        </row>
        <row r="4948">
          <cell r="A4948">
            <v>36795</v>
          </cell>
        </row>
        <row r="4949">
          <cell r="A4949">
            <v>36795</v>
          </cell>
        </row>
        <row r="4950">
          <cell r="A4950">
            <v>36795</v>
          </cell>
        </row>
        <row r="4951">
          <cell r="A4951">
            <v>36795</v>
          </cell>
        </row>
        <row r="4952">
          <cell r="A4952">
            <v>36795</v>
          </cell>
        </row>
        <row r="4953">
          <cell r="A4953">
            <v>36795</v>
          </cell>
        </row>
        <row r="4954">
          <cell r="A4954">
            <v>36795</v>
          </cell>
        </row>
        <row r="4955">
          <cell r="A4955">
            <v>36795</v>
          </cell>
        </row>
        <row r="4956">
          <cell r="A4956">
            <v>36795</v>
          </cell>
        </row>
        <row r="4957">
          <cell r="A4957">
            <v>36795</v>
          </cell>
        </row>
        <row r="4958">
          <cell r="A4958">
            <v>36795</v>
          </cell>
        </row>
        <row r="4959">
          <cell r="A4959">
            <v>36795</v>
          </cell>
        </row>
        <row r="4960">
          <cell r="A4960">
            <v>36795</v>
          </cell>
        </row>
        <row r="4961">
          <cell r="A4961">
            <v>36795</v>
          </cell>
        </row>
        <row r="4962">
          <cell r="A4962">
            <v>36795</v>
          </cell>
        </row>
        <row r="4963">
          <cell r="A4963">
            <v>36795</v>
          </cell>
        </row>
        <row r="4964">
          <cell r="A4964">
            <v>36795</v>
          </cell>
        </row>
        <row r="4965">
          <cell r="A4965">
            <v>36795</v>
          </cell>
        </row>
        <row r="4966">
          <cell r="A4966">
            <v>36795</v>
          </cell>
        </row>
        <row r="4967">
          <cell r="A4967">
            <v>36795</v>
          </cell>
        </row>
        <row r="4968">
          <cell r="A4968">
            <v>36795</v>
          </cell>
        </row>
        <row r="4969">
          <cell r="A4969">
            <v>36795</v>
          </cell>
        </row>
        <row r="4970">
          <cell r="A4970">
            <v>36795</v>
          </cell>
        </row>
        <row r="4971">
          <cell r="A4971">
            <v>36795</v>
          </cell>
        </row>
        <row r="4972">
          <cell r="A4972">
            <v>36795</v>
          </cell>
        </row>
        <row r="4973">
          <cell r="A4973">
            <v>36795</v>
          </cell>
        </row>
        <row r="4974">
          <cell r="A4974">
            <v>36795</v>
          </cell>
        </row>
        <row r="4975">
          <cell r="A4975">
            <v>36795</v>
          </cell>
        </row>
        <row r="4976">
          <cell r="A4976">
            <v>36795</v>
          </cell>
        </row>
        <row r="4977">
          <cell r="A4977">
            <v>36795</v>
          </cell>
        </row>
        <row r="4978">
          <cell r="A4978">
            <v>36795</v>
          </cell>
        </row>
        <row r="4979">
          <cell r="A4979">
            <v>36795</v>
          </cell>
        </row>
        <row r="4980">
          <cell r="A4980">
            <v>36795</v>
          </cell>
        </row>
        <row r="4981">
          <cell r="A4981">
            <v>36795</v>
          </cell>
        </row>
        <row r="4982">
          <cell r="A4982">
            <v>36795</v>
          </cell>
        </row>
        <row r="4983">
          <cell r="A4983">
            <v>36795</v>
          </cell>
        </row>
        <row r="4984">
          <cell r="A4984">
            <v>36795</v>
          </cell>
        </row>
        <row r="4985">
          <cell r="A4985">
            <v>36795</v>
          </cell>
        </row>
        <row r="4986">
          <cell r="A4986">
            <v>36795</v>
          </cell>
        </row>
        <row r="4987">
          <cell r="A4987">
            <v>36795</v>
          </cell>
        </row>
        <row r="4988">
          <cell r="A4988">
            <v>36795</v>
          </cell>
        </row>
        <row r="4989">
          <cell r="A4989">
            <v>36795</v>
          </cell>
        </row>
        <row r="4990">
          <cell r="A4990">
            <v>36795</v>
          </cell>
        </row>
        <row r="4991">
          <cell r="A4991">
            <v>36795</v>
          </cell>
        </row>
        <row r="4992">
          <cell r="A4992">
            <v>36795</v>
          </cell>
        </row>
        <row r="4993">
          <cell r="A4993">
            <v>36795</v>
          </cell>
        </row>
        <row r="4994">
          <cell r="A4994">
            <v>36795</v>
          </cell>
        </row>
        <row r="4995">
          <cell r="A4995">
            <v>36795</v>
          </cell>
        </row>
        <row r="4996">
          <cell r="A4996">
            <v>36795</v>
          </cell>
        </row>
        <row r="4997">
          <cell r="A4997">
            <v>36795</v>
          </cell>
        </row>
        <row r="4998">
          <cell r="A4998">
            <v>36796</v>
          </cell>
        </row>
        <row r="4999">
          <cell r="A4999">
            <v>36796</v>
          </cell>
        </row>
        <row r="5000">
          <cell r="A5000">
            <v>36796</v>
          </cell>
        </row>
        <row r="5001">
          <cell r="A5001">
            <v>36796</v>
          </cell>
        </row>
        <row r="5002">
          <cell r="A5002">
            <v>36796</v>
          </cell>
        </row>
        <row r="5003">
          <cell r="A5003">
            <v>36796</v>
          </cell>
        </row>
        <row r="5004">
          <cell r="A5004">
            <v>36796</v>
          </cell>
        </row>
        <row r="5005">
          <cell r="A5005">
            <v>36796</v>
          </cell>
        </row>
        <row r="5006">
          <cell r="A5006">
            <v>36796</v>
          </cell>
        </row>
        <row r="5007">
          <cell r="A5007">
            <v>36796</v>
          </cell>
        </row>
        <row r="5008">
          <cell r="A5008">
            <v>36796</v>
          </cell>
        </row>
        <row r="5009">
          <cell r="A5009">
            <v>36796</v>
          </cell>
        </row>
        <row r="5010">
          <cell r="A5010">
            <v>36796</v>
          </cell>
        </row>
        <row r="5011">
          <cell r="A5011">
            <v>36796</v>
          </cell>
        </row>
        <row r="5012">
          <cell r="A5012">
            <v>36796</v>
          </cell>
        </row>
        <row r="5013">
          <cell r="A5013">
            <v>36796</v>
          </cell>
        </row>
        <row r="5014">
          <cell r="A5014">
            <v>36796</v>
          </cell>
        </row>
        <row r="5015">
          <cell r="A5015">
            <v>36796</v>
          </cell>
        </row>
        <row r="5016">
          <cell r="A5016">
            <v>36796</v>
          </cell>
        </row>
        <row r="5017">
          <cell r="A5017">
            <v>36796</v>
          </cell>
        </row>
        <row r="5018">
          <cell r="A5018">
            <v>36796</v>
          </cell>
        </row>
        <row r="5019">
          <cell r="A5019">
            <v>36796</v>
          </cell>
        </row>
        <row r="5020">
          <cell r="A5020">
            <v>36796</v>
          </cell>
        </row>
        <row r="5021">
          <cell r="A5021">
            <v>36796</v>
          </cell>
        </row>
        <row r="5022">
          <cell r="A5022">
            <v>36796</v>
          </cell>
        </row>
        <row r="5023">
          <cell r="A5023">
            <v>36796</v>
          </cell>
        </row>
        <row r="5024">
          <cell r="A5024">
            <v>36796</v>
          </cell>
        </row>
        <row r="5025">
          <cell r="A5025">
            <v>36796</v>
          </cell>
        </row>
        <row r="5026">
          <cell r="A5026">
            <v>36796</v>
          </cell>
        </row>
        <row r="5027">
          <cell r="A5027">
            <v>36796</v>
          </cell>
        </row>
        <row r="5028">
          <cell r="A5028">
            <v>36796</v>
          </cell>
        </row>
        <row r="5029">
          <cell r="A5029">
            <v>36796</v>
          </cell>
        </row>
        <row r="5030">
          <cell r="A5030">
            <v>36796</v>
          </cell>
        </row>
        <row r="5031">
          <cell r="A5031">
            <v>36796</v>
          </cell>
        </row>
        <row r="5032">
          <cell r="A5032">
            <v>36796</v>
          </cell>
        </row>
        <row r="5033">
          <cell r="A5033">
            <v>36796</v>
          </cell>
        </row>
        <row r="5034">
          <cell r="A5034">
            <v>36796</v>
          </cell>
        </row>
        <row r="5035">
          <cell r="A5035">
            <v>36796</v>
          </cell>
        </row>
        <row r="5036">
          <cell r="A5036">
            <v>36796</v>
          </cell>
        </row>
        <row r="5037">
          <cell r="A5037">
            <v>36796</v>
          </cell>
        </row>
        <row r="5038">
          <cell r="A5038">
            <v>36796</v>
          </cell>
        </row>
        <row r="5039">
          <cell r="A5039">
            <v>36796</v>
          </cell>
        </row>
        <row r="5040">
          <cell r="A5040">
            <v>36796</v>
          </cell>
        </row>
        <row r="5041">
          <cell r="A5041">
            <v>36796</v>
          </cell>
        </row>
        <row r="5042">
          <cell r="A5042">
            <v>36796</v>
          </cell>
        </row>
        <row r="5043">
          <cell r="A5043">
            <v>36796</v>
          </cell>
        </row>
        <row r="5044">
          <cell r="A5044">
            <v>36796</v>
          </cell>
        </row>
        <row r="5045">
          <cell r="A5045">
            <v>36796</v>
          </cell>
        </row>
        <row r="5046">
          <cell r="A5046">
            <v>36796</v>
          </cell>
        </row>
        <row r="5047">
          <cell r="A5047">
            <v>36796</v>
          </cell>
        </row>
        <row r="5048">
          <cell r="A5048">
            <v>36796</v>
          </cell>
        </row>
        <row r="5049">
          <cell r="A5049">
            <v>36796</v>
          </cell>
        </row>
        <row r="5050">
          <cell r="A5050">
            <v>36796</v>
          </cell>
        </row>
        <row r="5051">
          <cell r="A5051">
            <v>36796</v>
          </cell>
        </row>
        <row r="5052">
          <cell r="A5052">
            <v>36796</v>
          </cell>
        </row>
        <row r="5053">
          <cell r="A5053">
            <v>36796</v>
          </cell>
        </row>
        <row r="5054">
          <cell r="A5054">
            <v>36796</v>
          </cell>
        </row>
        <row r="5055">
          <cell r="A5055">
            <v>36796</v>
          </cell>
        </row>
        <row r="5056">
          <cell r="A5056">
            <v>36796</v>
          </cell>
        </row>
        <row r="5057">
          <cell r="A5057">
            <v>36796</v>
          </cell>
        </row>
        <row r="5058">
          <cell r="A5058">
            <v>36796</v>
          </cell>
        </row>
        <row r="5059">
          <cell r="A5059">
            <v>36796</v>
          </cell>
        </row>
        <row r="5060">
          <cell r="A5060">
            <v>36796</v>
          </cell>
        </row>
        <row r="5061">
          <cell r="A5061">
            <v>36796</v>
          </cell>
        </row>
        <row r="5062">
          <cell r="A5062">
            <v>36796</v>
          </cell>
        </row>
        <row r="5063">
          <cell r="A5063">
            <v>36796</v>
          </cell>
        </row>
        <row r="5064">
          <cell r="A5064">
            <v>36796</v>
          </cell>
        </row>
        <row r="5065">
          <cell r="A5065">
            <v>36796</v>
          </cell>
        </row>
        <row r="5066">
          <cell r="A5066">
            <v>36796</v>
          </cell>
        </row>
        <row r="5067">
          <cell r="A5067">
            <v>36796</v>
          </cell>
        </row>
        <row r="5068">
          <cell r="A5068">
            <v>36796</v>
          </cell>
        </row>
        <row r="5069">
          <cell r="A5069">
            <v>36796</v>
          </cell>
        </row>
        <row r="5070">
          <cell r="A5070">
            <v>36796</v>
          </cell>
        </row>
        <row r="5071">
          <cell r="A5071">
            <v>36796</v>
          </cell>
        </row>
        <row r="5072">
          <cell r="A5072">
            <v>36796</v>
          </cell>
        </row>
        <row r="5073">
          <cell r="A5073">
            <v>36796</v>
          </cell>
        </row>
        <row r="5074">
          <cell r="A5074">
            <v>36796</v>
          </cell>
        </row>
        <row r="5075">
          <cell r="A5075">
            <v>36796</v>
          </cell>
        </row>
        <row r="5076">
          <cell r="A5076">
            <v>36796</v>
          </cell>
        </row>
        <row r="5077">
          <cell r="A5077">
            <v>36796</v>
          </cell>
        </row>
        <row r="5078">
          <cell r="A5078">
            <v>36796</v>
          </cell>
        </row>
        <row r="5079">
          <cell r="A5079">
            <v>36796</v>
          </cell>
        </row>
        <row r="5080">
          <cell r="A5080">
            <v>36796</v>
          </cell>
        </row>
        <row r="5081">
          <cell r="A5081">
            <v>36796</v>
          </cell>
        </row>
        <row r="5082">
          <cell r="A5082">
            <v>36796</v>
          </cell>
        </row>
        <row r="5083">
          <cell r="A5083">
            <v>36796</v>
          </cell>
        </row>
        <row r="5084">
          <cell r="A5084">
            <v>36796</v>
          </cell>
        </row>
        <row r="5085">
          <cell r="A5085">
            <v>36796</v>
          </cell>
        </row>
        <row r="5086">
          <cell r="A5086">
            <v>36796</v>
          </cell>
        </row>
        <row r="5087">
          <cell r="A5087">
            <v>36796</v>
          </cell>
        </row>
        <row r="5088">
          <cell r="A5088">
            <v>36799</v>
          </cell>
        </row>
        <row r="5089">
          <cell r="A5089">
            <v>36799</v>
          </cell>
        </row>
        <row r="5090">
          <cell r="A5090">
            <v>36796</v>
          </cell>
        </row>
        <row r="5091">
          <cell r="A5091">
            <v>36796</v>
          </cell>
        </row>
        <row r="5092">
          <cell r="A5092">
            <v>36796</v>
          </cell>
        </row>
        <row r="5093">
          <cell r="A5093">
            <v>36796</v>
          </cell>
        </row>
        <row r="5094">
          <cell r="A5094">
            <v>36796</v>
          </cell>
        </row>
        <row r="5095">
          <cell r="A5095">
            <v>36796</v>
          </cell>
        </row>
        <row r="5096">
          <cell r="A5096">
            <v>36796</v>
          </cell>
        </row>
        <row r="5097">
          <cell r="A5097">
            <v>36796</v>
          </cell>
        </row>
        <row r="5098">
          <cell r="A5098">
            <v>36796</v>
          </cell>
        </row>
        <row r="5099">
          <cell r="A5099">
            <v>36796</v>
          </cell>
        </row>
        <row r="5100">
          <cell r="A5100">
            <v>36796</v>
          </cell>
        </row>
        <row r="5101">
          <cell r="A5101">
            <v>36796</v>
          </cell>
        </row>
        <row r="5102">
          <cell r="A5102">
            <v>36796</v>
          </cell>
        </row>
        <row r="5103">
          <cell r="A5103">
            <v>36796</v>
          </cell>
        </row>
        <row r="5104">
          <cell r="A5104">
            <v>36796</v>
          </cell>
        </row>
        <row r="5105">
          <cell r="A5105">
            <v>36796</v>
          </cell>
        </row>
        <row r="5106">
          <cell r="A5106">
            <v>36796</v>
          </cell>
        </row>
        <row r="5107">
          <cell r="A5107">
            <v>36796</v>
          </cell>
        </row>
        <row r="5108">
          <cell r="A5108">
            <v>36796</v>
          </cell>
        </row>
        <row r="5109">
          <cell r="A5109">
            <v>36796</v>
          </cell>
        </row>
        <row r="5110">
          <cell r="A5110">
            <v>36796</v>
          </cell>
        </row>
        <row r="5111">
          <cell r="A5111">
            <v>36796</v>
          </cell>
        </row>
        <row r="5112">
          <cell r="A5112">
            <v>36796</v>
          </cell>
        </row>
        <row r="5113">
          <cell r="A5113">
            <v>36796</v>
          </cell>
        </row>
        <row r="5114">
          <cell r="A5114">
            <v>36796</v>
          </cell>
        </row>
        <row r="5115">
          <cell r="A5115">
            <v>36796</v>
          </cell>
        </row>
        <row r="5116">
          <cell r="A5116">
            <v>36796</v>
          </cell>
        </row>
        <row r="5117">
          <cell r="A5117">
            <v>36796</v>
          </cell>
        </row>
        <row r="5118">
          <cell r="A5118">
            <v>36796</v>
          </cell>
        </row>
        <row r="5119">
          <cell r="A5119">
            <v>36796</v>
          </cell>
        </row>
        <row r="5120">
          <cell r="A5120">
            <v>36796</v>
          </cell>
        </row>
        <row r="5121">
          <cell r="A5121">
            <v>36796</v>
          </cell>
        </row>
        <row r="5122">
          <cell r="A5122">
            <v>36796</v>
          </cell>
        </row>
        <row r="5123">
          <cell r="A5123">
            <v>36796</v>
          </cell>
        </row>
        <row r="5124">
          <cell r="A5124">
            <v>36796</v>
          </cell>
        </row>
        <row r="5125">
          <cell r="A5125">
            <v>36796</v>
          </cell>
        </row>
        <row r="5126">
          <cell r="A5126">
            <v>36796</v>
          </cell>
        </row>
        <row r="5127">
          <cell r="A5127">
            <v>36796</v>
          </cell>
        </row>
        <row r="5128">
          <cell r="A5128">
            <v>36796</v>
          </cell>
        </row>
        <row r="5129">
          <cell r="A5129">
            <v>36796</v>
          </cell>
        </row>
        <row r="5130">
          <cell r="A5130">
            <v>36796</v>
          </cell>
        </row>
        <row r="5131">
          <cell r="A5131">
            <v>36796</v>
          </cell>
        </row>
        <row r="5132">
          <cell r="A5132">
            <v>36796</v>
          </cell>
        </row>
        <row r="5133">
          <cell r="A5133">
            <v>36796</v>
          </cell>
        </row>
        <row r="5134">
          <cell r="A5134">
            <v>36796</v>
          </cell>
        </row>
        <row r="5135">
          <cell r="A5135">
            <v>36796</v>
          </cell>
        </row>
        <row r="5136">
          <cell r="A5136">
            <v>36796</v>
          </cell>
        </row>
        <row r="5137">
          <cell r="A5137">
            <v>36796</v>
          </cell>
        </row>
        <row r="5138">
          <cell r="A5138">
            <v>36796</v>
          </cell>
        </row>
        <row r="5139">
          <cell r="A5139">
            <v>36796</v>
          </cell>
        </row>
        <row r="5140">
          <cell r="A5140">
            <v>36796</v>
          </cell>
        </row>
        <row r="5141">
          <cell r="A5141">
            <v>36796</v>
          </cell>
        </row>
        <row r="5142">
          <cell r="A5142">
            <v>36796</v>
          </cell>
        </row>
        <row r="5143">
          <cell r="A5143">
            <v>36796</v>
          </cell>
        </row>
        <row r="5144">
          <cell r="A5144">
            <v>36796</v>
          </cell>
        </row>
        <row r="5145">
          <cell r="A5145">
            <v>36796</v>
          </cell>
        </row>
        <row r="5146">
          <cell r="A5146">
            <v>36796</v>
          </cell>
        </row>
        <row r="5147">
          <cell r="A5147">
            <v>36796</v>
          </cell>
        </row>
        <row r="5148">
          <cell r="A5148">
            <v>36796</v>
          </cell>
        </row>
        <row r="5149">
          <cell r="A5149">
            <v>36796</v>
          </cell>
        </row>
        <row r="5150">
          <cell r="A5150">
            <v>36796</v>
          </cell>
        </row>
        <row r="5151">
          <cell r="A5151">
            <v>36796</v>
          </cell>
        </row>
        <row r="5152">
          <cell r="A5152">
            <v>36796</v>
          </cell>
        </row>
        <row r="5153">
          <cell r="A5153">
            <v>36796</v>
          </cell>
        </row>
        <row r="5154">
          <cell r="A5154">
            <v>36796</v>
          </cell>
        </row>
        <row r="5155">
          <cell r="A5155">
            <v>36796</v>
          </cell>
        </row>
        <row r="5156">
          <cell r="A5156">
            <v>36796</v>
          </cell>
        </row>
        <row r="5157">
          <cell r="A5157">
            <v>36796</v>
          </cell>
        </row>
        <row r="5158">
          <cell r="A5158">
            <v>36796</v>
          </cell>
        </row>
        <row r="5159">
          <cell r="A5159">
            <v>36796</v>
          </cell>
        </row>
        <row r="5160">
          <cell r="A5160">
            <v>36796</v>
          </cell>
        </row>
        <row r="5161">
          <cell r="A5161">
            <v>36796</v>
          </cell>
        </row>
        <row r="5162">
          <cell r="A5162">
            <v>36796</v>
          </cell>
        </row>
        <row r="5163">
          <cell r="A5163">
            <v>36796</v>
          </cell>
        </row>
        <row r="5164">
          <cell r="A5164">
            <v>36796</v>
          </cell>
        </row>
        <row r="5165">
          <cell r="A5165">
            <v>36796</v>
          </cell>
        </row>
        <row r="5166">
          <cell r="A5166">
            <v>36796</v>
          </cell>
        </row>
        <row r="5167">
          <cell r="A5167">
            <v>36796</v>
          </cell>
        </row>
        <row r="5168">
          <cell r="A5168">
            <v>36796</v>
          </cell>
        </row>
        <row r="5169">
          <cell r="A5169">
            <v>36796</v>
          </cell>
        </row>
        <row r="5170">
          <cell r="A5170">
            <v>36796</v>
          </cell>
        </row>
        <row r="5171">
          <cell r="A5171">
            <v>36796</v>
          </cell>
        </row>
        <row r="5172">
          <cell r="A5172">
            <v>36796</v>
          </cell>
        </row>
        <row r="5173">
          <cell r="A5173">
            <v>36796</v>
          </cell>
        </row>
        <row r="5174">
          <cell r="A5174">
            <v>36796</v>
          </cell>
        </row>
        <row r="5175">
          <cell r="A5175">
            <v>36796</v>
          </cell>
        </row>
        <row r="5176">
          <cell r="A5176">
            <v>36796</v>
          </cell>
        </row>
        <row r="5177">
          <cell r="A5177">
            <v>36796</v>
          </cell>
        </row>
        <row r="5178">
          <cell r="A5178">
            <v>36796</v>
          </cell>
        </row>
        <row r="5179">
          <cell r="A5179">
            <v>36796</v>
          </cell>
        </row>
        <row r="5180">
          <cell r="A5180">
            <v>36796</v>
          </cell>
        </row>
        <row r="5181">
          <cell r="A5181">
            <v>36796</v>
          </cell>
        </row>
        <row r="5182">
          <cell r="A5182">
            <v>36796</v>
          </cell>
        </row>
        <row r="5183">
          <cell r="A5183">
            <v>36796</v>
          </cell>
        </row>
        <row r="5184">
          <cell r="A5184">
            <v>36796</v>
          </cell>
        </row>
        <row r="5185">
          <cell r="A5185">
            <v>36796</v>
          </cell>
        </row>
        <row r="5186">
          <cell r="A5186">
            <v>36796</v>
          </cell>
        </row>
        <row r="5187">
          <cell r="A5187">
            <v>36796</v>
          </cell>
        </row>
        <row r="5188">
          <cell r="A5188">
            <v>36796</v>
          </cell>
        </row>
        <row r="5189">
          <cell r="A5189">
            <v>36796</v>
          </cell>
        </row>
        <row r="5190">
          <cell r="A5190">
            <v>36796</v>
          </cell>
        </row>
        <row r="5191">
          <cell r="A5191">
            <v>36796</v>
          </cell>
        </row>
        <row r="5192">
          <cell r="A5192">
            <v>36796</v>
          </cell>
        </row>
        <row r="5193">
          <cell r="A5193">
            <v>36796</v>
          </cell>
        </row>
        <row r="5194">
          <cell r="A5194">
            <v>36796</v>
          </cell>
        </row>
        <row r="5195">
          <cell r="A5195">
            <v>36796</v>
          </cell>
        </row>
        <row r="5196">
          <cell r="A5196">
            <v>36796</v>
          </cell>
        </row>
        <row r="5197">
          <cell r="A5197">
            <v>36796</v>
          </cell>
        </row>
        <row r="5198">
          <cell r="A5198">
            <v>36796</v>
          </cell>
        </row>
        <row r="5199">
          <cell r="A5199">
            <v>36796</v>
          </cell>
        </row>
        <row r="5200">
          <cell r="A5200">
            <v>36796</v>
          </cell>
        </row>
        <row r="5201">
          <cell r="A5201">
            <v>36796</v>
          </cell>
        </row>
        <row r="5202">
          <cell r="A5202">
            <v>36796</v>
          </cell>
        </row>
        <row r="5203">
          <cell r="A5203">
            <v>36796</v>
          </cell>
        </row>
        <row r="5204">
          <cell r="A5204">
            <v>36796</v>
          </cell>
        </row>
        <row r="5205">
          <cell r="A5205">
            <v>36796</v>
          </cell>
        </row>
        <row r="5206">
          <cell r="A5206">
            <v>36796</v>
          </cell>
        </row>
        <row r="5207">
          <cell r="A5207">
            <v>36796</v>
          </cell>
        </row>
        <row r="5208">
          <cell r="A5208">
            <v>36796</v>
          </cell>
        </row>
        <row r="5209">
          <cell r="A5209">
            <v>36796</v>
          </cell>
        </row>
        <row r="5210">
          <cell r="A5210">
            <v>36796</v>
          </cell>
        </row>
        <row r="5211">
          <cell r="A5211">
            <v>36796</v>
          </cell>
        </row>
        <row r="5212">
          <cell r="A5212">
            <v>36796</v>
          </cell>
        </row>
        <row r="5213">
          <cell r="A5213">
            <v>36796</v>
          </cell>
        </row>
        <row r="5214">
          <cell r="A5214">
            <v>36797</v>
          </cell>
        </row>
        <row r="5215">
          <cell r="A5215">
            <v>36797</v>
          </cell>
        </row>
        <row r="5216">
          <cell r="A5216">
            <v>36797</v>
          </cell>
        </row>
        <row r="5217">
          <cell r="A5217">
            <v>36797</v>
          </cell>
        </row>
        <row r="5218">
          <cell r="A5218">
            <v>36797</v>
          </cell>
        </row>
        <row r="5219">
          <cell r="A5219">
            <v>36797</v>
          </cell>
        </row>
        <row r="5220">
          <cell r="A5220">
            <v>36797</v>
          </cell>
        </row>
        <row r="5221">
          <cell r="A5221">
            <v>36797</v>
          </cell>
        </row>
        <row r="5222">
          <cell r="A5222">
            <v>36797</v>
          </cell>
        </row>
        <row r="5223">
          <cell r="A5223">
            <v>36797</v>
          </cell>
        </row>
        <row r="5224">
          <cell r="A5224">
            <v>36797</v>
          </cell>
        </row>
        <row r="5225">
          <cell r="A5225">
            <v>36797</v>
          </cell>
        </row>
        <row r="5226">
          <cell r="A5226">
            <v>36797</v>
          </cell>
        </row>
        <row r="5227">
          <cell r="A5227">
            <v>36797</v>
          </cell>
        </row>
        <row r="5228">
          <cell r="A5228">
            <v>36797</v>
          </cell>
        </row>
        <row r="5229">
          <cell r="A5229">
            <v>36797</v>
          </cell>
        </row>
        <row r="5230">
          <cell r="A5230">
            <v>36797</v>
          </cell>
        </row>
        <row r="5231">
          <cell r="A5231">
            <v>36797</v>
          </cell>
        </row>
        <row r="5232">
          <cell r="A5232">
            <v>36797</v>
          </cell>
        </row>
        <row r="5233">
          <cell r="A5233">
            <v>36797</v>
          </cell>
        </row>
        <row r="5234">
          <cell r="A5234">
            <v>36797</v>
          </cell>
        </row>
        <row r="5235">
          <cell r="A5235">
            <v>36797</v>
          </cell>
        </row>
        <row r="5236">
          <cell r="A5236">
            <v>36797</v>
          </cell>
        </row>
        <row r="5237">
          <cell r="A5237">
            <v>36797</v>
          </cell>
        </row>
        <row r="5238">
          <cell r="A5238">
            <v>36797</v>
          </cell>
        </row>
        <row r="5239">
          <cell r="A5239">
            <v>36797</v>
          </cell>
        </row>
        <row r="5240">
          <cell r="A5240">
            <v>36797</v>
          </cell>
        </row>
        <row r="5241">
          <cell r="A5241">
            <v>36797</v>
          </cell>
        </row>
        <row r="5242">
          <cell r="A5242">
            <v>36797</v>
          </cell>
        </row>
        <row r="5243">
          <cell r="A5243">
            <v>36797</v>
          </cell>
        </row>
        <row r="5244">
          <cell r="A5244">
            <v>36797</v>
          </cell>
        </row>
        <row r="5245">
          <cell r="A5245">
            <v>36797</v>
          </cell>
        </row>
        <row r="5246">
          <cell r="A5246">
            <v>36797</v>
          </cell>
        </row>
        <row r="5247">
          <cell r="A5247">
            <v>36797</v>
          </cell>
        </row>
        <row r="5248">
          <cell r="A5248">
            <v>36797</v>
          </cell>
        </row>
        <row r="5249">
          <cell r="A5249">
            <v>36797</v>
          </cell>
        </row>
        <row r="5250">
          <cell r="A5250">
            <v>36797</v>
          </cell>
        </row>
        <row r="5251">
          <cell r="A5251">
            <v>36797</v>
          </cell>
        </row>
        <row r="5252">
          <cell r="A5252">
            <v>36797</v>
          </cell>
        </row>
        <row r="5253">
          <cell r="A5253">
            <v>36797</v>
          </cell>
        </row>
        <row r="5254">
          <cell r="A5254">
            <v>36797</v>
          </cell>
        </row>
        <row r="5255">
          <cell r="A5255">
            <v>36797</v>
          </cell>
        </row>
        <row r="5256">
          <cell r="A5256">
            <v>36797</v>
          </cell>
        </row>
        <row r="5257">
          <cell r="A5257">
            <v>36797</v>
          </cell>
        </row>
        <row r="5258">
          <cell r="A5258">
            <v>36797</v>
          </cell>
        </row>
        <row r="5259">
          <cell r="A5259">
            <v>36797</v>
          </cell>
        </row>
        <row r="5260">
          <cell r="A5260">
            <v>36797</v>
          </cell>
        </row>
        <row r="5261">
          <cell r="A5261">
            <v>36797</v>
          </cell>
        </row>
        <row r="5262">
          <cell r="A5262">
            <v>36797</v>
          </cell>
        </row>
        <row r="5263">
          <cell r="A5263">
            <v>36797</v>
          </cell>
        </row>
        <row r="5264">
          <cell r="A5264">
            <v>36797</v>
          </cell>
        </row>
        <row r="5265">
          <cell r="A5265">
            <v>36797</v>
          </cell>
        </row>
        <row r="5266">
          <cell r="A5266">
            <v>36797</v>
          </cell>
        </row>
        <row r="5267">
          <cell r="A5267">
            <v>36797</v>
          </cell>
        </row>
        <row r="5268">
          <cell r="A5268">
            <v>36797</v>
          </cell>
        </row>
        <row r="5269">
          <cell r="A5269">
            <v>36797</v>
          </cell>
        </row>
        <row r="5270">
          <cell r="A5270">
            <v>36797</v>
          </cell>
        </row>
        <row r="5271">
          <cell r="A5271">
            <v>36797</v>
          </cell>
        </row>
        <row r="5272">
          <cell r="A5272">
            <v>36797</v>
          </cell>
        </row>
        <row r="5273">
          <cell r="A5273">
            <v>36797</v>
          </cell>
        </row>
        <row r="5274">
          <cell r="A5274">
            <v>36797</v>
          </cell>
        </row>
        <row r="5275">
          <cell r="A5275">
            <v>36797</v>
          </cell>
        </row>
        <row r="5276">
          <cell r="A5276">
            <v>36797</v>
          </cell>
        </row>
        <row r="5277">
          <cell r="A5277">
            <v>36797</v>
          </cell>
        </row>
        <row r="5278">
          <cell r="A5278">
            <v>36797</v>
          </cell>
        </row>
        <row r="5279">
          <cell r="A5279">
            <v>36797</v>
          </cell>
        </row>
        <row r="5280">
          <cell r="A5280">
            <v>36797</v>
          </cell>
        </row>
        <row r="5281">
          <cell r="A5281">
            <v>36797</v>
          </cell>
        </row>
        <row r="5282">
          <cell r="A5282">
            <v>36797</v>
          </cell>
        </row>
        <row r="5283">
          <cell r="A5283">
            <v>36797</v>
          </cell>
        </row>
        <row r="5284">
          <cell r="A5284">
            <v>36797</v>
          </cell>
        </row>
        <row r="5285">
          <cell r="A5285">
            <v>36797</v>
          </cell>
        </row>
        <row r="5286">
          <cell r="A5286">
            <v>36797</v>
          </cell>
        </row>
        <row r="5287">
          <cell r="A5287">
            <v>36797</v>
          </cell>
        </row>
        <row r="5288">
          <cell r="A5288">
            <v>36797</v>
          </cell>
        </row>
        <row r="5289">
          <cell r="A5289">
            <v>36797</v>
          </cell>
        </row>
        <row r="5290">
          <cell r="A5290">
            <v>36797</v>
          </cell>
        </row>
        <row r="5291">
          <cell r="A5291">
            <v>36797</v>
          </cell>
        </row>
        <row r="5292">
          <cell r="A5292">
            <v>36797</v>
          </cell>
        </row>
        <row r="5293">
          <cell r="A5293">
            <v>36798</v>
          </cell>
        </row>
        <row r="5294">
          <cell r="A5294">
            <v>36797</v>
          </cell>
        </row>
        <row r="5295">
          <cell r="A5295">
            <v>36797</v>
          </cell>
        </row>
        <row r="5296">
          <cell r="A5296">
            <v>36797</v>
          </cell>
        </row>
        <row r="5297">
          <cell r="A5297">
            <v>36797</v>
          </cell>
        </row>
        <row r="5298">
          <cell r="A5298">
            <v>36797</v>
          </cell>
        </row>
        <row r="5299">
          <cell r="A5299">
            <v>36797</v>
          </cell>
        </row>
        <row r="5300">
          <cell r="A5300">
            <v>36797</v>
          </cell>
        </row>
        <row r="5301">
          <cell r="A5301">
            <v>36797</v>
          </cell>
        </row>
        <row r="5302">
          <cell r="A5302">
            <v>36797</v>
          </cell>
        </row>
        <row r="5303">
          <cell r="A5303">
            <v>36797</v>
          </cell>
        </row>
        <row r="5304">
          <cell r="A5304">
            <v>36798</v>
          </cell>
        </row>
        <row r="5305">
          <cell r="A5305">
            <v>36797</v>
          </cell>
        </row>
        <row r="5306">
          <cell r="A5306">
            <v>36797</v>
          </cell>
        </row>
        <row r="5307">
          <cell r="A5307">
            <v>36798</v>
          </cell>
        </row>
        <row r="5308">
          <cell r="A5308">
            <v>36798</v>
          </cell>
        </row>
        <row r="5309">
          <cell r="A5309">
            <v>36797</v>
          </cell>
        </row>
        <row r="5310">
          <cell r="A5310">
            <v>36797</v>
          </cell>
        </row>
        <row r="5311">
          <cell r="A5311">
            <v>36798</v>
          </cell>
        </row>
        <row r="5312">
          <cell r="A5312">
            <v>36797</v>
          </cell>
        </row>
        <row r="5313">
          <cell r="A5313">
            <v>36798</v>
          </cell>
        </row>
        <row r="5314">
          <cell r="A5314">
            <v>36797</v>
          </cell>
        </row>
        <row r="5315">
          <cell r="A5315">
            <v>36797</v>
          </cell>
        </row>
        <row r="5316">
          <cell r="A5316">
            <v>36797</v>
          </cell>
        </row>
        <row r="5317">
          <cell r="A5317">
            <v>36797</v>
          </cell>
        </row>
        <row r="5318">
          <cell r="A5318">
            <v>36797</v>
          </cell>
        </row>
        <row r="5319">
          <cell r="A5319">
            <v>36797</v>
          </cell>
        </row>
        <row r="5320">
          <cell r="A5320">
            <v>36797</v>
          </cell>
        </row>
        <row r="5321">
          <cell r="A5321">
            <v>36797</v>
          </cell>
        </row>
        <row r="5322">
          <cell r="A5322">
            <v>36797</v>
          </cell>
        </row>
        <row r="5323">
          <cell r="A5323">
            <v>36797</v>
          </cell>
        </row>
        <row r="5324">
          <cell r="A5324">
            <v>36797</v>
          </cell>
        </row>
        <row r="5325">
          <cell r="A5325">
            <v>36797</v>
          </cell>
        </row>
        <row r="5326">
          <cell r="A5326">
            <v>36797</v>
          </cell>
        </row>
        <row r="5327">
          <cell r="A5327">
            <v>36797</v>
          </cell>
        </row>
        <row r="5328">
          <cell r="A5328">
            <v>36797</v>
          </cell>
        </row>
        <row r="5329">
          <cell r="A5329">
            <v>36797</v>
          </cell>
        </row>
        <row r="5330">
          <cell r="A5330">
            <v>36797</v>
          </cell>
        </row>
        <row r="5331">
          <cell r="A5331">
            <v>36797</v>
          </cell>
        </row>
        <row r="5332">
          <cell r="A5332">
            <v>36797</v>
          </cell>
        </row>
        <row r="5333">
          <cell r="A5333">
            <v>36797</v>
          </cell>
        </row>
        <row r="5334">
          <cell r="A5334">
            <v>36797</v>
          </cell>
        </row>
        <row r="5335">
          <cell r="A5335">
            <v>36797</v>
          </cell>
        </row>
        <row r="5336">
          <cell r="A5336">
            <v>36797</v>
          </cell>
        </row>
        <row r="5337">
          <cell r="A5337">
            <v>36797</v>
          </cell>
        </row>
        <row r="5338">
          <cell r="A5338">
            <v>36797</v>
          </cell>
        </row>
        <row r="5339">
          <cell r="A5339">
            <v>36797</v>
          </cell>
        </row>
        <row r="5340">
          <cell r="A5340">
            <v>36797</v>
          </cell>
        </row>
        <row r="5341">
          <cell r="A5341">
            <v>36797</v>
          </cell>
        </row>
        <row r="5342">
          <cell r="A5342">
            <v>36797</v>
          </cell>
        </row>
        <row r="5343">
          <cell r="A5343">
            <v>36797</v>
          </cell>
        </row>
        <row r="5344">
          <cell r="A5344">
            <v>36797</v>
          </cell>
        </row>
        <row r="5345">
          <cell r="A5345">
            <v>36797</v>
          </cell>
        </row>
        <row r="5346">
          <cell r="A5346">
            <v>36797</v>
          </cell>
        </row>
        <row r="5347">
          <cell r="A5347">
            <v>36797</v>
          </cell>
        </row>
        <row r="5348">
          <cell r="A5348">
            <v>36797</v>
          </cell>
        </row>
        <row r="5349">
          <cell r="A5349">
            <v>36797</v>
          </cell>
        </row>
        <row r="5350">
          <cell r="A5350">
            <v>36797</v>
          </cell>
        </row>
        <row r="5351">
          <cell r="A5351">
            <v>36797</v>
          </cell>
        </row>
        <row r="5352">
          <cell r="A5352">
            <v>36797</v>
          </cell>
        </row>
        <row r="5353">
          <cell r="A5353">
            <v>36797</v>
          </cell>
        </row>
        <row r="5354">
          <cell r="A5354">
            <v>36797</v>
          </cell>
        </row>
        <row r="5355">
          <cell r="A5355">
            <v>36797</v>
          </cell>
        </row>
        <row r="5356">
          <cell r="A5356">
            <v>36797</v>
          </cell>
        </row>
        <row r="5357">
          <cell r="A5357">
            <v>36797</v>
          </cell>
        </row>
        <row r="5358">
          <cell r="A5358">
            <v>36797</v>
          </cell>
        </row>
        <row r="5359">
          <cell r="A5359">
            <v>36797</v>
          </cell>
        </row>
        <row r="5360">
          <cell r="A5360">
            <v>36797</v>
          </cell>
        </row>
        <row r="5361">
          <cell r="A5361">
            <v>36797</v>
          </cell>
        </row>
        <row r="5362">
          <cell r="A5362">
            <v>36797</v>
          </cell>
        </row>
        <row r="5363">
          <cell r="A5363">
            <v>36797</v>
          </cell>
        </row>
        <row r="5364">
          <cell r="A5364">
            <v>36797</v>
          </cell>
        </row>
        <row r="5365">
          <cell r="A5365">
            <v>36797</v>
          </cell>
        </row>
        <row r="5366">
          <cell r="A5366">
            <v>36797</v>
          </cell>
        </row>
        <row r="5367">
          <cell r="A5367">
            <v>36797</v>
          </cell>
        </row>
        <row r="5368">
          <cell r="A5368">
            <v>36797</v>
          </cell>
        </row>
        <row r="5369">
          <cell r="A5369">
            <v>36797</v>
          </cell>
        </row>
        <row r="5370">
          <cell r="A5370">
            <v>36797</v>
          </cell>
        </row>
        <row r="5371">
          <cell r="A5371">
            <v>36797</v>
          </cell>
        </row>
        <row r="5372">
          <cell r="A5372">
            <v>36797</v>
          </cell>
        </row>
        <row r="5373">
          <cell r="A5373">
            <v>36797</v>
          </cell>
        </row>
        <row r="5374">
          <cell r="A5374">
            <v>36797</v>
          </cell>
        </row>
        <row r="5375">
          <cell r="A5375">
            <v>36797</v>
          </cell>
        </row>
        <row r="5376">
          <cell r="A5376">
            <v>36797</v>
          </cell>
        </row>
        <row r="5377">
          <cell r="A5377">
            <v>36797</v>
          </cell>
        </row>
        <row r="5378">
          <cell r="A5378">
            <v>36797</v>
          </cell>
        </row>
        <row r="5379">
          <cell r="A5379">
            <v>36797</v>
          </cell>
        </row>
        <row r="5380">
          <cell r="A5380">
            <v>36797</v>
          </cell>
        </row>
        <row r="5381">
          <cell r="A5381">
            <v>36797</v>
          </cell>
        </row>
        <row r="5382">
          <cell r="A5382">
            <v>36797</v>
          </cell>
        </row>
        <row r="5383">
          <cell r="A5383">
            <v>36797</v>
          </cell>
        </row>
        <row r="5384">
          <cell r="A5384">
            <v>36797</v>
          </cell>
        </row>
        <row r="5385">
          <cell r="A5385">
            <v>36797</v>
          </cell>
        </row>
        <row r="5386">
          <cell r="A5386">
            <v>36797</v>
          </cell>
        </row>
        <row r="5387">
          <cell r="A5387">
            <v>36797</v>
          </cell>
        </row>
        <row r="5388">
          <cell r="A5388">
            <v>36797</v>
          </cell>
        </row>
        <row r="5389">
          <cell r="A5389">
            <v>36797</v>
          </cell>
        </row>
        <row r="5390">
          <cell r="A5390">
            <v>36797</v>
          </cell>
        </row>
        <row r="5391">
          <cell r="A5391">
            <v>36797</v>
          </cell>
        </row>
        <row r="5392">
          <cell r="A5392">
            <v>36797</v>
          </cell>
        </row>
        <row r="5393">
          <cell r="A5393">
            <v>36797</v>
          </cell>
        </row>
        <row r="5394">
          <cell r="A5394">
            <v>36797</v>
          </cell>
        </row>
        <row r="5395">
          <cell r="A5395">
            <v>36797</v>
          </cell>
        </row>
        <row r="5396">
          <cell r="A5396">
            <v>36797</v>
          </cell>
        </row>
        <row r="5397">
          <cell r="A5397">
            <v>36797</v>
          </cell>
        </row>
        <row r="5398">
          <cell r="A5398">
            <v>36797</v>
          </cell>
        </row>
        <row r="5399">
          <cell r="A5399">
            <v>36797</v>
          </cell>
        </row>
        <row r="5400">
          <cell r="A5400">
            <v>36797</v>
          </cell>
        </row>
        <row r="5401">
          <cell r="A5401">
            <v>36797</v>
          </cell>
        </row>
        <row r="5402">
          <cell r="A5402">
            <v>36797</v>
          </cell>
        </row>
        <row r="5403">
          <cell r="A5403">
            <v>36797</v>
          </cell>
        </row>
        <row r="5404">
          <cell r="A5404">
            <v>36797</v>
          </cell>
        </row>
        <row r="5405">
          <cell r="A5405">
            <v>36797</v>
          </cell>
        </row>
        <row r="5406">
          <cell r="A5406">
            <v>36797</v>
          </cell>
        </row>
        <row r="5407">
          <cell r="A5407">
            <v>36797</v>
          </cell>
        </row>
        <row r="5408">
          <cell r="A5408">
            <v>36797</v>
          </cell>
        </row>
        <row r="5409">
          <cell r="A5409">
            <v>36797</v>
          </cell>
        </row>
        <row r="5410">
          <cell r="A5410">
            <v>36797</v>
          </cell>
        </row>
        <row r="5411">
          <cell r="A5411">
            <v>36797</v>
          </cell>
        </row>
        <row r="5412">
          <cell r="A5412">
            <v>36797</v>
          </cell>
        </row>
        <row r="5413">
          <cell r="A5413">
            <v>36797</v>
          </cell>
        </row>
        <row r="5414">
          <cell r="A5414">
            <v>36797</v>
          </cell>
        </row>
        <row r="5415">
          <cell r="A5415">
            <v>36797</v>
          </cell>
        </row>
        <row r="5416">
          <cell r="A5416">
            <v>36797</v>
          </cell>
        </row>
        <row r="5417">
          <cell r="A5417">
            <v>36797</v>
          </cell>
        </row>
        <row r="5418">
          <cell r="A5418">
            <v>36797</v>
          </cell>
        </row>
        <row r="5419">
          <cell r="A5419">
            <v>36797</v>
          </cell>
        </row>
        <row r="5420">
          <cell r="A5420">
            <v>36797</v>
          </cell>
        </row>
        <row r="5421">
          <cell r="A5421">
            <v>36797</v>
          </cell>
        </row>
        <row r="5422">
          <cell r="A5422">
            <v>36797</v>
          </cell>
        </row>
        <row r="5423">
          <cell r="A5423">
            <v>36797</v>
          </cell>
        </row>
        <row r="5424">
          <cell r="A5424">
            <v>36797</v>
          </cell>
        </row>
        <row r="5425">
          <cell r="A5425">
            <v>36797</v>
          </cell>
        </row>
        <row r="5426">
          <cell r="A5426">
            <v>36797</v>
          </cell>
        </row>
        <row r="5427">
          <cell r="A5427">
            <v>36797</v>
          </cell>
        </row>
        <row r="5428">
          <cell r="A5428">
            <v>36797</v>
          </cell>
        </row>
        <row r="5429">
          <cell r="A5429">
            <v>36797</v>
          </cell>
        </row>
        <row r="5430">
          <cell r="A5430">
            <v>36797</v>
          </cell>
        </row>
        <row r="5431">
          <cell r="A5431">
            <v>36797</v>
          </cell>
        </row>
        <row r="5432">
          <cell r="A5432">
            <v>36797</v>
          </cell>
        </row>
        <row r="5433">
          <cell r="A5433">
            <v>36797</v>
          </cell>
        </row>
        <row r="5434">
          <cell r="A5434">
            <v>36797</v>
          </cell>
        </row>
        <row r="5435">
          <cell r="A5435">
            <v>36799</v>
          </cell>
        </row>
        <row r="5436">
          <cell r="A5436">
            <v>36799</v>
          </cell>
        </row>
        <row r="5437">
          <cell r="A5437">
            <v>36797</v>
          </cell>
        </row>
        <row r="5438">
          <cell r="A5438">
            <v>36797</v>
          </cell>
        </row>
        <row r="5439">
          <cell r="A5439">
            <v>36797</v>
          </cell>
        </row>
        <row r="5440">
          <cell r="A5440">
            <v>36797</v>
          </cell>
        </row>
        <row r="5441">
          <cell r="A5441">
            <v>36797</v>
          </cell>
        </row>
        <row r="5442">
          <cell r="A5442">
            <v>36797</v>
          </cell>
        </row>
        <row r="5443">
          <cell r="A5443">
            <v>36797</v>
          </cell>
        </row>
        <row r="5444">
          <cell r="A5444">
            <v>36797</v>
          </cell>
        </row>
        <row r="5445">
          <cell r="A5445">
            <v>36797</v>
          </cell>
        </row>
        <row r="5446">
          <cell r="A5446">
            <v>36797</v>
          </cell>
        </row>
        <row r="5447">
          <cell r="A5447">
            <v>36797</v>
          </cell>
        </row>
        <row r="5448">
          <cell r="A5448">
            <v>36797</v>
          </cell>
        </row>
        <row r="5449">
          <cell r="A5449">
            <v>36797</v>
          </cell>
        </row>
        <row r="5450">
          <cell r="A5450">
            <v>36797</v>
          </cell>
        </row>
        <row r="5451">
          <cell r="A5451">
            <v>36797</v>
          </cell>
        </row>
        <row r="5452">
          <cell r="A5452">
            <v>36797</v>
          </cell>
        </row>
        <row r="5453">
          <cell r="A5453">
            <v>36797</v>
          </cell>
        </row>
        <row r="5454">
          <cell r="A5454">
            <v>36797</v>
          </cell>
        </row>
        <row r="5455">
          <cell r="A5455">
            <v>36797</v>
          </cell>
        </row>
        <row r="5456">
          <cell r="A5456">
            <v>36797</v>
          </cell>
        </row>
        <row r="5457">
          <cell r="A5457">
            <v>36797</v>
          </cell>
        </row>
        <row r="5458">
          <cell r="A5458">
            <v>36797</v>
          </cell>
        </row>
        <row r="5459">
          <cell r="A5459">
            <v>36797</v>
          </cell>
        </row>
        <row r="5460">
          <cell r="A5460">
            <v>36797</v>
          </cell>
        </row>
        <row r="5461">
          <cell r="A5461">
            <v>36797</v>
          </cell>
        </row>
        <row r="5462">
          <cell r="A5462">
            <v>36797</v>
          </cell>
        </row>
        <row r="5463">
          <cell r="A5463">
            <v>36797</v>
          </cell>
        </row>
        <row r="5464">
          <cell r="A5464">
            <v>36798</v>
          </cell>
        </row>
        <row r="5465">
          <cell r="A5465">
            <v>36798</v>
          </cell>
        </row>
        <row r="5466">
          <cell r="A5466">
            <v>36798</v>
          </cell>
        </row>
        <row r="5467">
          <cell r="A5467">
            <v>36798</v>
          </cell>
        </row>
        <row r="5468">
          <cell r="A5468">
            <v>36798</v>
          </cell>
        </row>
        <row r="5469">
          <cell r="A5469">
            <v>36798</v>
          </cell>
        </row>
        <row r="5470">
          <cell r="A5470">
            <v>36798</v>
          </cell>
        </row>
        <row r="5471">
          <cell r="A5471">
            <v>36798</v>
          </cell>
        </row>
        <row r="5472">
          <cell r="A5472">
            <v>36798</v>
          </cell>
        </row>
        <row r="5473">
          <cell r="A5473">
            <v>36798</v>
          </cell>
        </row>
        <row r="5474">
          <cell r="A5474">
            <v>36798</v>
          </cell>
        </row>
        <row r="5475">
          <cell r="A5475">
            <v>36798</v>
          </cell>
        </row>
        <row r="5476">
          <cell r="A5476">
            <v>36798</v>
          </cell>
        </row>
        <row r="5477">
          <cell r="A5477">
            <v>36798</v>
          </cell>
        </row>
        <row r="5478">
          <cell r="A5478">
            <v>36798</v>
          </cell>
        </row>
        <row r="5479">
          <cell r="A5479">
            <v>36798</v>
          </cell>
        </row>
        <row r="5480">
          <cell r="A5480">
            <v>36798</v>
          </cell>
        </row>
        <row r="5481">
          <cell r="A5481">
            <v>36798</v>
          </cell>
        </row>
        <row r="5482">
          <cell r="A5482">
            <v>36798</v>
          </cell>
        </row>
        <row r="5483">
          <cell r="A5483">
            <v>36798</v>
          </cell>
        </row>
        <row r="5484">
          <cell r="A5484">
            <v>36798</v>
          </cell>
        </row>
        <row r="5485">
          <cell r="A5485">
            <v>36798</v>
          </cell>
        </row>
        <row r="5486">
          <cell r="A5486">
            <v>36798</v>
          </cell>
        </row>
        <row r="5487">
          <cell r="A5487">
            <v>36798</v>
          </cell>
        </row>
        <row r="5488">
          <cell r="A5488">
            <v>36798</v>
          </cell>
        </row>
        <row r="5489">
          <cell r="A5489">
            <v>36798</v>
          </cell>
        </row>
        <row r="5490">
          <cell r="A5490">
            <v>36798</v>
          </cell>
        </row>
        <row r="5491">
          <cell r="A5491">
            <v>36798</v>
          </cell>
        </row>
        <row r="5492">
          <cell r="A5492">
            <v>36798</v>
          </cell>
        </row>
        <row r="5493">
          <cell r="A5493">
            <v>36798</v>
          </cell>
        </row>
        <row r="5494">
          <cell r="A5494">
            <v>36798</v>
          </cell>
        </row>
        <row r="5495">
          <cell r="A5495">
            <v>36798</v>
          </cell>
        </row>
        <row r="5496">
          <cell r="A5496">
            <v>36798</v>
          </cell>
        </row>
        <row r="5497">
          <cell r="A5497">
            <v>36798</v>
          </cell>
        </row>
        <row r="5498">
          <cell r="A5498">
            <v>36798</v>
          </cell>
        </row>
        <row r="5499">
          <cell r="A5499">
            <v>36798</v>
          </cell>
        </row>
        <row r="5500">
          <cell r="A5500">
            <v>36798</v>
          </cell>
        </row>
        <row r="5501">
          <cell r="A5501">
            <v>36798</v>
          </cell>
        </row>
        <row r="5502">
          <cell r="A5502">
            <v>36798</v>
          </cell>
        </row>
        <row r="5503">
          <cell r="A5503">
            <v>36798</v>
          </cell>
        </row>
        <row r="5504">
          <cell r="A5504">
            <v>36798</v>
          </cell>
        </row>
        <row r="5505">
          <cell r="A5505">
            <v>36798</v>
          </cell>
        </row>
        <row r="5506">
          <cell r="A5506">
            <v>36798</v>
          </cell>
        </row>
        <row r="5507">
          <cell r="A5507">
            <v>36798</v>
          </cell>
        </row>
        <row r="5508">
          <cell r="A5508">
            <v>36798</v>
          </cell>
        </row>
        <row r="5509">
          <cell r="A5509">
            <v>36798</v>
          </cell>
        </row>
        <row r="5510">
          <cell r="A5510">
            <v>36798</v>
          </cell>
        </row>
        <row r="5511">
          <cell r="A5511">
            <v>36798</v>
          </cell>
        </row>
        <row r="5512">
          <cell r="A5512">
            <v>36798</v>
          </cell>
        </row>
        <row r="5513">
          <cell r="A5513">
            <v>36798</v>
          </cell>
        </row>
        <row r="5514">
          <cell r="A5514">
            <v>36798</v>
          </cell>
        </row>
        <row r="5515">
          <cell r="A5515">
            <v>36798</v>
          </cell>
        </row>
        <row r="5516">
          <cell r="A5516">
            <v>36798</v>
          </cell>
        </row>
        <row r="5517">
          <cell r="A5517">
            <v>36798</v>
          </cell>
        </row>
        <row r="5518">
          <cell r="A5518">
            <v>36798</v>
          </cell>
        </row>
        <row r="5519">
          <cell r="A5519">
            <v>36798</v>
          </cell>
        </row>
        <row r="5520">
          <cell r="A5520">
            <v>36798</v>
          </cell>
        </row>
        <row r="5521">
          <cell r="A5521">
            <v>36798</v>
          </cell>
        </row>
        <row r="5522">
          <cell r="A5522">
            <v>36798</v>
          </cell>
        </row>
        <row r="5523">
          <cell r="A5523">
            <v>36798</v>
          </cell>
        </row>
        <row r="5524">
          <cell r="A5524">
            <v>36798</v>
          </cell>
        </row>
        <row r="5525">
          <cell r="A5525">
            <v>36798</v>
          </cell>
        </row>
        <row r="5526">
          <cell r="A5526">
            <v>36798</v>
          </cell>
        </row>
        <row r="5527">
          <cell r="A5527">
            <v>36798</v>
          </cell>
        </row>
        <row r="5528">
          <cell r="A5528">
            <v>36798</v>
          </cell>
        </row>
        <row r="5529">
          <cell r="A5529">
            <v>36798</v>
          </cell>
        </row>
        <row r="5530">
          <cell r="A5530">
            <v>36798</v>
          </cell>
        </row>
        <row r="5531">
          <cell r="A5531">
            <v>36798</v>
          </cell>
        </row>
        <row r="5532">
          <cell r="A5532">
            <v>36798</v>
          </cell>
        </row>
        <row r="5533">
          <cell r="A5533">
            <v>36798</v>
          </cell>
        </row>
        <row r="5534">
          <cell r="A5534">
            <v>36798</v>
          </cell>
        </row>
        <row r="5535">
          <cell r="A5535">
            <v>36798</v>
          </cell>
        </row>
        <row r="5536">
          <cell r="A5536">
            <v>36798</v>
          </cell>
        </row>
        <row r="5537">
          <cell r="A5537">
            <v>36798</v>
          </cell>
        </row>
        <row r="5538">
          <cell r="A5538">
            <v>36798</v>
          </cell>
        </row>
        <row r="5539">
          <cell r="A5539">
            <v>36798</v>
          </cell>
        </row>
        <row r="5540">
          <cell r="A5540">
            <v>36798</v>
          </cell>
        </row>
        <row r="5541">
          <cell r="A5541">
            <v>36798</v>
          </cell>
        </row>
        <row r="5542">
          <cell r="A5542">
            <v>36798</v>
          </cell>
        </row>
        <row r="5543">
          <cell r="A5543">
            <v>36798</v>
          </cell>
        </row>
        <row r="5544">
          <cell r="A5544">
            <v>36798</v>
          </cell>
        </row>
        <row r="5545">
          <cell r="A5545">
            <v>36798</v>
          </cell>
        </row>
        <row r="5546">
          <cell r="A5546">
            <v>36798</v>
          </cell>
        </row>
        <row r="5547">
          <cell r="A5547">
            <v>36798</v>
          </cell>
        </row>
        <row r="5548">
          <cell r="A5548">
            <v>36798</v>
          </cell>
        </row>
        <row r="5549">
          <cell r="A5549">
            <v>36798</v>
          </cell>
        </row>
        <row r="5550">
          <cell r="A5550">
            <v>36798</v>
          </cell>
        </row>
        <row r="5551">
          <cell r="A5551">
            <v>36798</v>
          </cell>
        </row>
        <row r="5552">
          <cell r="A5552">
            <v>36798</v>
          </cell>
        </row>
        <row r="5553">
          <cell r="A5553">
            <v>36798</v>
          </cell>
        </row>
        <row r="5554">
          <cell r="A5554">
            <v>36798</v>
          </cell>
        </row>
        <row r="5555">
          <cell r="A5555">
            <v>36798</v>
          </cell>
        </row>
        <row r="5556">
          <cell r="A5556">
            <v>36798</v>
          </cell>
        </row>
        <row r="5557">
          <cell r="A5557">
            <v>36798</v>
          </cell>
        </row>
        <row r="5558">
          <cell r="A5558">
            <v>36798</v>
          </cell>
        </row>
        <row r="5559">
          <cell r="A5559">
            <v>36798</v>
          </cell>
        </row>
        <row r="5560">
          <cell r="A5560">
            <v>36798</v>
          </cell>
        </row>
        <row r="5561">
          <cell r="A5561">
            <v>36798</v>
          </cell>
        </row>
        <row r="5562">
          <cell r="A5562">
            <v>36798</v>
          </cell>
        </row>
        <row r="5563">
          <cell r="A5563">
            <v>36798</v>
          </cell>
        </row>
        <row r="5564">
          <cell r="A5564">
            <v>36798</v>
          </cell>
        </row>
        <row r="5565">
          <cell r="A5565">
            <v>36798</v>
          </cell>
        </row>
        <row r="5566">
          <cell r="A5566">
            <v>36798</v>
          </cell>
        </row>
        <row r="5567">
          <cell r="A5567">
            <v>36798</v>
          </cell>
        </row>
        <row r="5568">
          <cell r="A5568">
            <v>36798</v>
          </cell>
        </row>
        <row r="5569">
          <cell r="A5569">
            <v>36798</v>
          </cell>
        </row>
        <row r="5570">
          <cell r="A5570">
            <v>36798</v>
          </cell>
        </row>
        <row r="5571">
          <cell r="A5571">
            <v>36798</v>
          </cell>
        </row>
        <row r="5572">
          <cell r="A5572">
            <v>36798</v>
          </cell>
        </row>
        <row r="5573">
          <cell r="A5573">
            <v>36798</v>
          </cell>
        </row>
        <row r="5574">
          <cell r="A5574">
            <v>36798</v>
          </cell>
        </row>
        <row r="5575">
          <cell r="A5575">
            <v>36798</v>
          </cell>
        </row>
        <row r="5576">
          <cell r="A5576">
            <v>36798</v>
          </cell>
        </row>
        <row r="5577">
          <cell r="A5577">
            <v>36798</v>
          </cell>
        </row>
        <row r="5578">
          <cell r="A5578">
            <v>36798</v>
          </cell>
        </row>
        <row r="5579">
          <cell r="A5579">
            <v>36798</v>
          </cell>
        </row>
        <row r="5580">
          <cell r="A5580">
            <v>36798</v>
          </cell>
        </row>
        <row r="5581">
          <cell r="A5581">
            <v>36798</v>
          </cell>
        </row>
        <row r="5582">
          <cell r="A5582">
            <v>36798</v>
          </cell>
        </row>
        <row r="5583">
          <cell r="A5583">
            <v>36798</v>
          </cell>
        </row>
        <row r="5584">
          <cell r="A5584">
            <v>36798</v>
          </cell>
        </row>
        <row r="5585">
          <cell r="A5585">
            <v>36798</v>
          </cell>
        </row>
        <row r="5586">
          <cell r="A5586">
            <v>36798</v>
          </cell>
        </row>
        <row r="5587">
          <cell r="A5587">
            <v>36798</v>
          </cell>
        </row>
        <row r="5588">
          <cell r="A5588">
            <v>36798</v>
          </cell>
        </row>
        <row r="5589">
          <cell r="A5589">
            <v>36798</v>
          </cell>
        </row>
        <row r="5590">
          <cell r="A5590">
            <v>36798</v>
          </cell>
        </row>
        <row r="5591">
          <cell r="A5591">
            <v>36798</v>
          </cell>
        </row>
        <row r="5592">
          <cell r="A5592">
            <v>36798</v>
          </cell>
        </row>
        <row r="5593">
          <cell r="A5593">
            <v>36798</v>
          </cell>
        </row>
        <row r="5594">
          <cell r="A5594">
            <v>36798</v>
          </cell>
        </row>
        <row r="5595">
          <cell r="A5595">
            <v>36798</v>
          </cell>
        </row>
        <row r="5596">
          <cell r="A5596">
            <v>36798</v>
          </cell>
        </row>
        <row r="5597">
          <cell r="A5597">
            <v>36798</v>
          </cell>
        </row>
        <row r="5598">
          <cell r="A5598">
            <v>36798</v>
          </cell>
        </row>
        <row r="5599">
          <cell r="A5599">
            <v>36798</v>
          </cell>
        </row>
        <row r="5600">
          <cell r="A5600">
            <v>36798</v>
          </cell>
        </row>
        <row r="5601">
          <cell r="A5601">
            <v>36798</v>
          </cell>
        </row>
        <row r="5602">
          <cell r="A5602">
            <v>36798</v>
          </cell>
        </row>
        <row r="5603">
          <cell r="A5603">
            <v>36798</v>
          </cell>
        </row>
        <row r="5604">
          <cell r="A5604">
            <v>36798</v>
          </cell>
        </row>
        <row r="5605">
          <cell r="A5605">
            <v>36798</v>
          </cell>
        </row>
        <row r="5606">
          <cell r="A5606">
            <v>36798</v>
          </cell>
        </row>
        <row r="5607">
          <cell r="A5607">
            <v>36798</v>
          </cell>
        </row>
        <row r="5608">
          <cell r="A5608">
            <v>36798</v>
          </cell>
        </row>
        <row r="5609">
          <cell r="A5609">
            <v>36798</v>
          </cell>
        </row>
        <row r="5610">
          <cell r="A5610">
            <v>36798</v>
          </cell>
        </row>
        <row r="5611">
          <cell r="A5611">
            <v>36798</v>
          </cell>
        </row>
        <row r="5612">
          <cell r="A5612">
            <v>36798</v>
          </cell>
        </row>
        <row r="5613">
          <cell r="A5613">
            <v>36798</v>
          </cell>
        </row>
        <row r="5614">
          <cell r="A5614">
            <v>36798</v>
          </cell>
        </row>
        <row r="5615">
          <cell r="A5615">
            <v>36798</v>
          </cell>
        </row>
        <row r="5616">
          <cell r="A5616">
            <v>36798</v>
          </cell>
        </row>
        <row r="5617">
          <cell r="A5617">
            <v>36798</v>
          </cell>
        </row>
        <row r="5618">
          <cell r="A5618">
            <v>36798</v>
          </cell>
        </row>
        <row r="5619">
          <cell r="A5619">
            <v>36798</v>
          </cell>
        </row>
        <row r="5620">
          <cell r="A5620">
            <v>36798</v>
          </cell>
        </row>
        <row r="5621">
          <cell r="A5621">
            <v>36798</v>
          </cell>
        </row>
        <row r="5622">
          <cell r="A5622">
            <v>36798</v>
          </cell>
        </row>
        <row r="5623">
          <cell r="A5623">
            <v>36798</v>
          </cell>
        </row>
        <row r="5624">
          <cell r="A5624">
            <v>36798</v>
          </cell>
        </row>
        <row r="5625">
          <cell r="A5625">
            <v>36798</v>
          </cell>
        </row>
        <row r="5626">
          <cell r="A5626">
            <v>36798</v>
          </cell>
        </row>
        <row r="5627">
          <cell r="A5627">
            <v>36798</v>
          </cell>
        </row>
        <row r="5628">
          <cell r="A5628">
            <v>36798</v>
          </cell>
        </row>
        <row r="5629">
          <cell r="A5629">
            <v>36798</v>
          </cell>
        </row>
        <row r="5630">
          <cell r="A5630">
            <v>36798</v>
          </cell>
        </row>
        <row r="5631">
          <cell r="A5631">
            <v>36798</v>
          </cell>
        </row>
        <row r="5632">
          <cell r="A5632">
            <v>36798</v>
          </cell>
        </row>
        <row r="5633">
          <cell r="A5633">
            <v>36798</v>
          </cell>
        </row>
        <row r="5634">
          <cell r="A5634">
            <v>36798</v>
          </cell>
        </row>
        <row r="5635">
          <cell r="A5635">
            <v>36798</v>
          </cell>
        </row>
        <row r="5636">
          <cell r="A5636">
            <v>36798</v>
          </cell>
        </row>
        <row r="5637">
          <cell r="A5637">
            <v>36798</v>
          </cell>
        </row>
        <row r="5638">
          <cell r="A5638">
            <v>36798</v>
          </cell>
        </row>
        <row r="5639">
          <cell r="A5639">
            <v>36798</v>
          </cell>
        </row>
        <row r="5640">
          <cell r="A5640">
            <v>36798</v>
          </cell>
        </row>
        <row r="5641">
          <cell r="A5641">
            <v>36798</v>
          </cell>
        </row>
        <row r="5642">
          <cell r="A5642">
            <v>36798</v>
          </cell>
        </row>
        <row r="5643">
          <cell r="A5643">
            <v>36798</v>
          </cell>
        </row>
        <row r="5644">
          <cell r="A5644">
            <v>36798</v>
          </cell>
        </row>
        <row r="5645">
          <cell r="A5645">
            <v>36798</v>
          </cell>
        </row>
        <row r="5646">
          <cell r="A5646">
            <v>36798</v>
          </cell>
        </row>
        <row r="5647">
          <cell r="A5647">
            <v>36798</v>
          </cell>
        </row>
        <row r="5648">
          <cell r="A5648">
            <v>36798</v>
          </cell>
        </row>
        <row r="5649">
          <cell r="A5649">
            <v>36798</v>
          </cell>
        </row>
        <row r="5650">
          <cell r="A5650">
            <v>36798</v>
          </cell>
        </row>
        <row r="5651">
          <cell r="A5651">
            <v>36798</v>
          </cell>
        </row>
        <row r="5652">
          <cell r="A5652">
            <v>36798</v>
          </cell>
        </row>
        <row r="5653">
          <cell r="A5653">
            <v>36798</v>
          </cell>
        </row>
        <row r="5654">
          <cell r="A5654">
            <v>36798</v>
          </cell>
        </row>
        <row r="5655">
          <cell r="A5655">
            <v>36798</v>
          </cell>
        </row>
        <row r="5656">
          <cell r="A5656">
            <v>36798</v>
          </cell>
        </row>
        <row r="5657">
          <cell r="A5657">
            <v>36798</v>
          </cell>
        </row>
        <row r="5658">
          <cell r="A5658">
            <v>36798</v>
          </cell>
        </row>
        <row r="5659">
          <cell r="A5659">
            <v>36798</v>
          </cell>
        </row>
        <row r="5660">
          <cell r="A5660">
            <v>36798</v>
          </cell>
        </row>
        <row r="5661">
          <cell r="A5661">
            <v>36799</v>
          </cell>
        </row>
        <row r="5662">
          <cell r="A5662">
            <v>36799</v>
          </cell>
        </row>
        <row r="5663">
          <cell r="A5663">
            <v>36799</v>
          </cell>
        </row>
        <row r="5664">
          <cell r="A5664">
            <v>36799</v>
          </cell>
        </row>
        <row r="5665">
          <cell r="A5665">
            <v>36799</v>
          </cell>
        </row>
        <row r="5666">
          <cell r="A5666">
            <v>36799</v>
          </cell>
        </row>
        <row r="5667">
          <cell r="A5667">
            <v>36799</v>
          </cell>
        </row>
        <row r="5668">
          <cell r="A5668">
            <v>36799</v>
          </cell>
        </row>
        <row r="5669">
          <cell r="A5669">
            <v>36799</v>
          </cell>
        </row>
        <row r="5670">
          <cell r="A5670">
            <v>36799</v>
          </cell>
        </row>
        <row r="5671">
          <cell r="A5671">
            <v>36799</v>
          </cell>
        </row>
        <row r="5672">
          <cell r="A5672">
            <v>36799</v>
          </cell>
        </row>
        <row r="5673">
          <cell r="A5673">
            <v>36799</v>
          </cell>
        </row>
        <row r="5674">
          <cell r="A5674">
            <v>36799</v>
          </cell>
        </row>
        <row r="5675">
          <cell r="A5675">
            <v>36799</v>
          </cell>
        </row>
        <row r="5676">
          <cell r="A5676">
            <v>36799</v>
          </cell>
        </row>
        <row r="5677">
          <cell r="A5677">
            <v>36799</v>
          </cell>
        </row>
        <row r="5678">
          <cell r="A5678">
            <v>36799</v>
          </cell>
        </row>
        <row r="5679">
          <cell r="A5679">
            <v>36799</v>
          </cell>
        </row>
        <row r="5680">
          <cell r="A5680">
            <v>36799</v>
          </cell>
        </row>
        <row r="5681">
          <cell r="A5681">
            <v>36799</v>
          </cell>
        </row>
        <row r="5682">
          <cell r="A5682">
            <v>36799</v>
          </cell>
        </row>
        <row r="5683">
          <cell r="A5683">
            <v>36799</v>
          </cell>
        </row>
        <row r="5684">
          <cell r="A5684">
            <v>36799</v>
          </cell>
        </row>
        <row r="5685">
          <cell r="A5685">
            <v>36799</v>
          </cell>
        </row>
        <row r="5686">
          <cell r="A5686">
            <v>36799</v>
          </cell>
        </row>
        <row r="5687">
          <cell r="A5687">
            <v>36799</v>
          </cell>
        </row>
        <row r="5688">
          <cell r="A5688">
            <v>36799</v>
          </cell>
        </row>
        <row r="5689">
          <cell r="A5689">
            <v>36799</v>
          </cell>
        </row>
        <row r="5690">
          <cell r="A5690">
            <v>36799</v>
          </cell>
        </row>
        <row r="5691">
          <cell r="A5691">
            <v>36799</v>
          </cell>
        </row>
        <row r="5692">
          <cell r="A5692">
            <v>36799</v>
          </cell>
        </row>
        <row r="5693">
          <cell r="A5693">
            <v>36799</v>
          </cell>
        </row>
        <row r="5694">
          <cell r="A5694">
            <v>36799</v>
          </cell>
        </row>
        <row r="5695">
          <cell r="A5695">
            <v>36799</v>
          </cell>
        </row>
        <row r="5696">
          <cell r="A5696">
            <v>36799</v>
          </cell>
        </row>
        <row r="5697">
          <cell r="A5697">
            <v>36799</v>
          </cell>
        </row>
        <row r="5698">
          <cell r="A5698">
            <v>36799</v>
          </cell>
        </row>
        <row r="5699">
          <cell r="A5699">
            <v>36799</v>
          </cell>
        </row>
        <row r="5700">
          <cell r="A5700">
            <v>36799</v>
          </cell>
        </row>
        <row r="5701">
          <cell r="A5701">
            <v>36799</v>
          </cell>
        </row>
        <row r="5702">
          <cell r="A5702">
            <v>36799</v>
          </cell>
        </row>
        <row r="5703">
          <cell r="A5703">
            <v>36799</v>
          </cell>
        </row>
        <row r="5704">
          <cell r="A5704">
            <v>36799</v>
          </cell>
        </row>
        <row r="5705">
          <cell r="A5705">
            <v>36799</v>
          </cell>
        </row>
        <row r="5706">
          <cell r="A5706">
            <v>36799</v>
          </cell>
        </row>
        <row r="5707">
          <cell r="A5707">
            <v>36799</v>
          </cell>
        </row>
        <row r="5708">
          <cell r="A5708">
            <v>36799</v>
          </cell>
        </row>
        <row r="5709">
          <cell r="A5709">
            <v>36799</v>
          </cell>
        </row>
        <row r="5710">
          <cell r="A5710">
            <v>36799</v>
          </cell>
        </row>
        <row r="5711">
          <cell r="A5711">
            <v>36799</v>
          </cell>
        </row>
        <row r="5712">
          <cell r="A5712">
            <v>36799</v>
          </cell>
        </row>
        <row r="5713">
          <cell r="A5713">
            <v>36799</v>
          </cell>
        </row>
        <row r="5714">
          <cell r="A5714">
            <v>36799</v>
          </cell>
        </row>
        <row r="5715">
          <cell r="A5715">
            <v>36799</v>
          </cell>
        </row>
        <row r="5716">
          <cell r="A5716">
            <v>36799</v>
          </cell>
        </row>
        <row r="5717">
          <cell r="A5717">
            <v>36799</v>
          </cell>
        </row>
        <row r="5718">
          <cell r="A5718">
            <v>36799</v>
          </cell>
        </row>
        <row r="5719">
          <cell r="A5719">
            <v>36799</v>
          </cell>
        </row>
        <row r="5720">
          <cell r="A5720">
            <v>36799</v>
          </cell>
        </row>
        <row r="5721">
          <cell r="A5721">
            <v>36799</v>
          </cell>
        </row>
        <row r="5722">
          <cell r="A5722">
            <v>36799</v>
          </cell>
        </row>
        <row r="5723">
          <cell r="A5723">
            <v>36799</v>
          </cell>
        </row>
        <row r="5724">
          <cell r="A5724">
            <v>36799</v>
          </cell>
        </row>
        <row r="5725">
          <cell r="A5725">
            <v>36799</v>
          </cell>
        </row>
        <row r="5726">
          <cell r="A5726">
            <v>36799</v>
          </cell>
        </row>
        <row r="5727">
          <cell r="A5727">
            <v>36799</v>
          </cell>
        </row>
        <row r="5728">
          <cell r="A5728">
            <v>36799</v>
          </cell>
        </row>
        <row r="5729">
          <cell r="A5729">
            <v>36799</v>
          </cell>
        </row>
        <row r="5730">
          <cell r="A5730">
            <v>36799</v>
          </cell>
        </row>
        <row r="5731">
          <cell r="A5731">
            <v>36799</v>
          </cell>
        </row>
        <row r="5732">
          <cell r="A5732">
            <v>36799</v>
          </cell>
        </row>
        <row r="5733">
          <cell r="A5733">
            <v>36799</v>
          </cell>
        </row>
        <row r="5734">
          <cell r="A5734">
            <v>36799</v>
          </cell>
        </row>
        <row r="5735">
          <cell r="A5735">
            <v>36799</v>
          </cell>
        </row>
        <row r="5736">
          <cell r="A5736">
            <v>36799</v>
          </cell>
        </row>
        <row r="5737">
          <cell r="A5737">
            <v>36799</v>
          </cell>
        </row>
        <row r="5738">
          <cell r="A5738">
            <v>36799</v>
          </cell>
        </row>
        <row r="5739">
          <cell r="A5739">
            <v>36799</v>
          </cell>
        </row>
        <row r="5740">
          <cell r="A5740">
            <v>36799</v>
          </cell>
        </row>
        <row r="5741">
          <cell r="A5741">
            <v>36799</v>
          </cell>
        </row>
        <row r="5742">
          <cell r="A5742">
            <v>36799</v>
          </cell>
        </row>
        <row r="5743">
          <cell r="A5743">
            <v>36799</v>
          </cell>
        </row>
        <row r="5744">
          <cell r="A5744">
            <v>36799</v>
          </cell>
        </row>
        <row r="5745">
          <cell r="A5745">
            <v>36799</v>
          </cell>
        </row>
        <row r="5746">
          <cell r="A5746">
            <v>36799</v>
          </cell>
        </row>
        <row r="5747">
          <cell r="A5747">
            <v>36799</v>
          </cell>
        </row>
        <row r="5748">
          <cell r="A5748">
            <v>36799</v>
          </cell>
        </row>
        <row r="5749">
          <cell r="A5749">
            <v>36799</v>
          </cell>
        </row>
        <row r="5750">
          <cell r="A5750">
            <v>36799</v>
          </cell>
        </row>
        <row r="5751">
          <cell r="A5751">
            <v>36799</v>
          </cell>
        </row>
        <row r="5752">
          <cell r="A5752">
            <v>36799</v>
          </cell>
        </row>
        <row r="5753">
          <cell r="A5753">
            <v>36799</v>
          </cell>
        </row>
        <row r="5754">
          <cell r="A5754">
            <v>36799</v>
          </cell>
        </row>
        <row r="5755">
          <cell r="A5755">
            <v>36799</v>
          </cell>
        </row>
        <row r="5756">
          <cell r="A5756">
            <v>36799</v>
          </cell>
        </row>
        <row r="5757">
          <cell r="A5757">
            <v>36799</v>
          </cell>
        </row>
        <row r="5758">
          <cell r="A5758">
            <v>36799</v>
          </cell>
        </row>
        <row r="5759">
          <cell r="A5759">
            <v>36799</v>
          </cell>
        </row>
        <row r="5760">
          <cell r="A5760">
            <v>36799</v>
          </cell>
        </row>
        <row r="5761">
          <cell r="A5761">
            <v>36799</v>
          </cell>
        </row>
        <row r="5762">
          <cell r="A5762">
            <v>36799</v>
          </cell>
        </row>
        <row r="5763">
          <cell r="A5763">
            <v>36799</v>
          </cell>
        </row>
        <row r="5764">
          <cell r="A5764">
            <v>36799</v>
          </cell>
        </row>
        <row r="5765">
          <cell r="A5765">
            <v>36799</v>
          </cell>
        </row>
        <row r="5766">
          <cell r="A5766">
            <v>36799</v>
          </cell>
        </row>
        <row r="5767">
          <cell r="A5767">
            <v>36799</v>
          </cell>
        </row>
        <row r="5768">
          <cell r="A5768">
            <v>36799</v>
          </cell>
        </row>
        <row r="5769">
          <cell r="A5769">
            <v>36799</v>
          </cell>
        </row>
        <row r="5770">
          <cell r="A5770">
            <v>36799</v>
          </cell>
        </row>
        <row r="5771">
          <cell r="A5771">
            <v>36799</v>
          </cell>
        </row>
        <row r="5772">
          <cell r="A5772">
            <v>36799</v>
          </cell>
        </row>
        <row r="5773">
          <cell r="A5773">
            <v>36799</v>
          </cell>
        </row>
        <row r="5774">
          <cell r="A5774">
            <v>36799</v>
          </cell>
        </row>
        <row r="5775">
          <cell r="A5775">
            <v>36799</v>
          </cell>
        </row>
        <row r="5776">
          <cell r="A5776">
            <v>36799</v>
          </cell>
        </row>
        <row r="5777">
          <cell r="A5777">
            <v>36799</v>
          </cell>
        </row>
        <row r="5778">
          <cell r="A5778">
            <v>36799</v>
          </cell>
        </row>
        <row r="5779">
          <cell r="A5779">
            <v>36799</v>
          </cell>
        </row>
        <row r="5780">
          <cell r="A5780">
            <v>36799</v>
          </cell>
        </row>
        <row r="5781">
          <cell r="A5781">
            <v>36799</v>
          </cell>
        </row>
        <row r="5782">
          <cell r="A5782">
            <v>36799</v>
          </cell>
        </row>
        <row r="5783">
          <cell r="A5783">
            <v>36799</v>
          </cell>
        </row>
        <row r="5784">
          <cell r="A5784">
            <v>36799</v>
          </cell>
        </row>
        <row r="5785">
          <cell r="A5785">
            <v>36799</v>
          </cell>
        </row>
        <row r="5786">
          <cell r="A5786">
            <v>36799</v>
          </cell>
        </row>
        <row r="5787">
          <cell r="A5787">
            <v>36799</v>
          </cell>
        </row>
        <row r="5788">
          <cell r="A5788">
            <v>36799</v>
          </cell>
        </row>
        <row r="5789">
          <cell r="A5789">
            <v>36799</v>
          </cell>
        </row>
        <row r="5790">
          <cell r="A5790">
            <v>36799</v>
          </cell>
        </row>
        <row r="5791">
          <cell r="A5791">
            <v>36799</v>
          </cell>
        </row>
        <row r="5792">
          <cell r="A5792">
            <v>36799</v>
          </cell>
        </row>
        <row r="5793">
          <cell r="A5793">
            <v>36799</v>
          </cell>
        </row>
        <row r="5794">
          <cell r="A5794">
            <v>36799</v>
          </cell>
        </row>
        <row r="5795">
          <cell r="A5795">
            <v>36799</v>
          </cell>
        </row>
        <row r="5796">
          <cell r="A5796">
            <v>36799</v>
          </cell>
        </row>
        <row r="5797">
          <cell r="A5797">
            <v>36799</v>
          </cell>
        </row>
        <row r="5798">
          <cell r="A5798">
            <v>36799</v>
          </cell>
        </row>
        <row r="5799">
          <cell r="A5799">
            <v>36799</v>
          </cell>
        </row>
        <row r="5800">
          <cell r="A5800">
            <v>36799</v>
          </cell>
        </row>
        <row r="5801">
          <cell r="A5801">
            <v>36799</v>
          </cell>
        </row>
        <row r="5802">
          <cell r="A5802">
            <v>36799</v>
          </cell>
        </row>
        <row r="5803">
          <cell r="A5803">
            <v>36799</v>
          </cell>
        </row>
        <row r="5804">
          <cell r="A5804">
            <v>36799</v>
          </cell>
        </row>
        <row r="5805">
          <cell r="A5805">
            <v>36799</v>
          </cell>
        </row>
        <row r="5806">
          <cell r="A5806">
            <v>36799</v>
          </cell>
        </row>
        <row r="5807">
          <cell r="A5807">
            <v>36799</v>
          </cell>
        </row>
        <row r="5808">
          <cell r="A5808">
            <v>36799</v>
          </cell>
        </row>
        <row r="5809">
          <cell r="A5809">
            <v>36799</v>
          </cell>
        </row>
        <row r="5810">
          <cell r="A5810">
            <v>36799</v>
          </cell>
        </row>
        <row r="5811">
          <cell r="A5811">
            <v>36799</v>
          </cell>
        </row>
        <row r="5812">
          <cell r="A5812">
            <v>36799</v>
          </cell>
        </row>
        <row r="5813">
          <cell r="A5813">
            <v>36799</v>
          </cell>
        </row>
        <row r="5814">
          <cell r="A5814">
            <v>36799</v>
          </cell>
        </row>
        <row r="5815">
          <cell r="A5815">
            <v>36799</v>
          </cell>
        </row>
        <row r="5816">
          <cell r="A5816">
            <v>36799</v>
          </cell>
        </row>
        <row r="5817">
          <cell r="A5817">
            <v>36799</v>
          </cell>
        </row>
        <row r="5818">
          <cell r="A5818">
            <v>36799</v>
          </cell>
        </row>
        <row r="5819">
          <cell r="A5819">
            <v>36799</v>
          </cell>
        </row>
        <row r="5820">
          <cell r="A5820">
            <v>36799</v>
          </cell>
        </row>
        <row r="5821">
          <cell r="A5821">
            <v>36799</v>
          </cell>
        </row>
        <row r="5822">
          <cell r="A5822">
            <v>36799</v>
          </cell>
        </row>
        <row r="5823">
          <cell r="A5823">
            <v>36799</v>
          </cell>
        </row>
        <row r="5824">
          <cell r="A5824">
            <v>36799</v>
          </cell>
        </row>
        <row r="5825">
          <cell r="A5825">
            <v>36799</v>
          </cell>
        </row>
        <row r="5826">
          <cell r="A5826">
            <v>36799</v>
          </cell>
        </row>
        <row r="5827">
          <cell r="A5827">
            <v>36799</v>
          </cell>
        </row>
        <row r="5828">
          <cell r="A5828">
            <v>36799</v>
          </cell>
        </row>
        <row r="5829">
          <cell r="A5829">
            <v>36799</v>
          </cell>
        </row>
        <row r="5830">
          <cell r="A5830">
            <v>36799</v>
          </cell>
        </row>
        <row r="5831">
          <cell r="A5831">
            <v>36799</v>
          </cell>
        </row>
        <row r="5832">
          <cell r="A5832">
            <v>36799</v>
          </cell>
        </row>
        <row r="5833">
          <cell r="A5833">
            <v>36799</v>
          </cell>
        </row>
        <row r="5834">
          <cell r="A5834">
            <v>36799</v>
          </cell>
        </row>
        <row r="5835">
          <cell r="A5835">
            <v>36799</v>
          </cell>
        </row>
        <row r="5836">
          <cell r="A5836">
            <v>36799</v>
          </cell>
        </row>
        <row r="5837">
          <cell r="A5837">
            <v>36799</v>
          </cell>
        </row>
        <row r="5838">
          <cell r="A5838">
            <v>36799</v>
          </cell>
        </row>
        <row r="5839">
          <cell r="A5839">
            <v>36799</v>
          </cell>
        </row>
        <row r="5840">
          <cell r="A5840">
            <v>36799</v>
          </cell>
        </row>
        <row r="5841">
          <cell r="A5841">
            <v>36799</v>
          </cell>
        </row>
        <row r="5842">
          <cell r="A5842">
            <v>36799</v>
          </cell>
        </row>
        <row r="5843">
          <cell r="A5843">
            <v>36799</v>
          </cell>
        </row>
        <row r="5844">
          <cell r="A5844">
            <v>36799</v>
          </cell>
        </row>
        <row r="5845">
          <cell r="A5845">
            <v>36799</v>
          </cell>
        </row>
        <row r="5846">
          <cell r="A5846">
            <v>36799</v>
          </cell>
        </row>
        <row r="5847">
          <cell r="A5847">
            <v>36799</v>
          </cell>
        </row>
        <row r="5848">
          <cell r="A5848">
            <v>36799</v>
          </cell>
        </row>
        <row r="5849">
          <cell r="A5849">
            <v>36799</v>
          </cell>
        </row>
        <row r="5850">
          <cell r="A5850">
            <v>36799</v>
          </cell>
        </row>
        <row r="5851">
          <cell r="A5851">
            <v>36799</v>
          </cell>
        </row>
        <row r="5852">
          <cell r="A5852">
            <v>36799</v>
          </cell>
        </row>
        <row r="5853">
          <cell r="A5853">
            <v>36799</v>
          </cell>
        </row>
        <row r="5854">
          <cell r="A5854">
            <v>36799</v>
          </cell>
        </row>
        <row r="5855">
          <cell r="A5855">
            <v>36799</v>
          </cell>
        </row>
        <row r="5856">
          <cell r="A5856">
            <v>36799</v>
          </cell>
        </row>
        <row r="5857">
          <cell r="A5857">
            <v>36799</v>
          </cell>
        </row>
        <row r="5858">
          <cell r="A5858">
            <v>36799</v>
          </cell>
        </row>
        <row r="5859">
          <cell r="A5859">
            <v>36799</v>
          </cell>
        </row>
        <row r="5860">
          <cell r="A5860">
            <v>36799</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D3"/>
      <sheetName val="CSD2"/>
      <sheetName val="CSD1"/>
      <sheetName val="Data"/>
    </sheetNames>
    <sheetDataSet>
      <sheetData sheetId="0" refreshError="1">
        <row r="1">
          <cell r="C1" t="str">
            <v>DOM</v>
          </cell>
          <cell r="D1" t="str">
            <v>EXP(nspm)</v>
          </cell>
          <cell r="E1" t="str">
            <v>exp(spm)</v>
          </cell>
          <cell r="F1" t="str">
            <v>OEM(NWG)</v>
          </cell>
          <cell r="G1" t="str">
            <v>OEM(WG)</v>
          </cell>
        </row>
        <row r="2">
          <cell r="C2">
            <v>0.92</v>
          </cell>
          <cell r="D2">
            <v>0.95</v>
          </cell>
          <cell r="E2">
            <v>0.85</v>
          </cell>
          <cell r="F2">
            <v>0.92</v>
          </cell>
          <cell r="G2">
            <v>0.75</v>
          </cell>
        </row>
      </sheetData>
      <sheetData sheetId="1" refreshError="1">
        <row r="1">
          <cell r="C1" t="str">
            <v>DOM</v>
          </cell>
          <cell r="D1" t="str">
            <v>EXP(hard)</v>
          </cell>
        </row>
        <row r="2">
          <cell r="C2">
            <v>0.95099999999999996</v>
          </cell>
          <cell r="D2">
            <v>0.97250000000000003</v>
          </cell>
        </row>
      </sheetData>
      <sheetData sheetId="2" refreshError="1">
        <row r="1">
          <cell r="C1" t="str">
            <v>DOM</v>
          </cell>
          <cell r="D1" t="str">
            <v>EXP</v>
          </cell>
        </row>
        <row r="2">
          <cell r="C2">
            <v>0.93300000000000005</v>
          </cell>
          <cell r="D2">
            <v>0.97650000000000003</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JISCO"/>
      <sheetName val="Summary-JVSL"/>
      <sheetName val="FX"/>
      <sheetName val="P&amp;L-marginal"/>
      <sheetName val="P&amp;L-ind"/>
      <sheetName val="Cashflow-format"/>
      <sheetName val="P&amp;Lmerged"/>
      <sheetName val="Ratio-S&amp;P"/>
      <sheetName val="Ratio-Moody's"/>
      <sheetName val="Cashflow"/>
      <sheetName val="Cashflow-JVSL"/>
      <sheetName val="Cashflow-JISCO"/>
      <sheetName val="Balancesheet"/>
      <sheetName val="Assumptions"/>
      <sheetName val="Sensitivity"/>
      <sheetName val="Prices"/>
      <sheetName val="Sheet1"/>
      <sheetName val="Benchmarks"/>
      <sheetName val="credit memo"/>
      <sheetName val="Sheet2"/>
      <sheetName val="COP"/>
      <sheetName val="expansion"/>
      <sheetName val="wcap"/>
      <sheetName val="Loans"/>
      <sheetName val="FX Loan-details"/>
      <sheetName val="Merged-op-bs"/>
      <sheetName val="Depreciation"/>
      <sheetName val="Tax-WDV"/>
      <sheetName val="PP assumptions"/>
      <sheetName val="PP Sales volume"/>
      <sheetName val="PP exchange rates"/>
      <sheetName val="PP other costs"/>
      <sheetName val="PP selling prices"/>
      <sheetName val="PP raw material"/>
      <sheetName val="PP Inc stmt"/>
      <sheetName val="PP BS"/>
      <sheetName val="PP CF"/>
      <sheetName val="DCFValuation"/>
      <sheetName val="DCF"/>
      <sheetName val="WACC"/>
      <sheetName val="Invoice"/>
      <sheetName val="CSD1"/>
      <sheetName val="CSD2"/>
      <sheetName val="CSD3"/>
      <sheetName val="FRMT"/>
      <sheetName val="FINAL-INV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row r="7">
          <cell r="C7" t="str">
            <v>Step 1: Enter valuation date:</v>
          </cell>
        </row>
        <row r="35">
          <cell r="X35" t="str">
            <v/>
          </cell>
        </row>
        <row r="36">
          <cell r="C36" t="str">
            <v>Valuation as of</v>
          </cell>
        </row>
        <row r="38">
          <cell r="N38">
            <v>1</v>
          </cell>
          <cell r="AH38" t="str">
            <v>Terminal</v>
          </cell>
        </row>
        <row r="39">
          <cell r="AH39" t="str">
            <v>period</v>
          </cell>
        </row>
        <row r="41">
          <cell r="AH41">
            <v>79380.879142464677</v>
          </cell>
        </row>
        <row r="42">
          <cell r="AH42">
            <v>0.02</v>
          </cell>
        </row>
        <row r="43">
          <cell r="AH43">
            <v>26333.142923224623</v>
          </cell>
        </row>
        <row r="44">
          <cell r="AH44">
            <v>0.33173156064402604</v>
          </cell>
        </row>
        <row r="45">
          <cell r="AH45">
            <v>27933.142923224623</v>
          </cell>
        </row>
        <row r="46">
          <cell r="AH46">
            <v>9448.3316808529944</v>
          </cell>
        </row>
        <row r="47">
          <cell r="AH47">
            <v>0.35880000000000001</v>
          </cell>
        </row>
        <row r="48">
          <cell r="AH48">
            <v>16884.81124237163</v>
          </cell>
        </row>
        <row r="50">
          <cell r="AH50">
            <v>1600</v>
          </cell>
        </row>
        <row r="51">
          <cell r="AH51">
            <v>0</v>
          </cell>
        </row>
        <row r="52">
          <cell r="AH52">
            <v>0</v>
          </cell>
        </row>
        <row r="53">
          <cell r="AH53">
            <v>6.9773697975288087</v>
          </cell>
        </row>
        <row r="54">
          <cell r="AH54">
            <v>0</v>
          </cell>
        </row>
        <row r="55">
          <cell r="AH55">
            <v>-931.15812782492094</v>
          </cell>
        </row>
        <row r="56">
          <cell r="AH56">
            <v>-1600</v>
          </cell>
        </row>
        <row r="57">
          <cell r="AH57">
            <v>0</v>
          </cell>
        </row>
        <row r="58">
          <cell r="AH58">
            <v>15960.630484344238</v>
          </cell>
        </row>
        <row r="63">
          <cell r="AH63">
            <v>-0.15264210473955142</v>
          </cell>
        </row>
        <row r="64">
          <cell r="AH64">
            <v>1</v>
          </cell>
        </row>
        <row r="65">
          <cell r="AH65">
            <v>1.173025718389656E-2</v>
          </cell>
        </row>
        <row r="66">
          <cell r="AH66">
            <v>9.4759720854022705E-2</v>
          </cell>
        </row>
        <row r="67">
          <cell r="AH67">
            <v>5.4734444155834269E-2</v>
          </cell>
        </row>
        <row r="68">
          <cell r="AH68" t="str">
            <v xml:space="preserve">na  </v>
          </cell>
        </row>
        <row r="139">
          <cell r="M139">
            <v>2</v>
          </cell>
        </row>
        <row r="140">
          <cell r="C140" t="str">
            <v>0.25%</v>
          </cell>
        </row>
      </sheetData>
      <sheetData sheetId="38"/>
      <sheetData sheetId="39"/>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FY 12-13"/>
      <sheetName val="Trial Balance"/>
      <sheetName val="Working 12-13"/>
      <sheetName val="Closing Stock"/>
      <sheetName val="BS"/>
      <sheetName val="Cash Flow Statement"/>
      <sheetName val="Note 4"/>
      <sheetName val="Note 5"/>
      <sheetName val="Note No 9"/>
      <sheetName val="Note 10"/>
      <sheetName val="Note 11"/>
      <sheetName val="Note 12 &amp; 13"/>
      <sheetName val="Note 13"/>
      <sheetName val="Note 14"/>
      <sheetName val="Trial Balance FY13-14"/>
      <sheetName val="Sheet1"/>
      <sheetName val="Worksheet in 2000"/>
    </sheetNames>
    <definedNames>
      <definedName name="DD" refersTo="#REF!" sheetId="9"/>
      <definedName name="DEC" refersTo="#REF!" sheetId="9"/>
      <definedName name="ebitda" refersTo="#REF!" sheetId="9"/>
      <definedName name="ennn" refersTo="#REF!" sheetId="9"/>
      <definedName name="_xlbgnm.EXP2"/>
      <definedName name="GG" refersTo="#REF!" sheetId="9"/>
      <definedName name="hh" refersTo="#REF!" sheetId="9"/>
      <definedName name="ImportFile12" refersTo="#REF!" sheetId="9"/>
      <definedName name="IMPY" refersTo="#REF!" sheetId="9"/>
      <definedName name="jj" refersTo="#REF!" sheetId="9"/>
      <definedName name="pls" refersTo="#REF!" sheetId="9"/>
      <definedName name="sanjay" refersTo="#REF!" sheetId="9"/>
      <definedName name="SSS" refersTo="#REF!" sheetId="9"/>
      <definedName name="str" refersTo="#REF!" sheetId="9"/>
      <definedName name="tks" refersTo="#REF!" sheetId="9"/>
      <definedName name="uuu" refersTo="#REF!" sheetId="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LPG"/>
      <sheetName val="ON LINE"/>
      <sheetName val="Bar chrt"/>
      <sheetName val="ctl"/>
      <sheetName val="Feb_Prfl_28"/>
      <sheetName val="DEbt (2)"/>
      <sheetName val="DAILY"/>
      <sheetName val="ON_LINE"/>
      <sheetName val="Bar_chrt"/>
      <sheetName val="DEbt_(2)"/>
      <sheetName val="data"/>
      <sheetName val="ON_LINE1"/>
      <sheetName val="Bar_chrt1"/>
      <sheetName val="DEbt_(2)1"/>
      <sheetName val="ON_LINE2"/>
      <sheetName val="Bar_chrt2"/>
      <sheetName val="DEbt_(2)2"/>
      <sheetName val="ON_LINE3"/>
      <sheetName val="Bar_chrt3"/>
      <sheetName val="DEbt_(2)3"/>
      <sheetName val="HI-TARGE"/>
      <sheetName val="DATA_BASE"/>
      <sheetName val="proposallinked"/>
      <sheetName val="Assum-CSD"/>
      <sheetName val="DCFValuation"/>
      <sheetName val="tbc"/>
      <sheetName val="ON_LINE4"/>
      <sheetName val="Bar_chrt4"/>
      <sheetName val="DEbt_(2)4"/>
      <sheetName val="ON_LINE5"/>
      <sheetName val="Bar_chrt5"/>
      <sheetName val="DEbt_(2)5"/>
      <sheetName val="DET0900"/>
      <sheetName val="UB-3-Break up"/>
      <sheetName val="#REF!"/>
      <sheetName val="Hot Metal"/>
      <sheetName val="Dri"/>
      <sheetName val="ON_LINE6"/>
      <sheetName val="Bar_chrt6"/>
      <sheetName val="DEbt_(2)6"/>
      <sheetName val="UB-3-Break_up"/>
      <sheetName val="Hot_Metal"/>
      <sheetName val="Basic data"/>
      <sheetName val="Blocks"/>
      <sheetName val="Lists"/>
      <sheetName val="GL"/>
      <sheetName val="NOA Data"/>
      <sheetName val="PL"/>
    </sheetNames>
    <sheetDataSet>
      <sheetData sheetId="0" refreshError="1"/>
      <sheetData sheetId="1" refreshError="1"/>
      <sheetData sheetId="2" refreshError="1"/>
      <sheetData sheetId="3" refreshError="1"/>
      <sheetData sheetId="4" refreshError="1"/>
      <sheetData sheetId="5" refreshError="1"/>
      <sheetData sheetId="6" refreshError="1">
        <row r="1">
          <cell r="A1" t="str">
            <v>DATE</v>
          </cell>
          <cell r="B1" t="str">
            <v>Coil No</v>
          </cell>
          <cell r="C1" t="str">
            <v>Rundown</v>
          </cell>
          <cell r="D1" t="str">
            <v>Thick</v>
          </cell>
          <cell r="E1" t="str">
            <v>Width</v>
          </cell>
          <cell r="F1" t="str">
            <v>ActWidth</v>
          </cell>
          <cell r="G1" t="str">
            <v>Crown</v>
          </cell>
          <cell r="H1" t="str">
            <v>Wedge</v>
          </cell>
          <cell r="I1" t="str">
            <v>Edge drop OS</v>
          </cell>
          <cell r="J1" t="str">
            <v>Edge drop DS</v>
          </cell>
          <cell r="K1" t="str">
            <v>QC_Grade</v>
          </cell>
          <cell r="L1" t="str">
            <v>Thick</v>
          </cell>
          <cell r="M1" t="str">
            <v>Width</v>
          </cell>
        </row>
        <row r="2">
          <cell r="A2">
            <v>36923.047118055554</v>
          </cell>
          <cell r="B2" t="str">
            <v>0100332</v>
          </cell>
          <cell r="C2" t="str">
            <v>20mts</v>
          </cell>
          <cell r="D2">
            <v>2</v>
          </cell>
          <cell r="E2">
            <v>1025</v>
          </cell>
          <cell r="F2">
            <v>1038</v>
          </cell>
          <cell r="G2">
            <v>35</v>
          </cell>
          <cell r="H2" t="str">
            <v>-35</v>
          </cell>
          <cell r="I2" t="str">
            <v>41</v>
          </cell>
          <cell r="J2">
            <v>11</v>
          </cell>
          <cell r="K2" t="str">
            <v>JVGL06</v>
          </cell>
          <cell r="L2">
            <v>2</v>
          </cell>
          <cell r="M2">
            <v>1025</v>
          </cell>
        </row>
        <row r="3">
          <cell r="A3">
            <v>36923.050891203704</v>
          </cell>
          <cell r="B3" t="str">
            <v>0100315</v>
          </cell>
          <cell r="C3" t="str">
            <v>15mtr</v>
          </cell>
          <cell r="D3">
            <v>1.6000000238418579</v>
          </cell>
          <cell r="E3">
            <v>900</v>
          </cell>
          <cell r="F3">
            <v>925</v>
          </cell>
          <cell r="G3">
            <v>27</v>
          </cell>
          <cell r="H3" t="str">
            <v>-6</v>
          </cell>
          <cell r="I3" t="str">
            <v>33</v>
          </cell>
          <cell r="J3">
            <v>30</v>
          </cell>
          <cell r="K3" t="str">
            <v>JVWT01</v>
          </cell>
          <cell r="L3">
            <v>1.6</v>
          </cell>
          <cell r="M3">
            <v>900</v>
          </cell>
        </row>
        <row r="4">
          <cell r="A4">
            <v>36923.376504629632</v>
          </cell>
          <cell r="B4" t="str">
            <v>0100375</v>
          </cell>
          <cell r="C4" t="str">
            <v>15MTS</v>
          </cell>
          <cell r="D4">
            <v>2</v>
          </cell>
          <cell r="E4">
            <v>1025</v>
          </cell>
          <cell r="F4">
            <v>1038</v>
          </cell>
          <cell r="G4">
            <v>32</v>
          </cell>
          <cell r="H4" t="str">
            <v>-36</v>
          </cell>
          <cell r="I4" t="str">
            <v>34</v>
          </cell>
          <cell r="J4">
            <v>14</v>
          </cell>
          <cell r="K4" t="str">
            <v>JVGL06</v>
          </cell>
          <cell r="L4">
            <v>2</v>
          </cell>
          <cell r="M4">
            <v>1025</v>
          </cell>
        </row>
        <row r="5">
          <cell r="A5">
            <v>36923.380509259259</v>
          </cell>
          <cell r="B5" t="str">
            <v>0100361</v>
          </cell>
          <cell r="C5" t="str">
            <v>20MTS</v>
          </cell>
          <cell r="D5">
            <v>1.6000000238418579</v>
          </cell>
          <cell r="E5">
            <v>900</v>
          </cell>
          <cell r="F5">
            <v>918</v>
          </cell>
          <cell r="G5">
            <v>52</v>
          </cell>
          <cell r="H5" t="str">
            <v>-39</v>
          </cell>
          <cell r="I5" t="str">
            <v>55</v>
          </cell>
          <cell r="J5">
            <v>56</v>
          </cell>
          <cell r="K5" t="str">
            <v>JVWT01</v>
          </cell>
          <cell r="L5">
            <v>1.6</v>
          </cell>
          <cell r="M5">
            <v>900</v>
          </cell>
        </row>
        <row r="6">
          <cell r="A6">
            <v>36923.635370370372</v>
          </cell>
          <cell r="B6" t="str">
            <v>0100014</v>
          </cell>
          <cell r="C6" t="str">
            <v>75 mts</v>
          </cell>
          <cell r="D6">
            <v>2.2000000476837158</v>
          </cell>
          <cell r="E6">
            <v>1040</v>
          </cell>
          <cell r="F6">
            <v>1046</v>
          </cell>
          <cell r="G6">
            <v>15</v>
          </cell>
          <cell r="H6" t="str">
            <v>-5</v>
          </cell>
          <cell r="I6" t="str">
            <v>18</v>
          </cell>
          <cell r="J6">
            <v>23</v>
          </cell>
          <cell r="K6" t="str">
            <v>JVWT01</v>
          </cell>
          <cell r="L6">
            <v>2.2000000000000002</v>
          </cell>
          <cell r="M6">
            <v>1040</v>
          </cell>
        </row>
        <row r="7">
          <cell r="A7">
            <v>36923.660474537035</v>
          </cell>
          <cell r="B7" t="str">
            <v>0100014</v>
          </cell>
          <cell r="C7" t="str">
            <v>80 mts</v>
          </cell>
          <cell r="D7">
            <v>2.2000000476837158</v>
          </cell>
          <cell r="E7">
            <v>1040</v>
          </cell>
          <cell r="F7">
            <v>1042</v>
          </cell>
          <cell r="G7">
            <v>34</v>
          </cell>
          <cell r="H7" t="str">
            <v>40</v>
          </cell>
          <cell r="I7" t="str">
            <v>-1</v>
          </cell>
          <cell r="J7">
            <v>-2</v>
          </cell>
          <cell r="K7" t="str">
            <v>JVWT01</v>
          </cell>
          <cell r="L7">
            <v>2.2000000000000002</v>
          </cell>
          <cell r="M7">
            <v>1040</v>
          </cell>
        </row>
        <row r="8">
          <cell r="A8">
            <v>36925.000601851854</v>
          </cell>
          <cell r="B8" t="str">
            <v>0100084</v>
          </cell>
          <cell r="C8" t="str">
            <v>ctl</v>
          </cell>
          <cell r="D8">
            <v>3.1500000953674316</v>
          </cell>
          <cell r="E8">
            <v>1250</v>
          </cell>
          <cell r="F8">
            <v>1257</v>
          </cell>
          <cell r="G8">
            <v>34</v>
          </cell>
          <cell r="H8" t="str">
            <v>-36</v>
          </cell>
          <cell r="I8" t="str">
            <v>-4</v>
          </cell>
          <cell r="J8">
            <v>8</v>
          </cell>
          <cell r="K8" t="str">
            <v>JVSTS6</v>
          </cell>
          <cell r="L8">
            <v>3.15</v>
          </cell>
          <cell r="M8">
            <v>1250</v>
          </cell>
        </row>
        <row r="9">
          <cell r="A9">
            <v>36925.007974537039</v>
          </cell>
          <cell r="B9" t="str">
            <v>0100084</v>
          </cell>
          <cell r="C9" t="str">
            <v>ctl.pkt.9</v>
          </cell>
          <cell r="D9">
            <v>3.1500000953674316</v>
          </cell>
          <cell r="E9">
            <v>1250</v>
          </cell>
          <cell r="F9">
            <v>1257</v>
          </cell>
          <cell r="G9">
            <v>28</v>
          </cell>
          <cell r="H9" t="str">
            <v>-21</v>
          </cell>
          <cell r="I9" t="str">
            <v>18</v>
          </cell>
          <cell r="J9">
            <v>9</v>
          </cell>
          <cell r="K9" t="str">
            <v>JVSTS6</v>
          </cell>
          <cell r="L9">
            <v>3.15</v>
          </cell>
          <cell r="M9">
            <v>1250</v>
          </cell>
        </row>
        <row r="10">
          <cell r="A10">
            <v>36925.37027777778</v>
          </cell>
          <cell r="B10" t="str">
            <v>0100092</v>
          </cell>
          <cell r="C10" t="str">
            <v>CTLP3</v>
          </cell>
          <cell r="D10">
            <v>3.1500000953674316</v>
          </cell>
          <cell r="E10">
            <v>1205</v>
          </cell>
          <cell r="F10">
            <v>1210</v>
          </cell>
          <cell r="G10">
            <v>35</v>
          </cell>
          <cell r="H10" t="str">
            <v>-21</v>
          </cell>
          <cell r="I10" t="str">
            <v>7</v>
          </cell>
          <cell r="J10">
            <v>11</v>
          </cell>
          <cell r="K10" t="str">
            <v>JVSTS6</v>
          </cell>
          <cell r="L10">
            <v>3.15</v>
          </cell>
          <cell r="M10">
            <v>1205</v>
          </cell>
        </row>
        <row r="11">
          <cell r="A11">
            <v>36925.377557870372</v>
          </cell>
          <cell r="B11" t="str">
            <v>0100091</v>
          </cell>
          <cell r="C11" t="str">
            <v>CTLP3</v>
          </cell>
          <cell r="D11">
            <v>3.1500000953674316</v>
          </cell>
          <cell r="E11">
            <v>1205</v>
          </cell>
          <cell r="F11">
            <v>20</v>
          </cell>
          <cell r="G11">
            <v>-56</v>
          </cell>
          <cell r="H11" t="str">
            <v>22</v>
          </cell>
          <cell r="I11" t="str">
            <v>17</v>
          </cell>
          <cell r="J11">
            <v>0</v>
          </cell>
          <cell r="K11" t="str">
            <v>JVSTS6</v>
          </cell>
          <cell r="L11">
            <v>3.15</v>
          </cell>
          <cell r="M11">
            <v>1205</v>
          </cell>
        </row>
        <row r="12">
          <cell r="A12">
            <v>36925.38590277778</v>
          </cell>
          <cell r="B12" t="str">
            <v>0100093</v>
          </cell>
          <cell r="C12" t="str">
            <v>CTLP3</v>
          </cell>
          <cell r="D12">
            <v>3.1500000953674316</v>
          </cell>
          <cell r="E12">
            <v>1205</v>
          </cell>
          <cell r="F12">
            <v>33</v>
          </cell>
          <cell r="G12">
            <v>-40</v>
          </cell>
          <cell r="H12" t="str">
            <v>13</v>
          </cell>
          <cell r="I12" t="str">
            <v>-8</v>
          </cell>
          <cell r="J12">
            <v>0</v>
          </cell>
          <cell r="K12" t="str">
            <v>JVSTS6</v>
          </cell>
          <cell r="L12">
            <v>3.15</v>
          </cell>
          <cell r="M12">
            <v>1205</v>
          </cell>
        </row>
        <row r="13">
          <cell r="A13">
            <v>36925.691388888888</v>
          </cell>
          <cell r="B13" t="str">
            <v>0100433</v>
          </cell>
          <cell r="C13" t="str">
            <v>14 MTS</v>
          </cell>
          <cell r="D13">
            <v>2</v>
          </cell>
          <cell r="E13">
            <v>940</v>
          </cell>
          <cell r="F13">
            <v>958</v>
          </cell>
          <cell r="G13">
            <v>41</v>
          </cell>
          <cell r="H13" t="str">
            <v>-32</v>
          </cell>
          <cell r="I13" t="str">
            <v>38</v>
          </cell>
          <cell r="J13">
            <v>20</v>
          </cell>
          <cell r="K13" t="str">
            <v>JVGL06</v>
          </cell>
          <cell r="L13">
            <v>2</v>
          </cell>
          <cell r="M13">
            <v>940</v>
          </cell>
        </row>
        <row r="14">
          <cell r="A14">
            <v>36925.811261574076</v>
          </cell>
          <cell r="B14" t="str">
            <v>0100456</v>
          </cell>
          <cell r="C14" t="str">
            <v>10 MTS</v>
          </cell>
          <cell r="D14">
            <v>2.2000000476837158</v>
          </cell>
          <cell r="E14">
            <v>940</v>
          </cell>
          <cell r="F14">
            <v>965</v>
          </cell>
          <cell r="G14">
            <v>29</v>
          </cell>
          <cell r="H14" t="str">
            <v>-35</v>
          </cell>
          <cell r="I14" t="str">
            <v>66</v>
          </cell>
          <cell r="J14">
            <v>15</v>
          </cell>
          <cell r="K14" t="str">
            <v>JVGL06</v>
          </cell>
          <cell r="L14">
            <v>2.2000000000000002</v>
          </cell>
          <cell r="M14">
            <v>940</v>
          </cell>
        </row>
        <row r="15">
          <cell r="A15">
            <v>36925.952291666668</v>
          </cell>
          <cell r="B15" t="str">
            <v>0100485</v>
          </cell>
          <cell r="C15" t="str">
            <v>14mts</v>
          </cell>
          <cell r="D15">
            <v>2.0999999046325684</v>
          </cell>
          <cell r="E15">
            <v>1284</v>
          </cell>
          <cell r="F15">
            <v>1260</v>
          </cell>
          <cell r="G15">
            <v>25</v>
          </cell>
          <cell r="H15" t="str">
            <v>-6</v>
          </cell>
          <cell r="I15" t="str">
            <v>30</v>
          </cell>
          <cell r="J15">
            <v>19</v>
          </cell>
          <cell r="K15" t="str">
            <v>JVGL06</v>
          </cell>
          <cell r="L15">
            <v>2</v>
          </cell>
          <cell r="M15">
            <v>1270</v>
          </cell>
        </row>
        <row r="16">
          <cell r="A16">
            <v>36925.975694444445</v>
          </cell>
          <cell r="B16" t="str">
            <v>0100496</v>
          </cell>
          <cell r="C16" t="str">
            <v>15MTS</v>
          </cell>
          <cell r="D16">
            <v>2</v>
          </cell>
          <cell r="E16">
            <v>1090</v>
          </cell>
          <cell r="F16">
            <v>1103</v>
          </cell>
          <cell r="G16">
            <v>34</v>
          </cell>
          <cell r="H16" t="str">
            <v>-15</v>
          </cell>
          <cell r="I16" t="str">
            <v>26</v>
          </cell>
          <cell r="J16">
            <v>17</v>
          </cell>
          <cell r="K16" t="str">
            <v>JVGL06</v>
          </cell>
          <cell r="L16">
            <v>2</v>
          </cell>
          <cell r="M16">
            <v>1090</v>
          </cell>
        </row>
        <row r="17">
          <cell r="A17">
            <v>36926.137812499997</v>
          </cell>
          <cell r="B17" t="str">
            <v>0100509</v>
          </cell>
          <cell r="C17" t="str">
            <v>12MTR</v>
          </cell>
          <cell r="D17">
            <v>2.5999999046325684</v>
          </cell>
          <cell r="E17">
            <v>1020</v>
          </cell>
          <cell r="F17">
            <v>1035</v>
          </cell>
          <cell r="G17">
            <v>42</v>
          </cell>
          <cell r="H17" t="str">
            <v>-15</v>
          </cell>
          <cell r="I17" t="str">
            <v>52</v>
          </cell>
          <cell r="J17">
            <v>74</v>
          </cell>
          <cell r="K17" t="str">
            <v>JVGL06</v>
          </cell>
          <cell r="L17">
            <v>2.6</v>
          </cell>
          <cell r="M17">
            <v>1020</v>
          </cell>
        </row>
        <row r="18">
          <cell r="A18">
            <v>36926.138055555559</v>
          </cell>
          <cell r="B18" t="str">
            <v>0100087</v>
          </cell>
          <cell r="C18" t="str">
            <v>CTL-M</v>
          </cell>
          <cell r="D18">
            <v>3.1500000953674316</v>
          </cell>
          <cell r="E18">
            <v>1250</v>
          </cell>
          <cell r="F18">
            <v>1260</v>
          </cell>
          <cell r="G18">
            <v>31</v>
          </cell>
          <cell r="H18" t="str">
            <v>10</v>
          </cell>
          <cell r="I18" t="str">
            <v>11</v>
          </cell>
          <cell r="J18">
            <v>31</v>
          </cell>
          <cell r="K18" t="str">
            <v>JVSTS6</v>
          </cell>
          <cell r="L18">
            <v>3.15</v>
          </cell>
          <cell r="M18">
            <v>1250</v>
          </cell>
        </row>
        <row r="19">
          <cell r="A19">
            <v>36926.143796296295</v>
          </cell>
          <cell r="B19" t="str">
            <v>0100511</v>
          </cell>
          <cell r="C19" t="str">
            <v>20MTR</v>
          </cell>
          <cell r="D19">
            <v>2.9000000953674316</v>
          </cell>
          <cell r="E19">
            <v>1240</v>
          </cell>
          <cell r="F19">
            <v>1245</v>
          </cell>
          <cell r="G19">
            <v>24</v>
          </cell>
          <cell r="H19" t="str">
            <v>18</v>
          </cell>
          <cell r="I19" t="str">
            <v>11</v>
          </cell>
          <cell r="J19">
            <v>44</v>
          </cell>
          <cell r="K19" t="str">
            <v>JVDR02</v>
          </cell>
          <cell r="L19">
            <v>2.9</v>
          </cell>
          <cell r="M19">
            <v>1240</v>
          </cell>
        </row>
        <row r="20">
          <cell r="A20">
            <v>36926.403784722221</v>
          </cell>
          <cell r="B20" t="str">
            <v>0100545</v>
          </cell>
          <cell r="C20" t="str">
            <v>14mts</v>
          </cell>
          <cell r="D20">
            <v>2.5999999046325684</v>
          </cell>
          <cell r="E20">
            <v>1180</v>
          </cell>
          <cell r="F20">
            <v>1194</v>
          </cell>
          <cell r="G20">
            <v>28</v>
          </cell>
          <cell r="H20" t="str">
            <v>-18</v>
          </cell>
          <cell r="I20" t="str">
            <v>21</v>
          </cell>
          <cell r="J20">
            <v>17</v>
          </cell>
          <cell r="K20" t="str">
            <v>JVWT02</v>
          </cell>
          <cell r="L20">
            <v>2.6</v>
          </cell>
          <cell r="M20">
            <v>1180</v>
          </cell>
        </row>
        <row r="21">
          <cell r="A21">
            <v>36926.499641203707</v>
          </cell>
          <cell r="B21" t="str">
            <v>0100557</v>
          </cell>
          <cell r="C21" t="str">
            <v>15mts</v>
          </cell>
          <cell r="D21">
            <v>2.5999999046325684</v>
          </cell>
          <cell r="E21">
            <v>1025</v>
          </cell>
          <cell r="F21">
            <v>1030</v>
          </cell>
          <cell r="G21">
            <v>63</v>
          </cell>
          <cell r="H21" t="str">
            <v>6</v>
          </cell>
          <cell r="I21" t="str">
            <v>39</v>
          </cell>
          <cell r="J21">
            <v>19</v>
          </cell>
          <cell r="K21" t="str">
            <v>JVGL04</v>
          </cell>
          <cell r="L21">
            <v>2.6</v>
          </cell>
          <cell r="M21">
            <v>1025</v>
          </cell>
        </row>
        <row r="22">
          <cell r="A22">
            <v>36926.621041666665</v>
          </cell>
          <cell r="B22" t="str">
            <v>0100591</v>
          </cell>
          <cell r="C22" t="str">
            <v>14 mts</v>
          </cell>
          <cell r="D22">
            <v>2</v>
          </cell>
          <cell r="E22">
            <v>1270</v>
          </cell>
          <cell r="F22">
            <v>1282</v>
          </cell>
          <cell r="G22">
            <v>40</v>
          </cell>
          <cell r="H22" t="str">
            <v>-53</v>
          </cell>
          <cell r="I22" t="str">
            <v>43</v>
          </cell>
          <cell r="J22">
            <v>29</v>
          </cell>
          <cell r="K22" t="str">
            <v>JVGL06</v>
          </cell>
          <cell r="L22">
            <v>2</v>
          </cell>
          <cell r="M22">
            <v>1270</v>
          </cell>
        </row>
        <row r="23">
          <cell r="A23">
            <v>36927.079305555555</v>
          </cell>
          <cell r="B23" t="str">
            <v>0100681</v>
          </cell>
          <cell r="C23" t="str">
            <v>14mts</v>
          </cell>
          <cell r="D23">
            <v>2</v>
          </cell>
          <cell r="E23">
            <v>920</v>
          </cell>
          <cell r="F23">
            <v>935</v>
          </cell>
          <cell r="G23">
            <v>24</v>
          </cell>
          <cell r="H23" t="str">
            <v>-53</v>
          </cell>
          <cell r="I23" t="str">
            <v>29</v>
          </cell>
          <cell r="J23">
            <v>24</v>
          </cell>
          <cell r="K23" t="str">
            <v>JVGL06</v>
          </cell>
          <cell r="L23">
            <v>2</v>
          </cell>
          <cell r="M23">
            <v>920</v>
          </cell>
        </row>
        <row r="24">
          <cell r="A24">
            <v>36927.093275462961</v>
          </cell>
          <cell r="B24" t="str">
            <v>0100702</v>
          </cell>
          <cell r="C24" t="str">
            <v>15mts</v>
          </cell>
          <cell r="D24">
            <v>2.9000000953674316</v>
          </cell>
          <cell r="E24">
            <v>1240</v>
          </cell>
          <cell r="F24">
            <v>1245</v>
          </cell>
          <cell r="G24">
            <v>23</v>
          </cell>
          <cell r="H24" t="str">
            <v>-26</v>
          </cell>
          <cell r="I24" t="str">
            <v>16</v>
          </cell>
          <cell r="J24">
            <v>6</v>
          </cell>
          <cell r="K24" t="str">
            <v>JVLP01</v>
          </cell>
          <cell r="L24">
            <v>2.9</v>
          </cell>
          <cell r="M24">
            <v>1240</v>
          </cell>
        </row>
        <row r="25">
          <cell r="A25">
            <v>36927.229328703703</v>
          </cell>
          <cell r="B25" t="str">
            <v>0100701</v>
          </cell>
          <cell r="C25" t="str">
            <v>15mts</v>
          </cell>
          <cell r="D25">
            <v>2</v>
          </cell>
          <cell r="E25">
            <v>920</v>
          </cell>
          <cell r="F25">
            <v>930</v>
          </cell>
          <cell r="G25">
            <v>32</v>
          </cell>
          <cell r="H25" t="str">
            <v>-4</v>
          </cell>
          <cell r="I25" t="str">
            <v>17</v>
          </cell>
          <cell r="J25">
            <v>59</v>
          </cell>
          <cell r="K25" t="str">
            <v>JVGL06</v>
          </cell>
          <cell r="L25">
            <v>2</v>
          </cell>
          <cell r="M25">
            <v>920</v>
          </cell>
        </row>
        <row r="26">
          <cell r="A26">
            <v>36927.363738425927</v>
          </cell>
          <cell r="B26" t="str">
            <v>0100717</v>
          </cell>
          <cell r="C26" t="str">
            <v>12mts</v>
          </cell>
          <cell r="D26">
            <v>2.9000000953674316</v>
          </cell>
          <cell r="E26">
            <v>1240</v>
          </cell>
          <cell r="F26">
            <v>1255</v>
          </cell>
          <cell r="G26">
            <v>36</v>
          </cell>
          <cell r="H26" t="str">
            <v>-36</v>
          </cell>
          <cell r="I26" t="str">
            <v>23</v>
          </cell>
          <cell r="J26">
            <v>16</v>
          </cell>
          <cell r="K26" t="str">
            <v>JVLP01</v>
          </cell>
          <cell r="L26">
            <v>2.9</v>
          </cell>
          <cell r="M26">
            <v>1240</v>
          </cell>
        </row>
        <row r="27">
          <cell r="A27">
            <v>36927.371701388889</v>
          </cell>
          <cell r="B27" t="str">
            <v>0099870</v>
          </cell>
          <cell r="C27" t="str">
            <v>CTLP3</v>
          </cell>
          <cell r="D27">
            <v>2.9000000953674316</v>
          </cell>
          <cell r="E27">
            <v>1240</v>
          </cell>
          <cell r="F27">
            <v>1245</v>
          </cell>
          <cell r="G27">
            <v>28</v>
          </cell>
          <cell r="H27" t="str">
            <v>-19</v>
          </cell>
          <cell r="I27" t="str">
            <v>22</v>
          </cell>
          <cell r="J27">
            <v>16</v>
          </cell>
          <cell r="K27" t="str">
            <v>JVLP01</v>
          </cell>
          <cell r="L27">
            <v>2.9</v>
          </cell>
          <cell r="M27">
            <v>1240</v>
          </cell>
        </row>
        <row r="28">
          <cell r="A28">
            <v>36927.386030092595</v>
          </cell>
          <cell r="B28" t="str">
            <v>0100681</v>
          </cell>
          <cell r="C28" t="str">
            <v>12MTS</v>
          </cell>
          <cell r="D28">
            <v>2</v>
          </cell>
          <cell r="E28">
            <v>920</v>
          </cell>
          <cell r="F28">
            <v>24</v>
          </cell>
          <cell r="G28">
            <v>-53</v>
          </cell>
          <cell r="H28" t="str">
            <v>29</v>
          </cell>
          <cell r="I28" t="str">
            <v>24</v>
          </cell>
          <cell r="J28">
            <v>0</v>
          </cell>
          <cell r="K28" t="str">
            <v>JVGL06</v>
          </cell>
          <cell r="L28">
            <v>2</v>
          </cell>
          <cell r="M28">
            <v>920</v>
          </cell>
        </row>
        <row r="29">
          <cell r="A29">
            <v>36927.475104166668</v>
          </cell>
          <cell r="B29" t="str">
            <v>0100729</v>
          </cell>
          <cell r="C29" t="str">
            <v>14MTS</v>
          </cell>
          <cell r="D29">
            <v>2.5999999046325684</v>
          </cell>
          <cell r="E29">
            <v>1270</v>
          </cell>
          <cell r="F29">
            <v>1288</v>
          </cell>
          <cell r="G29">
            <v>66</v>
          </cell>
          <cell r="H29" t="str">
            <v>20</v>
          </cell>
          <cell r="I29" t="str">
            <v>31</v>
          </cell>
          <cell r="J29">
            <v>18</v>
          </cell>
          <cell r="K29" t="str">
            <v>JVGL06</v>
          </cell>
          <cell r="L29">
            <v>2.6</v>
          </cell>
          <cell r="M29">
            <v>1270</v>
          </cell>
        </row>
        <row r="30">
          <cell r="A30">
            <v>36927.582986111112</v>
          </cell>
          <cell r="B30" t="str">
            <v>0100748</v>
          </cell>
          <cell r="C30" t="str">
            <v>15MTS</v>
          </cell>
          <cell r="D30">
            <v>2.5999999046325684</v>
          </cell>
          <cell r="E30">
            <v>920</v>
          </cell>
          <cell r="F30">
            <v>930</v>
          </cell>
          <cell r="G30">
            <v>50</v>
          </cell>
          <cell r="H30" t="str">
            <v>-19</v>
          </cell>
          <cell r="I30" t="str">
            <v>41</v>
          </cell>
          <cell r="J30">
            <v>45</v>
          </cell>
          <cell r="K30" t="str">
            <v>JVGL04</v>
          </cell>
          <cell r="L30">
            <v>2.6</v>
          </cell>
          <cell r="M30">
            <v>915</v>
          </cell>
        </row>
        <row r="31">
          <cell r="A31">
            <v>36927.586018518516</v>
          </cell>
          <cell r="B31" t="str">
            <v>0099874</v>
          </cell>
          <cell r="C31" t="str">
            <v>CTLP1</v>
          </cell>
          <cell r="D31">
            <v>2.9000000953674316</v>
          </cell>
          <cell r="E31">
            <v>1240</v>
          </cell>
          <cell r="F31">
            <v>1248</v>
          </cell>
          <cell r="G31">
            <v>57</v>
          </cell>
          <cell r="H31" t="str">
            <v>-3</v>
          </cell>
          <cell r="I31" t="str">
            <v>3</v>
          </cell>
          <cell r="J31">
            <v>6</v>
          </cell>
          <cell r="K31" t="str">
            <v>JVLP01</v>
          </cell>
          <cell r="L31">
            <v>2.9</v>
          </cell>
          <cell r="M31">
            <v>1240</v>
          </cell>
        </row>
        <row r="32">
          <cell r="A32">
            <v>36927.703310185185</v>
          </cell>
          <cell r="B32" t="str">
            <v>0100775</v>
          </cell>
          <cell r="C32" t="str">
            <v>15mts</v>
          </cell>
          <cell r="D32">
            <v>2.2000000476837158</v>
          </cell>
          <cell r="E32">
            <v>920</v>
          </cell>
          <cell r="F32">
            <v>933</v>
          </cell>
          <cell r="G32">
            <v>19</v>
          </cell>
          <cell r="H32" t="str">
            <v>-40</v>
          </cell>
          <cell r="I32" t="str">
            <v>24</v>
          </cell>
          <cell r="J32">
            <v>7</v>
          </cell>
          <cell r="K32" t="str">
            <v>JVGL06</v>
          </cell>
          <cell r="L32">
            <v>1.8</v>
          </cell>
          <cell r="M32">
            <v>940</v>
          </cell>
        </row>
        <row r="33">
          <cell r="A33">
            <v>36927.72824074074</v>
          </cell>
          <cell r="B33" t="str">
            <v>0100080</v>
          </cell>
          <cell r="C33" t="str">
            <v>ctl p1</v>
          </cell>
          <cell r="D33">
            <v>2.9000000953674316</v>
          </cell>
          <cell r="E33">
            <v>1240</v>
          </cell>
          <cell r="F33">
            <v>1245</v>
          </cell>
          <cell r="G33">
            <v>23</v>
          </cell>
          <cell r="H33" t="str">
            <v>-20</v>
          </cell>
          <cell r="I33" t="str">
            <v>4</v>
          </cell>
          <cell r="J33">
            <v>-1</v>
          </cell>
          <cell r="K33" t="str">
            <v>JVLP01</v>
          </cell>
          <cell r="L33">
            <v>2.9</v>
          </cell>
          <cell r="M33">
            <v>1240</v>
          </cell>
        </row>
        <row r="34">
          <cell r="A34">
            <v>36927.757650462961</v>
          </cell>
          <cell r="B34" t="str">
            <v>0100079</v>
          </cell>
          <cell r="C34" t="str">
            <v>ctl p1</v>
          </cell>
          <cell r="D34">
            <v>2.9000000953674316</v>
          </cell>
          <cell r="E34">
            <v>1240</v>
          </cell>
          <cell r="F34">
            <v>1246</v>
          </cell>
          <cell r="G34">
            <v>31</v>
          </cell>
          <cell r="H34" t="str">
            <v>-13</v>
          </cell>
          <cell r="I34" t="str">
            <v>8</v>
          </cell>
          <cell r="J34">
            <v>6</v>
          </cell>
          <cell r="K34" t="str">
            <v>JVLP01</v>
          </cell>
          <cell r="L34">
            <v>2.9</v>
          </cell>
          <cell r="M34">
            <v>1240</v>
          </cell>
        </row>
        <row r="35">
          <cell r="A35">
            <v>36927.910543981481</v>
          </cell>
          <cell r="B35" t="str">
            <v>0100841</v>
          </cell>
          <cell r="C35" t="str">
            <v>15MTS</v>
          </cell>
          <cell r="D35">
            <v>3.2000000476837158</v>
          </cell>
          <cell r="E35">
            <v>1270</v>
          </cell>
          <cell r="F35">
            <v>1278</v>
          </cell>
          <cell r="G35">
            <v>52.5</v>
          </cell>
          <cell r="H35" t="str">
            <v>-73</v>
          </cell>
          <cell r="I35" t="str">
            <v>33</v>
          </cell>
          <cell r="J35">
            <v>13</v>
          </cell>
          <cell r="K35" t="str">
            <v>JVGL06</v>
          </cell>
          <cell r="L35">
            <v>3.2</v>
          </cell>
          <cell r="M35">
            <v>1270</v>
          </cell>
        </row>
        <row r="36">
          <cell r="A36">
            <v>36928.188171296293</v>
          </cell>
          <cell r="B36" t="str">
            <v>0100875</v>
          </cell>
          <cell r="C36" t="str">
            <v>20 mts</v>
          </cell>
          <cell r="D36">
            <v>2.2000000476837158</v>
          </cell>
          <cell r="E36">
            <v>1025</v>
          </cell>
          <cell r="F36">
            <v>1036</v>
          </cell>
          <cell r="G36">
            <v>28</v>
          </cell>
          <cell r="H36" t="str">
            <v>41</v>
          </cell>
          <cell r="I36" t="str">
            <v>26</v>
          </cell>
          <cell r="J36">
            <v>60</v>
          </cell>
          <cell r="K36" t="str">
            <v>JVGL04</v>
          </cell>
          <cell r="L36">
            <v>3.5</v>
          </cell>
          <cell r="M36">
            <v>1030</v>
          </cell>
        </row>
        <row r="37">
          <cell r="A37">
            <v>36928.195243055554</v>
          </cell>
          <cell r="B37" t="str">
            <v>0100077</v>
          </cell>
          <cell r="C37" t="str">
            <v>pkt-3</v>
          </cell>
          <cell r="D37">
            <v>2.9000000953674316</v>
          </cell>
          <cell r="E37">
            <v>1240</v>
          </cell>
          <cell r="F37">
            <v>1245</v>
          </cell>
          <cell r="G37">
            <v>37</v>
          </cell>
          <cell r="H37" t="str">
            <v>3</v>
          </cell>
          <cell r="I37" t="str">
            <v>14</v>
          </cell>
          <cell r="J37">
            <v>24</v>
          </cell>
          <cell r="K37" t="str">
            <v>JVLP01</v>
          </cell>
          <cell r="L37">
            <v>2.9</v>
          </cell>
          <cell r="M37">
            <v>1240</v>
          </cell>
        </row>
        <row r="38">
          <cell r="A38">
            <v>36928.250856481478</v>
          </cell>
          <cell r="B38" t="str">
            <v>0100886</v>
          </cell>
          <cell r="C38" t="str">
            <v>18 mts</v>
          </cell>
          <cell r="D38">
            <v>2</v>
          </cell>
          <cell r="E38">
            <v>1025</v>
          </cell>
          <cell r="F38">
            <v>1040</v>
          </cell>
          <cell r="G38">
            <v>36</v>
          </cell>
          <cell r="H38" t="str">
            <v>-2</v>
          </cell>
          <cell r="I38" t="str">
            <v>35</v>
          </cell>
          <cell r="J38">
            <v>27</v>
          </cell>
          <cell r="K38" t="str">
            <v>JVGL06</v>
          </cell>
          <cell r="L38">
            <v>2</v>
          </cell>
          <cell r="M38">
            <v>1025</v>
          </cell>
        </row>
        <row r="39">
          <cell r="A39">
            <v>36928.258136574077</v>
          </cell>
          <cell r="B39" t="str">
            <v>0100908</v>
          </cell>
          <cell r="C39" t="str">
            <v>15 mts</v>
          </cell>
          <cell r="D39">
            <v>2</v>
          </cell>
          <cell r="E39">
            <v>1270</v>
          </cell>
          <cell r="F39">
            <v>1283</v>
          </cell>
          <cell r="G39">
            <v>60</v>
          </cell>
          <cell r="H39" t="str">
            <v>-2</v>
          </cell>
          <cell r="I39" t="str">
            <v>35</v>
          </cell>
          <cell r="J39">
            <v>61</v>
          </cell>
          <cell r="K39" t="str">
            <v>JVGL06</v>
          </cell>
          <cell r="L39">
            <v>2</v>
          </cell>
          <cell r="M39">
            <v>1270</v>
          </cell>
        </row>
        <row r="40">
          <cell r="A40">
            <v>36928.477407407408</v>
          </cell>
          <cell r="B40" t="str">
            <v>0100943</v>
          </cell>
          <cell r="C40" t="str">
            <v>18MTS</v>
          </cell>
          <cell r="D40">
            <v>2.2999999523162842</v>
          </cell>
          <cell r="E40">
            <v>1020</v>
          </cell>
          <cell r="F40">
            <v>1035</v>
          </cell>
          <cell r="G40">
            <v>19</v>
          </cell>
          <cell r="H40" t="str">
            <v>-18</v>
          </cell>
          <cell r="I40" t="str">
            <v>-5</v>
          </cell>
          <cell r="J40">
            <v>40</v>
          </cell>
          <cell r="K40" t="str">
            <v>JVCM01</v>
          </cell>
          <cell r="L40">
            <v>2.25</v>
          </cell>
          <cell r="M40">
            <v>1020</v>
          </cell>
        </row>
        <row r="41">
          <cell r="A41">
            <v>36928.539988425924</v>
          </cell>
          <cell r="B41" t="str">
            <v>0100924</v>
          </cell>
          <cell r="C41" t="str">
            <v>15MTS</v>
          </cell>
          <cell r="D41">
            <v>2</v>
          </cell>
          <cell r="E41">
            <v>1250</v>
          </cell>
          <cell r="F41">
            <v>1240</v>
          </cell>
          <cell r="G41">
            <v>43</v>
          </cell>
          <cell r="H41" t="str">
            <v>-35</v>
          </cell>
          <cell r="I41" t="str">
            <v>35</v>
          </cell>
          <cell r="J41">
            <v>28</v>
          </cell>
          <cell r="K41" t="str">
            <v>JVGL06</v>
          </cell>
          <cell r="L41">
            <v>2</v>
          </cell>
          <cell r="M41">
            <v>1270</v>
          </cell>
        </row>
        <row r="42">
          <cell r="A42">
            <v>36928.555335648147</v>
          </cell>
          <cell r="B42" t="str">
            <v>0100074</v>
          </cell>
          <cell r="C42" t="str">
            <v>CTL PKT3</v>
          </cell>
          <cell r="D42">
            <v>2.9000000953674316</v>
          </cell>
          <cell r="E42">
            <v>1240</v>
          </cell>
          <cell r="F42">
            <v>1247</v>
          </cell>
          <cell r="G42">
            <v>26.5</v>
          </cell>
          <cell r="H42" t="str">
            <v>-19</v>
          </cell>
          <cell r="I42" t="str">
            <v>12</v>
          </cell>
          <cell r="J42">
            <v>1</v>
          </cell>
          <cell r="K42" t="str">
            <v>JVLP01</v>
          </cell>
          <cell r="L42">
            <v>2.9</v>
          </cell>
          <cell r="M42">
            <v>1240</v>
          </cell>
        </row>
        <row r="43">
          <cell r="A43">
            <v>36928.557546296295</v>
          </cell>
          <cell r="B43" t="str">
            <v>0100077</v>
          </cell>
          <cell r="C43" t="str">
            <v>CTL P1</v>
          </cell>
          <cell r="D43">
            <v>2.9000000953674316</v>
          </cell>
          <cell r="E43">
            <v>1240</v>
          </cell>
          <cell r="F43">
            <v>1245</v>
          </cell>
          <cell r="G43">
            <v>30.5</v>
          </cell>
          <cell r="H43" t="str">
            <v>-15</v>
          </cell>
          <cell r="I43" t="str">
            <v>18</v>
          </cell>
          <cell r="J43">
            <v>12</v>
          </cell>
          <cell r="K43" t="str">
            <v>JVLP01</v>
          </cell>
          <cell r="L43">
            <v>2.9</v>
          </cell>
          <cell r="M43">
            <v>1240</v>
          </cell>
        </row>
        <row r="44">
          <cell r="A44">
            <v>36928.561898148146</v>
          </cell>
          <cell r="B44" t="str">
            <v>0100072</v>
          </cell>
          <cell r="C44" t="str">
            <v>CTL P3</v>
          </cell>
          <cell r="D44">
            <v>2.9000000953674316</v>
          </cell>
          <cell r="E44">
            <v>1240</v>
          </cell>
          <cell r="F44">
            <v>1254</v>
          </cell>
          <cell r="G44">
            <v>15</v>
          </cell>
          <cell r="H44" t="str">
            <v>-10</v>
          </cell>
          <cell r="I44" t="str">
            <v>8</v>
          </cell>
          <cell r="J44">
            <v>3</v>
          </cell>
          <cell r="K44" t="str">
            <v>JVLP01</v>
          </cell>
          <cell r="L44">
            <v>2.9</v>
          </cell>
          <cell r="M44">
            <v>1240</v>
          </cell>
        </row>
        <row r="45">
          <cell r="A45">
            <v>36928.567314814813</v>
          </cell>
          <cell r="B45" t="str">
            <v>0100075</v>
          </cell>
          <cell r="C45" t="str">
            <v>CTL P3</v>
          </cell>
          <cell r="D45">
            <v>2.7999999523162842</v>
          </cell>
          <cell r="E45">
            <v>1240</v>
          </cell>
          <cell r="F45">
            <v>1246</v>
          </cell>
          <cell r="G45">
            <v>39</v>
          </cell>
          <cell r="H45" t="str">
            <v>-2</v>
          </cell>
          <cell r="I45" t="str">
            <v>17</v>
          </cell>
          <cell r="J45">
            <v>16</v>
          </cell>
          <cell r="K45" t="str">
            <v>JVLP01</v>
          </cell>
          <cell r="L45">
            <v>2.9</v>
          </cell>
          <cell r="M45">
            <v>1240</v>
          </cell>
        </row>
        <row r="46">
          <cell r="A46">
            <v>36928.569386574076</v>
          </cell>
          <cell r="B46" t="str">
            <v>0100078</v>
          </cell>
          <cell r="C46" t="str">
            <v>CTL P3</v>
          </cell>
          <cell r="D46">
            <v>2.7999999523162842</v>
          </cell>
          <cell r="E46">
            <v>1240</v>
          </cell>
          <cell r="F46">
            <v>1246</v>
          </cell>
          <cell r="G46">
            <v>32</v>
          </cell>
          <cell r="H46" t="str">
            <v>-21</v>
          </cell>
          <cell r="I46" t="str">
            <v>18</v>
          </cell>
          <cell r="J46">
            <v>14</v>
          </cell>
          <cell r="K46" t="str">
            <v>JVLP01</v>
          </cell>
          <cell r="L46">
            <v>2.9</v>
          </cell>
          <cell r="M46">
            <v>1240</v>
          </cell>
        </row>
        <row r="47">
          <cell r="A47">
            <v>36928.69427083333</v>
          </cell>
          <cell r="B47" t="str">
            <v>0101023</v>
          </cell>
          <cell r="C47" t="str">
            <v>15MTS</v>
          </cell>
          <cell r="D47">
            <v>2</v>
          </cell>
          <cell r="E47">
            <v>1270</v>
          </cell>
          <cell r="F47">
            <v>1288</v>
          </cell>
          <cell r="G47">
            <v>44</v>
          </cell>
          <cell r="H47" t="str">
            <v>-54</v>
          </cell>
          <cell r="I47" t="str">
            <v>33</v>
          </cell>
          <cell r="J47">
            <v>53</v>
          </cell>
          <cell r="K47" t="str">
            <v>JVGL06</v>
          </cell>
          <cell r="L47">
            <v>2</v>
          </cell>
          <cell r="M47">
            <v>1270</v>
          </cell>
        </row>
        <row r="48">
          <cell r="A48">
            <v>36928.892754629633</v>
          </cell>
          <cell r="B48" t="str">
            <v>0101063</v>
          </cell>
          <cell r="C48" t="str">
            <v>16MTS</v>
          </cell>
          <cell r="D48">
            <v>2.2000000476837158</v>
          </cell>
          <cell r="E48">
            <v>940</v>
          </cell>
          <cell r="F48">
            <v>964</v>
          </cell>
          <cell r="G48">
            <v>22</v>
          </cell>
          <cell r="H48" t="str">
            <v>-18</v>
          </cell>
          <cell r="I48" t="str">
            <v>16</v>
          </cell>
          <cell r="J48">
            <v>10</v>
          </cell>
          <cell r="K48" t="str">
            <v>JVCM02</v>
          </cell>
          <cell r="L48">
            <v>2.2000000000000002</v>
          </cell>
          <cell r="M48">
            <v>950</v>
          </cell>
        </row>
        <row r="49">
          <cell r="A49">
            <v>36928.899050925924</v>
          </cell>
          <cell r="B49" t="str">
            <v>0101059</v>
          </cell>
          <cell r="C49" t="str">
            <v>15MTS</v>
          </cell>
          <cell r="D49">
            <v>2.2000000476837158</v>
          </cell>
          <cell r="E49">
            <v>940</v>
          </cell>
          <cell r="F49">
            <v>970</v>
          </cell>
          <cell r="G49">
            <v>29</v>
          </cell>
          <cell r="H49" t="str">
            <v>-33</v>
          </cell>
          <cell r="I49" t="str">
            <v>21</v>
          </cell>
          <cell r="J49">
            <v>13</v>
          </cell>
          <cell r="K49" t="str">
            <v>JVCM02</v>
          </cell>
          <cell r="L49">
            <v>2.2000000000000002</v>
          </cell>
          <cell r="M49">
            <v>950</v>
          </cell>
        </row>
        <row r="50">
          <cell r="A50">
            <v>36929.045439814814</v>
          </cell>
          <cell r="B50" t="str">
            <v>0101092</v>
          </cell>
          <cell r="C50" t="str">
            <v>14 mts</v>
          </cell>
          <cell r="D50">
            <v>2.5999999046325684</v>
          </cell>
          <cell r="E50">
            <v>915</v>
          </cell>
          <cell r="F50">
            <v>927</v>
          </cell>
          <cell r="G50">
            <v>34</v>
          </cell>
          <cell r="H50" t="str">
            <v>12</v>
          </cell>
          <cell r="I50" t="str">
            <v>35</v>
          </cell>
          <cell r="J50">
            <v>11</v>
          </cell>
          <cell r="K50" t="str">
            <v>JVGL04</v>
          </cell>
          <cell r="L50">
            <v>2.6</v>
          </cell>
          <cell r="M50">
            <v>915</v>
          </cell>
        </row>
        <row r="51">
          <cell r="A51">
            <v>36929.048483796294</v>
          </cell>
          <cell r="B51" t="str">
            <v>0099879</v>
          </cell>
          <cell r="C51" t="str">
            <v>pkt-1</v>
          </cell>
          <cell r="D51">
            <v>2.9000000953674316</v>
          </cell>
          <cell r="E51">
            <v>1240</v>
          </cell>
          <cell r="F51">
            <v>1248</v>
          </cell>
          <cell r="G51">
            <v>53</v>
          </cell>
          <cell r="H51" t="str">
            <v>-40</v>
          </cell>
          <cell r="I51" t="str">
            <v>15</v>
          </cell>
          <cell r="J51">
            <v>7</v>
          </cell>
          <cell r="K51" t="str">
            <v>JVLP01</v>
          </cell>
          <cell r="L51">
            <v>2.9</v>
          </cell>
          <cell r="M51">
            <v>1240</v>
          </cell>
        </row>
        <row r="52">
          <cell r="A52">
            <v>36929.120625000003</v>
          </cell>
          <cell r="B52" t="str">
            <v>0101097</v>
          </cell>
          <cell r="C52" t="str">
            <v>15mts</v>
          </cell>
          <cell r="D52">
            <v>2.5999999046325684</v>
          </cell>
          <cell r="E52">
            <v>1250</v>
          </cell>
          <cell r="F52">
            <v>1260</v>
          </cell>
          <cell r="G52">
            <v>31</v>
          </cell>
          <cell r="H52" t="str">
            <v>-27</v>
          </cell>
          <cell r="I52" t="str">
            <v>9</v>
          </cell>
          <cell r="J52">
            <v>14</v>
          </cell>
          <cell r="K52" t="str">
            <v>JVWT01</v>
          </cell>
          <cell r="L52">
            <v>2.6</v>
          </cell>
          <cell r="M52">
            <v>1250</v>
          </cell>
        </row>
        <row r="53">
          <cell r="A53">
            <v>36929.201956018522</v>
          </cell>
          <cell r="B53" t="str">
            <v>0101099</v>
          </cell>
          <cell r="C53" t="str">
            <v>12 mts</v>
          </cell>
          <cell r="D53">
            <v>2.9000000953674316</v>
          </cell>
          <cell r="E53">
            <v>1240</v>
          </cell>
          <cell r="F53">
            <v>1250</v>
          </cell>
          <cell r="G53">
            <v>48</v>
          </cell>
          <cell r="H53" t="str">
            <v>-56</v>
          </cell>
          <cell r="I53" t="str">
            <v>23</v>
          </cell>
          <cell r="J53">
            <v>29</v>
          </cell>
          <cell r="K53" t="str">
            <v>JVLP01</v>
          </cell>
          <cell r="L53">
            <v>2.9</v>
          </cell>
          <cell r="M53">
            <v>1240</v>
          </cell>
        </row>
        <row r="54">
          <cell r="A54">
            <v>36929.206944444442</v>
          </cell>
          <cell r="B54" t="str">
            <v>0101122</v>
          </cell>
          <cell r="C54" t="str">
            <v>15 mts</v>
          </cell>
          <cell r="D54">
            <v>2.9000000953674316</v>
          </cell>
          <cell r="E54">
            <v>1160</v>
          </cell>
          <cell r="F54">
            <v>1169</v>
          </cell>
          <cell r="G54">
            <v>44</v>
          </cell>
          <cell r="H54" t="str">
            <v>-79</v>
          </cell>
          <cell r="I54" t="str">
            <v>32</v>
          </cell>
          <cell r="J54">
            <v>6</v>
          </cell>
          <cell r="K54" t="str">
            <v>JVDR02</v>
          </cell>
          <cell r="L54">
            <v>2.9</v>
          </cell>
          <cell r="M54">
            <v>1160</v>
          </cell>
        </row>
        <row r="55">
          <cell r="A55">
            <v>36929.525462962964</v>
          </cell>
          <cell r="B55" t="str">
            <v>0099882</v>
          </cell>
          <cell r="C55" t="str">
            <v>ctl p3</v>
          </cell>
          <cell r="D55">
            <v>2.9000000953674316</v>
          </cell>
          <cell r="E55">
            <v>1240</v>
          </cell>
          <cell r="F55">
            <v>1248</v>
          </cell>
          <cell r="G55">
            <v>61</v>
          </cell>
          <cell r="H55" t="str">
            <v>-33</v>
          </cell>
          <cell r="I55" t="str">
            <v>28</v>
          </cell>
          <cell r="J55">
            <v>26</v>
          </cell>
          <cell r="K55" t="str">
            <v>JVLP01</v>
          </cell>
          <cell r="L55">
            <v>2.9</v>
          </cell>
          <cell r="M55">
            <v>1240</v>
          </cell>
        </row>
        <row r="56">
          <cell r="A56">
            <v>36929.528784722221</v>
          </cell>
          <cell r="B56" t="str">
            <v>0101200</v>
          </cell>
          <cell r="C56" t="str">
            <v>15mts</v>
          </cell>
          <cell r="D56">
            <v>2</v>
          </cell>
          <cell r="E56">
            <v>1025</v>
          </cell>
          <cell r="F56">
            <v>1045</v>
          </cell>
          <cell r="G56">
            <v>24.5</v>
          </cell>
          <cell r="H56" t="str">
            <v>-55</v>
          </cell>
          <cell r="I56" t="str">
            <v>40</v>
          </cell>
          <cell r="J56">
            <v>11</v>
          </cell>
          <cell r="K56" t="str">
            <v>JVGL06</v>
          </cell>
          <cell r="L56">
            <v>2</v>
          </cell>
          <cell r="M56">
            <v>1025</v>
          </cell>
        </row>
        <row r="57">
          <cell r="A57">
            <v>36929.532523148147</v>
          </cell>
          <cell r="B57" t="str">
            <v>0101182</v>
          </cell>
          <cell r="C57" t="str">
            <v>18mts</v>
          </cell>
          <cell r="D57">
            <v>2</v>
          </cell>
          <cell r="E57">
            <v>1090</v>
          </cell>
          <cell r="F57">
            <v>1107</v>
          </cell>
          <cell r="G57">
            <v>39</v>
          </cell>
          <cell r="H57" t="str">
            <v>-12</v>
          </cell>
          <cell r="I57" t="str">
            <v>21</v>
          </cell>
          <cell r="J57">
            <v>12</v>
          </cell>
          <cell r="K57" t="str">
            <v>JVGL06</v>
          </cell>
          <cell r="L57">
            <v>2</v>
          </cell>
          <cell r="M57">
            <v>1090</v>
          </cell>
        </row>
        <row r="58">
          <cell r="A58">
            <v>36929.541701388887</v>
          </cell>
          <cell r="B58" t="str">
            <v>0100073</v>
          </cell>
          <cell r="C58" t="str">
            <v>ctl p3</v>
          </cell>
          <cell r="D58">
            <v>2.9000000953674316</v>
          </cell>
          <cell r="E58">
            <v>1240</v>
          </cell>
          <cell r="F58">
            <v>1246</v>
          </cell>
          <cell r="G58">
            <v>22</v>
          </cell>
          <cell r="H58" t="str">
            <v>-22</v>
          </cell>
          <cell r="I58" t="str">
            <v>9</v>
          </cell>
          <cell r="J58">
            <v>5</v>
          </cell>
          <cell r="K58" t="str">
            <v>JVLP01</v>
          </cell>
          <cell r="L58">
            <v>2.9</v>
          </cell>
          <cell r="M58">
            <v>1240</v>
          </cell>
        </row>
        <row r="59">
          <cell r="A59">
            <v>36929.850972222222</v>
          </cell>
          <cell r="B59" t="str">
            <v>0100519</v>
          </cell>
          <cell r="C59" t="str">
            <v>PKT-1</v>
          </cell>
          <cell r="D59">
            <v>2.9000000953674316</v>
          </cell>
          <cell r="E59">
            <v>1240</v>
          </cell>
          <cell r="F59">
            <v>1250</v>
          </cell>
          <cell r="G59">
            <v>18</v>
          </cell>
          <cell r="H59" t="str">
            <v>-63</v>
          </cell>
          <cell r="I59" t="str">
            <v>16</v>
          </cell>
          <cell r="J59">
            <v>24</v>
          </cell>
          <cell r="K59" t="str">
            <v>JVLP01</v>
          </cell>
          <cell r="L59">
            <v>2.9</v>
          </cell>
          <cell r="M59">
            <v>1240</v>
          </cell>
        </row>
        <row r="60">
          <cell r="A60">
            <v>36930.035127314812</v>
          </cell>
          <cell r="B60" t="str">
            <v>0101315</v>
          </cell>
          <cell r="C60" t="str">
            <v>15 mts</v>
          </cell>
          <cell r="D60">
            <v>3.5</v>
          </cell>
          <cell r="E60">
            <v>1270</v>
          </cell>
          <cell r="F60">
            <v>1284</v>
          </cell>
          <cell r="G60">
            <v>47</v>
          </cell>
          <cell r="H60" t="str">
            <v>-2</v>
          </cell>
          <cell r="I60" t="str">
            <v>34</v>
          </cell>
          <cell r="J60">
            <v>43</v>
          </cell>
          <cell r="K60" t="str">
            <v>JVGL06</v>
          </cell>
          <cell r="L60">
            <v>3.5</v>
          </cell>
          <cell r="M60">
            <v>1270</v>
          </cell>
        </row>
        <row r="61">
          <cell r="A61">
            <v>36930.174074074072</v>
          </cell>
          <cell r="B61" t="str">
            <v>0101325</v>
          </cell>
          <cell r="C61" t="str">
            <v>15mts</v>
          </cell>
          <cell r="D61">
            <v>3.2000000476837158</v>
          </cell>
          <cell r="E61">
            <v>1270</v>
          </cell>
          <cell r="F61">
            <v>1284</v>
          </cell>
          <cell r="G61">
            <v>28</v>
          </cell>
          <cell r="H61" t="str">
            <v>-83</v>
          </cell>
          <cell r="I61" t="str">
            <v>35</v>
          </cell>
          <cell r="J61">
            <v>28</v>
          </cell>
          <cell r="K61" t="str">
            <v>JVGL06</v>
          </cell>
          <cell r="L61">
            <v>3.2</v>
          </cell>
          <cell r="M61">
            <v>1270</v>
          </cell>
        </row>
        <row r="62">
          <cell r="A62">
            <v>36930.176782407405</v>
          </cell>
          <cell r="B62" t="str">
            <v>0101339</v>
          </cell>
          <cell r="C62" t="str">
            <v>15 mts</v>
          </cell>
          <cell r="D62">
            <v>2.5999999046325684</v>
          </cell>
          <cell r="E62">
            <v>1270</v>
          </cell>
          <cell r="F62">
            <v>1283</v>
          </cell>
          <cell r="G62">
            <v>32</v>
          </cell>
          <cell r="H62" t="str">
            <v>-30</v>
          </cell>
          <cell r="I62" t="str">
            <v>24</v>
          </cell>
          <cell r="J62">
            <v>39</v>
          </cell>
          <cell r="K62" t="str">
            <v>JVGL06</v>
          </cell>
          <cell r="L62">
            <v>2.6</v>
          </cell>
          <cell r="M62">
            <v>1270</v>
          </cell>
        </row>
        <row r="63">
          <cell r="A63">
            <v>36930.179629629631</v>
          </cell>
          <cell r="B63" t="str">
            <v>0099884</v>
          </cell>
          <cell r="C63" t="str">
            <v>pkt-1</v>
          </cell>
          <cell r="D63">
            <v>2.9000000953674316</v>
          </cell>
          <cell r="E63">
            <v>1240</v>
          </cell>
          <cell r="F63">
            <v>1249</v>
          </cell>
          <cell r="G63">
            <v>42</v>
          </cell>
          <cell r="H63" t="str">
            <v>3</v>
          </cell>
          <cell r="I63" t="str">
            <v>19</v>
          </cell>
          <cell r="J63">
            <v>29</v>
          </cell>
          <cell r="K63" t="str">
            <v>JVLP01</v>
          </cell>
          <cell r="L63">
            <v>2.9</v>
          </cell>
          <cell r="M63">
            <v>1240</v>
          </cell>
        </row>
        <row r="64">
          <cell r="A64">
            <v>36930.182858796295</v>
          </cell>
          <cell r="B64" t="str">
            <v>0100517</v>
          </cell>
          <cell r="C64" t="str">
            <v>pkt-1</v>
          </cell>
          <cell r="D64">
            <v>2.9000000953674316</v>
          </cell>
          <cell r="E64">
            <v>1240</v>
          </cell>
          <cell r="F64">
            <v>1250</v>
          </cell>
          <cell r="G64">
            <v>25</v>
          </cell>
          <cell r="H64" t="str">
            <v>-27</v>
          </cell>
          <cell r="I64" t="str">
            <v>11</v>
          </cell>
          <cell r="J64">
            <v>15</v>
          </cell>
          <cell r="K64" t="str">
            <v>JVLP01</v>
          </cell>
          <cell r="L64">
            <v>2.9</v>
          </cell>
          <cell r="M64">
            <v>1240</v>
          </cell>
        </row>
        <row r="65">
          <cell r="A65">
            <v>36930.580868055556</v>
          </cell>
          <cell r="B65" t="str">
            <v>0100521</v>
          </cell>
          <cell r="C65" t="str">
            <v>ctl p3</v>
          </cell>
          <cell r="D65">
            <v>2.9000000953674316</v>
          </cell>
          <cell r="E65">
            <v>1240</v>
          </cell>
          <cell r="F65">
            <v>1250</v>
          </cell>
          <cell r="G65">
            <v>27.5</v>
          </cell>
          <cell r="H65" t="str">
            <v>-29</v>
          </cell>
          <cell r="I65" t="str">
            <v>11</v>
          </cell>
          <cell r="J65">
            <v>15</v>
          </cell>
          <cell r="K65" t="str">
            <v>JVLP01</v>
          </cell>
          <cell r="L65">
            <v>2.9</v>
          </cell>
          <cell r="M65">
            <v>1240</v>
          </cell>
        </row>
        <row r="66">
          <cell r="A66">
            <v>36930.583032407405</v>
          </cell>
          <cell r="B66" t="str">
            <v>0100702</v>
          </cell>
          <cell r="C66" t="str">
            <v>ctl p3</v>
          </cell>
          <cell r="D66">
            <v>2.9000000953674316</v>
          </cell>
          <cell r="E66">
            <v>1240</v>
          </cell>
          <cell r="F66">
            <v>1242</v>
          </cell>
          <cell r="G66">
            <v>23</v>
          </cell>
          <cell r="H66" t="str">
            <v>-76</v>
          </cell>
          <cell r="I66" t="str">
            <v>16</v>
          </cell>
          <cell r="J66">
            <v>6</v>
          </cell>
          <cell r="K66" t="str">
            <v>JVLP01</v>
          </cell>
          <cell r="L66">
            <v>2.9</v>
          </cell>
          <cell r="M66">
            <v>1240</v>
          </cell>
        </row>
        <row r="67">
          <cell r="A67">
            <v>36930.585023148145</v>
          </cell>
          <cell r="B67" t="str">
            <v>0100706</v>
          </cell>
          <cell r="C67" t="str">
            <v>ctl p3</v>
          </cell>
          <cell r="D67">
            <v>2.9000000953674316</v>
          </cell>
          <cell r="E67">
            <v>1240</v>
          </cell>
          <cell r="F67">
            <v>1249</v>
          </cell>
          <cell r="G67">
            <v>37</v>
          </cell>
          <cell r="H67" t="str">
            <v>-18</v>
          </cell>
          <cell r="I67" t="str">
            <v>21</v>
          </cell>
          <cell r="J67">
            <v>19</v>
          </cell>
          <cell r="K67" t="str">
            <v>JVLP01</v>
          </cell>
          <cell r="L67">
            <v>2.9</v>
          </cell>
          <cell r="M67">
            <v>1240</v>
          </cell>
        </row>
        <row r="68">
          <cell r="A68">
            <v>36930.701851851853</v>
          </cell>
          <cell r="B68" t="str">
            <v>0100086</v>
          </cell>
          <cell r="C68" t="str">
            <v>ctl mid</v>
          </cell>
          <cell r="D68">
            <v>2.0999999046325684</v>
          </cell>
          <cell r="E68">
            <v>1250</v>
          </cell>
          <cell r="F68">
            <v>1260</v>
          </cell>
          <cell r="G68">
            <v>52</v>
          </cell>
          <cell r="H68" t="str">
            <v>-17</v>
          </cell>
          <cell r="I68" t="str">
            <v>2</v>
          </cell>
          <cell r="J68">
            <v>1</v>
          </cell>
          <cell r="K68" t="str">
            <v>JVSTS6</v>
          </cell>
          <cell r="L68">
            <v>3.15</v>
          </cell>
          <cell r="M68">
            <v>1250</v>
          </cell>
        </row>
        <row r="69">
          <cell r="A69">
            <v>36931.241400462961</v>
          </cell>
          <cell r="B69" t="str">
            <v>0100718</v>
          </cell>
          <cell r="C69" t="str">
            <v>PKT-3</v>
          </cell>
          <cell r="D69">
            <v>2.9000000953674316</v>
          </cell>
          <cell r="E69">
            <v>1240</v>
          </cell>
          <cell r="F69">
            <v>1244</v>
          </cell>
          <cell r="G69">
            <v>10</v>
          </cell>
          <cell r="H69" t="str">
            <v>-80</v>
          </cell>
          <cell r="I69" t="str">
            <v>12</v>
          </cell>
          <cell r="J69">
            <v>-4</v>
          </cell>
          <cell r="K69" t="str">
            <v>JVLP01</v>
          </cell>
          <cell r="L69">
            <v>2.9</v>
          </cell>
          <cell r="M69">
            <v>1240</v>
          </cell>
        </row>
        <row r="70">
          <cell r="A70">
            <v>36931.244722222225</v>
          </cell>
          <cell r="B70" t="str">
            <v>0100715</v>
          </cell>
          <cell r="C70" t="str">
            <v>PKT-3</v>
          </cell>
          <cell r="D70">
            <v>2.9000000953674316</v>
          </cell>
          <cell r="E70">
            <v>1240</v>
          </cell>
          <cell r="F70">
            <v>1246</v>
          </cell>
          <cell r="G70">
            <v>20</v>
          </cell>
          <cell r="H70" t="str">
            <v>-65</v>
          </cell>
          <cell r="I70" t="str">
            <v>19</v>
          </cell>
          <cell r="J70">
            <v>8</v>
          </cell>
          <cell r="K70" t="str">
            <v>JVLP01</v>
          </cell>
          <cell r="L70">
            <v>2.9</v>
          </cell>
          <cell r="M70">
            <v>1240</v>
          </cell>
        </row>
        <row r="71">
          <cell r="A71">
            <v>36931.248298611114</v>
          </cell>
          <cell r="B71" t="str">
            <v>0100711</v>
          </cell>
          <cell r="C71" t="str">
            <v>PKT-3</v>
          </cell>
          <cell r="D71">
            <v>2.9000000953674316</v>
          </cell>
          <cell r="E71">
            <v>1240</v>
          </cell>
          <cell r="F71">
            <v>1245</v>
          </cell>
          <cell r="G71">
            <v>24</v>
          </cell>
          <cell r="H71" t="str">
            <v>-47</v>
          </cell>
          <cell r="I71" t="str">
            <v>9</v>
          </cell>
          <cell r="J71">
            <v>16</v>
          </cell>
          <cell r="K71" t="str">
            <v>JVLP01</v>
          </cell>
          <cell r="L71">
            <v>2.9</v>
          </cell>
          <cell r="M71">
            <v>1240</v>
          </cell>
        </row>
        <row r="72">
          <cell r="A72">
            <v>36931.251273148147</v>
          </cell>
          <cell r="B72" t="str">
            <v>0100520</v>
          </cell>
          <cell r="C72" t="str">
            <v>PKT-3</v>
          </cell>
          <cell r="D72">
            <v>2.9000000953674316</v>
          </cell>
          <cell r="E72">
            <v>1240</v>
          </cell>
          <cell r="F72">
            <v>1250</v>
          </cell>
          <cell r="G72">
            <v>18</v>
          </cell>
          <cell r="H72" t="str">
            <v>-16</v>
          </cell>
          <cell r="I72" t="str">
            <v>14</v>
          </cell>
          <cell r="J72">
            <v>0</v>
          </cell>
          <cell r="K72" t="str">
            <v>JVLP01</v>
          </cell>
          <cell r="L72">
            <v>2.9</v>
          </cell>
          <cell r="M72">
            <v>1240</v>
          </cell>
        </row>
        <row r="73">
          <cell r="A73">
            <v>36931.373495370368</v>
          </cell>
          <cell r="B73" t="str">
            <v>0100710</v>
          </cell>
          <cell r="C73" t="str">
            <v>CTL P3</v>
          </cell>
          <cell r="D73">
            <v>2.9000000953674316</v>
          </cell>
          <cell r="E73">
            <v>1240</v>
          </cell>
          <cell r="F73">
            <v>1245</v>
          </cell>
          <cell r="G73">
            <v>25.5</v>
          </cell>
          <cell r="H73" t="str">
            <v>-39</v>
          </cell>
          <cell r="I73" t="str">
            <v>11</v>
          </cell>
          <cell r="J73">
            <v>3</v>
          </cell>
          <cell r="K73" t="str">
            <v>JVLP01</v>
          </cell>
          <cell r="L73">
            <v>2.9</v>
          </cell>
          <cell r="M73">
            <v>1240</v>
          </cell>
        </row>
        <row r="74">
          <cell r="A74">
            <v>36931.376134259262</v>
          </cell>
          <cell r="B74" t="str">
            <v>0100710</v>
          </cell>
          <cell r="C74" t="str">
            <v>CTL P3</v>
          </cell>
          <cell r="D74">
            <v>2.9000000953674316</v>
          </cell>
          <cell r="E74">
            <v>1240</v>
          </cell>
          <cell r="F74">
            <v>1246</v>
          </cell>
          <cell r="G74">
            <v>22</v>
          </cell>
          <cell r="H74" t="str">
            <v>14</v>
          </cell>
          <cell r="I74" t="str">
            <v>22</v>
          </cell>
          <cell r="J74">
            <v>27</v>
          </cell>
          <cell r="K74" t="str">
            <v>JVLP01</v>
          </cell>
          <cell r="L74">
            <v>2.9</v>
          </cell>
          <cell r="M74">
            <v>1240</v>
          </cell>
        </row>
        <row r="75">
          <cell r="A75">
            <v>36931.567314814813</v>
          </cell>
          <cell r="B75" t="str">
            <v>0100712</v>
          </cell>
          <cell r="C75" t="str">
            <v>ctl p3</v>
          </cell>
          <cell r="D75">
            <v>2.9000000953674316</v>
          </cell>
          <cell r="E75">
            <v>1240</v>
          </cell>
          <cell r="F75">
            <v>1244</v>
          </cell>
          <cell r="G75">
            <v>27</v>
          </cell>
          <cell r="H75" t="str">
            <v>-38</v>
          </cell>
          <cell r="I75" t="str">
            <v>5</v>
          </cell>
          <cell r="J75">
            <v>13</v>
          </cell>
          <cell r="K75" t="str">
            <v>JVLP01</v>
          </cell>
          <cell r="L75">
            <v>2.9</v>
          </cell>
          <cell r="M75">
            <v>1240</v>
          </cell>
        </row>
        <row r="76">
          <cell r="A76">
            <v>36931.570833333331</v>
          </cell>
          <cell r="B76" t="str">
            <v>0100714</v>
          </cell>
          <cell r="C76" t="str">
            <v>ctl p3</v>
          </cell>
          <cell r="D76">
            <v>2.9000000953674316</v>
          </cell>
          <cell r="E76">
            <v>1240</v>
          </cell>
          <cell r="F76">
            <v>1245</v>
          </cell>
          <cell r="G76">
            <v>17</v>
          </cell>
          <cell r="H76" t="str">
            <v>-50</v>
          </cell>
          <cell r="I76" t="str">
            <v>9</v>
          </cell>
          <cell r="J76">
            <v>12</v>
          </cell>
          <cell r="K76" t="str">
            <v>JVLP01</v>
          </cell>
          <cell r="L76">
            <v>2.9</v>
          </cell>
          <cell r="M76">
            <v>1240</v>
          </cell>
        </row>
        <row r="77">
          <cell r="A77">
            <v>36931.880798611113</v>
          </cell>
          <cell r="B77" t="str">
            <v>0100709</v>
          </cell>
          <cell r="C77" t="str">
            <v>CTL-P1</v>
          </cell>
          <cell r="D77">
            <v>2.9000000953674316</v>
          </cell>
          <cell r="E77">
            <v>1240</v>
          </cell>
          <cell r="F77">
            <v>1246</v>
          </cell>
          <cell r="G77">
            <v>23</v>
          </cell>
          <cell r="H77" t="str">
            <v>-47</v>
          </cell>
          <cell r="I77" t="str">
            <v>15</v>
          </cell>
          <cell r="J77">
            <v>13</v>
          </cell>
          <cell r="K77" t="str">
            <v>JVLP01</v>
          </cell>
          <cell r="L77">
            <v>2.9</v>
          </cell>
          <cell r="M77">
            <v>1240</v>
          </cell>
        </row>
        <row r="78">
          <cell r="A78">
            <v>36931.899247685185</v>
          </cell>
          <cell r="B78" t="str">
            <v>0100713</v>
          </cell>
          <cell r="C78" t="str">
            <v>CTL P1</v>
          </cell>
          <cell r="D78">
            <v>2.9000000953674316</v>
          </cell>
          <cell r="E78">
            <v>1240</v>
          </cell>
          <cell r="F78">
            <v>1242</v>
          </cell>
          <cell r="G78">
            <v>9</v>
          </cell>
          <cell r="H78" t="str">
            <v>-55</v>
          </cell>
          <cell r="I78" t="str">
            <v>5</v>
          </cell>
          <cell r="J78">
            <v>-5</v>
          </cell>
          <cell r="K78" t="str">
            <v>JVLP01</v>
          </cell>
          <cell r="L78">
            <v>2.9</v>
          </cell>
          <cell r="M78">
            <v>1240</v>
          </cell>
        </row>
        <row r="79">
          <cell r="A79">
            <v>36932.073900462965</v>
          </cell>
          <cell r="B79" t="str">
            <v>0100708</v>
          </cell>
          <cell r="C79" t="str">
            <v>PKT-1</v>
          </cell>
          <cell r="D79">
            <v>2.9000000953674316</v>
          </cell>
          <cell r="E79">
            <v>1240</v>
          </cell>
          <cell r="F79">
            <v>1247</v>
          </cell>
          <cell r="G79">
            <v>21</v>
          </cell>
          <cell r="H79" t="str">
            <v>-30</v>
          </cell>
          <cell r="I79" t="str">
            <v>16</v>
          </cell>
          <cell r="J79">
            <v>10</v>
          </cell>
          <cell r="K79" t="str">
            <v>JVLP01</v>
          </cell>
          <cell r="L79">
            <v>2.9</v>
          </cell>
          <cell r="M79">
            <v>1240</v>
          </cell>
        </row>
        <row r="80">
          <cell r="A80">
            <v>36932.078368055554</v>
          </cell>
          <cell r="B80" t="str">
            <v>0100703</v>
          </cell>
          <cell r="C80" t="str">
            <v>PKT-1</v>
          </cell>
          <cell r="D80">
            <v>2.9000000953674316</v>
          </cell>
          <cell r="E80">
            <v>1240</v>
          </cell>
          <cell r="F80">
            <v>1248</v>
          </cell>
          <cell r="G80">
            <v>34</v>
          </cell>
          <cell r="H80" t="str">
            <v>-61</v>
          </cell>
          <cell r="I80" t="str">
            <v>23</v>
          </cell>
          <cell r="J80">
            <v>19</v>
          </cell>
          <cell r="K80" t="str">
            <v>JVLP01</v>
          </cell>
          <cell r="L80">
            <v>2.9</v>
          </cell>
          <cell r="M80">
            <v>1240</v>
          </cell>
        </row>
        <row r="81">
          <cell r="A81">
            <v>36932.577337962961</v>
          </cell>
          <cell r="B81" t="str">
            <v>0100831</v>
          </cell>
          <cell r="C81" t="str">
            <v>ctl mid</v>
          </cell>
          <cell r="D81">
            <v>4</v>
          </cell>
          <cell r="E81">
            <v>1250</v>
          </cell>
          <cell r="F81">
            <v>1256</v>
          </cell>
          <cell r="G81">
            <v>2.5</v>
          </cell>
          <cell r="H81" t="str">
            <v>-55</v>
          </cell>
          <cell r="I81" t="str">
            <v>6</v>
          </cell>
          <cell r="J81">
            <v>3</v>
          </cell>
          <cell r="K81" t="str">
            <v>JVSTS6</v>
          </cell>
          <cell r="L81">
            <v>4</v>
          </cell>
          <cell r="M81">
            <v>1250</v>
          </cell>
        </row>
        <row r="82">
          <cell r="A82">
            <v>36932.838206018518</v>
          </cell>
          <cell r="B82" t="str">
            <v>0100830</v>
          </cell>
          <cell r="C82" t="str">
            <v>ctl mid</v>
          </cell>
          <cell r="D82">
            <v>4</v>
          </cell>
          <cell r="E82">
            <v>1250</v>
          </cell>
          <cell r="F82">
            <v>1255</v>
          </cell>
          <cell r="G82">
            <v>9</v>
          </cell>
          <cell r="H82" t="str">
            <v>51</v>
          </cell>
          <cell r="I82" t="str">
            <v>13</v>
          </cell>
          <cell r="J82">
            <v>9</v>
          </cell>
          <cell r="K82" t="str">
            <v>JVSTS6</v>
          </cell>
          <cell r="L82">
            <v>4</v>
          </cell>
          <cell r="M82">
            <v>1250</v>
          </cell>
        </row>
        <row r="83">
          <cell r="A83">
            <v>36932.908333333333</v>
          </cell>
          <cell r="B83" t="str">
            <v>0100572</v>
          </cell>
          <cell r="C83" t="str">
            <v>ctl</v>
          </cell>
          <cell r="D83">
            <v>2.9000000953674316</v>
          </cell>
          <cell r="E83">
            <v>1240</v>
          </cell>
          <cell r="F83">
            <v>1246</v>
          </cell>
          <cell r="G83">
            <v>23</v>
          </cell>
          <cell r="H83" t="str">
            <v>-15</v>
          </cell>
          <cell r="I83" t="str">
            <v>16</v>
          </cell>
          <cell r="J83">
            <v>23</v>
          </cell>
          <cell r="K83" t="str">
            <v>JVGL06</v>
          </cell>
          <cell r="L83">
            <v>2.6</v>
          </cell>
          <cell r="M83">
            <v>1270</v>
          </cell>
        </row>
        <row r="84">
          <cell r="A84">
            <v>36932.911921296298</v>
          </cell>
          <cell r="B84" t="str">
            <v>0101102</v>
          </cell>
          <cell r="C84" t="str">
            <v>pkt-3</v>
          </cell>
          <cell r="D84">
            <v>2.9000000953674316</v>
          </cell>
          <cell r="E84">
            <v>1240</v>
          </cell>
          <cell r="F84">
            <v>1250</v>
          </cell>
          <cell r="G84">
            <v>22</v>
          </cell>
          <cell r="H84" t="str">
            <v>-18</v>
          </cell>
          <cell r="I84" t="str">
            <v>15</v>
          </cell>
          <cell r="J84">
            <v>12</v>
          </cell>
          <cell r="K84" t="str">
            <v>JVLP01</v>
          </cell>
          <cell r="L84">
            <v>2.9</v>
          </cell>
          <cell r="M84">
            <v>1240</v>
          </cell>
        </row>
        <row r="85">
          <cell r="A85">
            <v>36933.028414351851</v>
          </cell>
          <cell r="B85" t="str">
            <v>0101109</v>
          </cell>
          <cell r="C85" t="str">
            <v>pkt-3</v>
          </cell>
          <cell r="D85">
            <v>2.9000000953674316</v>
          </cell>
          <cell r="E85">
            <v>1240</v>
          </cell>
          <cell r="F85">
            <v>1246</v>
          </cell>
          <cell r="G85">
            <v>32</v>
          </cell>
          <cell r="H85" t="str">
            <v>61</v>
          </cell>
          <cell r="I85" t="str">
            <v>12</v>
          </cell>
          <cell r="J85">
            <v>12</v>
          </cell>
          <cell r="K85" t="str">
            <v>JVLP01</v>
          </cell>
          <cell r="L85">
            <v>2.9</v>
          </cell>
          <cell r="M85">
            <v>1240</v>
          </cell>
        </row>
        <row r="86">
          <cell r="A86">
            <v>36933.402546296296</v>
          </cell>
          <cell r="B86" t="str">
            <v>0101385</v>
          </cell>
          <cell r="C86" t="str">
            <v>14MTS</v>
          </cell>
          <cell r="D86">
            <v>2.5999999046325684</v>
          </cell>
          <cell r="E86">
            <v>920</v>
          </cell>
          <cell r="F86">
            <v>935</v>
          </cell>
          <cell r="G86">
            <v>27</v>
          </cell>
          <cell r="H86" t="str">
            <v>-48</v>
          </cell>
          <cell r="I86" t="str">
            <v>37</v>
          </cell>
          <cell r="J86">
            <v>25</v>
          </cell>
          <cell r="K86" t="str">
            <v>JVGL04</v>
          </cell>
          <cell r="L86">
            <v>2.6</v>
          </cell>
          <cell r="M86">
            <v>920</v>
          </cell>
        </row>
        <row r="87">
          <cell r="A87">
            <v>36934.672037037039</v>
          </cell>
          <cell r="B87" t="str">
            <v>0101113</v>
          </cell>
          <cell r="C87" t="str">
            <v>PKT-1</v>
          </cell>
          <cell r="D87">
            <v>2.9000000953674316</v>
          </cell>
          <cell r="E87">
            <v>1240</v>
          </cell>
          <cell r="F87">
            <v>1244</v>
          </cell>
          <cell r="G87">
            <v>18</v>
          </cell>
          <cell r="H87" t="str">
            <v>94</v>
          </cell>
          <cell r="I87" t="str">
            <v>-1</v>
          </cell>
          <cell r="J87">
            <v>26</v>
          </cell>
          <cell r="K87" t="str">
            <v>JVLP01</v>
          </cell>
          <cell r="L87">
            <v>2.9</v>
          </cell>
          <cell r="M87">
            <v>1240</v>
          </cell>
        </row>
        <row r="88">
          <cell r="A88">
            <v>36934.865706018521</v>
          </cell>
          <cell r="B88" t="str">
            <v>0101099</v>
          </cell>
          <cell r="C88" t="str">
            <v>PKT-3</v>
          </cell>
          <cell r="D88">
            <v>2.9000000953674316</v>
          </cell>
          <cell r="E88">
            <v>1240</v>
          </cell>
          <cell r="F88">
            <v>1247</v>
          </cell>
          <cell r="G88">
            <v>35</v>
          </cell>
          <cell r="H88" t="str">
            <v>-48</v>
          </cell>
          <cell r="I88" t="str">
            <v>33</v>
          </cell>
          <cell r="J88">
            <v>7</v>
          </cell>
          <cell r="K88" t="str">
            <v>JVLP01</v>
          </cell>
          <cell r="L88">
            <v>2.9</v>
          </cell>
          <cell r="M88">
            <v>1240</v>
          </cell>
        </row>
        <row r="89">
          <cell r="A89">
            <v>36934.870717592596</v>
          </cell>
          <cell r="B89" t="str">
            <v>0101102</v>
          </cell>
          <cell r="C89" t="str">
            <v>PKT-3</v>
          </cell>
          <cell r="D89">
            <v>2.9000000953674316</v>
          </cell>
          <cell r="E89">
            <v>1240</v>
          </cell>
          <cell r="F89">
            <v>1250</v>
          </cell>
          <cell r="G89">
            <v>37</v>
          </cell>
          <cell r="H89" t="str">
            <v>-43</v>
          </cell>
          <cell r="I89" t="str">
            <v>16</v>
          </cell>
          <cell r="J89">
            <v>20</v>
          </cell>
          <cell r="K89" t="str">
            <v>JVLP01</v>
          </cell>
          <cell r="L89">
            <v>2.9</v>
          </cell>
          <cell r="M89">
            <v>1240</v>
          </cell>
        </row>
        <row r="90">
          <cell r="A90">
            <v>36935.633576388886</v>
          </cell>
          <cell r="B90" t="str">
            <v>0101108</v>
          </cell>
          <cell r="C90" t="str">
            <v>ctl-p1</v>
          </cell>
          <cell r="D90">
            <v>2.9000000953674316</v>
          </cell>
          <cell r="E90">
            <v>1240</v>
          </cell>
          <cell r="F90">
            <v>1245</v>
          </cell>
          <cell r="G90">
            <v>31</v>
          </cell>
          <cell r="H90" t="str">
            <v>-57</v>
          </cell>
          <cell r="I90" t="str">
            <v>15</v>
          </cell>
          <cell r="J90">
            <v>22</v>
          </cell>
          <cell r="K90" t="str">
            <v>JVLP01</v>
          </cell>
          <cell r="L90">
            <v>2.9</v>
          </cell>
          <cell r="M90">
            <v>1240</v>
          </cell>
        </row>
        <row r="91">
          <cell r="A91">
            <v>36935.90215277778</v>
          </cell>
          <cell r="B91" t="str">
            <v>0101107</v>
          </cell>
          <cell r="C91" t="str">
            <v>CTLP3</v>
          </cell>
          <cell r="D91">
            <v>2.9000000953674316</v>
          </cell>
          <cell r="E91">
            <v>1240</v>
          </cell>
          <cell r="F91">
            <v>1245</v>
          </cell>
          <cell r="G91">
            <v>40</v>
          </cell>
          <cell r="H91" t="str">
            <v>-67</v>
          </cell>
          <cell r="I91" t="str">
            <v>19</v>
          </cell>
          <cell r="J91">
            <v>23</v>
          </cell>
          <cell r="K91" t="str">
            <v>JVLP01</v>
          </cell>
          <cell r="L91">
            <v>2.9</v>
          </cell>
          <cell r="M91">
            <v>1240</v>
          </cell>
        </row>
        <row r="92">
          <cell r="A92">
            <v>36935.982314814813</v>
          </cell>
          <cell r="B92" t="str">
            <v>0101114</v>
          </cell>
          <cell r="C92" t="str">
            <v>PKT-1</v>
          </cell>
          <cell r="D92">
            <v>2.9000000953674316</v>
          </cell>
          <cell r="E92">
            <v>1240</v>
          </cell>
          <cell r="F92">
            <v>1246</v>
          </cell>
          <cell r="G92">
            <v>37</v>
          </cell>
          <cell r="H92" t="str">
            <v>81</v>
          </cell>
          <cell r="I92" t="str">
            <v>27</v>
          </cell>
          <cell r="J92">
            <v>14</v>
          </cell>
          <cell r="K92" t="str">
            <v>JVLP01</v>
          </cell>
          <cell r="L92">
            <v>2.9</v>
          </cell>
          <cell r="M92">
            <v>1240</v>
          </cell>
        </row>
        <row r="93">
          <cell r="A93">
            <v>36936.253032407411</v>
          </cell>
          <cell r="B93" t="str">
            <v>0101118</v>
          </cell>
          <cell r="C93" t="str">
            <v>pkt-3</v>
          </cell>
          <cell r="D93">
            <v>2.9000000953674316</v>
          </cell>
          <cell r="E93">
            <v>1240</v>
          </cell>
          <cell r="F93">
            <v>1248</v>
          </cell>
          <cell r="G93">
            <v>37</v>
          </cell>
          <cell r="H93" t="str">
            <v>-32</v>
          </cell>
          <cell r="I93" t="str">
            <v>21</v>
          </cell>
          <cell r="J93">
            <v>9</v>
          </cell>
          <cell r="K93" t="str">
            <v>JVLP01</v>
          </cell>
          <cell r="L93">
            <v>2.9</v>
          </cell>
          <cell r="M93">
            <v>1240</v>
          </cell>
        </row>
        <row r="94">
          <cell r="A94">
            <v>36936.258564814816</v>
          </cell>
          <cell r="B94" t="str">
            <v>0101100</v>
          </cell>
          <cell r="C94" t="str">
            <v>pkt-3</v>
          </cell>
          <cell r="D94">
            <v>2.9000000953674316</v>
          </cell>
          <cell r="E94">
            <v>1240</v>
          </cell>
          <cell r="F94">
            <v>1245</v>
          </cell>
          <cell r="G94">
            <v>32</v>
          </cell>
          <cell r="H94" t="str">
            <v>59</v>
          </cell>
          <cell r="I94" t="str">
            <v>9</v>
          </cell>
          <cell r="J94">
            <v>33</v>
          </cell>
          <cell r="K94" t="str">
            <v>JVLP01</v>
          </cell>
          <cell r="L94">
            <v>2.9</v>
          </cell>
          <cell r="M94">
            <v>1240</v>
          </cell>
        </row>
        <row r="95">
          <cell r="A95">
            <v>36937.885706018518</v>
          </cell>
          <cell r="B95" t="str">
            <v>0101289</v>
          </cell>
          <cell r="C95" t="str">
            <v>CTLP3</v>
          </cell>
          <cell r="D95">
            <v>3.1500000953674316</v>
          </cell>
          <cell r="E95">
            <v>1250</v>
          </cell>
          <cell r="F95">
            <v>1258</v>
          </cell>
          <cell r="G95">
            <v>38</v>
          </cell>
          <cell r="H95" t="str">
            <v>-18</v>
          </cell>
          <cell r="I95" t="str">
            <v>11</v>
          </cell>
          <cell r="J95">
            <v>3</v>
          </cell>
          <cell r="K95" t="str">
            <v>JVSTS6</v>
          </cell>
          <cell r="L95">
            <v>3.15</v>
          </cell>
          <cell r="M95">
            <v>1250</v>
          </cell>
        </row>
        <row r="96">
          <cell r="A96">
            <v>36937.888888888891</v>
          </cell>
          <cell r="B96" t="str">
            <v>0101284</v>
          </cell>
          <cell r="C96" t="str">
            <v>CTLP3</v>
          </cell>
          <cell r="D96">
            <v>3.1500000953674316</v>
          </cell>
          <cell r="E96">
            <v>1250</v>
          </cell>
          <cell r="F96">
            <v>1258</v>
          </cell>
          <cell r="G96">
            <v>50</v>
          </cell>
          <cell r="H96" t="str">
            <v>-52</v>
          </cell>
          <cell r="I96" t="str">
            <v>25</v>
          </cell>
          <cell r="J96">
            <v>17</v>
          </cell>
          <cell r="K96" t="str">
            <v>JVSTS6</v>
          </cell>
          <cell r="L96">
            <v>3.15</v>
          </cell>
          <cell r="M96">
            <v>1250</v>
          </cell>
        </row>
        <row r="97">
          <cell r="A97">
            <v>36937.906446759262</v>
          </cell>
          <cell r="B97" t="str">
            <v>0099928</v>
          </cell>
          <cell r="C97" t="str">
            <v>CTLP3</v>
          </cell>
          <cell r="D97">
            <v>3</v>
          </cell>
          <cell r="E97">
            <v>1250</v>
          </cell>
          <cell r="F97">
            <v>1260</v>
          </cell>
          <cell r="G97">
            <v>42.5</v>
          </cell>
          <cell r="H97" t="str">
            <v>-25</v>
          </cell>
          <cell r="I97" t="str">
            <v>6</v>
          </cell>
          <cell r="J97">
            <v>6</v>
          </cell>
          <cell r="K97" t="str">
            <v>JVSTS4</v>
          </cell>
          <cell r="L97">
            <v>3</v>
          </cell>
          <cell r="M97">
            <v>1250</v>
          </cell>
        </row>
        <row r="98">
          <cell r="A98">
            <v>36937.909074074072</v>
          </cell>
          <cell r="B98" t="str">
            <v>0099914</v>
          </cell>
          <cell r="C98" t="str">
            <v>CTLP3</v>
          </cell>
          <cell r="D98">
            <v>3</v>
          </cell>
          <cell r="E98">
            <v>1250</v>
          </cell>
          <cell r="F98">
            <v>1258</v>
          </cell>
          <cell r="G98">
            <v>41</v>
          </cell>
          <cell r="H98" t="str">
            <v>-4</v>
          </cell>
          <cell r="I98" t="str">
            <v>12</v>
          </cell>
          <cell r="J98">
            <v>7</v>
          </cell>
          <cell r="K98" t="str">
            <v>JVSTS4</v>
          </cell>
          <cell r="L98">
            <v>3</v>
          </cell>
          <cell r="M98">
            <v>1250</v>
          </cell>
        </row>
        <row r="99">
          <cell r="A99">
            <v>36937.911192129628</v>
          </cell>
          <cell r="B99" t="str">
            <v>0099923</v>
          </cell>
          <cell r="C99" t="str">
            <v>CTLP3</v>
          </cell>
          <cell r="D99">
            <v>3</v>
          </cell>
          <cell r="E99">
            <v>1250</v>
          </cell>
          <cell r="F99">
            <v>1260</v>
          </cell>
          <cell r="G99">
            <v>38</v>
          </cell>
          <cell r="H99" t="str">
            <v>-8</v>
          </cell>
          <cell r="I99" t="str">
            <v>37</v>
          </cell>
          <cell r="J99">
            <v>3</v>
          </cell>
          <cell r="K99" t="str">
            <v>JVSTS4</v>
          </cell>
          <cell r="L99">
            <v>3</v>
          </cell>
          <cell r="M99">
            <v>1250</v>
          </cell>
        </row>
        <row r="100">
          <cell r="A100">
            <v>36937.91306712963</v>
          </cell>
          <cell r="B100" t="str">
            <v>0099927</v>
          </cell>
          <cell r="C100" t="str">
            <v>CTLP3</v>
          </cell>
          <cell r="D100">
            <v>3</v>
          </cell>
          <cell r="E100">
            <v>1250</v>
          </cell>
          <cell r="F100">
            <v>1258</v>
          </cell>
          <cell r="G100">
            <v>54</v>
          </cell>
          <cell r="H100" t="str">
            <v>-34</v>
          </cell>
          <cell r="I100" t="str">
            <v>18</v>
          </cell>
          <cell r="J100">
            <v>4</v>
          </cell>
          <cell r="K100" t="str">
            <v>JVSTS4</v>
          </cell>
          <cell r="L100">
            <v>3</v>
          </cell>
          <cell r="M100">
            <v>1250</v>
          </cell>
        </row>
        <row r="101">
          <cell r="A101">
            <v>36938.089907407404</v>
          </cell>
          <cell r="B101" t="str">
            <v>0101284</v>
          </cell>
          <cell r="C101" t="str">
            <v>ctl mid</v>
          </cell>
          <cell r="D101">
            <v>3</v>
          </cell>
          <cell r="E101">
            <v>1250</v>
          </cell>
          <cell r="F101">
            <v>1258</v>
          </cell>
          <cell r="G101">
            <v>61.5</v>
          </cell>
          <cell r="H101" t="str">
            <v>-53</v>
          </cell>
          <cell r="I101" t="str">
            <v>23</v>
          </cell>
          <cell r="J101">
            <v>5</v>
          </cell>
          <cell r="K101" t="str">
            <v>JVSTS6</v>
          </cell>
          <cell r="L101">
            <v>3.15</v>
          </cell>
          <cell r="M101">
            <v>1250</v>
          </cell>
        </row>
        <row r="102">
          <cell r="A102">
            <v>36938.091805555552</v>
          </cell>
          <cell r="B102" t="str">
            <v>0101289</v>
          </cell>
          <cell r="C102" t="str">
            <v>ctl mid</v>
          </cell>
          <cell r="D102">
            <v>3</v>
          </cell>
          <cell r="E102">
            <v>1250</v>
          </cell>
          <cell r="F102">
            <v>1258</v>
          </cell>
          <cell r="G102">
            <v>45</v>
          </cell>
          <cell r="H102" t="str">
            <v>-30</v>
          </cell>
          <cell r="I102" t="str">
            <v>18</v>
          </cell>
          <cell r="J102">
            <v>12</v>
          </cell>
          <cell r="K102" t="str">
            <v>JVSTS6</v>
          </cell>
          <cell r="L102">
            <v>3.15</v>
          </cell>
          <cell r="M102">
            <v>1250</v>
          </cell>
        </row>
        <row r="103">
          <cell r="A103">
            <v>36938.562662037039</v>
          </cell>
          <cell r="B103" t="str">
            <v>0100116</v>
          </cell>
          <cell r="C103" t="str">
            <v>ctl mid</v>
          </cell>
          <cell r="D103">
            <v>5</v>
          </cell>
          <cell r="E103">
            <v>1250</v>
          </cell>
          <cell r="F103">
            <v>1260</v>
          </cell>
          <cell r="G103">
            <v>39</v>
          </cell>
          <cell r="H103" t="str">
            <v>-8</v>
          </cell>
          <cell r="I103" t="str">
            <v>10</v>
          </cell>
          <cell r="J103">
            <v>4</v>
          </cell>
          <cell r="K103" t="str">
            <v>JVSTS4</v>
          </cell>
          <cell r="L103">
            <v>5</v>
          </cell>
          <cell r="M103">
            <v>1250</v>
          </cell>
        </row>
        <row r="104">
          <cell r="A104">
            <v>36938.568703703706</v>
          </cell>
          <cell r="B104" t="str">
            <v>0100111</v>
          </cell>
          <cell r="C104" t="str">
            <v>ctl mid</v>
          </cell>
          <cell r="D104">
            <v>5</v>
          </cell>
          <cell r="E104">
            <v>1250</v>
          </cell>
          <cell r="F104">
            <v>1255</v>
          </cell>
          <cell r="G104">
            <v>31</v>
          </cell>
          <cell r="H104" t="str">
            <v>12</v>
          </cell>
          <cell r="I104" t="str">
            <v>6</v>
          </cell>
          <cell r="J104">
            <v>3</v>
          </cell>
          <cell r="K104" t="str">
            <v>JVSTS4</v>
          </cell>
          <cell r="L104">
            <v>5</v>
          </cell>
          <cell r="M104">
            <v>1250</v>
          </cell>
        </row>
        <row r="105">
          <cell r="A105">
            <v>36938.578483796293</v>
          </cell>
          <cell r="B105" t="str">
            <v>0099350</v>
          </cell>
          <cell r="C105" t="str">
            <v>ctl mid</v>
          </cell>
          <cell r="D105">
            <v>6</v>
          </cell>
          <cell r="E105">
            <v>1250</v>
          </cell>
          <cell r="F105">
            <v>1255</v>
          </cell>
          <cell r="G105">
            <v>59</v>
          </cell>
          <cell r="H105" t="str">
            <v>37</v>
          </cell>
          <cell r="I105" t="str">
            <v>0</v>
          </cell>
          <cell r="J105">
            <v>8</v>
          </cell>
          <cell r="K105" t="str">
            <v>JVSTS4</v>
          </cell>
          <cell r="L105">
            <v>6</v>
          </cell>
          <cell r="M105">
            <v>1250</v>
          </cell>
        </row>
        <row r="106">
          <cell r="A106">
            <v>36938.58525462963</v>
          </cell>
          <cell r="B106" t="str">
            <v>0099356</v>
          </cell>
          <cell r="C106" t="str">
            <v>ctl mid</v>
          </cell>
          <cell r="D106">
            <v>6</v>
          </cell>
          <cell r="E106">
            <v>1250</v>
          </cell>
          <cell r="F106">
            <v>1255</v>
          </cell>
          <cell r="G106">
            <v>47</v>
          </cell>
          <cell r="H106" t="str">
            <v>-7</v>
          </cell>
          <cell r="I106" t="str">
            <v>10</v>
          </cell>
          <cell r="J106">
            <v>-10</v>
          </cell>
          <cell r="K106" t="str">
            <v>JVSTS4</v>
          </cell>
          <cell r="L106">
            <v>6</v>
          </cell>
          <cell r="M106">
            <v>1250</v>
          </cell>
        </row>
        <row r="107">
          <cell r="A107">
            <v>36938.976990740739</v>
          </cell>
          <cell r="B107" t="str">
            <v>0101401</v>
          </cell>
          <cell r="C107" t="str">
            <v>20mts</v>
          </cell>
          <cell r="D107">
            <v>2</v>
          </cell>
          <cell r="E107">
            <v>1015</v>
          </cell>
          <cell r="F107">
            <v>1031</v>
          </cell>
          <cell r="G107">
            <v>60.5</v>
          </cell>
          <cell r="H107" t="str">
            <v>-15</v>
          </cell>
          <cell r="I107" t="str">
            <v>69</v>
          </cell>
          <cell r="J107">
            <v>68</v>
          </cell>
          <cell r="K107" t="str">
            <v>JVGL06</v>
          </cell>
          <cell r="L107">
            <v>2</v>
          </cell>
          <cell r="M107">
            <v>1015</v>
          </cell>
        </row>
        <row r="108">
          <cell r="A108">
            <v>36939.746944444443</v>
          </cell>
          <cell r="B108" t="str">
            <v>0101480</v>
          </cell>
          <cell r="C108" t="str">
            <v>15MTS</v>
          </cell>
          <cell r="D108">
            <v>2.2000000476837158</v>
          </cell>
          <cell r="E108">
            <v>1000</v>
          </cell>
          <cell r="F108">
            <v>990</v>
          </cell>
          <cell r="G108">
            <v>60.5</v>
          </cell>
          <cell r="H108" t="str">
            <v>-48</v>
          </cell>
          <cell r="I108" t="str">
            <v>76</v>
          </cell>
          <cell r="J108">
            <v>470</v>
          </cell>
          <cell r="K108" t="str">
            <v>JVWT01</v>
          </cell>
          <cell r="L108">
            <v>2</v>
          </cell>
          <cell r="M108">
            <v>990</v>
          </cell>
        </row>
        <row r="109">
          <cell r="A109">
            <v>36939.757523148146</v>
          </cell>
          <cell r="B109" t="str">
            <v>0101431</v>
          </cell>
          <cell r="C109" t="str">
            <v>15MTS</v>
          </cell>
          <cell r="D109">
            <v>2.2999999523162842</v>
          </cell>
          <cell r="E109">
            <v>1250</v>
          </cell>
          <cell r="F109">
            <v>1258</v>
          </cell>
          <cell r="G109">
            <v>22</v>
          </cell>
          <cell r="H109" t="str">
            <v>-11</v>
          </cell>
          <cell r="I109" t="str">
            <v>46</v>
          </cell>
          <cell r="J109">
            <v>1</v>
          </cell>
          <cell r="K109" t="str">
            <v>JVCR06</v>
          </cell>
          <cell r="L109">
            <v>2.8</v>
          </cell>
          <cell r="M109">
            <v>1250</v>
          </cell>
        </row>
        <row r="110">
          <cell r="A110">
            <v>36939.820590277777</v>
          </cell>
          <cell r="B110" t="str">
            <v>0101449</v>
          </cell>
          <cell r="C110" t="str">
            <v>25MTS</v>
          </cell>
          <cell r="D110">
            <v>2</v>
          </cell>
          <cell r="E110">
            <v>920</v>
          </cell>
          <cell r="F110">
            <v>925</v>
          </cell>
          <cell r="G110">
            <v>24.5</v>
          </cell>
          <cell r="H110" t="str">
            <v>19</v>
          </cell>
          <cell r="I110" t="str">
            <v>27</v>
          </cell>
          <cell r="J110">
            <v>21</v>
          </cell>
          <cell r="K110" t="str">
            <v>JVGL06</v>
          </cell>
          <cell r="L110">
            <v>2</v>
          </cell>
          <cell r="M110">
            <v>915</v>
          </cell>
        </row>
        <row r="111">
          <cell r="A111">
            <v>36939.832673611112</v>
          </cell>
          <cell r="B111" t="str">
            <v>0101491</v>
          </cell>
          <cell r="C111" t="str">
            <v>15MTS</v>
          </cell>
          <cell r="D111">
            <v>3</v>
          </cell>
          <cell r="E111">
            <v>915</v>
          </cell>
          <cell r="F111">
            <v>927</v>
          </cell>
          <cell r="G111">
            <v>52</v>
          </cell>
          <cell r="H111" t="str">
            <v>38</v>
          </cell>
          <cell r="I111" t="str">
            <v>25</v>
          </cell>
          <cell r="J111">
            <v>26</v>
          </cell>
          <cell r="K111" t="str">
            <v>JVGL04</v>
          </cell>
          <cell r="L111">
            <v>3.2</v>
          </cell>
          <cell r="M111">
            <v>915</v>
          </cell>
        </row>
        <row r="112">
          <cell r="A112">
            <v>36939.865532407406</v>
          </cell>
          <cell r="B112" t="str">
            <v>0100432</v>
          </cell>
          <cell r="C112" t="str">
            <v>OD 3RD LAP</v>
          </cell>
          <cell r="D112">
            <v>2.2999999523162842</v>
          </cell>
          <cell r="E112">
            <v>1250</v>
          </cell>
          <cell r="F112">
            <v>1254</v>
          </cell>
          <cell r="G112">
            <v>15</v>
          </cell>
          <cell r="H112" t="str">
            <v>-56</v>
          </cell>
          <cell r="I112" t="str">
            <v>43</v>
          </cell>
          <cell r="J112">
            <v>13</v>
          </cell>
          <cell r="K112" t="str">
            <v>JVGL06</v>
          </cell>
          <cell r="L112">
            <v>2</v>
          </cell>
          <cell r="M112">
            <v>940</v>
          </cell>
        </row>
        <row r="113">
          <cell r="A113">
            <v>36939.868206018517</v>
          </cell>
          <cell r="B113" t="str">
            <v>0101504</v>
          </cell>
          <cell r="C113" t="str">
            <v>15MTS</v>
          </cell>
          <cell r="D113">
            <v>2</v>
          </cell>
          <cell r="E113">
            <v>860</v>
          </cell>
          <cell r="F113">
            <v>860</v>
          </cell>
          <cell r="G113">
            <v>30</v>
          </cell>
          <cell r="H113" t="str">
            <v>22</v>
          </cell>
          <cell r="I113" t="str">
            <v>52</v>
          </cell>
          <cell r="J113">
            <v>32</v>
          </cell>
          <cell r="K113" t="str">
            <v>JVCR06</v>
          </cell>
          <cell r="L113">
            <v>2</v>
          </cell>
          <cell r="M113">
            <v>860</v>
          </cell>
        </row>
        <row r="114">
          <cell r="A114">
            <v>36940.060740740744</v>
          </cell>
          <cell r="B114" t="str">
            <v>0101534</v>
          </cell>
          <cell r="C114" t="str">
            <v>16MTS</v>
          </cell>
          <cell r="D114">
            <v>1.7999999523162842</v>
          </cell>
          <cell r="E114">
            <v>940</v>
          </cell>
          <cell r="F114">
            <v>954</v>
          </cell>
          <cell r="G114">
            <v>7.5</v>
          </cell>
          <cell r="H114" t="str">
            <v>-13</v>
          </cell>
          <cell r="I114" t="str">
            <v>26</v>
          </cell>
          <cell r="J114">
            <v>23</v>
          </cell>
          <cell r="K114" t="str">
            <v>JVWT01</v>
          </cell>
          <cell r="L114">
            <v>1.8</v>
          </cell>
          <cell r="M114">
            <v>940</v>
          </cell>
        </row>
        <row r="115">
          <cell r="A115">
            <v>36940.063310185185</v>
          </cell>
          <cell r="B115" t="str">
            <v>0101512</v>
          </cell>
          <cell r="C115" t="str">
            <v>20MTS</v>
          </cell>
          <cell r="D115">
            <v>1.7999999523162842</v>
          </cell>
          <cell r="E115">
            <v>940</v>
          </cell>
          <cell r="F115">
            <v>952</v>
          </cell>
          <cell r="G115">
            <v>31.5</v>
          </cell>
          <cell r="H115" t="str">
            <v>15</v>
          </cell>
          <cell r="I115" t="str">
            <v>44</v>
          </cell>
          <cell r="J115">
            <v>41</v>
          </cell>
          <cell r="K115" t="str">
            <v>JVWT01</v>
          </cell>
          <cell r="L115">
            <v>1.8</v>
          </cell>
          <cell r="M115">
            <v>940</v>
          </cell>
        </row>
        <row r="116">
          <cell r="A116">
            <v>36940.136770833335</v>
          </cell>
          <cell r="B116" t="str">
            <v>0101552</v>
          </cell>
          <cell r="C116" t="str">
            <v>15MTS</v>
          </cell>
          <cell r="D116">
            <v>1.6000000238418579</v>
          </cell>
          <cell r="E116">
            <v>940</v>
          </cell>
          <cell r="F116">
            <v>955</v>
          </cell>
          <cell r="G116">
            <v>29</v>
          </cell>
          <cell r="H116" t="str">
            <v>-60</v>
          </cell>
          <cell r="I116" t="str">
            <v>22</v>
          </cell>
          <cell r="J116">
            <v>24</v>
          </cell>
          <cell r="K116" t="str">
            <v>JVWT01</v>
          </cell>
          <cell r="L116">
            <v>1.6</v>
          </cell>
          <cell r="M116">
            <v>940</v>
          </cell>
        </row>
        <row r="117">
          <cell r="A117">
            <v>36940.250601851854</v>
          </cell>
          <cell r="B117" t="str">
            <v>0101568</v>
          </cell>
          <cell r="D117">
            <v>3.2000000476837158</v>
          </cell>
          <cell r="E117">
            <v>1240</v>
          </cell>
          <cell r="F117">
            <v>1243</v>
          </cell>
          <cell r="G117">
            <v>27</v>
          </cell>
          <cell r="H117" t="str">
            <v>-68</v>
          </cell>
          <cell r="I117" t="str">
            <v>39</v>
          </cell>
          <cell r="J117">
            <v>6</v>
          </cell>
          <cell r="K117" t="str">
            <v>JVGL06</v>
          </cell>
          <cell r="L117">
            <v>3.2</v>
          </cell>
          <cell r="M117">
            <v>1240</v>
          </cell>
        </row>
        <row r="118">
          <cell r="A118">
            <v>36940.375636574077</v>
          </cell>
          <cell r="B118" t="str">
            <v>0101584</v>
          </cell>
          <cell r="C118" t="str">
            <v>10MTS</v>
          </cell>
          <cell r="D118">
            <v>5</v>
          </cell>
          <cell r="E118">
            <v>1210</v>
          </cell>
          <cell r="F118">
            <v>1230</v>
          </cell>
          <cell r="G118">
            <v>49</v>
          </cell>
          <cell r="H118" t="str">
            <v>-92</v>
          </cell>
          <cell r="I118" t="str">
            <v>27</v>
          </cell>
          <cell r="J118">
            <v>14</v>
          </cell>
          <cell r="K118" t="str">
            <v>521</v>
          </cell>
          <cell r="L118">
            <v>5</v>
          </cell>
          <cell r="M118">
            <v>1219</v>
          </cell>
        </row>
        <row r="119">
          <cell r="A119">
            <v>36940.555347222224</v>
          </cell>
          <cell r="B119" t="str">
            <v>0101596</v>
          </cell>
          <cell r="C119" t="str">
            <v>12MTS</v>
          </cell>
          <cell r="D119">
            <v>2.2999999523162842</v>
          </cell>
          <cell r="E119">
            <v>1220</v>
          </cell>
          <cell r="F119">
            <v>1230</v>
          </cell>
          <cell r="G119">
            <v>38</v>
          </cell>
          <cell r="H119" t="str">
            <v>18</v>
          </cell>
          <cell r="I119" t="str">
            <v>20</v>
          </cell>
          <cell r="J119">
            <v>62</v>
          </cell>
          <cell r="K119" t="str">
            <v>JVDR04</v>
          </cell>
          <cell r="L119">
            <v>2.4</v>
          </cell>
          <cell r="M119">
            <v>1220</v>
          </cell>
        </row>
        <row r="120">
          <cell r="A120">
            <v>36940.562662037039</v>
          </cell>
          <cell r="B120" t="str">
            <v>0101613</v>
          </cell>
          <cell r="C120" t="str">
            <v>12MTS</v>
          </cell>
          <cell r="D120">
            <v>2.2000000476837158</v>
          </cell>
          <cell r="E120">
            <v>1230</v>
          </cell>
          <cell r="F120">
            <v>1240</v>
          </cell>
          <cell r="G120">
            <v>18</v>
          </cell>
          <cell r="H120" t="str">
            <v>-42</v>
          </cell>
          <cell r="I120" t="str">
            <v>35</v>
          </cell>
          <cell r="J120">
            <v>57</v>
          </cell>
          <cell r="K120" t="str">
            <v>JVDR04</v>
          </cell>
          <cell r="L120">
            <v>2.1</v>
          </cell>
          <cell r="M120">
            <v>1220</v>
          </cell>
        </row>
        <row r="121">
          <cell r="A121">
            <v>36940.829004629632</v>
          </cell>
          <cell r="B121" t="str">
            <v>0101687</v>
          </cell>
          <cell r="C121" t="str">
            <v>15MTS</v>
          </cell>
          <cell r="D121">
            <v>2.2000000476837158</v>
          </cell>
          <cell r="E121">
            <v>1240</v>
          </cell>
          <cell r="F121">
            <v>1242</v>
          </cell>
          <cell r="G121">
            <v>21</v>
          </cell>
          <cell r="H121" t="str">
            <v>56</v>
          </cell>
          <cell r="I121" t="str">
            <v>6</v>
          </cell>
          <cell r="J121">
            <v>22</v>
          </cell>
          <cell r="K121" t="str">
            <v>JVWT01</v>
          </cell>
          <cell r="L121">
            <v>2.2000000000000002</v>
          </cell>
          <cell r="M121">
            <v>1250</v>
          </cell>
        </row>
        <row r="122">
          <cell r="A122">
            <v>36941.000300925924</v>
          </cell>
          <cell r="B122" t="str">
            <v>0101721</v>
          </cell>
          <cell r="C122" t="str">
            <v>14mts</v>
          </cell>
          <cell r="D122">
            <v>2.5999999046325684</v>
          </cell>
          <cell r="E122">
            <v>990</v>
          </cell>
          <cell r="F122">
            <v>1005</v>
          </cell>
          <cell r="G122">
            <v>40.5</v>
          </cell>
          <cell r="H122" t="str">
            <v>-15</v>
          </cell>
          <cell r="I122" t="str">
            <v>45</v>
          </cell>
          <cell r="J122">
            <v>52</v>
          </cell>
          <cell r="K122" t="str">
            <v>JVWT01</v>
          </cell>
          <cell r="L122">
            <v>2.6</v>
          </cell>
          <cell r="M122">
            <v>990</v>
          </cell>
        </row>
        <row r="123">
          <cell r="A123">
            <v>36941.355243055557</v>
          </cell>
          <cell r="B123" t="str">
            <v>0101757</v>
          </cell>
          <cell r="C123" t="str">
            <v>20MTS</v>
          </cell>
          <cell r="D123">
            <v>2</v>
          </cell>
          <cell r="E123">
            <v>920</v>
          </cell>
          <cell r="F123">
            <v>920</v>
          </cell>
          <cell r="G123">
            <v>20</v>
          </cell>
          <cell r="H123" t="str">
            <v>-69</v>
          </cell>
          <cell r="I123" t="str">
            <v>9</v>
          </cell>
          <cell r="J123">
            <v>25</v>
          </cell>
          <cell r="K123" t="str">
            <v>JVGL06</v>
          </cell>
          <cell r="L123">
            <v>2</v>
          </cell>
          <cell r="M123">
            <v>915</v>
          </cell>
        </row>
        <row r="124">
          <cell r="A124">
            <v>36941.491527777776</v>
          </cell>
          <cell r="B124" t="str">
            <v>0101804</v>
          </cell>
          <cell r="C124" t="str">
            <v>15MTS</v>
          </cell>
          <cell r="D124">
            <v>2.5999999046325684</v>
          </cell>
          <cell r="E124">
            <v>1020</v>
          </cell>
          <cell r="F124">
            <v>1030</v>
          </cell>
          <cell r="G124">
            <v>31</v>
          </cell>
          <cell r="H124" t="str">
            <v>-25</v>
          </cell>
          <cell r="I124" t="str">
            <v>29</v>
          </cell>
          <cell r="J124">
            <v>32</v>
          </cell>
          <cell r="K124" t="str">
            <v>JVGL04</v>
          </cell>
          <cell r="L124">
            <v>2.6</v>
          </cell>
          <cell r="M124">
            <v>1025</v>
          </cell>
        </row>
        <row r="125">
          <cell r="A125">
            <v>36941.728043981479</v>
          </cell>
          <cell r="B125" t="str">
            <v>0098854</v>
          </cell>
          <cell r="C125" t="str">
            <v>15 MTS</v>
          </cell>
          <cell r="D125">
            <v>2.5999999046325684</v>
          </cell>
          <cell r="E125">
            <v>920</v>
          </cell>
          <cell r="F125">
            <v>936</v>
          </cell>
          <cell r="G125">
            <v>43</v>
          </cell>
          <cell r="H125" t="str">
            <v>-42</v>
          </cell>
          <cell r="I125" t="str">
            <v>34</v>
          </cell>
          <cell r="J125">
            <v>18</v>
          </cell>
          <cell r="K125" t="str">
            <v>JVSTS4</v>
          </cell>
          <cell r="L125">
            <v>4</v>
          </cell>
          <cell r="M125">
            <v>1250</v>
          </cell>
        </row>
        <row r="126">
          <cell r="A126">
            <v>36941.731215277781</v>
          </cell>
          <cell r="B126" t="str">
            <v>0101859</v>
          </cell>
          <cell r="C126" t="str">
            <v>15 MTS</v>
          </cell>
          <cell r="D126">
            <v>2.2000000476837158</v>
          </cell>
          <cell r="E126">
            <v>960</v>
          </cell>
          <cell r="F126">
            <v>966</v>
          </cell>
          <cell r="G126">
            <v>22</v>
          </cell>
          <cell r="H126" t="str">
            <v>-14</v>
          </cell>
          <cell r="I126" t="str">
            <v>54</v>
          </cell>
          <cell r="J126">
            <v>5</v>
          </cell>
          <cell r="K126" t="str">
            <v>JVCM02</v>
          </cell>
          <cell r="L126">
            <v>2.2000000000000002</v>
          </cell>
          <cell r="M126">
            <v>950</v>
          </cell>
        </row>
        <row r="127">
          <cell r="A127">
            <v>36942.06659722222</v>
          </cell>
          <cell r="B127" t="str">
            <v>0101904</v>
          </cell>
          <cell r="C127" t="str">
            <v>12MTS</v>
          </cell>
          <cell r="D127">
            <v>2</v>
          </cell>
          <cell r="E127">
            <v>1270</v>
          </cell>
          <cell r="F127">
            <v>1288</v>
          </cell>
          <cell r="G127">
            <v>16.5</v>
          </cell>
          <cell r="H127" t="str">
            <v>-17</v>
          </cell>
          <cell r="I127" t="str">
            <v>37</v>
          </cell>
          <cell r="J127">
            <v>30</v>
          </cell>
          <cell r="K127" t="str">
            <v>306</v>
          </cell>
          <cell r="L127">
            <v>2</v>
          </cell>
          <cell r="M127">
            <v>1270</v>
          </cell>
        </row>
        <row r="128">
          <cell r="A128">
            <v>36942.080937500003</v>
          </cell>
          <cell r="B128" t="str">
            <v>0101927</v>
          </cell>
          <cell r="C128" t="str">
            <v>20MTS</v>
          </cell>
          <cell r="D128">
            <v>2</v>
          </cell>
          <cell r="E128">
            <v>1160</v>
          </cell>
          <cell r="F128">
            <v>1175</v>
          </cell>
          <cell r="G128">
            <v>23.5</v>
          </cell>
          <cell r="H128" t="str">
            <v>-65</v>
          </cell>
          <cell r="I128" t="str">
            <v>43</v>
          </cell>
          <cell r="J128">
            <v>11</v>
          </cell>
          <cell r="K128" t="str">
            <v>JVGL06</v>
          </cell>
          <cell r="L128">
            <v>2</v>
          </cell>
          <cell r="M128">
            <v>1165</v>
          </cell>
        </row>
        <row r="129">
          <cell r="A129">
            <v>36942.244571759256</v>
          </cell>
          <cell r="B129" t="str">
            <v>0101953</v>
          </cell>
          <cell r="C129" t="str">
            <v>24MTS</v>
          </cell>
          <cell r="D129">
            <v>2</v>
          </cell>
          <cell r="E129">
            <v>1000</v>
          </cell>
          <cell r="F129">
            <v>1010</v>
          </cell>
          <cell r="G129">
            <v>22</v>
          </cell>
          <cell r="H129" t="str">
            <v>16</v>
          </cell>
          <cell r="I129" t="str">
            <v>33</v>
          </cell>
          <cell r="J129">
            <v>25</v>
          </cell>
          <cell r="K129" t="str">
            <v>JVST01</v>
          </cell>
          <cell r="L129">
            <v>2</v>
          </cell>
          <cell r="M129">
            <v>1000</v>
          </cell>
        </row>
        <row r="130">
          <cell r="A130">
            <v>36942.331064814818</v>
          </cell>
          <cell r="B130" t="str">
            <v>0098859</v>
          </cell>
          <cell r="C130" t="str">
            <v>CLP1</v>
          </cell>
          <cell r="D130">
            <v>4</v>
          </cell>
          <cell r="E130">
            <v>1250</v>
          </cell>
          <cell r="F130">
            <v>1260</v>
          </cell>
          <cell r="G130">
            <v>44</v>
          </cell>
          <cell r="H130" t="str">
            <v>-57</v>
          </cell>
          <cell r="I130" t="str">
            <v>13</v>
          </cell>
          <cell r="J130">
            <v>13</v>
          </cell>
          <cell r="K130" t="str">
            <v>JVSTS4</v>
          </cell>
          <cell r="L130">
            <v>4</v>
          </cell>
          <cell r="M130">
            <v>1250</v>
          </cell>
        </row>
        <row r="131">
          <cell r="A131">
            <v>36942.334270833337</v>
          </cell>
          <cell r="B131" t="str">
            <v>0098854</v>
          </cell>
          <cell r="C131" t="str">
            <v>CTLP3</v>
          </cell>
          <cell r="D131">
            <v>4</v>
          </cell>
          <cell r="E131">
            <v>1250</v>
          </cell>
          <cell r="F131">
            <v>1262</v>
          </cell>
          <cell r="G131">
            <v>43</v>
          </cell>
          <cell r="H131" t="str">
            <v>-42</v>
          </cell>
          <cell r="I131" t="str">
            <v>34</v>
          </cell>
          <cell r="J131">
            <v>18</v>
          </cell>
          <cell r="K131" t="str">
            <v>JVSTS4</v>
          </cell>
          <cell r="L131">
            <v>4</v>
          </cell>
          <cell r="M131">
            <v>1250</v>
          </cell>
        </row>
        <row r="132">
          <cell r="A132">
            <v>36942.529872685183</v>
          </cell>
          <cell r="B132" t="str">
            <v>0101987</v>
          </cell>
          <cell r="C132" t="str">
            <v>12MTS</v>
          </cell>
          <cell r="D132">
            <v>3.5</v>
          </cell>
          <cell r="E132">
            <v>1240</v>
          </cell>
          <cell r="F132">
            <v>1247</v>
          </cell>
          <cell r="G132">
            <v>41</v>
          </cell>
          <cell r="H132" t="str">
            <v>22</v>
          </cell>
          <cell r="I132" t="str">
            <v>42</v>
          </cell>
          <cell r="J132">
            <v>23</v>
          </cell>
          <cell r="K132" t="str">
            <v>319</v>
          </cell>
          <cell r="L132">
            <v>3.5</v>
          </cell>
          <cell r="M132">
            <v>1240</v>
          </cell>
        </row>
        <row r="133">
          <cell r="A133">
            <v>36942.539849537039</v>
          </cell>
          <cell r="B133" t="str">
            <v>0101981</v>
          </cell>
          <cell r="C133" t="str">
            <v>18MTS</v>
          </cell>
          <cell r="D133">
            <v>2</v>
          </cell>
          <cell r="E133">
            <v>1040</v>
          </cell>
          <cell r="F133">
            <v>1045</v>
          </cell>
          <cell r="G133">
            <v>44</v>
          </cell>
          <cell r="H133" t="str">
            <v>22</v>
          </cell>
          <cell r="I133" t="str">
            <v>21</v>
          </cell>
          <cell r="J133">
            <v>51</v>
          </cell>
          <cell r="K133" t="str">
            <v>JVGL06</v>
          </cell>
          <cell r="L133">
            <v>2</v>
          </cell>
          <cell r="M133">
            <v>1025</v>
          </cell>
        </row>
        <row r="134">
          <cell r="A134">
            <v>36942.761377314811</v>
          </cell>
          <cell r="B134" t="str">
            <v>0102037</v>
          </cell>
          <cell r="C134" t="str">
            <v>14 MTS</v>
          </cell>
          <cell r="D134">
            <v>2.5999999046325684</v>
          </cell>
          <cell r="E134">
            <v>1025</v>
          </cell>
          <cell r="F134">
            <v>1040</v>
          </cell>
          <cell r="G134">
            <v>49</v>
          </cell>
          <cell r="H134" t="str">
            <v>-42</v>
          </cell>
          <cell r="I134" t="str">
            <v>41</v>
          </cell>
          <cell r="J134">
            <v>19</v>
          </cell>
          <cell r="K134" t="str">
            <v>JVGL04</v>
          </cell>
          <cell r="L134">
            <v>2.6</v>
          </cell>
          <cell r="M134">
            <v>1025</v>
          </cell>
        </row>
        <row r="135">
          <cell r="A135">
            <v>36942.765949074077</v>
          </cell>
          <cell r="B135" t="str">
            <v>0100525</v>
          </cell>
          <cell r="C135" t="str">
            <v>CTL MID</v>
          </cell>
          <cell r="D135">
            <v>2.9000000953674316</v>
          </cell>
          <cell r="E135">
            <v>1240</v>
          </cell>
          <cell r="F135">
            <v>1247</v>
          </cell>
          <cell r="G135">
            <v>9</v>
          </cell>
          <cell r="H135" t="str">
            <v>-40</v>
          </cell>
          <cell r="I135" t="str">
            <v>7</v>
          </cell>
          <cell r="J135">
            <v>6</v>
          </cell>
          <cell r="K135" t="str">
            <v>JVDR02</v>
          </cell>
          <cell r="L135">
            <v>2.9</v>
          </cell>
          <cell r="M135">
            <v>1240</v>
          </cell>
        </row>
        <row r="136">
          <cell r="A136">
            <v>36942.772928240738</v>
          </cell>
          <cell r="B136" t="str">
            <v>0098856</v>
          </cell>
          <cell r="C136" t="str">
            <v>CTL MID</v>
          </cell>
          <cell r="D136">
            <v>4</v>
          </cell>
          <cell r="E136">
            <v>1260</v>
          </cell>
          <cell r="F136">
            <v>1272</v>
          </cell>
          <cell r="G136">
            <v>93</v>
          </cell>
          <cell r="H136" t="str">
            <v>6</v>
          </cell>
          <cell r="I136" t="str">
            <v>5</v>
          </cell>
          <cell r="J136">
            <v>0</v>
          </cell>
          <cell r="K136" t="str">
            <v>JVSTS4</v>
          </cell>
          <cell r="L136">
            <v>4</v>
          </cell>
          <cell r="M136">
            <v>1250</v>
          </cell>
        </row>
        <row r="137">
          <cell r="A137">
            <v>36942.811412037037</v>
          </cell>
          <cell r="B137" t="str">
            <v>0102065</v>
          </cell>
          <cell r="C137" t="str">
            <v>15 MTS</v>
          </cell>
          <cell r="D137">
            <v>2</v>
          </cell>
          <cell r="E137">
            <v>1025</v>
          </cell>
          <cell r="F137">
            <v>1036</v>
          </cell>
          <cell r="G137">
            <v>49</v>
          </cell>
          <cell r="H137" t="str">
            <v>30</v>
          </cell>
          <cell r="I137" t="str">
            <v>18</v>
          </cell>
          <cell r="J137">
            <v>52</v>
          </cell>
          <cell r="K137" t="str">
            <v>JVGL06</v>
          </cell>
          <cell r="L137">
            <v>2</v>
          </cell>
          <cell r="M137">
            <v>1025</v>
          </cell>
        </row>
        <row r="138">
          <cell r="A138">
            <v>36942.91064814815</v>
          </cell>
          <cell r="B138" t="str">
            <v>0101586</v>
          </cell>
          <cell r="C138" t="str">
            <v>CTL MID</v>
          </cell>
          <cell r="D138">
            <v>5</v>
          </cell>
          <cell r="E138">
            <v>1219</v>
          </cell>
          <cell r="F138">
            <v>1227</v>
          </cell>
          <cell r="G138">
            <v>35</v>
          </cell>
          <cell r="H138" t="str">
            <v>-64</v>
          </cell>
          <cell r="I138" t="str">
            <v>15</v>
          </cell>
          <cell r="J138">
            <v>9</v>
          </cell>
          <cell r="K138" t="str">
            <v>521</v>
          </cell>
          <cell r="L138">
            <v>5</v>
          </cell>
          <cell r="M138">
            <v>1219</v>
          </cell>
        </row>
        <row r="139">
          <cell r="A139">
            <v>36942.998784722222</v>
          </cell>
          <cell r="B139" t="str">
            <v>0102086</v>
          </cell>
          <cell r="C139" t="str">
            <v>24 mts</v>
          </cell>
          <cell r="D139">
            <v>1.6000000238418579</v>
          </cell>
          <cell r="E139">
            <v>900</v>
          </cell>
          <cell r="F139">
            <v>910</v>
          </cell>
          <cell r="G139">
            <v>21.5</v>
          </cell>
          <cell r="H139" t="str">
            <v>21</v>
          </cell>
          <cell r="I139" t="str">
            <v>27</v>
          </cell>
          <cell r="J139">
            <v>69</v>
          </cell>
          <cell r="K139" t="str">
            <v>JVWT01</v>
          </cell>
          <cell r="L139">
            <v>1.6</v>
          </cell>
          <cell r="M139">
            <v>900</v>
          </cell>
        </row>
        <row r="140">
          <cell r="A140">
            <v>36943.081712962965</v>
          </cell>
          <cell r="B140" t="str">
            <v>0102096</v>
          </cell>
          <cell r="C140" t="str">
            <v>14mts</v>
          </cell>
          <cell r="D140">
            <v>3.5</v>
          </cell>
          <cell r="E140">
            <v>1250</v>
          </cell>
          <cell r="F140">
            <v>1255</v>
          </cell>
          <cell r="G140">
            <v>41</v>
          </cell>
          <cell r="H140" t="str">
            <v>-84</v>
          </cell>
          <cell r="I140" t="str">
            <v>44</v>
          </cell>
          <cell r="J140">
            <v>21</v>
          </cell>
          <cell r="K140" t="str">
            <v>JVCR06</v>
          </cell>
          <cell r="L140">
            <v>3.5</v>
          </cell>
          <cell r="M140">
            <v>1250</v>
          </cell>
        </row>
        <row r="141">
          <cell r="A141">
            <v>36943.084456018521</v>
          </cell>
          <cell r="B141" t="str">
            <v>0102091</v>
          </cell>
          <cell r="C141" t="str">
            <v>14mts</v>
          </cell>
          <cell r="D141">
            <v>2.5999999046325684</v>
          </cell>
          <cell r="E141">
            <v>1025</v>
          </cell>
          <cell r="F141">
            <v>1040</v>
          </cell>
          <cell r="G141">
            <v>39.5</v>
          </cell>
          <cell r="H141" t="str">
            <v>-75</v>
          </cell>
          <cell r="I141" t="str">
            <v>43</v>
          </cell>
          <cell r="J141">
            <v>6</v>
          </cell>
          <cell r="K141" t="str">
            <v>JVGL04</v>
          </cell>
          <cell r="L141">
            <v>2.6</v>
          </cell>
          <cell r="M141">
            <v>1025</v>
          </cell>
        </row>
        <row r="142">
          <cell r="A142">
            <v>36943.141319444447</v>
          </cell>
          <cell r="B142" t="str">
            <v>0101586</v>
          </cell>
          <cell r="C142" t="str">
            <v>ctl pkt 3</v>
          </cell>
          <cell r="D142">
            <v>5</v>
          </cell>
          <cell r="E142">
            <v>1200</v>
          </cell>
          <cell r="F142">
            <v>1228</v>
          </cell>
          <cell r="G142">
            <v>49.5</v>
          </cell>
          <cell r="H142" t="str">
            <v>-65</v>
          </cell>
          <cell r="I142" t="str">
            <v>26</v>
          </cell>
          <cell r="J142">
            <v>10</v>
          </cell>
          <cell r="K142" t="str">
            <v>521</v>
          </cell>
          <cell r="L142">
            <v>5</v>
          </cell>
          <cell r="M142">
            <v>1219</v>
          </cell>
        </row>
        <row r="143">
          <cell r="A143">
            <v>36943.359016203707</v>
          </cell>
          <cell r="B143" t="str">
            <v>0102115</v>
          </cell>
          <cell r="C143" t="str">
            <v>12MTS</v>
          </cell>
          <cell r="D143">
            <v>3.5</v>
          </cell>
          <cell r="E143">
            <v>1250</v>
          </cell>
          <cell r="F143">
            <v>1263</v>
          </cell>
          <cell r="G143">
            <v>57</v>
          </cell>
          <cell r="H143" t="str">
            <v>1</v>
          </cell>
          <cell r="I143" t="str">
            <v>33</v>
          </cell>
          <cell r="J143">
            <v>0</v>
          </cell>
          <cell r="K143" t="str">
            <v>JVCR06</v>
          </cell>
          <cell r="L143">
            <v>2</v>
          </cell>
          <cell r="M143">
            <v>1250</v>
          </cell>
        </row>
        <row r="144">
          <cell r="A144">
            <v>36943.452164351853</v>
          </cell>
          <cell r="B144" t="str">
            <v>0102109</v>
          </cell>
          <cell r="C144" t="str">
            <v>12MTS</v>
          </cell>
          <cell r="D144">
            <v>2.2999999523162842</v>
          </cell>
          <cell r="E144">
            <v>1250</v>
          </cell>
          <cell r="F144">
            <v>1255</v>
          </cell>
          <cell r="G144">
            <v>4</v>
          </cell>
          <cell r="H144" t="str">
            <v>-67</v>
          </cell>
          <cell r="I144" t="str">
            <v>32</v>
          </cell>
          <cell r="J144">
            <v>4</v>
          </cell>
          <cell r="K144" t="str">
            <v>JVCR06</v>
          </cell>
          <cell r="L144">
            <v>2.6</v>
          </cell>
          <cell r="M144">
            <v>1250</v>
          </cell>
        </row>
        <row r="145">
          <cell r="A145">
            <v>36943.45511574074</v>
          </cell>
          <cell r="B145" t="str">
            <v>0102167</v>
          </cell>
          <cell r="C145" t="str">
            <v>15MTS</v>
          </cell>
          <cell r="D145">
            <v>2</v>
          </cell>
          <cell r="E145">
            <v>1020</v>
          </cell>
          <cell r="F145">
            <v>1035</v>
          </cell>
          <cell r="G145">
            <v>45</v>
          </cell>
          <cell r="H145" t="str">
            <v>-52</v>
          </cell>
          <cell r="I145" t="str">
            <v>42</v>
          </cell>
          <cell r="J145">
            <v>25</v>
          </cell>
          <cell r="K145" t="str">
            <v>JVGL06</v>
          </cell>
          <cell r="L145">
            <v>2</v>
          </cell>
          <cell r="M145">
            <v>1015</v>
          </cell>
        </row>
        <row r="146">
          <cell r="A146">
            <v>36943.85769675926</v>
          </cell>
          <cell r="B146" t="str">
            <v>0102257</v>
          </cell>
          <cell r="C146" t="str">
            <v>14 mts</v>
          </cell>
          <cell r="D146">
            <v>2.7999999523162842</v>
          </cell>
          <cell r="E146">
            <v>1210</v>
          </cell>
          <cell r="F146">
            <v>1222</v>
          </cell>
          <cell r="G146">
            <v>24</v>
          </cell>
          <cell r="H146" t="str">
            <v>-46</v>
          </cell>
          <cell r="I146" t="str">
            <v>20</v>
          </cell>
          <cell r="J146">
            <v>-10</v>
          </cell>
          <cell r="K146" t="str">
            <v>JVST07</v>
          </cell>
          <cell r="L146">
            <v>2.8</v>
          </cell>
          <cell r="M146">
            <v>1210</v>
          </cell>
        </row>
        <row r="147">
          <cell r="A147">
            <v>36943.865486111114</v>
          </cell>
          <cell r="B147" t="str">
            <v>0101589</v>
          </cell>
          <cell r="C147" t="str">
            <v>pkt-3</v>
          </cell>
          <cell r="D147">
            <v>6</v>
          </cell>
          <cell r="E147">
            <v>1219</v>
          </cell>
          <cell r="F147">
            <v>1226</v>
          </cell>
          <cell r="G147">
            <v>32</v>
          </cell>
          <cell r="H147" t="str">
            <v>-84</v>
          </cell>
          <cell r="I147" t="str">
            <v>-1</v>
          </cell>
          <cell r="J147">
            <v>-4</v>
          </cell>
          <cell r="K147" t="str">
            <v>521</v>
          </cell>
          <cell r="L147">
            <v>6</v>
          </cell>
          <cell r="M147">
            <v>1219</v>
          </cell>
        </row>
        <row r="148">
          <cell r="A148">
            <v>36943.874837962961</v>
          </cell>
          <cell r="B148" t="str">
            <v>0101584</v>
          </cell>
          <cell r="C148" t="str">
            <v>pkt-3</v>
          </cell>
          <cell r="D148">
            <v>5</v>
          </cell>
          <cell r="E148">
            <v>1219</v>
          </cell>
          <cell r="F148">
            <v>1226</v>
          </cell>
          <cell r="G148">
            <v>50</v>
          </cell>
          <cell r="H148" t="str">
            <v>-86</v>
          </cell>
          <cell r="I148" t="str">
            <v>18</v>
          </cell>
          <cell r="J148">
            <v>9</v>
          </cell>
          <cell r="K148" t="str">
            <v>521</v>
          </cell>
          <cell r="L148">
            <v>5</v>
          </cell>
          <cell r="M148">
            <v>1219</v>
          </cell>
        </row>
        <row r="149">
          <cell r="A149">
            <v>36943.880543981482</v>
          </cell>
          <cell r="B149" t="str">
            <v>0101587</v>
          </cell>
          <cell r="C149" t="str">
            <v>pkt-1</v>
          </cell>
          <cell r="D149">
            <v>6</v>
          </cell>
          <cell r="E149">
            <v>1219</v>
          </cell>
          <cell r="F149">
            <v>1226</v>
          </cell>
          <cell r="G149">
            <v>45</v>
          </cell>
          <cell r="H149" t="str">
            <v>-60</v>
          </cell>
          <cell r="I149" t="str">
            <v>24</v>
          </cell>
          <cell r="J149">
            <v>13</v>
          </cell>
          <cell r="K149" t="str">
            <v>521</v>
          </cell>
          <cell r="L149">
            <v>6</v>
          </cell>
          <cell r="M149">
            <v>1219</v>
          </cell>
        </row>
        <row r="150">
          <cell r="A150">
            <v>36943.896064814813</v>
          </cell>
          <cell r="B150" t="str">
            <v>0102271</v>
          </cell>
          <cell r="C150" t="str">
            <v>14 mts</v>
          </cell>
          <cell r="D150">
            <v>2.5999999046325684</v>
          </cell>
          <cell r="E150">
            <v>1140</v>
          </cell>
          <cell r="F150">
            <v>1150</v>
          </cell>
          <cell r="G150">
            <v>24</v>
          </cell>
          <cell r="H150" t="str">
            <v>7</v>
          </cell>
          <cell r="I150" t="str">
            <v>29</v>
          </cell>
          <cell r="J150">
            <v>31</v>
          </cell>
          <cell r="K150" t="str">
            <v>JVGL06</v>
          </cell>
          <cell r="L150">
            <v>2.6</v>
          </cell>
          <cell r="M150">
            <v>1140</v>
          </cell>
        </row>
        <row r="151">
          <cell r="A151">
            <v>36944.018518518518</v>
          </cell>
          <cell r="B151" t="str">
            <v>0102279</v>
          </cell>
          <cell r="C151" t="str">
            <v>14mts</v>
          </cell>
          <cell r="D151">
            <v>2.9000000953674316</v>
          </cell>
          <cell r="E151">
            <v>1160</v>
          </cell>
          <cell r="F151">
            <v>1170</v>
          </cell>
          <cell r="G151">
            <v>30</v>
          </cell>
          <cell r="H151" t="str">
            <v>-38</v>
          </cell>
          <cell r="I151" t="str">
            <v>11</v>
          </cell>
          <cell r="J151">
            <v>18</v>
          </cell>
          <cell r="K151" t="str">
            <v>JVDR02</v>
          </cell>
          <cell r="L151">
            <v>2.9</v>
          </cell>
          <cell r="M151">
            <v>1160</v>
          </cell>
        </row>
        <row r="152">
          <cell r="A152">
            <v>36944.097349537034</v>
          </cell>
          <cell r="B152" t="str">
            <v>0101588</v>
          </cell>
          <cell r="C152" t="str">
            <v>ctl mid</v>
          </cell>
          <cell r="D152">
            <v>6</v>
          </cell>
          <cell r="E152">
            <v>1219</v>
          </cell>
          <cell r="F152">
            <v>1228</v>
          </cell>
          <cell r="G152">
            <v>49</v>
          </cell>
          <cell r="H152" t="str">
            <v>94</v>
          </cell>
          <cell r="I152" t="str">
            <v>-15</v>
          </cell>
          <cell r="J152">
            <v>28</v>
          </cell>
          <cell r="K152" t="str">
            <v>521</v>
          </cell>
          <cell r="L152">
            <v>6</v>
          </cell>
          <cell r="M152">
            <v>1219</v>
          </cell>
        </row>
        <row r="153">
          <cell r="A153">
            <v>36944.10050925926</v>
          </cell>
          <cell r="B153" t="str">
            <v>0101588</v>
          </cell>
          <cell r="C153" t="str">
            <v>ctl mid</v>
          </cell>
          <cell r="D153">
            <v>6</v>
          </cell>
          <cell r="E153">
            <v>1219</v>
          </cell>
          <cell r="F153">
            <v>1228</v>
          </cell>
          <cell r="G153">
            <v>46.5</v>
          </cell>
          <cell r="H153" t="str">
            <v>-89</v>
          </cell>
          <cell r="I153" t="str">
            <v>13</v>
          </cell>
          <cell r="J153">
            <v>1</v>
          </cell>
          <cell r="K153" t="str">
            <v>521</v>
          </cell>
          <cell r="L153">
            <v>6</v>
          </cell>
          <cell r="M153">
            <v>1219</v>
          </cell>
        </row>
        <row r="154">
          <cell r="A154">
            <v>36944.102430555555</v>
          </cell>
          <cell r="B154" t="str">
            <v>0101585</v>
          </cell>
          <cell r="C154" t="str">
            <v>ctl mid</v>
          </cell>
          <cell r="D154">
            <v>5</v>
          </cell>
          <cell r="E154">
            <v>1219</v>
          </cell>
          <cell r="F154">
            <v>1228</v>
          </cell>
          <cell r="G154">
            <v>38.5</v>
          </cell>
          <cell r="H154" t="str">
            <v>-9</v>
          </cell>
          <cell r="I154" t="str">
            <v>17</v>
          </cell>
          <cell r="J154">
            <v>36</v>
          </cell>
          <cell r="K154" t="str">
            <v>521</v>
          </cell>
          <cell r="L154">
            <v>5</v>
          </cell>
          <cell r="M154">
            <v>1219</v>
          </cell>
        </row>
        <row r="155">
          <cell r="A155">
            <v>36944.107245370367</v>
          </cell>
          <cell r="B155" t="str">
            <v>0102299</v>
          </cell>
          <cell r="C155" t="str">
            <v>20mts</v>
          </cell>
          <cell r="D155">
            <v>2.9000000953674316</v>
          </cell>
          <cell r="E155">
            <v>1160</v>
          </cell>
          <cell r="F155">
            <v>1165</v>
          </cell>
          <cell r="G155">
            <v>20</v>
          </cell>
          <cell r="H155" t="str">
            <v>-10</v>
          </cell>
          <cell r="I155" t="str">
            <v>27</v>
          </cell>
          <cell r="J155">
            <v>17</v>
          </cell>
          <cell r="K155" t="str">
            <v>JVLP01</v>
          </cell>
          <cell r="L155">
            <v>2.9</v>
          </cell>
          <cell r="M155">
            <v>1160</v>
          </cell>
        </row>
        <row r="156">
          <cell r="A156">
            <v>36944.344826388886</v>
          </cell>
          <cell r="B156" t="str">
            <v>0102328</v>
          </cell>
          <cell r="C156" t="str">
            <v>12mts</v>
          </cell>
          <cell r="D156">
            <v>3.2000000476837158</v>
          </cell>
          <cell r="E156">
            <v>1000</v>
          </cell>
          <cell r="F156">
            <v>1005</v>
          </cell>
          <cell r="G156">
            <v>23</v>
          </cell>
          <cell r="H156" t="str">
            <v>-12</v>
          </cell>
          <cell r="I156" t="str">
            <v>23</v>
          </cell>
          <cell r="J156">
            <v>75</v>
          </cell>
          <cell r="K156" t="str">
            <v>JVWT01</v>
          </cell>
          <cell r="L156">
            <v>3.2</v>
          </cell>
          <cell r="M156">
            <v>990</v>
          </cell>
        </row>
        <row r="157">
          <cell r="A157">
            <v>36944.472754629627</v>
          </cell>
          <cell r="B157" t="str">
            <v>0102373</v>
          </cell>
          <cell r="C157" t="str">
            <v>12mts</v>
          </cell>
          <cell r="D157">
            <v>2</v>
          </cell>
          <cell r="E157">
            <v>920</v>
          </cell>
          <cell r="F157">
            <v>933</v>
          </cell>
          <cell r="G157">
            <v>29</v>
          </cell>
          <cell r="H157" t="str">
            <v>-42</v>
          </cell>
          <cell r="I157" t="str">
            <v>16</v>
          </cell>
          <cell r="J157">
            <v>17</v>
          </cell>
          <cell r="K157" t="str">
            <v>JVGL04</v>
          </cell>
          <cell r="L157">
            <v>2.6</v>
          </cell>
          <cell r="M157">
            <v>915</v>
          </cell>
        </row>
        <row r="158">
          <cell r="A158">
            <v>36944.479814814818</v>
          </cell>
          <cell r="B158" t="str">
            <v>0102386</v>
          </cell>
          <cell r="C158" t="str">
            <v>20mts</v>
          </cell>
          <cell r="D158">
            <v>1.6000000238418579</v>
          </cell>
          <cell r="E158">
            <v>940</v>
          </cell>
          <cell r="F158">
            <v>960</v>
          </cell>
          <cell r="G158">
            <v>34</v>
          </cell>
          <cell r="H158" t="str">
            <v>-28</v>
          </cell>
          <cell r="I158" t="str">
            <v>41</v>
          </cell>
          <cell r="J158">
            <v>15</v>
          </cell>
          <cell r="K158" t="str">
            <v>JVWT01</v>
          </cell>
          <cell r="L158">
            <v>1.6</v>
          </cell>
          <cell r="M158">
            <v>940</v>
          </cell>
        </row>
        <row r="159">
          <cell r="A159">
            <v>36944.834004629629</v>
          </cell>
          <cell r="B159" t="str">
            <v>0098933</v>
          </cell>
          <cell r="C159" t="str">
            <v>ctl mid</v>
          </cell>
          <cell r="D159">
            <v>2.9000000953674316</v>
          </cell>
          <cell r="E159">
            <v>1240</v>
          </cell>
          <cell r="F159">
            <v>1246</v>
          </cell>
          <cell r="G159">
            <v>19</v>
          </cell>
          <cell r="H159" t="str">
            <v>20</v>
          </cell>
          <cell r="I159" t="str">
            <v>12</v>
          </cell>
          <cell r="J159">
            <v>14</v>
          </cell>
          <cell r="K159" t="str">
            <v>JVDR02</v>
          </cell>
          <cell r="L159">
            <v>2.9</v>
          </cell>
          <cell r="M159">
            <v>1240</v>
          </cell>
        </row>
        <row r="160">
          <cell r="A160">
            <v>36944.83902777778</v>
          </cell>
          <cell r="B160" t="str">
            <v>0101278</v>
          </cell>
          <cell r="C160" t="str">
            <v>ctl mid</v>
          </cell>
          <cell r="D160">
            <v>2.9000000953674316</v>
          </cell>
          <cell r="E160">
            <v>1250</v>
          </cell>
          <cell r="F160">
            <v>1256</v>
          </cell>
          <cell r="G160">
            <v>44</v>
          </cell>
          <cell r="H160" t="str">
            <v>-57</v>
          </cell>
          <cell r="I160" t="str">
            <v>17</v>
          </cell>
          <cell r="J160">
            <v>7</v>
          </cell>
          <cell r="K160" t="str">
            <v>JVDR02</v>
          </cell>
          <cell r="L160">
            <v>2.9</v>
          </cell>
          <cell r="M160">
            <v>1240</v>
          </cell>
        </row>
        <row r="161">
          <cell r="A161">
            <v>36944.877847222226</v>
          </cell>
          <cell r="B161" t="str">
            <v>0102414</v>
          </cell>
          <cell r="C161" t="str">
            <v>14 mts</v>
          </cell>
          <cell r="D161">
            <v>2</v>
          </cell>
          <cell r="E161">
            <v>1025</v>
          </cell>
          <cell r="F161">
            <v>1042</v>
          </cell>
          <cell r="G161">
            <v>41</v>
          </cell>
          <cell r="H161" t="str">
            <v>-11</v>
          </cell>
          <cell r="I161" t="str">
            <v>31</v>
          </cell>
          <cell r="J161">
            <v>22</v>
          </cell>
          <cell r="K161" t="str">
            <v>JVGL06</v>
          </cell>
          <cell r="L161">
            <v>2</v>
          </cell>
          <cell r="M161">
            <v>1025</v>
          </cell>
        </row>
        <row r="162">
          <cell r="A162">
            <v>36944.905451388891</v>
          </cell>
          <cell r="B162" t="str">
            <v>0102423</v>
          </cell>
          <cell r="C162" t="str">
            <v>14 mts</v>
          </cell>
          <cell r="D162">
            <v>2</v>
          </cell>
          <cell r="E162">
            <v>1015</v>
          </cell>
          <cell r="F162">
            <v>1025</v>
          </cell>
          <cell r="G162">
            <v>37</v>
          </cell>
          <cell r="H162" t="str">
            <v>43</v>
          </cell>
          <cell r="I162" t="str">
            <v>22</v>
          </cell>
          <cell r="J162">
            <v>36</v>
          </cell>
          <cell r="K162" t="str">
            <v>JVGL06</v>
          </cell>
          <cell r="L162">
            <v>2</v>
          </cell>
          <cell r="M162">
            <v>1015</v>
          </cell>
        </row>
        <row r="163">
          <cell r="A163">
            <v>36945.864189814813</v>
          </cell>
          <cell r="B163" t="str">
            <v>0100112</v>
          </cell>
          <cell r="C163" t="str">
            <v>ctl mid</v>
          </cell>
          <cell r="D163">
            <v>5</v>
          </cell>
          <cell r="E163">
            <v>1250</v>
          </cell>
          <cell r="F163">
            <v>1260</v>
          </cell>
          <cell r="G163">
            <v>25.5</v>
          </cell>
          <cell r="H163" t="str">
            <v>-7</v>
          </cell>
          <cell r="I163" t="str">
            <v>8</v>
          </cell>
          <cell r="J163">
            <v>14</v>
          </cell>
          <cell r="K163" t="str">
            <v>JVSTS4</v>
          </cell>
          <cell r="L163">
            <v>5</v>
          </cell>
          <cell r="M163">
            <v>1250</v>
          </cell>
        </row>
        <row r="164">
          <cell r="A164">
            <v>36945.867210648146</v>
          </cell>
          <cell r="B164" t="str">
            <v>0100523</v>
          </cell>
          <cell r="C164" t="str">
            <v>ctl mid.</v>
          </cell>
          <cell r="D164">
            <v>2.9000000953674316</v>
          </cell>
          <cell r="E164">
            <v>1240</v>
          </cell>
          <cell r="F164">
            <v>1248</v>
          </cell>
          <cell r="G164">
            <v>11.5</v>
          </cell>
          <cell r="H164" t="str">
            <v>-47</v>
          </cell>
          <cell r="I164" t="str">
            <v>12</v>
          </cell>
          <cell r="J164">
            <v>11</v>
          </cell>
          <cell r="K164" t="str">
            <v>JVDR02</v>
          </cell>
          <cell r="L164">
            <v>2.9</v>
          </cell>
          <cell r="M164">
            <v>1240</v>
          </cell>
        </row>
        <row r="165">
          <cell r="A165">
            <v>36946.356377314813</v>
          </cell>
          <cell r="B165" t="str">
            <v>0102251</v>
          </cell>
          <cell r="C165" t="str">
            <v>CTLP1</v>
          </cell>
          <cell r="D165">
            <v>4</v>
          </cell>
          <cell r="E165">
            <v>1219</v>
          </cell>
          <cell r="F165">
            <v>1223</v>
          </cell>
          <cell r="G165">
            <v>25</v>
          </cell>
          <cell r="H165" t="str">
            <v>-36</v>
          </cell>
          <cell r="I165" t="str">
            <v>7</v>
          </cell>
          <cell r="J165">
            <v>-4</v>
          </cell>
          <cell r="K165" t="str">
            <v>521</v>
          </cell>
          <cell r="L165">
            <v>4</v>
          </cell>
          <cell r="M165">
            <v>1219</v>
          </cell>
        </row>
        <row r="166">
          <cell r="A166">
            <v>36946.497974537036</v>
          </cell>
          <cell r="B166" t="str">
            <v>0102251</v>
          </cell>
          <cell r="C166" t="str">
            <v>CTLP3</v>
          </cell>
          <cell r="D166">
            <v>4</v>
          </cell>
          <cell r="E166">
            <v>1215</v>
          </cell>
          <cell r="F166">
            <v>1225</v>
          </cell>
          <cell r="G166">
            <v>15</v>
          </cell>
          <cell r="H166" t="str">
            <v>-3</v>
          </cell>
          <cell r="I166" t="str">
            <v>22</v>
          </cell>
          <cell r="J166">
            <v>14</v>
          </cell>
          <cell r="K166" t="str">
            <v>521</v>
          </cell>
          <cell r="L166">
            <v>4</v>
          </cell>
          <cell r="M166">
            <v>1219</v>
          </cell>
        </row>
        <row r="167">
          <cell r="A167">
            <v>36946.600949074076</v>
          </cell>
          <cell r="B167" t="str">
            <v>0102471</v>
          </cell>
          <cell r="C167" t="str">
            <v>12MTS</v>
          </cell>
          <cell r="D167">
            <v>2</v>
          </cell>
          <cell r="E167">
            <v>1250</v>
          </cell>
          <cell r="F167">
            <v>1263</v>
          </cell>
          <cell r="G167">
            <v>17</v>
          </cell>
          <cell r="H167" t="str">
            <v>-3</v>
          </cell>
          <cell r="I167" t="str">
            <v>31</v>
          </cell>
          <cell r="J167">
            <v>14</v>
          </cell>
          <cell r="K167" t="str">
            <v>JVDR04</v>
          </cell>
          <cell r="L167">
            <v>2</v>
          </cell>
          <cell r="M167">
            <v>1250</v>
          </cell>
        </row>
        <row r="168">
          <cell r="A168">
            <v>36946.607245370367</v>
          </cell>
          <cell r="B168" t="str">
            <v>0102477</v>
          </cell>
          <cell r="C168" t="str">
            <v>12MTS</v>
          </cell>
          <cell r="D168">
            <v>2</v>
          </cell>
          <cell r="E168">
            <v>1250</v>
          </cell>
          <cell r="F168">
            <v>1268</v>
          </cell>
          <cell r="G168">
            <v>57</v>
          </cell>
          <cell r="H168" t="str">
            <v>89</v>
          </cell>
          <cell r="I168" t="str">
            <v>23</v>
          </cell>
          <cell r="J168">
            <v>1</v>
          </cell>
          <cell r="K168" t="str">
            <v>JVWT02</v>
          </cell>
          <cell r="L168">
            <v>2</v>
          </cell>
          <cell r="M168">
            <v>1250</v>
          </cell>
        </row>
        <row r="169">
          <cell r="A169">
            <v>36946.646840277775</v>
          </cell>
          <cell r="B169" t="str">
            <v>0102250</v>
          </cell>
          <cell r="C169" t="str">
            <v>ctl p1</v>
          </cell>
          <cell r="D169">
            <v>4</v>
          </cell>
          <cell r="E169">
            <v>1219</v>
          </cell>
          <cell r="F169">
            <v>1226</v>
          </cell>
          <cell r="G169">
            <v>23.5</v>
          </cell>
          <cell r="H169" t="str">
            <v>-37</v>
          </cell>
          <cell r="I169" t="str">
            <v>34</v>
          </cell>
          <cell r="J169">
            <v>9</v>
          </cell>
          <cell r="K169" t="str">
            <v>521</v>
          </cell>
          <cell r="L169">
            <v>4</v>
          </cell>
          <cell r="M169">
            <v>1219</v>
          </cell>
        </row>
        <row r="170">
          <cell r="A170">
            <v>36946.653368055559</v>
          </cell>
          <cell r="B170" t="str">
            <v>0102250</v>
          </cell>
          <cell r="C170" t="str">
            <v>ctl p3</v>
          </cell>
          <cell r="D170">
            <v>4</v>
          </cell>
          <cell r="E170">
            <v>1219</v>
          </cell>
          <cell r="F170">
            <v>1226</v>
          </cell>
          <cell r="G170">
            <v>26</v>
          </cell>
          <cell r="H170" t="str">
            <v>-20</v>
          </cell>
          <cell r="I170" t="str">
            <v>17</v>
          </cell>
          <cell r="J170">
            <v>17</v>
          </cell>
          <cell r="K170" t="str">
            <v>521</v>
          </cell>
          <cell r="L170">
            <v>4</v>
          </cell>
          <cell r="M170">
            <v>1219</v>
          </cell>
        </row>
        <row r="171">
          <cell r="A171">
            <v>36946.664594907408</v>
          </cell>
          <cell r="B171" t="str">
            <v>0102249</v>
          </cell>
          <cell r="C171" t="str">
            <v>ctl p1</v>
          </cell>
          <cell r="D171">
            <v>4</v>
          </cell>
          <cell r="E171">
            <v>1226</v>
          </cell>
          <cell r="F171">
            <v>1226</v>
          </cell>
          <cell r="G171">
            <v>21.5</v>
          </cell>
          <cell r="H171" t="str">
            <v>-53</v>
          </cell>
          <cell r="I171" t="str">
            <v>16</v>
          </cell>
          <cell r="J171">
            <v>2</v>
          </cell>
          <cell r="K171" t="str">
            <v>521</v>
          </cell>
          <cell r="L171">
            <v>4</v>
          </cell>
          <cell r="M171">
            <v>1219</v>
          </cell>
        </row>
        <row r="172">
          <cell r="A172">
            <v>36946.668124999997</v>
          </cell>
          <cell r="B172" t="str">
            <v>0102535</v>
          </cell>
          <cell r="C172" t="str">
            <v>14mts</v>
          </cell>
          <cell r="D172">
            <v>2.4000000953674316</v>
          </cell>
          <cell r="E172">
            <v>1250</v>
          </cell>
          <cell r="F172">
            <v>1262</v>
          </cell>
          <cell r="G172">
            <v>55</v>
          </cell>
          <cell r="H172" t="str">
            <v>12</v>
          </cell>
          <cell r="I172" t="str">
            <v>16</v>
          </cell>
          <cell r="J172">
            <v>0</v>
          </cell>
          <cell r="K172" t="str">
            <v>JVDR04</v>
          </cell>
          <cell r="L172">
            <v>2.4</v>
          </cell>
          <cell r="M172">
            <v>1250</v>
          </cell>
        </row>
        <row r="173">
          <cell r="A173">
            <v>36946.768136574072</v>
          </cell>
          <cell r="B173" t="str">
            <v>0102247</v>
          </cell>
          <cell r="C173" t="str">
            <v>CTLP1</v>
          </cell>
          <cell r="D173">
            <v>6</v>
          </cell>
          <cell r="E173">
            <v>1219</v>
          </cell>
          <cell r="F173">
            <v>1225</v>
          </cell>
          <cell r="G173">
            <v>18.5</v>
          </cell>
          <cell r="H173" t="str">
            <v>-65</v>
          </cell>
          <cell r="I173" t="str">
            <v>3</v>
          </cell>
          <cell r="J173">
            <v>-6</v>
          </cell>
          <cell r="K173" t="str">
            <v>521</v>
          </cell>
          <cell r="L173">
            <v>6</v>
          </cell>
          <cell r="M173">
            <v>1219</v>
          </cell>
        </row>
        <row r="174">
          <cell r="A174">
            <v>36946.879502314812</v>
          </cell>
          <cell r="B174" t="str">
            <v>0102248</v>
          </cell>
          <cell r="C174" t="str">
            <v>CTL P1</v>
          </cell>
          <cell r="D174">
            <v>6</v>
          </cell>
          <cell r="E174">
            <v>1219</v>
          </cell>
          <cell r="F174">
            <v>1227</v>
          </cell>
          <cell r="G174">
            <v>15.5</v>
          </cell>
          <cell r="H174" t="str">
            <v>-41</v>
          </cell>
          <cell r="I174" t="str">
            <v>8</v>
          </cell>
          <cell r="J174">
            <v>-1</v>
          </cell>
          <cell r="K174" t="str">
            <v>521</v>
          </cell>
          <cell r="L174">
            <v>6</v>
          </cell>
          <cell r="M174">
            <v>1219</v>
          </cell>
        </row>
        <row r="175">
          <cell r="A175">
            <v>36946.883553240739</v>
          </cell>
          <cell r="B175" t="str">
            <v>0102247</v>
          </cell>
          <cell r="C175" t="str">
            <v>CTL P3</v>
          </cell>
          <cell r="D175">
            <v>6</v>
          </cell>
          <cell r="E175">
            <v>1219</v>
          </cell>
          <cell r="F175">
            <v>1227</v>
          </cell>
          <cell r="G175">
            <v>10</v>
          </cell>
          <cell r="H175" t="str">
            <v>-20</v>
          </cell>
          <cell r="I175" t="str">
            <v>21</v>
          </cell>
          <cell r="J175">
            <v>-2</v>
          </cell>
          <cell r="K175" t="str">
            <v>521</v>
          </cell>
          <cell r="L175">
            <v>6</v>
          </cell>
          <cell r="M175">
            <v>1219</v>
          </cell>
        </row>
        <row r="176">
          <cell r="A176">
            <v>36946.886423611111</v>
          </cell>
          <cell r="B176" t="str">
            <v>0102248</v>
          </cell>
          <cell r="C176" t="str">
            <v>CTL P3</v>
          </cell>
          <cell r="D176">
            <v>6</v>
          </cell>
          <cell r="E176">
            <v>1219</v>
          </cell>
          <cell r="F176">
            <v>1228</v>
          </cell>
          <cell r="G176">
            <v>32.5</v>
          </cell>
          <cell r="H176" t="str">
            <v>-17</v>
          </cell>
          <cell r="I176" t="str">
            <v>7</v>
          </cell>
          <cell r="J176">
            <v>6</v>
          </cell>
          <cell r="K176" t="str">
            <v>521</v>
          </cell>
          <cell r="L176">
            <v>6</v>
          </cell>
          <cell r="M176">
            <v>1219</v>
          </cell>
        </row>
        <row r="177">
          <cell r="A177">
            <v>36946.889120370368</v>
          </cell>
          <cell r="B177" t="str">
            <v>0102548</v>
          </cell>
          <cell r="C177" t="str">
            <v>14MTS</v>
          </cell>
          <cell r="D177">
            <v>2.9000000953674316</v>
          </cell>
          <cell r="E177">
            <v>1240</v>
          </cell>
          <cell r="F177">
            <v>1252</v>
          </cell>
          <cell r="G177">
            <v>25.5</v>
          </cell>
          <cell r="H177" t="str">
            <v>45</v>
          </cell>
          <cell r="I177" t="str">
            <v>7</v>
          </cell>
          <cell r="J177">
            <v>-2</v>
          </cell>
          <cell r="K177" t="str">
            <v>JVLP01</v>
          </cell>
          <cell r="L177">
            <v>2.9</v>
          </cell>
          <cell r="M177">
            <v>1240</v>
          </cell>
        </row>
        <row r="178">
          <cell r="A178">
            <v>36946.892094907409</v>
          </cell>
          <cell r="B178" t="str">
            <v>0102562</v>
          </cell>
          <cell r="C178" t="str">
            <v>14MTS</v>
          </cell>
          <cell r="D178">
            <v>2.9000000953674316</v>
          </cell>
          <cell r="E178">
            <v>1240</v>
          </cell>
          <cell r="F178">
            <v>1250</v>
          </cell>
          <cell r="G178">
            <v>18</v>
          </cell>
          <cell r="H178" t="str">
            <v>-86</v>
          </cell>
          <cell r="I178" t="str">
            <v>17</v>
          </cell>
          <cell r="J178">
            <v>26</v>
          </cell>
          <cell r="K178" t="str">
            <v>JVLP01</v>
          </cell>
          <cell r="L178">
            <v>2.9</v>
          </cell>
          <cell r="M178">
            <v>1240</v>
          </cell>
        </row>
        <row r="179">
          <cell r="A179">
            <v>36947.065763888888</v>
          </cell>
          <cell r="B179" t="str">
            <v>0102597</v>
          </cell>
          <cell r="C179" t="str">
            <v>12mts</v>
          </cell>
          <cell r="D179">
            <v>2</v>
          </cell>
          <cell r="E179">
            <v>1020</v>
          </cell>
          <cell r="F179">
            <v>1033</v>
          </cell>
          <cell r="G179">
            <v>20</v>
          </cell>
          <cell r="H179" t="str">
            <v>-26</v>
          </cell>
          <cell r="I179" t="str">
            <v>4</v>
          </cell>
          <cell r="J179">
            <v>32</v>
          </cell>
          <cell r="K179" t="str">
            <v>JVGL06</v>
          </cell>
          <cell r="L179">
            <v>2</v>
          </cell>
          <cell r="M179">
            <v>1025</v>
          </cell>
        </row>
        <row r="180">
          <cell r="A180">
            <v>36947.081666666665</v>
          </cell>
          <cell r="B180" t="str">
            <v>0102588</v>
          </cell>
          <cell r="C180" t="str">
            <v>14MTS</v>
          </cell>
          <cell r="D180">
            <v>3.2000000476837158</v>
          </cell>
          <cell r="E180">
            <v>1100</v>
          </cell>
          <cell r="F180">
            <v>1105</v>
          </cell>
          <cell r="G180">
            <v>31</v>
          </cell>
          <cell r="H180" t="str">
            <v>-6</v>
          </cell>
          <cell r="I180" t="str">
            <v>40</v>
          </cell>
          <cell r="J180">
            <v>5</v>
          </cell>
          <cell r="K180" t="str">
            <v>JVGL06</v>
          </cell>
          <cell r="L180">
            <v>3.2</v>
          </cell>
          <cell r="M180">
            <v>1100</v>
          </cell>
        </row>
        <row r="181">
          <cell r="A181">
            <v>36947.132094907407</v>
          </cell>
          <cell r="B181" t="str">
            <v>0102612</v>
          </cell>
          <cell r="C181" t="str">
            <v>15MTS</v>
          </cell>
          <cell r="D181">
            <v>2</v>
          </cell>
          <cell r="E181">
            <v>1240</v>
          </cell>
          <cell r="F181">
            <v>1259</v>
          </cell>
          <cell r="G181">
            <v>16</v>
          </cell>
          <cell r="H181" t="str">
            <v>-11</v>
          </cell>
          <cell r="I181" t="str">
            <v>19</v>
          </cell>
          <cell r="J181">
            <v>22</v>
          </cell>
          <cell r="K181" t="str">
            <v>JVCR06</v>
          </cell>
          <cell r="L181">
            <v>2</v>
          </cell>
          <cell r="M181">
            <v>1250</v>
          </cell>
        </row>
        <row r="182">
          <cell r="A182">
            <v>36947.137164351851</v>
          </cell>
          <cell r="B182" t="str">
            <v>0102238</v>
          </cell>
          <cell r="C182" t="str">
            <v>CTL MID</v>
          </cell>
          <cell r="D182">
            <v>5</v>
          </cell>
          <cell r="E182">
            <v>1220</v>
          </cell>
          <cell r="F182">
            <v>1227</v>
          </cell>
          <cell r="G182">
            <v>25</v>
          </cell>
          <cell r="H182" t="str">
            <v>-46</v>
          </cell>
          <cell r="I182" t="str">
            <v>19</v>
          </cell>
          <cell r="J182">
            <v>6</v>
          </cell>
          <cell r="K182" t="str">
            <v>521</v>
          </cell>
          <cell r="L182">
            <v>5</v>
          </cell>
          <cell r="M182">
            <v>1219</v>
          </cell>
        </row>
        <row r="183">
          <cell r="A183">
            <v>36947.328657407408</v>
          </cell>
          <cell r="B183" t="str">
            <v>0102237</v>
          </cell>
          <cell r="C183" t="str">
            <v>ctlp5</v>
          </cell>
          <cell r="D183">
            <v>5</v>
          </cell>
          <cell r="E183">
            <v>1219</v>
          </cell>
          <cell r="F183">
            <v>1228</v>
          </cell>
          <cell r="G183">
            <v>27</v>
          </cell>
          <cell r="H183" t="str">
            <v>8</v>
          </cell>
          <cell r="I183" t="str">
            <v>37</v>
          </cell>
          <cell r="J183">
            <v>23</v>
          </cell>
          <cell r="K183" t="str">
            <v>521</v>
          </cell>
          <cell r="L183">
            <v>5</v>
          </cell>
          <cell r="M183">
            <v>1219</v>
          </cell>
        </row>
        <row r="184">
          <cell r="A184">
            <v>36947.333854166667</v>
          </cell>
          <cell r="B184" t="str">
            <v>0102239</v>
          </cell>
          <cell r="C184" t="str">
            <v>ctlp3</v>
          </cell>
          <cell r="D184">
            <v>7</v>
          </cell>
          <cell r="E184">
            <v>1219</v>
          </cell>
          <cell r="F184">
            <v>1228</v>
          </cell>
          <cell r="G184">
            <v>24</v>
          </cell>
          <cell r="H184" t="str">
            <v>-65</v>
          </cell>
          <cell r="I184" t="str">
            <v>16</v>
          </cell>
          <cell r="J184">
            <v>7</v>
          </cell>
          <cell r="K184" t="str">
            <v>521</v>
          </cell>
          <cell r="L184">
            <v>7</v>
          </cell>
          <cell r="M184">
            <v>1219</v>
          </cell>
        </row>
        <row r="185">
          <cell r="A185">
            <v>36947.340636574074</v>
          </cell>
          <cell r="B185" t="str">
            <v>0102241</v>
          </cell>
          <cell r="C185" t="str">
            <v>CTLP1</v>
          </cell>
          <cell r="D185">
            <v>7</v>
          </cell>
          <cell r="E185">
            <v>1219</v>
          </cell>
          <cell r="F185">
            <v>1228</v>
          </cell>
          <cell r="G185">
            <v>15</v>
          </cell>
          <cell r="H185" t="str">
            <v>-31</v>
          </cell>
          <cell r="I185" t="str">
            <v>16</v>
          </cell>
          <cell r="J185">
            <v>9</v>
          </cell>
          <cell r="K185" t="str">
            <v>521</v>
          </cell>
          <cell r="L185">
            <v>7</v>
          </cell>
          <cell r="M185">
            <v>1219</v>
          </cell>
        </row>
        <row r="186">
          <cell r="A186">
            <v>36947.343877314815</v>
          </cell>
          <cell r="B186" t="str">
            <v>0102241</v>
          </cell>
          <cell r="C186" t="str">
            <v>CTLP3</v>
          </cell>
          <cell r="D186">
            <v>7</v>
          </cell>
          <cell r="E186">
            <v>1219</v>
          </cell>
          <cell r="F186">
            <v>1228</v>
          </cell>
          <cell r="G186">
            <v>9</v>
          </cell>
          <cell r="H186" t="str">
            <v>20</v>
          </cell>
          <cell r="I186" t="str">
            <v>3</v>
          </cell>
          <cell r="J186">
            <v>-11</v>
          </cell>
          <cell r="K186" t="str">
            <v>521</v>
          </cell>
          <cell r="L186">
            <v>7</v>
          </cell>
          <cell r="M186">
            <v>1219</v>
          </cell>
        </row>
        <row r="187">
          <cell r="A187">
            <v>36947.350868055553</v>
          </cell>
          <cell r="B187" t="str">
            <v>0102242</v>
          </cell>
          <cell r="C187" t="str">
            <v>CTLP1</v>
          </cell>
          <cell r="D187">
            <v>7</v>
          </cell>
          <cell r="E187">
            <v>1219</v>
          </cell>
          <cell r="F187">
            <v>1226</v>
          </cell>
          <cell r="G187">
            <v>30</v>
          </cell>
          <cell r="H187" t="str">
            <v>-91</v>
          </cell>
          <cell r="I187" t="str">
            <v>15</v>
          </cell>
          <cell r="J187">
            <v>-4</v>
          </cell>
          <cell r="K187" t="str">
            <v>521</v>
          </cell>
          <cell r="L187">
            <v>7</v>
          </cell>
          <cell r="M187">
            <v>1219</v>
          </cell>
        </row>
        <row r="188">
          <cell r="A188">
            <v>36947.355046296296</v>
          </cell>
          <cell r="B188" t="str">
            <v>0102242</v>
          </cell>
          <cell r="C188" t="str">
            <v>CTLP3</v>
          </cell>
          <cell r="D188">
            <v>7</v>
          </cell>
          <cell r="E188">
            <v>1219</v>
          </cell>
          <cell r="F188">
            <v>1226</v>
          </cell>
          <cell r="G188">
            <v>29</v>
          </cell>
          <cell r="H188" t="str">
            <v>-89</v>
          </cell>
          <cell r="I188" t="str">
            <v>23</v>
          </cell>
          <cell r="J188">
            <v>7</v>
          </cell>
          <cell r="K188" t="str">
            <v>521</v>
          </cell>
          <cell r="L188">
            <v>7</v>
          </cell>
          <cell r="M188">
            <v>1219</v>
          </cell>
        </row>
        <row r="189">
          <cell r="A189">
            <v>36947.819166666668</v>
          </cell>
          <cell r="B189" t="str">
            <v>0102246</v>
          </cell>
          <cell r="C189" t="str">
            <v>ctl p1</v>
          </cell>
          <cell r="D189">
            <v>8</v>
          </cell>
          <cell r="E189">
            <v>1219</v>
          </cell>
          <cell r="F189">
            <v>1225</v>
          </cell>
          <cell r="G189">
            <v>29.5</v>
          </cell>
          <cell r="H189" t="str">
            <v>-83</v>
          </cell>
          <cell r="I189" t="str">
            <v>2</v>
          </cell>
          <cell r="J189">
            <v>7</v>
          </cell>
          <cell r="K189" t="str">
            <v>521</v>
          </cell>
          <cell r="L189">
            <v>8</v>
          </cell>
          <cell r="M189">
            <v>1219</v>
          </cell>
        </row>
        <row r="190">
          <cell r="A190">
            <v>36947.822453703702</v>
          </cell>
          <cell r="B190" t="str">
            <v>0102246</v>
          </cell>
          <cell r="C190" t="str">
            <v>ctl p3</v>
          </cell>
          <cell r="D190">
            <v>8</v>
          </cell>
          <cell r="E190">
            <v>1219</v>
          </cell>
          <cell r="F190">
            <v>1226</v>
          </cell>
          <cell r="G190">
            <v>15.5</v>
          </cell>
          <cell r="H190" t="str">
            <v>-83</v>
          </cell>
          <cell r="I190" t="str">
            <v>-2</v>
          </cell>
          <cell r="J190">
            <v>-17</v>
          </cell>
          <cell r="K190" t="str">
            <v>521</v>
          </cell>
          <cell r="L190">
            <v>8</v>
          </cell>
          <cell r="M190">
            <v>1219</v>
          </cell>
        </row>
        <row r="191">
          <cell r="A191">
            <v>36947.824988425928</v>
          </cell>
          <cell r="B191" t="str">
            <v>0102240</v>
          </cell>
          <cell r="C191" t="str">
            <v>ctl p3</v>
          </cell>
          <cell r="D191">
            <v>7</v>
          </cell>
          <cell r="E191">
            <v>1219</v>
          </cell>
          <cell r="F191">
            <v>1226</v>
          </cell>
          <cell r="G191">
            <v>2.5</v>
          </cell>
          <cell r="H191" t="str">
            <v>31</v>
          </cell>
          <cell r="I191" t="str">
            <v>11</v>
          </cell>
          <cell r="J191">
            <v>6</v>
          </cell>
          <cell r="K191" t="str">
            <v>521</v>
          </cell>
          <cell r="L191">
            <v>7</v>
          </cell>
          <cell r="M191">
            <v>1219</v>
          </cell>
        </row>
        <row r="192">
          <cell r="A192">
            <v>36947.827511574076</v>
          </cell>
          <cell r="B192" t="str">
            <v>0102240</v>
          </cell>
          <cell r="C192" t="str">
            <v>ctl p1</v>
          </cell>
          <cell r="D192">
            <v>7</v>
          </cell>
          <cell r="E192">
            <v>1219</v>
          </cell>
          <cell r="F192">
            <v>1227</v>
          </cell>
          <cell r="G192">
            <v>20</v>
          </cell>
          <cell r="H192" t="str">
            <v>-6</v>
          </cell>
          <cell r="I192" t="str">
            <v>-10</v>
          </cell>
          <cell r="J192">
            <v>-1</v>
          </cell>
          <cell r="K192" t="str">
            <v>521</v>
          </cell>
          <cell r="L192">
            <v>7</v>
          </cell>
          <cell r="M192">
            <v>1219</v>
          </cell>
        </row>
        <row r="193">
          <cell r="A193">
            <v>36947.829363425924</v>
          </cell>
          <cell r="B193" t="str">
            <v>0102243</v>
          </cell>
          <cell r="C193" t="str">
            <v>ctl p1</v>
          </cell>
          <cell r="D193">
            <v>8</v>
          </cell>
          <cell r="E193">
            <v>1219</v>
          </cell>
          <cell r="F193">
            <v>1228</v>
          </cell>
          <cell r="G193">
            <v>22</v>
          </cell>
          <cell r="H193" t="str">
            <v>-40</v>
          </cell>
          <cell r="I193" t="str">
            <v>-9</v>
          </cell>
          <cell r="J193">
            <v>-7</v>
          </cell>
          <cell r="K193" t="str">
            <v>521</v>
          </cell>
          <cell r="L193">
            <v>8</v>
          </cell>
          <cell r="M193">
            <v>1219</v>
          </cell>
        </row>
        <row r="194">
          <cell r="A194">
            <v>36947.831354166665</v>
          </cell>
          <cell r="B194" t="str">
            <v>0102243</v>
          </cell>
          <cell r="C194" t="str">
            <v>ctl p3</v>
          </cell>
          <cell r="D194">
            <v>8</v>
          </cell>
          <cell r="E194">
            <v>1219</v>
          </cell>
          <cell r="F194">
            <v>1227</v>
          </cell>
          <cell r="G194">
            <v>20.5</v>
          </cell>
          <cell r="H194" t="str">
            <v>-27</v>
          </cell>
          <cell r="I194" t="str">
            <v>11</v>
          </cell>
          <cell r="J194">
            <v>7</v>
          </cell>
          <cell r="K194" t="str">
            <v>521</v>
          </cell>
          <cell r="L194">
            <v>8</v>
          </cell>
          <cell r="M194">
            <v>1219</v>
          </cell>
        </row>
        <row r="195">
          <cell r="A195">
            <v>36947.833564814813</v>
          </cell>
          <cell r="B195" t="str">
            <v>0102725</v>
          </cell>
          <cell r="C195" t="str">
            <v>14mts</v>
          </cell>
          <cell r="D195">
            <v>2.5999999046325684</v>
          </cell>
          <cell r="E195">
            <v>990</v>
          </cell>
          <cell r="F195">
            <v>1000</v>
          </cell>
          <cell r="G195">
            <v>31</v>
          </cell>
          <cell r="H195" t="str">
            <v>45</v>
          </cell>
          <cell r="I195" t="str">
            <v>55</v>
          </cell>
          <cell r="J195">
            <v>52</v>
          </cell>
          <cell r="K195" t="str">
            <v>JVWT01</v>
          </cell>
          <cell r="L195">
            <v>2.6</v>
          </cell>
          <cell r="M195">
            <v>990</v>
          </cell>
        </row>
        <row r="196">
          <cell r="A196">
            <v>36947.861516203702</v>
          </cell>
          <cell r="B196" t="str">
            <v>0102711</v>
          </cell>
          <cell r="C196" t="str">
            <v>14mts</v>
          </cell>
          <cell r="D196">
            <v>1.6000000238418579</v>
          </cell>
          <cell r="E196">
            <v>940</v>
          </cell>
          <cell r="F196">
            <v>960</v>
          </cell>
          <cell r="G196">
            <v>21.5</v>
          </cell>
          <cell r="H196" t="str">
            <v>-9</v>
          </cell>
          <cell r="I196" t="str">
            <v>31</v>
          </cell>
          <cell r="J196">
            <v>26</v>
          </cell>
          <cell r="K196" t="str">
            <v>JVWT01</v>
          </cell>
          <cell r="L196">
            <v>1.6</v>
          </cell>
          <cell r="M196">
            <v>940</v>
          </cell>
        </row>
        <row r="197">
          <cell r="A197">
            <v>36948.384699074071</v>
          </cell>
          <cell r="B197" t="str">
            <v>0085965</v>
          </cell>
          <cell r="C197" t="str">
            <v>CTL MID</v>
          </cell>
          <cell r="D197">
            <v>2.5</v>
          </cell>
          <cell r="E197">
            <v>1250</v>
          </cell>
          <cell r="F197">
            <v>2491</v>
          </cell>
          <cell r="G197">
            <v>21</v>
          </cell>
          <cell r="H197" t="str">
            <v>23</v>
          </cell>
          <cell r="I197" t="str">
            <v>2</v>
          </cell>
          <cell r="J197">
            <v>21</v>
          </cell>
          <cell r="K197" t="str">
            <v>JVDR04</v>
          </cell>
          <cell r="L197">
            <v>2.5</v>
          </cell>
          <cell r="M197">
            <v>1250</v>
          </cell>
        </row>
        <row r="198">
          <cell r="A198">
            <v>36948.560763888891</v>
          </cell>
          <cell r="B198" t="str">
            <v>0102284</v>
          </cell>
          <cell r="C198" t="str">
            <v>pkt1</v>
          </cell>
          <cell r="D198">
            <v>2.9000000953674316</v>
          </cell>
          <cell r="E198">
            <v>1240</v>
          </cell>
          <cell r="F198">
            <v>1242</v>
          </cell>
          <cell r="G198">
            <v>4</v>
          </cell>
          <cell r="H198" t="str">
            <v>-14</v>
          </cell>
          <cell r="I198" t="str">
            <v>27</v>
          </cell>
          <cell r="J198">
            <v>32</v>
          </cell>
          <cell r="K198" t="str">
            <v>JVLP01</v>
          </cell>
          <cell r="L198">
            <v>2.9</v>
          </cell>
          <cell r="M198">
            <v>1240</v>
          </cell>
        </row>
        <row r="199">
          <cell r="A199">
            <v>36948.735995370371</v>
          </cell>
          <cell r="B199" t="str">
            <v>0102285</v>
          </cell>
          <cell r="C199" t="str">
            <v>CTL P1</v>
          </cell>
          <cell r="D199">
            <v>2.9000000953674316</v>
          </cell>
          <cell r="E199">
            <v>1240</v>
          </cell>
          <cell r="F199">
            <v>1245</v>
          </cell>
          <cell r="G199">
            <v>12.5</v>
          </cell>
          <cell r="H199" t="str">
            <v>-19</v>
          </cell>
          <cell r="I199" t="str">
            <v>22</v>
          </cell>
          <cell r="J199">
            <v>21</v>
          </cell>
          <cell r="K199" t="str">
            <v>JVLP01</v>
          </cell>
          <cell r="L199">
            <v>2.9</v>
          </cell>
          <cell r="M199">
            <v>1240</v>
          </cell>
        </row>
        <row r="200">
          <cell r="A200">
            <v>36948.837789351855</v>
          </cell>
          <cell r="B200" t="str">
            <v>0102297</v>
          </cell>
          <cell r="C200" t="str">
            <v>CTL P1</v>
          </cell>
          <cell r="D200">
            <v>2.9000000953674316</v>
          </cell>
          <cell r="E200">
            <v>1240</v>
          </cell>
          <cell r="F200">
            <v>1240</v>
          </cell>
          <cell r="G200">
            <v>13</v>
          </cell>
          <cell r="H200" t="str">
            <v>-33</v>
          </cell>
          <cell r="I200" t="str">
            <v>29</v>
          </cell>
          <cell r="J200">
            <v>14</v>
          </cell>
          <cell r="K200" t="str">
            <v>JVLP01</v>
          </cell>
          <cell r="L200">
            <v>2.9</v>
          </cell>
          <cell r="M200">
            <v>1240</v>
          </cell>
        </row>
        <row r="201">
          <cell r="A201">
            <v>36948.840682870374</v>
          </cell>
          <cell r="B201" t="str">
            <v>0102297</v>
          </cell>
          <cell r="C201" t="str">
            <v>CTL P3</v>
          </cell>
          <cell r="D201">
            <v>2.9000000953674316</v>
          </cell>
          <cell r="E201">
            <v>1240</v>
          </cell>
          <cell r="F201">
            <v>1240</v>
          </cell>
          <cell r="G201">
            <v>-11</v>
          </cell>
          <cell r="H201" t="str">
            <v>-29</v>
          </cell>
          <cell r="I201" t="str">
            <v>25</v>
          </cell>
          <cell r="J201">
            <v>22</v>
          </cell>
          <cell r="K201" t="str">
            <v>JVLP01</v>
          </cell>
          <cell r="L201">
            <v>2.9</v>
          </cell>
          <cell r="M201">
            <v>1240</v>
          </cell>
        </row>
        <row r="202">
          <cell r="A202">
            <v>36948.986840277779</v>
          </cell>
          <cell r="B202" t="str">
            <v>0102298</v>
          </cell>
          <cell r="C202" t="str">
            <v>pkt-3</v>
          </cell>
          <cell r="D202">
            <v>2.9000000953674316</v>
          </cell>
          <cell r="E202">
            <v>1240</v>
          </cell>
          <cell r="F202">
            <v>1240</v>
          </cell>
          <cell r="G202">
            <v>-4</v>
          </cell>
          <cell r="H202" t="str">
            <v>-73</v>
          </cell>
          <cell r="I202" t="str">
            <v>22</v>
          </cell>
          <cell r="J202">
            <v>20</v>
          </cell>
          <cell r="K202" t="str">
            <v>JVLP01</v>
          </cell>
          <cell r="L202">
            <v>2.9</v>
          </cell>
          <cell r="M202">
            <v>1240</v>
          </cell>
        </row>
        <row r="203">
          <cell r="A203">
            <v>36949.1871875</v>
          </cell>
          <cell r="B203" t="str">
            <v>0102298</v>
          </cell>
          <cell r="C203" t="str">
            <v>pkt-1</v>
          </cell>
          <cell r="D203">
            <v>2.9000000953674316</v>
          </cell>
          <cell r="E203">
            <v>1240</v>
          </cell>
          <cell r="F203">
            <v>1240</v>
          </cell>
          <cell r="G203">
            <v>-5</v>
          </cell>
          <cell r="H203" t="str">
            <v>-41</v>
          </cell>
          <cell r="I203" t="str">
            <v>21</v>
          </cell>
          <cell r="J203">
            <v>20</v>
          </cell>
          <cell r="K203" t="str">
            <v>JVLP01</v>
          </cell>
          <cell r="L203">
            <v>2.9</v>
          </cell>
          <cell r="M203">
            <v>1240</v>
          </cell>
        </row>
        <row r="204">
          <cell r="A204">
            <v>36949.407002314816</v>
          </cell>
          <cell r="B204" t="str">
            <v>0102294</v>
          </cell>
          <cell r="C204" t="str">
            <v>CTL-PKT1</v>
          </cell>
          <cell r="D204">
            <v>2.9000000953674316</v>
          </cell>
          <cell r="E204">
            <v>1240</v>
          </cell>
          <cell r="F204">
            <v>1240</v>
          </cell>
          <cell r="G204">
            <v>13</v>
          </cell>
          <cell r="H204" t="str">
            <v>-8</v>
          </cell>
          <cell r="I204" t="str">
            <v>24</v>
          </cell>
          <cell r="J204">
            <v>15</v>
          </cell>
          <cell r="K204" t="str">
            <v>JVLP01</v>
          </cell>
          <cell r="L204">
            <v>2.9</v>
          </cell>
          <cell r="M204">
            <v>1240</v>
          </cell>
        </row>
        <row r="205">
          <cell r="A205">
            <v>36949.410520833335</v>
          </cell>
          <cell r="B205" t="str">
            <v>0102291</v>
          </cell>
          <cell r="C205" t="str">
            <v>CTL-PKT-1</v>
          </cell>
          <cell r="D205">
            <v>2.9000000953674316</v>
          </cell>
          <cell r="E205">
            <v>1240</v>
          </cell>
          <cell r="F205">
            <v>1241</v>
          </cell>
          <cell r="G205">
            <v>30</v>
          </cell>
          <cell r="H205" t="str">
            <v>-1</v>
          </cell>
          <cell r="I205" t="str">
            <v>31</v>
          </cell>
          <cell r="J205">
            <v>16</v>
          </cell>
          <cell r="K205" t="str">
            <v>JVLP01</v>
          </cell>
          <cell r="L205">
            <v>2.9</v>
          </cell>
          <cell r="M205">
            <v>1240</v>
          </cell>
        </row>
        <row r="206">
          <cell r="A206">
            <v>36949.557002314818</v>
          </cell>
          <cell r="B206" t="str">
            <v>0102549</v>
          </cell>
          <cell r="C206" t="str">
            <v>ctl pkt-1</v>
          </cell>
          <cell r="D206">
            <v>2.9000000953674316</v>
          </cell>
          <cell r="E206">
            <v>1240</v>
          </cell>
          <cell r="F206">
            <v>1246</v>
          </cell>
          <cell r="G206">
            <v>12</v>
          </cell>
          <cell r="H206" t="str">
            <v>-50</v>
          </cell>
          <cell r="I206" t="str">
            <v>-9</v>
          </cell>
          <cell r="J206">
            <v>20</v>
          </cell>
          <cell r="K206" t="str">
            <v>JVLP01</v>
          </cell>
          <cell r="L206">
            <v>2.9</v>
          </cell>
          <cell r="M206">
            <v>1240</v>
          </cell>
        </row>
        <row r="207">
          <cell r="A207">
            <v>36949.561469907407</v>
          </cell>
          <cell r="B207" t="str">
            <v>0102295</v>
          </cell>
          <cell r="C207" t="str">
            <v>ctl pkt-1</v>
          </cell>
          <cell r="D207">
            <v>2.9000000953674316</v>
          </cell>
          <cell r="E207">
            <v>1240</v>
          </cell>
          <cell r="F207">
            <v>1242</v>
          </cell>
          <cell r="G207">
            <v>4</v>
          </cell>
          <cell r="H207" t="str">
            <v>-10</v>
          </cell>
          <cell r="I207" t="str">
            <v>14</v>
          </cell>
          <cell r="J207">
            <v>21</v>
          </cell>
          <cell r="K207" t="str">
            <v>JVLP01</v>
          </cell>
          <cell r="L207">
            <v>2.9</v>
          </cell>
          <cell r="M207">
            <v>1240</v>
          </cell>
        </row>
        <row r="208">
          <cell r="A208">
            <v>36949.787245370368</v>
          </cell>
          <cell r="B208" t="str">
            <v>0102550</v>
          </cell>
          <cell r="C208" t="str">
            <v>CTL P1</v>
          </cell>
          <cell r="D208">
            <v>2.9000000953674316</v>
          </cell>
          <cell r="E208">
            <v>1240</v>
          </cell>
          <cell r="F208">
            <v>1245</v>
          </cell>
          <cell r="G208">
            <v>16.5</v>
          </cell>
          <cell r="H208" t="str">
            <v>-67</v>
          </cell>
          <cell r="I208" t="str">
            <v>20</v>
          </cell>
          <cell r="J208">
            <v>0</v>
          </cell>
          <cell r="K208" t="str">
            <v>JVLP01</v>
          </cell>
          <cell r="L208">
            <v>2.9</v>
          </cell>
          <cell r="M208">
            <v>1240</v>
          </cell>
        </row>
        <row r="209">
          <cell r="A209">
            <v>36949.792326388888</v>
          </cell>
          <cell r="B209" t="str">
            <v>0102564</v>
          </cell>
          <cell r="C209" t="str">
            <v>CTL P1</v>
          </cell>
          <cell r="D209">
            <v>2.9000000953674316</v>
          </cell>
          <cell r="E209">
            <v>1240</v>
          </cell>
          <cell r="F209">
            <v>1245</v>
          </cell>
          <cell r="G209">
            <v>6</v>
          </cell>
          <cell r="H209" t="str">
            <v>-48</v>
          </cell>
          <cell r="I209" t="str">
            <v>3</v>
          </cell>
          <cell r="J209">
            <v>4</v>
          </cell>
          <cell r="K209" t="str">
            <v>JVLP01</v>
          </cell>
          <cell r="L209">
            <v>2.9</v>
          </cell>
          <cell r="M209">
            <v>1240</v>
          </cell>
        </row>
        <row r="210">
          <cell r="A210">
            <v>36949.852256944447</v>
          </cell>
          <cell r="B210" t="str">
            <v>0102548</v>
          </cell>
          <cell r="C210" t="str">
            <v>ctl p1</v>
          </cell>
          <cell r="D210">
            <v>2.9000000953674316</v>
          </cell>
          <cell r="E210">
            <v>1240</v>
          </cell>
          <cell r="F210">
            <v>1245</v>
          </cell>
          <cell r="G210">
            <v>-10</v>
          </cell>
          <cell r="H210" t="str">
            <v>-46</v>
          </cell>
          <cell r="I210" t="str">
            <v>-7</v>
          </cell>
          <cell r="J210">
            <v>-5</v>
          </cell>
          <cell r="K210" t="str">
            <v>JVLP01</v>
          </cell>
          <cell r="L210">
            <v>2.9</v>
          </cell>
          <cell r="M210">
            <v>1240</v>
          </cell>
        </row>
        <row r="211">
          <cell r="A211">
            <v>36949.856307870374</v>
          </cell>
          <cell r="B211" t="str">
            <v>0102548</v>
          </cell>
          <cell r="C211" t="str">
            <v>ctl p3</v>
          </cell>
          <cell r="D211">
            <v>2.9000000953674316</v>
          </cell>
          <cell r="E211">
            <v>1240</v>
          </cell>
          <cell r="F211">
            <v>1245</v>
          </cell>
          <cell r="G211">
            <v>-5</v>
          </cell>
          <cell r="H211" t="str">
            <v>-68</v>
          </cell>
          <cell r="I211" t="str">
            <v>4</v>
          </cell>
          <cell r="J211">
            <v>-4</v>
          </cell>
          <cell r="K211" t="str">
            <v>JVLP01</v>
          </cell>
          <cell r="L211">
            <v>2.9</v>
          </cell>
          <cell r="M211">
            <v>1240</v>
          </cell>
        </row>
        <row r="212">
          <cell r="A212">
            <v>36950.810694444444</v>
          </cell>
          <cell r="B212" t="str">
            <v>0102290</v>
          </cell>
          <cell r="C212" t="str">
            <v>ctl-p.1</v>
          </cell>
          <cell r="D212">
            <v>2.9000000953674316</v>
          </cell>
          <cell r="E212">
            <v>1240</v>
          </cell>
          <cell r="F212">
            <v>1245</v>
          </cell>
          <cell r="G212">
            <v>12</v>
          </cell>
          <cell r="H212" t="str">
            <v>-41</v>
          </cell>
          <cell r="I212" t="str">
            <v>44</v>
          </cell>
          <cell r="J212">
            <v>22</v>
          </cell>
          <cell r="K212" t="str">
            <v>JVLP01</v>
          </cell>
          <cell r="L212">
            <v>2.9</v>
          </cell>
          <cell r="M212">
            <v>1240</v>
          </cell>
        </row>
        <row r="213">
          <cell r="A213">
            <v>36951.449004629627</v>
          </cell>
          <cell r="B213" t="str">
            <v>0102287</v>
          </cell>
          <cell r="C213" t="str">
            <v>CTL P1</v>
          </cell>
          <cell r="D213">
            <v>2.9000000953674316</v>
          </cell>
          <cell r="E213">
            <v>1240</v>
          </cell>
          <cell r="F213">
            <v>1242</v>
          </cell>
          <cell r="G213">
            <v>3.5</v>
          </cell>
          <cell r="H213" t="str">
            <v>-55</v>
          </cell>
          <cell r="I213" t="str">
            <v>22</v>
          </cell>
          <cell r="J213">
            <v>22</v>
          </cell>
          <cell r="K213" t="str">
            <v>JVLP01</v>
          </cell>
          <cell r="L213">
            <v>2.9</v>
          </cell>
          <cell r="M213">
            <v>1240</v>
          </cell>
        </row>
        <row r="214">
          <cell r="A214">
            <v>36951.582418981481</v>
          </cell>
          <cell r="B214" t="str">
            <v>0102555</v>
          </cell>
          <cell r="C214" t="str">
            <v>CTL P3</v>
          </cell>
          <cell r="D214">
            <v>2.9000000953674316</v>
          </cell>
          <cell r="E214">
            <v>1240</v>
          </cell>
          <cell r="F214">
            <v>2820</v>
          </cell>
          <cell r="G214">
            <v>-6.5</v>
          </cell>
          <cell r="H214" t="str">
            <v>-41</v>
          </cell>
          <cell r="I214" t="str">
            <v>-1</v>
          </cell>
          <cell r="J214">
            <v>4</v>
          </cell>
          <cell r="K214" t="str">
            <v>JVLP01</v>
          </cell>
          <cell r="L214">
            <v>2.9</v>
          </cell>
          <cell r="M214">
            <v>1240</v>
          </cell>
        </row>
      </sheetData>
      <sheetData sheetId="7" refreshError="1"/>
      <sheetData sheetId="8" refreshError="1"/>
      <sheetData sheetId="9">
        <row r="1">
          <cell r="A1" t="str">
            <v>DATE</v>
          </cell>
        </row>
      </sheetData>
      <sheetData sheetId="10">
        <row r="1">
          <cell r="A1" t="str">
            <v>DATE</v>
          </cell>
        </row>
      </sheetData>
      <sheetData sheetId="11" refreshError="1"/>
      <sheetData sheetId="12" refreshError="1"/>
      <sheetData sheetId="13">
        <row r="1">
          <cell r="A1" t="str">
            <v>DATE</v>
          </cell>
        </row>
      </sheetData>
      <sheetData sheetId="14">
        <row r="1">
          <cell r="A1" t="str">
            <v>DATE</v>
          </cell>
        </row>
      </sheetData>
      <sheetData sheetId="15">
        <row r="1">
          <cell r="A1" t="str">
            <v>DATE</v>
          </cell>
        </row>
      </sheetData>
      <sheetData sheetId="16">
        <row r="1">
          <cell r="A1" t="str">
            <v>DATE</v>
          </cell>
        </row>
      </sheetData>
      <sheetData sheetId="17">
        <row r="1">
          <cell r="A1" t="str">
            <v>DATE</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
          <cell r="A1" t="str">
            <v>DATE</v>
          </cell>
        </row>
      </sheetData>
      <sheetData sheetId="32">
        <row r="1">
          <cell r="A1" t="str">
            <v>DATE</v>
          </cell>
        </row>
      </sheetData>
      <sheetData sheetId="33"/>
      <sheetData sheetId="34" refreshError="1"/>
      <sheetData sheetId="35" refreshError="1"/>
      <sheetData sheetId="36" refreshError="1"/>
      <sheetData sheetId="37" refreshError="1"/>
      <sheetData sheetId="38" refreshError="1"/>
      <sheetData sheetId="39">
        <row r="1">
          <cell r="A1" t="str">
            <v>DATE</v>
          </cell>
        </row>
      </sheetData>
      <sheetData sheetId="40">
        <row r="1">
          <cell r="A1" t="str">
            <v>DATE</v>
          </cell>
        </row>
      </sheetData>
      <sheetData sheetId="41"/>
      <sheetData sheetId="42"/>
      <sheetData sheetId="43"/>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_MENU"/>
      <sheetName val="EBIDTA"/>
      <sheetName val="report"/>
      <sheetName val="Ex_Sum"/>
      <sheetName val="rm"/>
      <sheetName val="stock"/>
      <sheetName val="Yield"/>
      <sheetName val="data"/>
      <sheetName val="sales_rv"/>
      <sheetName val="b_master"/>
      <sheetName val="Con-Cost"/>
      <sheetName val="p_master"/>
      <sheetName val="Req_master"/>
      <sheetName val="Module1"/>
      <sheetName val="Macro1"/>
      <sheetName val="Feb_Prfl_28"/>
      <sheetName val="CPP2"/>
      <sheetName val="Factor_Sheet"/>
      <sheetName val="NMDC Porf"/>
      <sheetName val="#REF!"/>
      <sheetName val="cwip_wm 8"/>
      <sheetName val="DEbt (2)"/>
      <sheetName val="유통망계획"/>
      <sheetName val="exec summ"/>
    </sheetNames>
    <sheetDataSet>
      <sheetData sheetId="0" refreshError="1">
        <row r="1">
          <cell r="U1">
            <v>53</v>
          </cell>
          <cell r="V1">
            <v>54</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lan"/>
      <sheetName val="Param"/>
      <sheetName val="Util"/>
      <sheetName val="Yield"/>
      <sheetName val="DAILY REP"/>
      <sheetName val="DELAREA"/>
      <sheetName val="PRODFIN"/>
      <sheetName val="MAIN_MENU"/>
      <sheetName val="0200"/>
      <sheetName val="DAILY_REP"/>
      <sheetName val="Feb_Prfl_28"/>
      <sheetName val="DATA_BASE"/>
      <sheetName val="JSW ISPAT Acceptance status"/>
      <sheetName val="JSW ISPAT payment"/>
      <sheetName val="DAILY_REP1"/>
      <sheetName val="JSW_ISPAT_Acceptance_status"/>
      <sheetName val="JSW_ISPAT_payment"/>
      <sheetName val="Assum-CSD"/>
      <sheetName val="DAILY_REP2"/>
      <sheetName val="JSW_ISPAT_Acceptance_status1"/>
      <sheetName val="JSW_ISPAT_payment1"/>
      <sheetName val="factor_sheet"/>
      <sheetName val="#REF!"/>
      <sheetName val="cwip_wm 8"/>
      <sheetName val="DAILY_REP3"/>
      <sheetName val="JSW_ISPAT_Acceptance_status2"/>
      <sheetName val="JSW_ISPAT_payment2"/>
      <sheetName val="cwip_wm_8"/>
      <sheetName val="Cons"/>
      <sheetName val="SALES SUMMARY"/>
      <sheetName val="Flexi"/>
    </sheetNames>
    <sheetDataSet>
      <sheetData sheetId="0" refreshError="1"/>
      <sheetData sheetId="1" refreshError="1">
        <row r="48">
          <cell r="A48" t="str">
            <v>Delay of Respective Responsibility</v>
          </cell>
        </row>
        <row r="49">
          <cell r="C49" t="str">
            <v>Plan</v>
          </cell>
          <cell r="D49" t="str">
            <v>Act</v>
          </cell>
          <cell r="E49" t="str">
            <v>Var</v>
          </cell>
        </row>
        <row r="50">
          <cell r="A50" t="str">
            <v>Operation</v>
          </cell>
          <cell r="C50">
            <v>3</v>
          </cell>
        </row>
        <row r="51">
          <cell r="A51" t="str">
            <v>Mechanical</v>
          </cell>
          <cell r="C51">
            <v>7</v>
          </cell>
        </row>
        <row r="52">
          <cell r="A52" t="str">
            <v>System</v>
          </cell>
          <cell r="C52">
            <v>5</v>
          </cell>
        </row>
        <row r="53">
          <cell r="A53" t="str">
            <v>Elect/Auto</v>
          </cell>
          <cell r="C53">
            <v>11.5</v>
          </cell>
        </row>
        <row r="54">
          <cell r="A54" t="str">
            <v>Equipment</v>
          </cell>
          <cell r="C54">
            <v>3</v>
          </cell>
        </row>
        <row r="55">
          <cell r="A55" t="str">
            <v>Roll change</v>
          </cell>
          <cell r="C55">
            <v>1.5</v>
          </cell>
        </row>
        <row r="56">
          <cell r="A56" t="str">
            <v>Roll shop</v>
          </cell>
          <cell r="C56">
            <v>6</v>
          </cell>
        </row>
        <row r="57">
          <cell r="A57" t="str">
            <v>Other</v>
          </cell>
          <cell r="C57">
            <v>3</v>
          </cell>
        </row>
        <row r="58">
          <cell r="A58" t="str">
            <v>Total</v>
          </cell>
          <cell r="C58">
            <v>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sheetData sheetId="26"/>
      <sheetData sheetId="27"/>
      <sheetData sheetId="28"/>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_Dtl"/>
      <sheetName val="Full_data"/>
      <sheetName val="Report"/>
      <sheetName val="DEbt (2)"/>
      <sheetName val="Plan"/>
      <sheetName val="DEbt_(2)"/>
      <sheetName val="export_order_status"/>
      <sheetName val="DEbt_(2)1"/>
      <sheetName val="Sheet2"/>
      <sheetName val="Overall Pndg"/>
    </sheetNames>
    <sheetDataSet>
      <sheetData sheetId="0" refreshError="1">
        <row r="1">
          <cell r="A1" t="str">
            <v>date</v>
          </cell>
          <cell r="B1" t="str">
            <v>order_no</v>
          </cell>
          <cell r="C1" t="str">
            <v>size</v>
          </cell>
          <cell r="D1" t="str">
            <v>Offer_qty</v>
          </cell>
          <cell r="E1" t="str">
            <v>Clear_qty</v>
          </cell>
        </row>
      </sheetData>
      <sheetData sheetId="1"/>
      <sheetData sheetId="2"/>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nion"/>
      <sheetName val="List of Vendors"/>
      <sheetName val="Sheet3"/>
      <sheetName val="Int. workings"/>
      <sheetName val="Plan"/>
      <sheetName val="List_of_Vendors"/>
      <sheetName val="Int__workings"/>
    </sheetNames>
    <sheetDataSet>
      <sheetData sheetId="0" refreshError="1">
        <row r="1">
          <cell r="A1">
            <v>1</v>
          </cell>
          <cell r="B1" t="str">
            <v>Bearings</v>
          </cell>
          <cell r="C1" t="str">
            <v>Notification no. FD 173 CET 98 dt. 23/09/98</v>
          </cell>
          <cell r="D1">
            <v>0</v>
          </cell>
        </row>
        <row r="2">
          <cell r="A2">
            <v>2</v>
          </cell>
          <cell r="B2" t="str">
            <v>Chemicals</v>
          </cell>
          <cell r="C2" t="str">
            <v>Not Taxable</v>
          </cell>
          <cell r="D2">
            <v>0</v>
          </cell>
        </row>
        <row r="3">
          <cell r="A3">
            <v>3</v>
          </cell>
          <cell r="B3" t="str">
            <v>Computer Consumables and Computer Stationery</v>
          </cell>
          <cell r="C3" t="str">
            <v>Not notified hence not taxable</v>
          </cell>
          <cell r="D3">
            <v>0</v>
          </cell>
        </row>
        <row r="4">
          <cell r="A4">
            <v>4</v>
          </cell>
          <cell r="B4" t="str">
            <v>Computers / Computer parts</v>
          </cell>
          <cell r="C4" t="str">
            <v>Hon'ble Karnataka High Court decision in Siemen's Case 114 STC 35</v>
          </cell>
          <cell r="D4">
            <v>0</v>
          </cell>
        </row>
        <row r="5">
          <cell r="A5">
            <v>5</v>
          </cell>
          <cell r="B5" t="str">
            <v>Consumables</v>
          </cell>
          <cell r="C5" t="str">
            <v>Not Taxable</v>
          </cell>
          <cell r="D5">
            <v>0</v>
          </cell>
        </row>
        <row r="6">
          <cell r="A6">
            <v>6</v>
          </cell>
          <cell r="B6" t="str">
            <v>Diesel</v>
          </cell>
          <cell r="C6" t="str">
            <v>No. FD 11 CET 2002, Dt. 30/03/02</v>
          </cell>
          <cell r="D6">
            <v>0.05</v>
          </cell>
        </row>
        <row r="7">
          <cell r="A7">
            <v>7</v>
          </cell>
          <cell r="B7" t="str">
            <v xml:space="preserve">Electrical /Electronics / Items/Cables/Goods </v>
          </cell>
          <cell r="C7" t="str">
            <v>Hon'ble Karnataka High Court decision in Siemen's Case 114 STC 35</v>
          </cell>
          <cell r="D7">
            <v>0</v>
          </cell>
        </row>
        <row r="8">
          <cell r="A8">
            <v>8</v>
          </cell>
          <cell r="B8" t="str">
            <v>Electrodes</v>
          </cell>
          <cell r="C8" t="str">
            <v>Not notified hence not taxable</v>
          </cell>
          <cell r="D8">
            <v>0</v>
          </cell>
        </row>
        <row r="9">
          <cell r="A9">
            <v>9</v>
          </cell>
          <cell r="B9" t="str">
            <v>Pipes</v>
          </cell>
          <cell r="C9" t="str">
            <v>Pipes are mentioned in Section 14 of the CST Act, hence not taxable</v>
          </cell>
          <cell r="D9">
            <v>0</v>
          </cell>
        </row>
        <row r="10">
          <cell r="A10">
            <v>10</v>
          </cell>
          <cell r="B10" t="str">
            <v>Furniture</v>
          </cell>
          <cell r="C10" t="str">
            <v>Not Taxable</v>
          </cell>
          <cell r="D10">
            <v>0</v>
          </cell>
        </row>
        <row r="11">
          <cell r="A11">
            <v>11</v>
          </cell>
          <cell r="B11" t="str">
            <v>Gases Other than LPG</v>
          </cell>
          <cell r="C11" t="str">
            <v>Not used directly in generation, hence not taxable</v>
          </cell>
          <cell r="D11">
            <v>0</v>
          </cell>
        </row>
        <row r="12">
          <cell r="A12">
            <v>12</v>
          </cell>
          <cell r="B12" t="str">
            <v>Grease</v>
          </cell>
          <cell r="C12" t="str">
            <v>Taxable</v>
          </cell>
          <cell r="D12">
            <v>0.02</v>
          </cell>
        </row>
        <row r="13">
          <cell r="A13">
            <v>13</v>
          </cell>
          <cell r="B13" t="str">
            <v>Hardware / Bolts  Nuts</v>
          </cell>
          <cell r="C13" t="str">
            <v>Fall under Entry 42 hence not taxable</v>
          </cell>
          <cell r="D13">
            <v>0</v>
          </cell>
        </row>
        <row r="14">
          <cell r="A14">
            <v>14</v>
          </cell>
          <cell r="B14" t="str">
            <v>Labels</v>
          </cell>
          <cell r="C14" t="str">
            <v>Not notified hence not taxable</v>
          </cell>
          <cell r="D14">
            <v>0</v>
          </cell>
        </row>
        <row r="15">
          <cell r="A15">
            <v>15</v>
          </cell>
          <cell r="B15" t="str">
            <v>Liquified Petroleum gas</v>
          </cell>
          <cell r="C15" t="str">
            <v>Taxable</v>
          </cell>
          <cell r="D15">
            <v>0.02</v>
          </cell>
        </row>
        <row r="16">
          <cell r="A16">
            <v>16</v>
          </cell>
          <cell r="B16" t="str">
            <v>Lubricating Oil</v>
          </cell>
          <cell r="C16" t="str">
            <v>No. FD 11 CET 2002, Dt. 30/03/02</v>
          </cell>
          <cell r="D16">
            <v>0.05</v>
          </cell>
        </row>
        <row r="17">
          <cell r="A17">
            <v>17</v>
          </cell>
          <cell r="B17" t="str">
            <v>Machinery Spares</v>
          </cell>
          <cell r="C17" t="str">
            <v>Taxable</v>
          </cell>
          <cell r="D17">
            <v>0.02</v>
          </cell>
        </row>
        <row r="18">
          <cell r="A18">
            <v>18</v>
          </cell>
          <cell r="B18" t="str">
            <v>Motor Spares</v>
          </cell>
          <cell r="C18" t="str">
            <v>Taxable</v>
          </cell>
          <cell r="D18">
            <v>0.02</v>
          </cell>
        </row>
        <row r="19">
          <cell r="A19">
            <v>19</v>
          </cell>
          <cell r="B19" t="str">
            <v>Oil Seives</v>
          </cell>
          <cell r="C19" t="str">
            <v>Taxable</v>
          </cell>
          <cell r="D19">
            <v>0.02</v>
          </cell>
        </row>
        <row r="20">
          <cell r="A20">
            <v>20</v>
          </cell>
          <cell r="B20" t="str">
            <v>Others</v>
          </cell>
          <cell r="C20" t="str">
            <v>Not Scheduled hence not taxable</v>
          </cell>
          <cell r="D20">
            <v>0</v>
          </cell>
        </row>
        <row r="21">
          <cell r="A21">
            <v>21</v>
          </cell>
          <cell r="B21" t="str">
            <v>Packing Material</v>
          </cell>
          <cell r="C21" t="str">
            <v>Not Taxable</v>
          </cell>
          <cell r="D21">
            <v>0</v>
          </cell>
        </row>
        <row r="22">
          <cell r="A22">
            <v>22</v>
          </cell>
          <cell r="B22" t="str">
            <v>Pumps and Spares</v>
          </cell>
          <cell r="C22" t="str">
            <v>Taxable</v>
          </cell>
          <cell r="D22">
            <v>0.02</v>
          </cell>
        </row>
        <row r="23">
          <cell r="A23">
            <v>23</v>
          </cell>
          <cell r="B23" t="str">
            <v>Safety Items</v>
          </cell>
          <cell r="C23" t="str">
            <v>Not Taxable</v>
          </cell>
          <cell r="D23">
            <v>0</v>
          </cell>
        </row>
        <row r="24">
          <cell r="A24">
            <v>24</v>
          </cell>
          <cell r="B24" t="str">
            <v>Software</v>
          </cell>
          <cell r="C24" t="str">
            <v>Not Taxable</v>
          </cell>
          <cell r="D24">
            <v>0</v>
          </cell>
        </row>
        <row r="25">
          <cell r="A25">
            <v>25</v>
          </cell>
          <cell r="B25" t="str">
            <v>Stationery</v>
          </cell>
          <cell r="C25" t="str">
            <v>Not Taxable</v>
          </cell>
          <cell r="D25">
            <v>0</v>
          </cell>
        </row>
        <row r="26">
          <cell r="A26">
            <v>26</v>
          </cell>
          <cell r="B26" t="str">
            <v>Measuring Instruments</v>
          </cell>
          <cell r="C26" t="str">
            <v>Fall under Entry 28 of the First Schedule hence, not taxable</v>
          </cell>
          <cell r="D26">
            <v>0</v>
          </cell>
        </row>
        <row r="27">
          <cell r="A27">
            <v>27</v>
          </cell>
          <cell r="B27" t="str">
            <v>Transformer Oil</v>
          </cell>
          <cell r="C27" t="str">
            <v>Taxable</v>
          </cell>
          <cell r="D27">
            <v>0.05</v>
          </cell>
        </row>
        <row r="28">
          <cell r="A28">
            <v>28</v>
          </cell>
          <cell r="B28" t="str">
            <v>Valves and Valve spares</v>
          </cell>
          <cell r="C28" t="str">
            <v>Hon'ble Karnataka High Court decision in Siemen's Case 114 STC 35</v>
          </cell>
          <cell r="D28">
            <v>0</v>
          </cell>
        </row>
        <row r="29">
          <cell r="A29">
            <v>29</v>
          </cell>
          <cell r="B29" t="str">
            <v>Xerox Machine Consumables</v>
          </cell>
          <cell r="C29" t="str">
            <v>Not part/accessories of machinery hence not taxable</v>
          </cell>
          <cell r="D29">
            <v>0</v>
          </cell>
        </row>
        <row r="30">
          <cell r="A30">
            <v>30</v>
          </cell>
          <cell r="B30" t="str">
            <v>Light Furnace Oil</v>
          </cell>
          <cell r="C30" t="str">
            <v>Taxable</v>
          </cell>
          <cell r="D30">
            <v>0.05</v>
          </cell>
        </row>
        <row r="31">
          <cell r="A31">
            <v>31</v>
          </cell>
          <cell r="B31" t="str">
            <v>High Furnance Oil</v>
          </cell>
          <cell r="C31" t="str">
            <v>Taxable</v>
          </cell>
          <cell r="D31">
            <v>0.05</v>
          </cell>
        </row>
        <row r="32">
          <cell r="A32">
            <v>32</v>
          </cell>
          <cell r="B32" t="str">
            <v>Filters</v>
          </cell>
          <cell r="C32" t="str">
            <v>Not Taxable</v>
          </cell>
          <cell r="D32">
            <v>0</v>
          </cell>
        </row>
        <row r="33">
          <cell r="A33">
            <v>33</v>
          </cell>
          <cell r="B33" t="str">
            <v>Local Purchases</v>
          </cell>
          <cell r="C33" t="str">
            <v>Local Purchases</v>
          </cell>
          <cell r="D33">
            <v>0</v>
          </cell>
        </row>
        <row r="34">
          <cell r="A34">
            <v>34</v>
          </cell>
          <cell r="B34" t="str">
            <v>Tools</v>
          </cell>
          <cell r="C34" t="str">
            <v>Not Taxable</v>
          </cell>
          <cell r="D34">
            <v>0</v>
          </cell>
        </row>
        <row r="35">
          <cell r="A35">
            <v>35</v>
          </cell>
          <cell r="B35" t="str">
            <v>Hose</v>
          </cell>
          <cell r="C35" t="str">
            <v>Not Taxable</v>
          </cell>
          <cell r="D35">
            <v>0</v>
          </cell>
        </row>
        <row r="36">
          <cell r="A36">
            <v>36</v>
          </cell>
          <cell r="B36" t="str">
            <v>Entry Tax Collected</v>
          </cell>
          <cell r="C36" t="str">
            <v>Entry Tax Collected by Supplier</v>
          </cell>
          <cell r="D36">
            <v>0</v>
          </cell>
        </row>
        <row r="37">
          <cell r="A37">
            <v>37</v>
          </cell>
          <cell r="B37" t="str">
            <v>Iron &amp; Steel</v>
          </cell>
          <cell r="C37" t="str">
            <v>Are Mentioned in Section 14 of the CST Act hence not taxable</v>
          </cell>
          <cell r="D37">
            <v>0</v>
          </cell>
        </row>
        <row r="38">
          <cell r="A38">
            <v>38</v>
          </cell>
          <cell r="B38" t="str">
            <v>Insulation Materials</v>
          </cell>
          <cell r="C38" t="str">
            <v>Not Taxable</v>
          </cell>
          <cell r="D38">
            <v>0</v>
          </cell>
        </row>
        <row r="39">
          <cell r="A39">
            <v>39</v>
          </cell>
          <cell r="B39" t="str">
            <v xml:space="preserve"> O rings  / Seals / Gaskets</v>
          </cell>
          <cell r="C39" t="str">
            <v>Not Taxable</v>
          </cell>
          <cell r="D39">
            <v>0</v>
          </cell>
        </row>
        <row r="40">
          <cell r="A40">
            <v>40</v>
          </cell>
          <cell r="B40" t="str">
            <v>Motor Car</v>
          </cell>
          <cell r="C40" t="str">
            <v>KST suffered in lieu of Entry Tax</v>
          </cell>
          <cell r="D40">
            <v>0</v>
          </cell>
        </row>
        <row r="41">
          <cell r="A41">
            <v>41</v>
          </cell>
          <cell r="B41" t="str">
            <v>Not Taxable</v>
          </cell>
          <cell r="C41" t="str">
            <v>Not Taxable</v>
          </cell>
          <cell r="D41">
            <v>0</v>
          </cell>
        </row>
        <row r="42">
          <cell r="A42">
            <v>42</v>
          </cell>
          <cell r="B42" t="str">
            <v>Corex Gas</v>
          </cell>
          <cell r="C42" t="str">
            <v>Not Taxable</v>
          </cell>
          <cell r="D42">
            <v>0</v>
          </cell>
        </row>
        <row r="43">
          <cell r="A43">
            <v>43</v>
          </cell>
          <cell r="B43" t="str">
            <v>Coal Fines</v>
          </cell>
          <cell r="C43" t="str">
            <v>Not Taxable</v>
          </cell>
          <cell r="D43">
            <v>0</v>
          </cell>
        </row>
        <row r="44">
          <cell r="A44">
            <v>44</v>
          </cell>
          <cell r="B44" t="str">
            <v>Nitrogen</v>
          </cell>
          <cell r="C44" t="str">
            <v>Not Taxable</v>
          </cell>
          <cell r="D44">
            <v>0</v>
          </cell>
        </row>
        <row r="45">
          <cell r="A45">
            <v>45</v>
          </cell>
          <cell r="B45" t="str">
            <v>Others Taxables</v>
          </cell>
          <cell r="C45" t="str">
            <v>Taxable</v>
          </cell>
          <cell r="D45">
            <v>0.02</v>
          </cell>
        </row>
        <row r="46">
          <cell r="A46">
            <v>46</v>
          </cell>
          <cell r="B46" t="str">
            <v xml:space="preserve">Relays, Switches, Change Over Switches Air Breakes </v>
          </cell>
          <cell r="C46" t="str">
            <v>Not Taxable</v>
          </cell>
          <cell r="D46">
            <v>0</v>
          </cell>
        </row>
        <row r="47">
          <cell r="A47">
            <v>47</v>
          </cell>
          <cell r="B47" t="str">
            <v>Air Conditioner Accessories</v>
          </cell>
          <cell r="C47" t="str">
            <v>Taxable</v>
          </cell>
          <cell r="D47">
            <v>0.02</v>
          </cell>
        </row>
        <row r="48">
          <cell r="A48">
            <v>48</v>
          </cell>
          <cell r="B48" t="str">
            <v>Boiler Pipelines</v>
          </cell>
          <cell r="C48" t="str">
            <v>Not Taxable</v>
          </cell>
          <cell r="D48">
            <v>0</v>
          </cell>
        </row>
        <row r="49">
          <cell r="A49">
            <v>49</v>
          </cell>
          <cell r="B49" t="str">
            <v>PVC Pipes &amp; Fittings &amp; PVC Ball</v>
          </cell>
          <cell r="C49" t="str">
            <v>Not Taxable</v>
          </cell>
          <cell r="D49">
            <v>0</v>
          </cell>
        </row>
        <row r="50">
          <cell r="A50">
            <v>50</v>
          </cell>
          <cell r="B50" t="str">
            <v>Paints</v>
          </cell>
          <cell r="C50" t="str">
            <v>Taxable</v>
          </cell>
          <cell r="D50">
            <v>0.02</v>
          </cell>
        </row>
        <row r="51">
          <cell r="A51">
            <v>51</v>
          </cell>
          <cell r="B51" t="str">
            <v>Batteries</v>
          </cell>
          <cell r="C51" t="str">
            <v>Not Taxable ( Ref WIP 8214 of MICO Vs State)</v>
          </cell>
          <cell r="D51">
            <v>0</v>
          </cell>
        </row>
        <row r="52">
          <cell r="A52">
            <v>52</v>
          </cell>
          <cell r="B52" t="str">
            <v>Cables</v>
          </cell>
          <cell r="C52" t="str">
            <v>Not Taxable</v>
          </cell>
          <cell r="D52">
            <v>0</v>
          </cell>
        </row>
        <row r="53">
          <cell r="A53">
            <v>53</v>
          </cell>
          <cell r="B53" t="str">
            <v>Refractory</v>
          </cell>
          <cell r="C53" t="str">
            <v>Not Taxable</v>
          </cell>
          <cell r="D53">
            <v>0</v>
          </cell>
        </row>
        <row r="54">
          <cell r="A54">
            <v>54</v>
          </cell>
          <cell r="B54" t="str">
            <v>Rubber Products</v>
          </cell>
          <cell r="C54" t="str">
            <v>Not Taxable</v>
          </cell>
          <cell r="D54">
            <v>0</v>
          </cell>
        </row>
      </sheetData>
      <sheetData sheetId="1" refreshError="1">
        <row r="1">
          <cell r="A1" t="str">
            <v>Abb Analytical Ltd.</v>
          </cell>
          <cell r="B1">
            <v>2</v>
          </cell>
          <cell r="D1" t="str">
            <v>3 or 4</v>
          </cell>
        </row>
        <row r="2">
          <cell r="A2" t="str">
            <v>Aerotronix</v>
          </cell>
          <cell r="B2">
            <v>2</v>
          </cell>
          <cell r="D2" t="str">
            <v>3 or 4</v>
          </cell>
        </row>
        <row r="3">
          <cell r="A3" t="str">
            <v>Akash Instruments India</v>
          </cell>
          <cell r="B3">
            <v>2</v>
          </cell>
          <cell r="D3" t="str">
            <v>3 or 4</v>
          </cell>
        </row>
        <row r="4">
          <cell r="A4" t="str">
            <v>Alert Fire Services</v>
          </cell>
          <cell r="B4">
            <v>1</v>
          </cell>
          <cell r="D4" t="str">
            <v>2 or 5</v>
          </cell>
        </row>
        <row r="5">
          <cell r="A5" t="str">
            <v>Alstom Limited</v>
          </cell>
          <cell r="B5">
            <v>2</v>
          </cell>
          <cell r="D5" t="str">
            <v>3 or 4</v>
          </cell>
        </row>
        <row r="6">
          <cell r="A6" t="str">
            <v>Anjan Engineering Enterprises</v>
          </cell>
          <cell r="B6">
            <v>1</v>
          </cell>
          <cell r="D6" t="str">
            <v>2 or 5</v>
          </cell>
        </row>
        <row r="7">
          <cell r="A7" t="str">
            <v>Apar Industries Limited</v>
          </cell>
          <cell r="B7">
            <v>1</v>
          </cell>
          <cell r="D7" t="str">
            <v>2 or 5</v>
          </cell>
        </row>
        <row r="8">
          <cell r="A8" t="str">
            <v>Aplab Ltd.</v>
          </cell>
          <cell r="B8">
            <v>2</v>
          </cell>
          <cell r="D8" t="str">
            <v>3 or 4</v>
          </cell>
        </row>
        <row r="9">
          <cell r="A9" t="str">
            <v>Aqmar Supply Agency</v>
          </cell>
          <cell r="B9">
            <v>1</v>
          </cell>
          <cell r="D9" t="str">
            <v>2 or 5</v>
          </cell>
        </row>
        <row r="10">
          <cell r="A10" t="str">
            <v>Arf Engineering Ltd</v>
          </cell>
          <cell r="B10">
            <v>2</v>
          </cell>
          <cell r="D10" t="str">
            <v>3 or 4</v>
          </cell>
        </row>
        <row r="11">
          <cell r="A11" t="str">
            <v>Arihant Electricals</v>
          </cell>
          <cell r="B11">
            <v>1</v>
          </cell>
          <cell r="D11" t="str">
            <v>2 or 5</v>
          </cell>
        </row>
        <row r="12">
          <cell r="A12" t="str">
            <v>Aruchem</v>
          </cell>
          <cell r="B12">
            <v>2</v>
          </cell>
          <cell r="D12" t="str">
            <v>3 or 4</v>
          </cell>
        </row>
        <row r="13">
          <cell r="A13" t="str">
            <v>Arudra Engineers (P) Ltd.</v>
          </cell>
          <cell r="B13">
            <v>2</v>
          </cell>
          <cell r="D13" t="str">
            <v>3 or 4</v>
          </cell>
        </row>
        <row r="14">
          <cell r="A14" t="str">
            <v>Arvee-Hydraulics</v>
          </cell>
          <cell r="B14">
            <v>1</v>
          </cell>
          <cell r="D14" t="str">
            <v>2 or 5</v>
          </cell>
        </row>
        <row r="15">
          <cell r="A15" t="str">
            <v>Asco (India) Limited.</v>
          </cell>
          <cell r="B15">
            <v>2</v>
          </cell>
          <cell r="D15" t="str">
            <v>3 or 4</v>
          </cell>
        </row>
        <row r="16">
          <cell r="A16" t="str">
            <v>Asea Brown Boveri Limited</v>
          </cell>
          <cell r="B16">
            <v>1</v>
          </cell>
          <cell r="D16" t="str">
            <v>2 or 5</v>
          </cell>
        </row>
        <row r="17">
          <cell r="A17" t="str">
            <v>Asha  N  Basavaraj</v>
          </cell>
          <cell r="B17">
            <v>3</v>
          </cell>
          <cell r="D17" t="str">
            <v>2 or 5</v>
          </cell>
        </row>
        <row r="18">
          <cell r="A18" t="str">
            <v>Ashok Paper Mart</v>
          </cell>
          <cell r="B18">
            <v>3</v>
          </cell>
          <cell r="D18" t="str">
            <v>2 or 5</v>
          </cell>
        </row>
        <row r="19">
          <cell r="A19" t="str">
            <v>Ashok Pest Control</v>
          </cell>
          <cell r="B19">
            <v>1</v>
          </cell>
          <cell r="D19" t="str">
            <v>2 or 5</v>
          </cell>
        </row>
        <row r="20">
          <cell r="A20" t="str">
            <v>Asian Bearings &amp; Tools Corporation</v>
          </cell>
          <cell r="B20">
            <v>2</v>
          </cell>
          <cell r="D20" t="str">
            <v>3 or 4</v>
          </cell>
        </row>
        <row r="21">
          <cell r="A21" t="str">
            <v>Asian Enterprises</v>
          </cell>
          <cell r="B21">
            <v>3</v>
          </cell>
          <cell r="D21" t="str">
            <v>2 or 5</v>
          </cell>
        </row>
        <row r="22">
          <cell r="A22" t="str">
            <v>Asquiths Automation</v>
          </cell>
          <cell r="B22">
            <v>3</v>
          </cell>
          <cell r="D22" t="str">
            <v>2 or 5</v>
          </cell>
        </row>
        <row r="23">
          <cell r="A23" t="str">
            <v>Associated Road Carriers Ltd.</v>
          </cell>
          <cell r="B23">
            <v>3</v>
          </cell>
          <cell r="D23" t="str">
            <v>2 or 5</v>
          </cell>
        </row>
        <row r="24">
          <cell r="A24" t="str">
            <v>Aum Infotech Pvt Ltd</v>
          </cell>
          <cell r="B24">
            <v>1</v>
          </cell>
          <cell r="D24" t="str">
            <v>2 or 5</v>
          </cell>
        </row>
        <row r="25">
          <cell r="A25" t="str">
            <v>Auma  ( India )  Ltd.</v>
          </cell>
          <cell r="B25">
            <v>1</v>
          </cell>
          <cell r="D25" t="str">
            <v>2 or 5</v>
          </cell>
        </row>
        <row r="26">
          <cell r="A26" t="str">
            <v>Autotrical</v>
          </cell>
          <cell r="B26">
            <v>2</v>
          </cell>
          <cell r="D26" t="str">
            <v>3 or 4</v>
          </cell>
        </row>
        <row r="27">
          <cell r="A27" t="str">
            <v>Avalani Engineering Corporation</v>
          </cell>
          <cell r="B27">
            <v>2</v>
          </cell>
          <cell r="D27" t="str">
            <v>3 or 4</v>
          </cell>
        </row>
        <row r="28">
          <cell r="A28" t="str">
            <v>Avery India Limited</v>
          </cell>
          <cell r="B28">
            <v>1</v>
          </cell>
          <cell r="D28" t="str">
            <v>2 or 5</v>
          </cell>
        </row>
        <row r="29">
          <cell r="A29" t="str">
            <v>B.M.S. Scientific Company</v>
          </cell>
          <cell r="B29">
            <v>1</v>
          </cell>
          <cell r="D29" t="str">
            <v>2 or 5</v>
          </cell>
        </row>
        <row r="30">
          <cell r="A30" t="str">
            <v>Babu Fabrics</v>
          </cell>
          <cell r="B30">
            <v>3</v>
          </cell>
          <cell r="D30" t="str">
            <v>2 or 5</v>
          </cell>
        </row>
        <row r="31">
          <cell r="A31" t="str">
            <v>Babulal Jain &amp;Company</v>
          </cell>
          <cell r="B31">
            <v>3</v>
          </cell>
          <cell r="D31" t="str">
            <v>2 or 5</v>
          </cell>
        </row>
        <row r="32">
          <cell r="A32" t="str">
            <v>Bangalore Bearing Agency</v>
          </cell>
          <cell r="B32">
            <v>1</v>
          </cell>
          <cell r="D32" t="str">
            <v>2 or 5</v>
          </cell>
        </row>
        <row r="33">
          <cell r="A33" t="str">
            <v>Bangalore Electrical Works</v>
          </cell>
          <cell r="B33">
            <v>1</v>
          </cell>
          <cell r="D33" t="str">
            <v>2 or 5</v>
          </cell>
        </row>
        <row r="34">
          <cell r="A34" t="str">
            <v>Bellary Paper Mart</v>
          </cell>
          <cell r="B34">
            <v>1</v>
          </cell>
          <cell r="D34" t="str">
            <v>2 or 5</v>
          </cell>
        </row>
        <row r="35">
          <cell r="A35" t="str">
            <v>Ben &amp; Thommy Catering Services Pvt. Ltd</v>
          </cell>
          <cell r="B35">
            <v>1</v>
          </cell>
          <cell r="D35" t="str">
            <v>2 or 5</v>
          </cell>
        </row>
        <row r="36">
          <cell r="A36" t="str">
            <v>Bently Nevada (Sales &amp; Services) Pvt Ltd</v>
          </cell>
          <cell r="B36">
            <v>2</v>
          </cell>
          <cell r="D36" t="str">
            <v>3 or 4</v>
          </cell>
        </row>
        <row r="37">
          <cell r="A37" t="str">
            <v>Bharat Electronics Limited</v>
          </cell>
          <cell r="B37">
            <v>1</v>
          </cell>
          <cell r="D37" t="str">
            <v>2 or 5</v>
          </cell>
        </row>
        <row r="38">
          <cell r="A38" t="str">
            <v>Bharat Enterprises</v>
          </cell>
          <cell r="B38">
            <v>2</v>
          </cell>
          <cell r="D38" t="str">
            <v>3 or 4</v>
          </cell>
        </row>
        <row r="39">
          <cell r="A39" t="str">
            <v>Bharat Shipping Services (Chennai) P.Ltd</v>
          </cell>
          <cell r="B39">
            <v>2</v>
          </cell>
          <cell r="D39" t="str">
            <v>3 or 4</v>
          </cell>
        </row>
        <row r="40">
          <cell r="A40" t="str">
            <v>Bharat Heavy Electricals Limited</v>
          </cell>
          <cell r="B40">
            <v>2</v>
          </cell>
          <cell r="D40" t="str">
            <v>3 or 4</v>
          </cell>
        </row>
        <row r="41">
          <cell r="A41" t="str">
            <v>Bharat Tubes Corporation</v>
          </cell>
          <cell r="B41">
            <v>2</v>
          </cell>
          <cell r="D41" t="str">
            <v>3 or 4</v>
          </cell>
        </row>
        <row r="42">
          <cell r="A42" t="str">
            <v>Bhoruka Gases Limited</v>
          </cell>
          <cell r="B42">
            <v>1</v>
          </cell>
          <cell r="D42" t="str">
            <v>2 or 5</v>
          </cell>
        </row>
        <row r="43">
          <cell r="A43" t="str">
            <v>Bhushan Industrial Steel Corporation</v>
          </cell>
          <cell r="B43">
            <v>3</v>
          </cell>
          <cell r="D43" t="str">
            <v>2 or 5</v>
          </cell>
        </row>
        <row r="44">
          <cell r="A44" t="str">
            <v>Bilt Chemicals Limited</v>
          </cell>
          <cell r="B44">
            <v>1</v>
          </cell>
          <cell r="D44" t="str">
            <v>2 or 5</v>
          </cell>
        </row>
        <row r="45">
          <cell r="A45" t="str">
            <v>Blaze Electrical Works</v>
          </cell>
          <cell r="B45">
            <v>3</v>
          </cell>
          <cell r="D45" t="str">
            <v>2 or 5</v>
          </cell>
        </row>
        <row r="46">
          <cell r="A46" t="str">
            <v>Blossoms Computer Shoppe</v>
          </cell>
          <cell r="B46">
            <v>3</v>
          </cell>
          <cell r="D46" t="str">
            <v>2 or 5</v>
          </cell>
        </row>
        <row r="47">
          <cell r="A47" t="str">
            <v>Blossoms Office Systems</v>
          </cell>
          <cell r="B47">
            <v>3</v>
          </cell>
          <cell r="D47" t="str">
            <v>2 or 5</v>
          </cell>
        </row>
        <row r="48">
          <cell r="A48" t="str">
            <v>Bright Electricals</v>
          </cell>
          <cell r="B48">
            <v>2</v>
          </cell>
          <cell r="D48" t="str">
            <v>3 or 4</v>
          </cell>
        </row>
        <row r="49">
          <cell r="A49" t="str">
            <v>Byte Communications Pvt. Ltd.</v>
          </cell>
          <cell r="B49">
            <v>2</v>
          </cell>
          <cell r="D49" t="str">
            <v>3 or 4</v>
          </cell>
        </row>
        <row r="50">
          <cell r="A50" t="str">
            <v>Cauvery Electricals</v>
          </cell>
          <cell r="B50">
            <v>1</v>
          </cell>
          <cell r="D50" t="str">
            <v>2 or 5</v>
          </cell>
        </row>
        <row r="51">
          <cell r="A51" t="str">
            <v>Cci  - Ag</v>
          </cell>
          <cell r="B51">
            <v>2</v>
          </cell>
          <cell r="D51" t="str">
            <v>3 or 4</v>
          </cell>
        </row>
        <row r="52">
          <cell r="A52" t="str">
            <v>Chandy Insulations Pvt Ltd</v>
          </cell>
          <cell r="B52">
            <v>2</v>
          </cell>
          <cell r="D52" t="str">
            <v>3 or 4</v>
          </cell>
        </row>
        <row r="53">
          <cell r="A53" t="str">
            <v>Chemtrols Engineering Ltd.</v>
          </cell>
          <cell r="B53">
            <v>2</v>
          </cell>
          <cell r="D53" t="str">
            <v>3 or 4</v>
          </cell>
        </row>
        <row r="54">
          <cell r="A54" t="str">
            <v>Chindalia Distributors</v>
          </cell>
          <cell r="B54">
            <v>2</v>
          </cell>
          <cell r="D54" t="str">
            <v>3 or 4</v>
          </cell>
        </row>
        <row r="55">
          <cell r="A55" t="str">
            <v>City Mens Wear</v>
          </cell>
          <cell r="B55">
            <v>1</v>
          </cell>
          <cell r="D55" t="str">
            <v>2 or 5</v>
          </cell>
        </row>
        <row r="56">
          <cell r="A56" t="str">
            <v>Classic Innovations Pvt. Ltd.</v>
          </cell>
          <cell r="B56">
            <v>1</v>
          </cell>
          <cell r="D56" t="str">
            <v>2 or 5</v>
          </cell>
        </row>
        <row r="57">
          <cell r="A57" t="str">
            <v>Control Components Inc.</v>
          </cell>
          <cell r="B57">
            <v>2</v>
          </cell>
          <cell r="D57" t="str">
            <v>3 or 4</v>
          </cell>
        </row>
        <row r="58">
          <cell r="A58" t="str">
            <v>Cordless Technologies</v>
          </cell>
          <cell r="B58">
            <v>1</v>
          </cell>
          <cell r="D58" t="str">
            <v>2 or 5</v>
          </cell>
        </row>
        <row r="59">
          <cell r="A59" t="str">
            <v>Cords Cable Industries Ltd</v>
          </cell>
          <cell r="B59">
            <v>2</v>
          </cell>
          <cell r="D59" t="str">
            <v>3 or 4</v>
          </cell>
        </row>
        <row r="60">
          <cell r="A60" t="str">
            <v>Coron (India)</v>
          </cell>
          <cell r="B60">
            <v>1</v>
          </cell>
          <cell r="D60" t="str">
            <v>2 or 5</v>
          </cell>
        </row>
        <row r="61">
          <cell r="A61" t="str">
            <v>Cortica Mfg. (India) Pvt. Ltd.</v>
          </cell>
          <cell r="B61">
            <v>2</v>
          </cell>
          <cell r="D61" t="str">
            <v>3 or 4</v>
          </cell>
        </row>
        <row r="62">
          <cell r="A62" t="str">
            <v>Cotmac Private Ltd.</v>
          </cell>
          <cell r="B62">
            <v>3</v>
          </cell>
          <cell r="D62" t="str">
            <v>2 or 5</v>
          </cell>
        </row>
        <row r="63">
          <cell r="A63" t="str">
            <v>Crompton Greaves Limited</v>
          </cell>
          <cell r="B63">
            <v>2</v>
          </cell>
          <cell r="D63" t="str">
            <v>3 or 4</v>
          </cell>
        </row>
        <row r="64">
          <cell r="A64" t="str">
            <v>Cummins Diesel Sales And Servi</v>
          </cell>
          <cell r="B64">
            <v>2</v>
          </cell>
          <cell r="D64" t="str">
            <v>3 or 4</v>
          </cell>
        </row>
        <row r="65">
          <cell r="A65" t="str">
            <v>Dav Industries.</v>
          </cell>
          <cell r="B65">
            <v>2</v>
          </cell>
          <cell r="D65" t="str">
            <v>3 or 4</v>
          </cell>
        </row>
        <row r="66">
          <cell r="A66" t="str">
            <v>De Controls</v>
          </cell>
          <cell r="B66">
            <v>1</v>
          </cell>
          <cell r="D66" t="str">
            <v>2 or 5</v>
          </cell>
        </row>
        <row r="67">
          <cell r="A67" t="str">
            <v>Detriv Instrumentation &amp; Electronics Ltd</v>
          </cell>
          <cell r="B67">
            <v>2</v>
          </cell>
          <cell r="D67" t="str">
            <v>3 or 4</v>
          </cell>
        </row>
        <row r="68">
          <cell r="A68" t="str">
            <v>Dhananjaya Electronics</v>
          </cell>
          <cell r="B68">
            <v>1</v>
          </cell>
          <cell r="D68" t="str">
            <v>2 or 5</v>
          </cell>
        </row>
        <row r="69">
          <cell r="A69" t="str">
            <v>Dhananjaya Enterprises</v>
          </cell>
          <cell r="B69">
            <v>1</v>
          </cell>
          <cell r="D69" t="str">
            <v>2 or 5</v>
          </cell>
        </row>
        <row r="70">
          <cell r="A70" t="str">
            <v>Divya Electro Technica Pvt Ltd.</v>
          </cell>
          <cell r="B70">
            <v>1</v>
          </cell>
          <cell r="D70" t="str">
            <v>2 or 5</v>
          </cell>
        </row>
        <row r="71">
          <cell r="A71" t="str">
            <v>Doble Engineering Co.</v>
          </cell>
          <cell r="B71" t="str">
            <v>Foreign</v>
          </cell>
          <cell r="D71">
            <v>6</v>
          </cell>
        </row>
        <row r="72">
          <cell r="A72" t="str">
            <v>Drager Sicherheitstechnik Gmbh</v>
          </cell>
          <cell r="B72" t="str">
            <v>Foreign</v>
          </cell>
          <cell r="D72">
            <v>6</v>
          </cell>
        </row>
        <row r="73">
          <cell r="A73" t="str">
            <v>Dresser Valve India Pvt Ltd</v>
          </cell>
          <cell r="B73">
            <v>2</v>
          </cell>
          <cell r="D73" t="str">
            <v>3 or 4</v>
          </cell>
        </row>
        <row r="74">
          <cell r="A74" t="str">
            <v>Eagle Poonawalla Industry Ltd.</v>
          </cell>
          <cell r="B74">
            <v>1</v>
          </cell>
          <cell r="C74" t="str">
            <v>First Seller</v>
          </cell>
          <cell r="D74">
            <v>1</v>
          </cell>
        </row>
        <row r="75">
          <cell r="A75" t="str">
            <v>Eip Enviro Level Controls Pvt Ltd.</v>
          </cell>
          <cell r="B75">
            <v>2</v>
          </cell>
          <cell r="D75" t="str">
            <v>3 or 4</v>
          </cell>
        </row>
        <row r="76">
          <cell r="A76" t="str">
            <v>Elca Carbone Lorraine Pvt Ltd.</v>
          </cell>
          <cell r="B76">
            <v>2</v>
          </cell>
          <cell r="D76" t="str">
            <v>3 or 4</v>
          </cell>
        </row>
        <row r="77">
          <cell r="A77" t="str">
            <v>Elliot Turbo Machinery Limited</v>
          </cell>
          <cell r="B77" t="str">
            <v>Foreign</v>
          </cell>
          <cell r="D77">
            <v>6</v>
          </cell>
        </row>
        <row r="78">
          <cell r="A78" t="str">
            <v>Elpro International Limited.</v>
          </cell>
          <cell r="B78">
            <v>2</v>
          </cell>
          <cell r="D78" t="str">
            <v>3 or 4</v>
          </cell>
        </row>
        <row r="79">
          <cell r="A79" t="str">
            <v>Emkay Engineering Corporation</v>
          </cell>
          <cell r="B79">
            <v>1</v>
          </cell>
          <cell r="D79" t="str">
            <v>2 or 5</v>
          </cell>
        </row>
        <row r="80">
          <cell r="A80" t="str">
            <v>Endress + Hauser Gmbh + Co</v>
          </cell>
          <cell r="B80" t="str">
            <v>Foreign</v>
          </cell>
          <cell r="C80" t="str">
            <v>&amp; 2</v>
          </cell>
          <cell r="D80">
            <v>6</v>
          </cell>
        </row>
        <row r="81">
          <cell r="A81" t="str">
            <v>Enercon Systems Pvt Ltd</v>
          </cell>
          <cell r="B81">
            <v>1</v>
          </cell>
          <cell r="D81" t="str">
            <v>2 or 5</v>
          </cell>
        </row>
        <row r="82">
          <cell r="A82" t="str">
            <v>Enertech Additives Private Ltd.</v>
          </cell>
          <cell r="B82">
            <v>2</v>
          </cell>
          <cell r="D82" t="str">
            <v>3 or 4</v>
          </cell>
        </row>
        <row r="83">
          <cell r="A83" t="str">
            <v>Entek Ird International Ltd.</v>
          </cell>
          <cell r="B83" t="str">
            <v>Foreign</v>
          </cell>
          <cell r="C83" t="str">
            <v>&amp; 2</v>
          </cell>
          <cell r="D83">
            <v>6</v>
          </cell>
        </row>
        <row r="84">
          <cell r="A84" t="str">
            <v>Epe Process Filters &amp; Accumulators Pvt</v>
          </cell>
          <cell r="B84">
            <v>1</v>
          </cell>
          <cell r="D84" t="str">
            <v>2 or 5</v>
          </cell>
        </row>
        <row r="85">
          <cell r="A85" t="str">
            <v>Escorts Construction Limited</v>
          </cell>
          <cell r="B85">
            <v>2</v>
          </cell>
          <cell r="D85" t="str">
            <v>3 or 4</v>
          </cell>
        </row>
        <row r="86">
          <cell r="A86" t="str">
            <v>Essaar Infomatics &amp; Services</v>
          </cell>
          <cell r="B86">
            <v>3</v>
          </cell>
          <cell r="D86" t="str">
            <v>2 or 5</v>
          </cell>
        </row>
        <row r="87">
          <cell r="A87" t="str">
            <v>Esvee Marketing</v>
          </cell>
          <cell r="B87">
            <v>1</v>
          </cell>
          <cell r="D87" t="str">
            <v>2 or 5</v>
          </cell>
        </row>
        <row r="88">
          <cell r="A88" t="str">
            <v>Eureka Forbes Limited</v>
          </cell>
          <cell r="B88">
            <v>1</v>
          </cell>
          <cell r="D88" t="str">
            <v>2 or 5</v>
          </cell>
        </row>
        <row r="89">
          <cell r="A89" t="str">
            <v>Excellent Engineering Enterprises</v>
          </cell>
          <cell r="B89">
            <v>1</v>
          </cell>
          <cell r="D89" t="str">
            <v>2 or 5</v>
          </cell>
        </row>
        <row r="90">
          <cell r="A90" t="str">
            <v>Exide Industries Ltd</v>
          </cell>
          <cell r="B90">
            <v>1</v>
          </cell>
          <cell r="C90" t="str">
            <v>First Seller</v>
          </cell>
          <cell r="D90">
            <v>1</v>
          </cell>
        </row>
        <row r="91">
          <cell r="A91" t="str">
            <v>Fawcett Christie Hydraulics (I) Pvt Ltd.</v>
          </cell>
          <cell r="D91" t="str">
            <v>2 or 5</v>
          </cell>
        </row>
        <row r="92">
          <cell r="A92" t="str">
            <v>Filters N Filtration</v>
          </cell>
          <cell r="B92">
            <v>1</v>
          </cell>
          <cell r="D92" t="str">
            <v>2 or 5</v>
          </cell>
        </row>
        <row r="93">
          <cell r="A93" t="str">
            <v>Fine Chemicals</v>
          </cell>
          <cell r="B93">
            <v>2</v>
          </cell>
          <cell r="D93" t="str">
            <v>3 or 4</v>
          </cell>
        </row>
        <row r="94">
          <cell r="A94" t="str">
            <v>First Flight Couriers Ltd.</v>
          </cell>
          <cell r="B94">
            <v>1</v>
          </cell>
          <cell r="D94" t="str">
            <v>2 or 5</v>
          </cell>
        </row>
        <row r="95">
          <cell r="A95" t="str">
            <v>Fisher-Rosemount (India) Limited.</v>
          </cell>
          <cell r="B95">
            <v>3</v>
          </cell>
          <cell r="D95" t="str">
            <v>2 or 5</v>
          </cell>
        </row>
        <row r="96">
          <cell r="A96" t="str">
            <v>Fisher-Xomox Sanmar Limited</v>
          </cell>
          <cell r="B96">
            <v>2</v>
          </cell>
          <cell r="D96" t="str">
            <v>3 or 4</v>
          </cell>
        </row>
        <row r="97">
          <cell r="A97" t="str">
            <v>Flowserve Corporation</v>
          </cell>
          <cell r="B97">
            <v>2</v>
          </cell>
          <cell r="D97" t="str">
            <v>3 or 4</v>
          </cell>
        </row>
        <row r="98">
          <cell r="A98" t="str">
            <v>Flowserve India Controls  Pvt. Ltd.</v>
          </cell>
          <cell r="B98" t="str">
            <v>Foreign</v>
          </cell>
          <cell r="D98">
            <v>6</v>
          </cell>
        </row>
        <row r="99">
          <cell r="A99" t="str">
            <v>Flowserve Pump Corporation</v>
          </cell>
          <cell r="D99">
            <v>6</v>
          </cell>
        </row>
        <row r="100">
          <cell r="A100" t="str">
            <v>Fouress Engineering (India) Limited</v>
          </cell>
          <cell r="B100" t="str">
            <v>1&amp;2</v>
          </cell>
          <cell r="D100" t="str">
            <v>2 or 5</v>
          </cell>
        </row>
        <row r="101">
          <cell r="A101" t="str">
            <v>Friends Fabrication</v>
          </cell>
          <cell r="B101">
            <v>3</v>
          </cell>
          <cell r="D101" t="str">
            <v>2 or 5</v>
          </cell>
        </row>
        <row r="102">
          <cell r="A102" t="str">
            <v>Fyre Masq Agencies</v>
          </cell>
          <cell r="B102">
            <v>1</v>
          </cell>
          <cell r="D102" t="str">
            <v>2 or 5</v>
          </cell>
        </row>
        <row r="103">
          <cell r="A103" t="str">
            <v>Gita Refractories Pvt. Limited</v>
          </cell>
          <cell r="B103">
            <v>1</v>
          </cell>
          <cell r="D103" t="str">
            <v>2 or 5</v>
          </cell>
        </row>
        <row r="104">
          <cell r="A104" t="str">
            <v>Godrej &amp; Boyce Mfg Co.Ltd.</v>
          </cell>
          <cell r="B104">
            <v>2</v>
          </cell>
          <cell r="D104" t="str">
            <v>3 or 4</v>
          </cell>
        </row>
        <row r="105">
          <cell r="A105" t="str">
            <v>Godsons</v>
          </cell>
          <cell r="B105">
            <v>3</v>
          </cell>
          <cell r="D105" t="str">
            <v>2 or 5</v>
          </cell>
        </row>
        <row r="106">
          <cell r="A106" t="str">
            <v>Greaves Limited</v>
          </cell>
          <cell r="B106">
            <v>2</v>
          </cell>
          <cell r="D106" t="str">
            <v>3 or 4</v>
          </cell>
        </row>
        <row r="107">
          <cell r="A107" t="str">
            <v>Grip Engineers Pvt. Ltd.</v>
          </cell>
          <cell r="B107">
            <v>2</v>
          </cell>
          <cell r="D107" t="str">
            <v>3 or 4</v>
          </cell>
        </row>
        <row r="108">
          <cell r="A108" t="str">
            <v>G.S.Enterprises</v>
          </cell>
          <cell r="B108">
            <v>2</v>
          </cell>
          <cell r="D108" t="str">
            <v>3 or 4</v>
          </cell>
        </row>
        <row r="109">
          <cell r="A109" t="str">
            <v>Hardware &amp; Instruments Centre</v>
          </cell>
          <cell r="B109">
            <v>2</v>
          </cell>
          <cell r="D109" t="str">
            <v>3 or 4</v>
          </cell>
        </row>
        <row r="110">
          <cell r="A110" t="str">
            <v>Hercules Speciality Chemicals (India)</v>
          </cell>
          <cell r="B110">
            <v>1</v>
          </cell>
          <cell r="D110" t="str">
            <v>2 or 5</v>
          </cell>
        </row>
        <row r="111">
          <cell r="A111" t="str">
            <v>Hi Tech Bearings  Pvt Ltd.</v>
          </cell>
          <cell r="B111">
            <v>1</v>
          </cell>
          <cell r="D111" t="str">
            <v>2 or 5</v>
          </cell>
        </row>
        <row r="112">
          <cell r="A112" t="str">
            <v>Hi-Cool Electronic Industries</v>
          </cell>
          <cell r="B112">
            <v>2</v>
          </cell>
          <cell r="D112" t="str">
            <v>3 or 4</v>
          </cell>
        </row>
        <row r="113">
          <cell r="A113" t="str">
            <v>Hindustan Engineers</v>
          </cell>
          <cell r="B113">
            <v>2</v>
          </cell>
          <cell r="D113" t="str">
            <v>3 or 4</v>
          </cell>
        </row>
        <row r="114">
          <cell r="A114" t="str">
            <v>Hindustan Petroleum Corp. Ltd.</v>
          </cell>
          <cell r="B114">
            <v>2</v>
          </cell>
          <cell r="D114" t="str">
            <v>3 or 4</v>
          </cell>
        </row>
        <row r="115">
          <cell r="A115" t="str">
            <v>Hi-Tech Enterprises</v>
          </cell>
          <cell r="B115">
            <v>2</v>
          </cell>
          <cell r="D115" t="str">
            <v>3 or 4</v>
          </cell>
        </row>
        <row r="116">
          <cell r="A116" t="str">
            <v>Hi-Tech Systems  &amp; Services Ltd.</v>
          </cell>
          <cell r="B116">
            <v>2</v>
          </cell>
          <cell r="D116" t="str">
            <v>3 or 4</v>
          </cell>
        </row>
        <row r="117">
          <cell r="A117" t="str">
            <v>Ideal Industry</v>
          </cell>
          <cell r="B117">
            <v>2</v>
          </cell>
          <cell r="D117" t="str">
            <v>3 or 4</v>
          </cell>
        </row>
        <row r="118">
          <cell r="A118" t="str">
            <v>Igp Engineers Limited</v>
          </cell>
          <cell r="B118">
            <v>2</v>
          </cell>
          <cell r="D118" t="str">
            <v>3 or 4</v>
          </cell>
        </row>
        <row r="119">
          <cell r="A119" t="str">
            <v>Imeco Limited</v>
          </cell>
          <cell r="B119">
            <v>2</v>
          </cell>
          <cell r="D119" t="str">
            <v>3 or 4</v>
          </cell>
        </row>
        <row r="120">
          <cell r="A120" t="str">
            <v>Imi Norgren Herion (P) Ltd.</v>
          </cell>
          <cell r="B120">
            <v>2</v>
          </cell>
          <cell r="D120" t="str">
            <v>3 or 4</v>
          </cell>
        </row>
        <row r="121">
          <cell r="A121" t="str">
            <v>Indian Oil Corporation Ltd.</v>
          </cell>
          <cell r="B121">
            <v>2</v>
          </cell>
          <cell r="D121" t="str">
            <v>3 or 4</v>
          </cell>
        </row>
        <row r="122">
          <cell r="A122" t="str">
            <v>Indira Brushware Co.</v>
          </cell>
          <cell r="B122">
            <v>1</v>
          </cell>
          <cell r="D122" t="str">
            <v>2 or 5</v>
          </cell>
        </row>
        <row r="123">
          <cell r="A123" t="str">
            <v>Indo Freeze (Bangalore)</v>
          </cell>
          <cell r="B123">
            <v>1</v>
          </cell>
          <cell r="D123" t="str">
            <v>2 or 5</v>
          </cell>
        </row>
        <row r="124">
          <cell r="A124" t="str">
            <v>Indo Mobil  Limited.</v>
          </cell>
          <cell r="B124">
            <v>2</v>
          </cell>
          <cell r="D124" t="str">
            <v>3 or 4</v>
          </cell>
        </row>
        <row r="125">
          <cell r="A125" t="str">
            <v>Indo Mobil Limited</v>
          </cell>
          <cell r="B125">
            <v>2</v>
          </cell>
          <cell r="D125" t="str">
            <v>3 or 4</v>
          </cell>
        </row>
        <row r="126">
          <cell r="A126" t="str">
            <v>Indo Mobil Private Limited</v>
          </cell>
          <cell r="B126">
            <v>2</v>
          </cell>
          <cell r="D126" t="str">
            <v>3 or 4</v>
          </cell>
        </row>
        <row r="127">
          <cell r="A127" t="str">
            <v>Industrial Protection Force</v>
          </cell>
          <cell r="B127">
            <v>1</v>
          </cell>
          <cell r="D127" t="str">
            <v>2 or 5</v>
          </cell>
        </row>
        <row r="128">
          <cell r="A128" t="str">
            <v>Industrial Enterprises</v>
          </cell>
          <cell r="B128">
            <v>3</v>
          </cell>
          <cell r="D128" t="str">
            <v>2 or 5</v>
          </cell>
        </row>
        <row r="129">
          <cell r="A129" t="str">
            <v>Ingersoll-Dresser Pumps Sa</v>
          </cell>
          <cell r="B129" t="str">
            <v>Foreign</v>
          </cell>
          <cell r="C129" t="str">
            <v>&amp; 2</v>
          </cell>
          <cell r="D129">
            <v>6</v>
          </cell>
        </row>
        <row r="130">
          <cell r="A130" t="str">
            <v>Instrotech (Pty) Ltd.</v>
          </cell>
          <cell r="D130">
            <v>6</v>
          </cell>
        </row>
        <row r="131">
          <cell r="A131" t="str">
            <v>Instrumentation Limited.</v>
          </cell>
          <cell r="B131">
            <v>2</v>
          </cell>
          <cell r="D131" t="str">
            <v>3 or 4</v>
          </cell>
        </row>
        <row r="132">
          <cell r="A132" t="str">
            <v>Intervalve (India) Ltd.</v>
          </cell>
          <cell r="B132">
            <v>1</v>
          </cell>
          <cell r="D132" t="str">
            <v>2 or 5</v>
          </cell>
        </row>
        <row r="133">
          <cell r="A133" t="str">
            <v>Iyappan Engineering Industries Pvt. Ltd.</v>
          </cell>
          <cell r="B133">
            <v>2</v>
          </cell>
          <cell r="D133" t="str">
            <v>3 or 4</v>
          </cell>
        </row>
        <row r="134">
          <cell r="A134" t="str">
            <v>J D Jones &amp; Co.( P)  Ltd.</v>
          </cell>
          <cell r="B134">
            <v>2</v>
          </cell>
          <cell r="D134" t="str">
            <v>3 or 4</v>
          </cell>
        </row>
        <row r="135">
          <cell r="A135" t="str">
            <v>Jaibalaji &amp; Co.</v>
          </cell>
          <cell r="B135">
            <v>2</v>
          </cell>
          <cell r="D135" t="str">
            <v>3 or 4</v>
          </cell>
        </row>
        <row r="136">
          <cell r="A136" t="str">
            <v>Jain Constructions</v>
          </cell>
          <cell r="B136">
            <v>3</v>
          </cell>
          <cell r="D136" t="str">
            <v>2 or 5</v>
          </cell>
        </row>
        <row r="137">
          <cell r="A137" t="str">
            <v>Jindal Vijayanagar Steel Limited</v>
          </cell>
          <cell r="B137">
            <v>3</v>
          </cell>
          <cell r="D137" t="str">
            <v>2 or 5</v>
          </cell>
        </row>
        <row r="138">
          <cell r="A138" t="str">
            <v>Jital Bearings Pvt Limited</v>
          </cell>
          <cell r="B138">
            <v>1</v>
          </cell>
          <cell r="D138" t="str">
            <v>2 or 5</v>
          </cell>
        </row>
        <row r="139">
          <cell r="A139" t="str">
            <v>Joseph Leslie Drager Mfg. Pvt.Ltd</v>
          </cell>
          <cell r="B139" t="str">
            <v>Foreign</v>
          </cell>
          <cell r="C139" t="str">
            <v>&amp; 2</v>
          </cell>
          <cell r="D139">
            <v>6</v>
          </cell>
        </row>
        <row r="140">
          <cell r="A140" t="str">
            <v>Josts Engineering Company Ltd.</v>
          </cell>
          <cell r="B140">
            <v>1</v>
          </cell>
          <cell r="D140" t="str">
            <v>2 or 5</v>
          </cell>
        </row>
        <row r="141">
          <cell r="A141" t="str">
            <v>J R Forgings</v>
          </cell>
          <cell r="B141">
            <v>2</v>
          </cell>
          <cell r="D141" t="str">
            <v>3 or 4</v>
          </cell>
        </row>
        <row r="142">
          <cell r="A142" t="str">
            <v>K.Suresh Shenoy</v>
          </cell>
          <cell r="B142">
            <v>3</v>
          </cell>
          <cell r="D142" t="str">
            <v>2 or 5</v>
          </cell>
        </row>
        <row r="143">
          <cell r="A143" t="str">
            <v>Karnataka Construction Company</v>
          </cell>
          <cell r="B143">
            <v>3</v>
          </cell>
          <cell r="D143" t="str">
            <v>2 or 5</v>
          </cell>
        </row>
        <row r="144">
          <cell r="A144" t="str">
            <v>Karthikeyan Chemicals</v>
          </cell>
          <cell r="B144">
            <v>3</v>
          </cell>
          <cell r="D144" t="str">
            <v>2 or 5</v>
          </cell>
        </row>
        <row r="145">
          <cell r="A145" t="str">
            <v>Keystone India Pvt. Ltd.</v>
          </cell>
          <cell r="B145">
            <v>2</v>
          </cell>
          <cell r="D145" t="str">
            <v>3 or 4</v>
          </cell>
        </row>
        <row r="146">
          <cell r="A146" t="str">
            <v>Kgn Electrical Consultants</v>
          </cell>
          <cell r="B146">
            <v>1</v>
          </cell>
          <cell r="D146" t="str">
            <v>2 or 5</v>
          </cell>
        </row>
        <row r="147">
          <cell r="A147" t="str">
            <v>Kirloskar Brothers Ltd.</v>
          </cell>
          <cell r="B147">
            <v>2</v>
          </cell>
          <cell r="D147" t="str">
            <v>3 or 4</v>
          </cell>
        </row>
        <row r="148">
          <cell r="A148" t="str">
            <v>Kirloskar Electric Company Ltd.</v>
          </cell>
          <cell r="B148">
            <v>1</v>
          </cell>
          <cell r="D148" t="str">
            <v>2 or 5</v>
          </cell>
        </row>
        <row r="149">
          <cell r="A149" t="str">
            <v>Kooren'S</v>
          </cell>
          <cell r="B149">
            <v>3</v>
          </cell>
          <cell r="D149" t="str">
            <v>2 or 5</v>
          </cell>
        </row>
        <row r="150">
          <cell r="A150" t="str">
            <v>Kreatronix</v>
          </cell>
          <cell r="B150">
            <v>1</v>
          </cell>
          <cell r="D150" t="str">
            <v>2 or 5</v>
          </cell>
        </row>
        <row r="151">
          <cell r="A151" t="str">
            <v>Kukreja Electronics</v>
          </cell>
          <cell r="B151">
            <v>1</v>
          </cell>
          <cell r="D151" t="str">
            <v>2 or 5</v>
          </cell>
        </row>
        <row r="152">
          <cell r="A152" t="str">
            <v>Lakshmi Travels</v>
          </cell>
          <cell r="B152">
            <v>3</v>
          </cell>
          <cell r="D152" t="str">
            <v>2 or 5</v>
          </cell>
        </row>
        <row r="153">
          <cell r="A153" t="str">
            <v>Lustre  Engineering Corporation</v>
          </cell>
          <cell r="B153">
            <v>2</v>
          </cell>
          <cell r="D153" t="str">
            <v>3 or 4</v>
          </cell>
        </row>
        <row r="154">
          <cell r="A154" t="str">
            <v>M.J.Engineering Works</v>
          </cell>
          <cell r="B154">
            <v>3</v>
          </cell>
          <cell r="D154" t="str">
            <v>2 or 5</v>
          </cell>
        </row>
        <row r="155">
          <cell r="A155" t="str">
            <v>Mahaveer Printers</v>
          </cell>
          <cell r="B155">
            <v>3</v>
          </cell>
          <cell r="D155" t="str">
            <v>2 or 5</v>
          </cell>
        </row>
        <row r="156">
          <cell r="A156" t="str">
            <v>Mahendra Electricals</v>
          </cell>
          <cell r="B156">
            <v>3</v>
          </cell>
          <cell r="D156" t="str">
            <v>2 or 5</v>
          </cell>
        </row>
        <row r="157">
          <cell r="A157" t="str">
            <v>Manas Electric Co.</v>
          </cell>
          <cell r="B157">
            <v>1</v>
          </cell>
          <cell r="D157" t="str">
            <v>2 or 5</v>
          </cell>
        </row>
        <row r="158">
          <cell r="A158" t="str">
            <v>Maruthi Exports</v>
          </cell>
          <cell r="B158">
            <v>1</v>
          </cell>
          <cell r="D158" t="str">
            <v>2 or 5</v>
          </cell>
        </row>
        <row r="159">
          <cell r="A159" t="str">
            <v>Marvel Engineering Co.</v>
          </cell>
          <cell r="B159">
            <v>2</v>
          </cell>
          <cell r="D159" t="str">
            <v>3 or 4</v>
          </cell>
        </row>
        <row r="160">
          <cell r="A160" t="str">
            <v>Mayur Enterprises</v>
          </cell>
          <cell r="B160">
            <v>3</v>
          </cell>
          <cell r="D160" t="str">
            <v>2 or 5</v>
          </cell>
        </row>
        <row r="161">
          <cell r="A161" t="str">
            <v>Mech Engineers &amp; Erectors (P) Ltd.</v>
          </cell>
          <cell r="B161">
            <v>2</v>
          </cell>
          <cell r="D161" t="str">
            <v>3 or 4</v>
          </cell>
        </row>
        <row r="162">
          <cell r="A162" t="str">
            <v>Metallica Metals India</v>
          </cell>
          <cell r="B162">
            <v>2</v>
          </cell>
          <cell r="D162" t="str">
            <v>3 or 4</v>
          </cell>
        </row>
        <row r="163">
          <cell r="A163" t="str">
            <v>Metro Ford</v>
          </cell>
          <cell r="B163">
            <v>1</v>
          </cell>
          <cell r="D163" t="str">
            <v>2 or 5</v>
          </cell>
        </row>
        <row r="164">
          <cell r="A164" t="str">
            <v>Micmac Engineering Works</v>
          </cell>
          <cell r="B164">
            <v>2</v>
          </cell>
          <cell r="D164" t="str">
            <v>3 or 4</v>
          </cell>
        </row>
        <row r="165">
          <cell r="A165" t="str">
            <v>Micronova Impex Pvt. Ltd.</v>
          </cell>
          <cell r="B165">
            <v>1</v>
          </cell>
          <cell r="D165" t="str">
            <v>2 or 5</v>
          </cell>
        </row>
        <row r="166">
          <cell r="A166" t="str">
            <v>Microfinish Valves Ltd</v>
          </cell>
          <cell r="B166">
            <v>2</v>
          </cell>
        </row>
        <row r="167">
          <cell r="A167" t="str">
            <v>Modi Lifting Tackles</v>
          </cell>
          <cell r="B167">
            <v>1</v>
          </cell>
          <cell r="C167" t="str">
            <v>First seller</v>
          </cell>
          <cell r="D167">
            <v>1</v>
          </cell>
        </row>
        <row r="168">
          <cell r="A168" t="str">
            <v>Monitors India</v>
          </cell>
          <cell r="B168">
            <v>1</v>
          </cell>
          <cell r="D168" t="str">
            <v>2 or 5</v>
          </cell>
        </row>
        <row r="169">
          <cell r="A169" t="str">
            <v>Mspl Limited</v>
          </cell>
          <cell r="B169">
            <v>3</v>
          </cell>
          <cell r="D169" t="str">
            <v>2 or 5</v>
          </cell>
        </row>
        <row r="170">
          <cell r="A170" t="str">
            <v>Mtl Instruments Pvt. Ltd.</v>
          </cell>
          <cell r="B170">
            <v>2</v>
          </cell>
          <cell r="D170" t="str">
            <v>3 or 4</v>
          </cell>
        </row>
        <row r="171">
          <cell r="A171" t="str">
            <v>Multitex Filters Limited</v>
          </cell>
          <cell r="B171">
            <v>2</v>
          </cell>
          <cell r="D171" t="str">
            <v>3 or 4</v>
          </cell>
        </row>
        <row r="172">
          <cell r="A172" t="str">
            <v>Multivista Global Limited.</v>
          </cell>
          <cell r="B172">
            <v>2</v>
          </cell>
          <cell r="D172" t="str">
            <v>3 or 4</v>
          </cell>
        </row>
        <row r="173">
          <cell r="A173" t="str">
            <v>Narendran Company</v>
          </cell>
          <cell r="B173">
            <v>1</v>
          </cell>
          <cell r="D173" t="str">
            <v>2 or 5</v>
          </cell>
        </row>
        <row r="174">
          <cell r="A174" t="str">
            <v>Neptune Infotech</v>
          </cell>
          <cell r="B174">
            <v>2</v>
          </cell>
          <cell r="D174" t="str">
            <v>3 or 4</v>
          </cell>
        </row>
        <row r="175">
          <cell r="A175" t="str">
            <v>Ngef Ltd.</v>
          </cell>
          <cell r="B175">
            <v>1</v>
          </cell>
          <cell r="C175" t="str">
            <v>First seller</v>
          </cell>
          <cell r="D175">
            <v>1</v>
          </cell>
        </row>
        <row r="176">
          <cell r="A176" t="str">
            <v>Nice Chemicals Private Limited.</v>
          </cell>
          <cell r="B176">
            <v>1</v>
          </cell>
          <cell r="D176" t="str">
            <v>2 or 5</v>
          </cell>
        </row>
        <row r="177">
          <cell r="A177" t="str">
            <v>Numag Data Systems Pvt Ltd.</v>
          </cell>
          <cell r="B177">
            <v>1</v>
          </cell>
          <cell r="D177" t="str">
            <v>2 or 5</v>
          </cell>
        </row>
        <row r="178">
          <cell r="A178" t="str">
            <v>Olls Metaseal Engineers</v>
          </cell>
          <cell r="B178">
            <v>2</v>
          </cell>
          <cell r="D178" t="str">
            <v>3 or 4</v>
          </cell>
        </row>
        <row r="179">
          <cell r="A179" t="str">
            <v>Omega Engineering Systems</v>
          </cell>
          <cell r="B179">
            <v>1</v>
          </cell>
          <cell r="D179" t="str">
            <v>2 or 5</v>
          </cell>
        </row>
        <row r="180">
          <cell r="A180" t="str">
            <v>Otis Elevator Company (India) Ltd</v>
          </cell>
          <cell r="B180">
            <v>1</v>
          </cell>
          <cell r="D180" t="str">
            <v>2 or 5</v>
          </cell>
        </row>
        <row r="181">
          <cell r="A181" t="str">
            <v>P.G.Constructions</v>
          </cell>
          <cell r="B181">
            <v>3</v>
          </cell>
          <cell r="D181" t="str">
            <v>2 or 5</v>
          </cell>
        </row>
        <row r="182">
          <cell r="A182" t="str">
            <v>P.V.L.N. Rao</v>
          </cell>
          <cell r="B182">
            <v>2</v>
          </cell>
          <cell r="D182" t="str">
            <v>3 or 4</v>
          </cell>
        </row>
        <row r="183">
          <cell r="A183" t="str">
            <v>Padma Agencies</v>
          </cell>
          <cell r="B183">
            <v>3</v>
          </cell>
          <cell r="D183" t="str">
            <v>2 or 5</v>
          </cell>
        </row>
        <row r="184">
          <cell r="A184" t="str">
            <v>Palyam Engineers Pvt Ltd.</v>
          </cell>
          <cell r="B184">
            <v>1</v>
          </cell>
          <cell r="D184" t="str">
            <v>2 or 5</v>
          </cell>
        </row>
        <row r="185">
          <cell r="A185" t="str">
            <v>Pankaj Steel Industries.</v>
          </cell>
          <cell r="B185">
            <v>2</v>
          </cell>
          <cell r="D185" t="str">
            <v>3 or 4</v>
          </cell>
        </row>
        <row r="186">
          <cell r="A186" t="str">
            <v>Perfect Chloro System</v>
          </cell>
          <cell r="B186">
            <v>2</v>
          </cell>
          <cell r="D186" t="str">
            <v>3 or 4</v>
          </cell>
        </row>
        <row r="187">
          <cell r="A187" t="str">
            <v>Phoenix Yule Ltd.</v>
          </cell>
          <cell r="B187">
            <v>2</v>
          </cell>
          <cell r="D187" t="str">
            <v>3 or 4</v>
          </cell>
        </row>
        <row r="188">
          <cell r="A188" t="str">
            <v>Ponsiva Systems (Pvt) Ltd.</v>
          </cell>
          <cell r="B188">
            <v>1</v>
          </cell>
          <cell r="D188" t="str">
            <v>2 or 5</v>
          </cell>
        </row>
        <row r="189">
          <cell r="A189" t="str">
            <v>Popular Engineering Works</v>
          </cell>
          <cell r="B189">
            <v>3</v>
          </cell>
          <cell r="D189" t="str">
            <v>2 or 5</v>
          </cell>
        </row>
        <row r="190">
          <cell r="A190" t="str">
            <v>Power Plus Engineers</v>
          </cell>
          <cell r="B190">
            <v>2</v>
          </cell>
          <cell r="D190" t="str">
            <v>3 or 4</v>
          </cell>
        </row>
        <row r="191">
          <cell r="A191" t="str">
            <v>Pr Filters (Pvt) Ltd.</v>
          </cell>
          <cell r="B191">
            <v>2</v>
          </cell>
          <cell r="D191" t="str">
            <v>3 or 4</v>
          </cell>
        </row>
        <row r="192">
          <cell r="A192" t="str">
            <v>Pradeep Industrial Corporation</v>
          </cell>
          <cell r="B192">
            <v>1</v>
          </cell>
          <cell r="D192" t="str">
            <v>2 or 5</v>
          </cell>
        </row>
        <row r="193">
          <cell r="A193" t="str">
            <v>Prakash Electricals</v>
          </cell>
          <cell r="B193">
            <v>3</v>
          </cell>
          <cell r="D193" t="str">
            <v>2 or 5</v>
          </cell>
        </row>
        <row r="194">
          <cell r="A194" t="str">
            <v>Prakash Printers</v>
          </cell>
          <cell r="B194">
            <v>3</v>
          </cell>
          <cell r="D194" t="str">
            <v>2 or 5</v>
          </cell>
        </row>
        <row r="195">
          <cell r="A195" t="str">
            <v>Precimeasure Controls Pvt. Ltd.</v>
          </cell>
          <cell r="B195">
            <v>1</v>
          </cell>
          <cell r="D195" t="str">
            <v>2 or 5</v>
          </cell>
        </row>
        <row r="196">
          <cell r="A196" t="str">
            <v>Precision Tools &amp; Fasteners</v>
          </cell>
          <cell r="B196">
            <v>1</v>
          </cell>
          <cell r="D196" t="str">
            <v>2 or 5</v>
          </cell>
        </row>
        <row r="197">
          <cell r="A197" t="str">
            <v>Predict Technologies Inida (P) Ltd.</v>
          </cell>
          <cell r="B197">
            <v>2</v>
          </cell>
          <cell r="D197" t="str">
            <v>3 or 4</v>
          </cell>
        </row>
        <row r="198">
          <cell r="A198" t="str">
            <v>Premier (India) Bearings Ltd.</v>
          </cell>
          <cell r="B198">
            <v>2</v>
          </cell>
          <cell r="D198" t="str">
            <v>3 or 4</v>
          </cell>
        </row>
        <row r="199">
          <cell r="A199" t="str">
            <v>Professional Security Services</v>
          </cell>
          <cell r="B199">
            <v>1</v>
          </cell>
          <cell r="D199" t="str">
            <v>2 or 5</v>
          </cell>
        </row>
        <row r="200">
          <cell r="A200" t="str">
            <v>Quality Consultants</v>
          </cell>
          <cell r="B200">
            <v>1</v>
          </cell>
          <cell r="D200" t="str">
            <v>2 or 5</v>
          </cell>
        </row>
        <row r="201">
          <cell r="A201" t="str">
            <v>Ramco Systems</v>
          </cell>
          <cell r="B201">
            <v>2</v>
          </cell>
          <cell r="D201" t="str">
            <v>3 or 4</v>
          </cell>
        </row>
        <row r="202">
          <cell r="A202" t="str">
            <v>Ramesh Electricals</v>
          </cell>
          <cell r="B202">
            <v>3</v>
          </cell>
          <cell r="D202" t="str">
            <v>2 or 5</v>
          </cell>
        </row>
        <row r="203">
          <cell r="A203" t="str">
            <v>Ravika Engineers</v>
          </cell>
          <cell r="B203">
            <v>2</v>
          </cell>
          <cell r="D203" t="str">
            <v>3 or 4</v>
          </cell>
        </row>
        <row r="204">
          <cell r="A204" t="str">
            <v>Rekha Erectors</v>
          </cell>
          <cell r="B204">
            <v>3</v>
          </cell>
          <cell r="D204" t="str">
            <v>2 or 5</v>
          </cell>
        </row>
        <row r="205">
          <cell r="A205" t="str">
            <v>Reineke Mess-Und Regeltechnik Gmbh</v>
          </cell>
          <cell r="D205">
            <v>6</v>
          </cell>
        </row>
        <row r="206">
          <cell r="A206" t="str">
            <v>Rexnord International Inc</v>
          </cell>
          <cell r="D206">
            <v>6</v>
          </cell>
        </row>
        <row r="207">
          <cell r="A207" t="str">
            <v>Roop Sagar</v>
          </cell>
          <cell r="B207">
            <v>3</v>
          </cell>
          <cell r="D207" t="str">
            <v>2 or 5</v>
          </cell>
        </row>
        <row r="208">
          <cell r="A208" t="str">
            <v>Rubber Products</v>
          </cell>
          <cell r="B208">
            <v>1</v>
          </cell>
          <cell r="D208" t="str">
            <v>2 or 5</v>
          </cell>
        </row>
        <row r="209">
          <cell r="A209" t="str">
            <v>S. Baburajan</v>
          </cell>
          <cell r="B209">
            <v>2</v>
          </cell>
          <cell r="D209" t="str">
            <v>3 or 4</v>
          </cell>
        </row>
        <row r="210">
          <cell r="A210" t="str">
            <v>S.Rudraradhya &amp; Co.</v>
          </cell>
          <cell r="B210">
            <v>1</v>
          </cell>
          <cell r="D210" t="str">
            <v>2 or 5</v>
          </cell>
        </row>
        <row r="211">
          <cell r="A211" t="str">
            <v>S.S. Appliances (P)  Ltd.</v>
          </cell>
          <cell r="B211">
            <v>2</v>
          </cell>
          <cell r="D211" t="str">
            <v>3 or 4</v>
          </cell>
        </row>
        <row r="212">
          <cell r="A212" t="str">
            <v>Sai Ram Electrical Engineers</v>
          </cell>
          <cell r="B212">
            <v>3</v>
          </cell>
          <cell r="D212" t="str">
            <v>2 or 5</v>
          </cell>
        </row>
        <row r="213">
          <cell r="A213" t="str">
            <v>Samson Controls Pvt Ltd.</v>
          </cell>
          <cell r="B213">
            <v>2</v>
          </cell>
          <cell r="D213" t="str">
            <v>3 or 4</v>
          </cell>
        </row>
        <row r="214">
          <cell r="A214" t="str">
            <v>Saptha Engineers</v>
          </cell>
          <cell r="B214">
            <v>1</v>
          </cell>
          <cell r="D214" t="str">
            <v>2 or 5</v>
          </cell>
        </row>
        <row r="215">
          <cell r="A215" t="str">
            <v>Sarvodaya Agencies</v>
          </cell>
          <cell r="B215">
            <v>3</v>
          </cell>
          <cell r="D215" t="str">
            <v>2 or 5</v>
          </cell>
        </row>
        <row r="216">
          <cell r="A216" t="str">
            <v>Savant Instruments Pvt. Ltd.</v>
          </cell>
          <cell r="B216">
            <v>2</v>
          </cell>
          <cell r="D216" t="str">
            <v>3 or 4</v>
          </cell>
        </row>
        <row r="217">
          <cell r="A217" t="str">
            <v>Scaanray Metallurgical Services</v>
          </cell>
          <cell r="B217">
            <v>2</v>
          </cell>
          <cell r="D217" t="str">
            <v>3 or 4</v>
          </cell>
        </row>
        <row r="218">
          <cell r="A218" t="str">
            <v>Seeyen Engineering Company Pvt Ltd.</v>
          </cell>
          <cell r="B218">
            <v>3</v>
          </cell>
          <cell r="D218" t="str">
            <v>2 or 5</v>
          </cell>
        </row>
        <row r="219">
          <cell r="A219" t="str">
            <v>Senior Executive (Finance) Thermal</v>
          </cell>
          <cell r="B219">
            <v>2</v>
          </cell>
          <cell r="D219" t="str">
            <v>3 or 4</v>
          </cell>
        </row>
        <row r="220">
          <cell r="A220" t="str">
            <v>Sempell Valves Ltd</v>
          </cell>
          <cell r="B220">
            <v>2</v>
          </cell>
          <cell r="D220" t="str">
            <v>3 or 4</v>
          </cell>
        </row>
        <row r="221">
          <cell r="A221" t="str">
            <v>Shanthi Gears Limited</v>
          </cell>
          <cell r="B221">
            <v>2</v>
          </cell>
          <cell r="D221" t="str">
            <v>3 or 4</v>
          </cell>
        </row>
        <row r="222">
          <cell r="A222" t="str">
            <v>Sharana Basaveshwara Medicals &amp;</v>
          </cell>
          <cell r="B222">
            <v>3</v>
          </cell>
          <cell r="D222" t="str">
            <v>2 or 5</v>
          </cell>
        </row>
        <row r="223">
          <cell r="A223" t="str">
            <v>Sharp Electromech</v>
          </cell>
          <cell r="B223">
            <v>2</v>
          </cell>
          <cell r="D223" t="str">
            <v>3 or 4</v>
          </cell>
        </row>
        <row r="224">
          <cell r="A224" t="str">
            <v>Shavo Norgren (India) Private Limited</v>
          </cell>
          <cell r="B224">
            <v>2</v>
          </cell>
          <cell r="D224" t="str">
            <v>3 or 4</v>
          </cell>
        </row>
        <row r="225">
          <cell r="A225" t="str">
            <v>Shripress Systems</v>
          </cell>
          <cell r="B225">
            <v>3</v>
          </cell>
          <cell r="D225" t="str">
            <v>2 or 5</v>
          </cell>
        </row>
        <row r="226">
          <cell r="A226" t="str">
            <v>Siddu Enterprises</v>
          </cell>
          <cell r="B226">
            <v>3</v>
          </cell>
          <cell r="D226" t="str">
            <v>2 or 5</v>
          </cell>
        </row>
        <row r="227">
          <cell r="A227" t="str">
            <v>Silica Gel Desiccant Products Company</v>
          </cell>
          <cell r="B227">
            <v>2</v>
          </cell>
          <cell r="D227" t="str">
            <v>3 or 4</v>
          </cell>
        </row>
        <row r="228">
          <cell r="A228" t="str">
            <v>Simplex Enterprises</v>
          </cell>
          <cell r="B228">
            <v>2</v>
          </cell>
          <cell r="D228" t="str">
            <v>3 or 4</v>
          </cell>
        </row>
        <row r="229">
          <cell r="A229" t="str">
            <v>Sneha Vidyuth Udyog</v>
          </cell>
          <cell r="B229">
            <v>3</v>
          </cell>
          <cell r="D229" t="str">
            <v>2 or 5</v>
          </cell>
        </row>
        <row r="230">
          <cell r="A230" t="str">
            <v>South Eastern Road Ways</v>
          </cell>
          <cell r="B230">
            <v>3</v>
          </cell>
          <cell r="D230" t="str">
            <v>2 or 5</v>
          </cell>
        </row>
        <row r="231">
          <cell r="A231" t="str">
            <v>Southern Lubrication Pvt. Ltd.</v>
          </cell>
          <cell r="B231">
            <v>2</v>
          </cell>
          <cell r="D231" t="str">
            <v>3 or 4</v>
          </cell>
        </row>
        <row r="232">
          <cell r="A232" t="str">
            <v>Spaceway Design Industries</v>
          </cell>
          <cell r="B232">
            <v>1</v>
          </cell>
          <cell r="C232" t="str">
            <v>First seller</v>
          </cell>
          <cell r="D232">
            <v>1</v>
          </cell>
        </row>
        <row r="233">
          <cell r="A233" t="str">
            <v>Spirax Marshall Ltd.</v>
          </cell>
          <cell r="B233">
            <v>2</v>
          </cell>
          <cell r="D233" t="str">
            <v>3 or 4</v>
          </cell>
        </row>
        <row r="234">
          <cell r="A234" t="str">
            <v>Spm Metallic Industries</v>
          </cell>
          <cell r="B234">
            <v>2</v>
          </cell>
          <cell r="D234" t="str">
            <v>3 or 4</v>
          </cell>
        </row>
        <row r="235">
          <cell r="A235" t="str">
            <v>Sree Ayyappa Consultants</v>
          </cell>
          <cell r="B235">
            <v>2</v>
          </cell>
          <cell r="D235" t="str">
            <v>3 or 4</v>
          </cell>
        </row>
        <row r="236">
          <cell r="A236" t="str">
            <v>Sree Kempannavar Chemicals</v>
          </cell>
          <cell r="B236">
            <v>3</v>
          </cell>
          <cell r="D236" t="str">
            <v>2 or 5</v>
          </cell>
        </row>
        <row r="237">
          <cell r="A237" t="str">
            <v>Sree Rayalaseema Hi-Strength Hypo Ltd</v>
          </cell>
          <cell r="B237">
            <v>2</v>
          </cell>
          <cell r="D237" t="str">
            <v>3 or 4</v>
          </cell>
        </row>
        <row r="238">
          <cell r="A238" t="str">
            <v>Sripada Enterprises</v>
          </cell>
          <cell r="B238">
            <v>3</v>
          </cell>
          <cell r="D238" t="str">
            <v>2 or 5</v>
          </cell>
        </row>
        <row r="239">
          <cell r="A239" t="str">
            <v>Sri Ramadooth Computer Systems</v>
          </cell>
          <cell r="B239">
            <v>3</v>
          </cell>
          <cell r="D239" t="str">
            <v>2 or 5</v>
          </cell>
        </row>
        <row r="240">
          <cell r="A240" t="str">
            <v>Sri Venkateshwara Lathe &amp; Weld</v>
          </cell>
          <cell r="B240">
            <v>3</v>
          </cell>
          <cell r="D240" t="str">
            <v>2 or 5</v>
          </cell>
        </row>
        <row r="241">
          <cell r="A241" t="str">
            <v>Steelage Industries Limited</v>
          </cell>
          <cell r="B241">
            <v>1</v>
          </cell>
          <cell r="D241" t="str">
            <v>2 or 5</v>
          </cell>
        </row>
        <row r="242">
          <cell r="A242" t="str">
            <v>Sun Gentech Private Limited.</v>
          </cell>
          <cell r="B242">
            <v>2</v>
          </cell>
          <cell r="D242" t="str">
            <v>3 or 4</v>
          </cell>
        </row>
        <row r="243">
          <cell r="A243" t="str">
            <v>Super Safety Services</v>
          </cell>
          <cell r="B243">
            <v>2</v>
          </cell>
          <cell r="D243" t="str">
            <v>3 or 4</v>
          </cell>
        </row>
        <row r="244">
          <cell r="A244" t="str">
            <v>Superflo Filters Pvt. Ltd.</v>
          </cell>
          <cell r="B244">
            <v>2</v>
          </cell>
          <cell r="D244" t="str">
            <v>3 or 4</v>
          </cell>
        </row>
        <row r="245">
          <cell r="A245" t="str">
            <v>Surya Dynamic</v>
          </cell>
          <cell r="B245">
            <v>1</v>
          </cell>
          <cell r="D245" t="str">
            <v>2 or 5</v>
          </cell>
        </row>
        <row r="246">
          <cell r="A246" t="str">
            <v>Swayambhu Enterprises</v>
          </cell>
          <cell r="B246">
            <v>2</v>
          </cell>
          <cell r="D246" t="str">
            <v>3 or 4</v>
          </cell>
        </row>
        <row r="247">
          <cell r="A247" t="str">
            <v>Swelore</v>
          </cell>
          <cell r="B247">
            <v>2</v>
          </cell>
          <cell r="D247" t="str">
            <v>3 or 4</v>
          </cell>
        </row>
        <row r="248">
          <cell r="A248" t="str">
            <v>Switzer Instrument Limited</v>
          </cell>
          <cell r="B248">
            <v>1</v>
          </cell>
          <cell r="D248" t="str">
            <v>2 or 5</v>
          </cell>
        </row>
        <row r="249">
          <cell r="A249" t="str">
            <v>Sysman Technologies</v>
          </cell>
          <cell r="B249">
            <v>2</v>
          </cell>
          <cell r="D249" t="str">
            <v>3 or 4</v>
          </cell>
        </row>
        <row r="250">
          <cell r="A250" t="str">
            <v>T.S.Trading Co.</v>
          </cell>
          <cell r="B250">
            <v>1</v>
          </cell>
          <cell r="D250" t="str">
            <v>2 or 5</v>
          </cell>
        </row>
        <row r="251">
          <cell r="A251" t="str">
            <v>T.Shantha Kumar</v>
          </cell>
          <cell r="B251">
            <v>3</v>
          </cell>
          <cell r="D251" t="str">
            <v>2 or 5</v>
          </cell>
        </row>
        <row r="252">
          <cell r="A252" t="str">
            <v>Tce Consulting Engineers Ltd.</v>
          </cell>
          <cell r="B252">
            <v>1</v>
          </cell>
          <cell r="D252" t="str">
            <v>2 or 5</v>
          </cell>
        </row>
        <row r="253">
          <cell r="A253" t="str">
            <v>Telelin Instruments ( I )</v>
          </cell>
          <cell r="B253">
            <v>2</v>
          </cell>
          <cell r="D253" t="str">
            <v>3 or 4</v>
          </cell>
        </row>
        <row r="254">
          <cell r="A254" t="str">
            <v>The Indian Hardware Mart</v>
          </cell>
          <cell r="B254">
            <v>2</v>
          </cell>
          <cell r="D254" t="str">
            <v>3 or 4</v>
          </cell>
        </row>
        <row r="255">
          <cell r="A255" t="str">
            <v>The Super Scientific Company</v>
          </cell>
          <cell r="B255">
            <v>1</v>
          </cell>
          <cell r="D255" t="str">
            <v>2 or 5</v>
          </cell>
        </row>
        <row r="256">
          <cell r="A256" t="str">
            <v>Thermax Limited</v>
          </cell>
          <cell r="B256">
            <v>2</v>
          </cell>
          <cell r="D256" t="str">
            <v>3 or 4</v>
          </cell>
        </row>
        <row r="257">
          <cell r="A257" t="str">
            <v>Transducers And Controls Pvt. Ltd.</v>
          </cell>
          <cell r="B257">
            <v>2</v>
          </cell>
          <cell r="D257" t="str">
            <v>3 or 4</v>
          </cell>
        </row>
        <row r="258">
          <cell r="A258" t="str">
            <v>Trident Pneumatics Pvt. Ltd.</v>
          </cell>
          <cell r="B258">
            <v>2</v>
          </cell>
          <cell r="D258" t="str">
            <v>3 or 4</v>
          </cell>
        </row>
        <row r="259">
          <cell r="A259" t="str">
            <v>Triveni Engineering Corporatio</v>
          </cell>
          <cell r="B259">
            <v>2</v>
          </cell>
          <cell r="D259" t="str">
            <v>3 or 4</v>
          </cell>
        </row>
        <row r="260">
          <cell r="A260" t="str">
            <v>Triveni Engineering Corporation</v>
          </cell>
          <cell r="B260">
            <v>2</v>
          </cell>
          <cell r="D260" t="str">
            <v>3 or 4</v>
          </cell>
        </row>
        <row r="261">
          <cell r="A261" t="str">
            <v>Tushaco Pumps Limited</v>
          </cell>
          <cell r="B261">
            <v>2</v>
          </cell>
          <cell r="D261" t="str">
            <v>3 or 4</v>
          </cell>
        </row>
        <row r="262">
          <cell r="A262" t="str">
            <v>United Conveyor Corporation</v>
          </cell>
          <cell r="B262" t="str">
            <v>Foreign</v>
          </cell>
          <cell r="D262">
            <v>6</v>
          </cell>
        </row>
        <row r="263">
          <cell r="A263" t="str">
            <v>Universal Cables Limited</v>
          </cell>
          <cell r="B263">
            <v>2</v>
          </cell>
          <cell r="D263" t="str">
            <v>3 or 4</v>
          </cell>
        </row>
        <row r="264">
          <cell r="A264" t="str">
            <v>Universal Heat Exchangers Limited</v>
          </cell>
          <cell r="B264">
            <v>2</v>
          </cell>
          <cell r="D264" t="str">
            <v>3 or 4</v>
          </cell>
        </row>
        <row r="265">
          <cell r="A265" t="str">
            <v>Universal Water Treatment Chemicals</v>
          </cell>
          <cell r="B265">
            <v>3</v>
          </cell>
          <cell r="D265" t="str">
            <v>2 or 5</v>
          </cell>
        </row>
        <row r="266">
          <cell r="A266" t="str">
            <v>Utivac</v>
          </cell>
          <cell r="B266">
            <v>1</v>
          </cell>
          <cell r="D266" t="str">
            <v>2 or 5</v>
          </cell>
        </row>
        <row r="267">
          <cell r="A267" t="str">
            <v>Uv  International.</v>
          </cell>
          <cell r="B267">
            <v>2</v>
          </cell>
          <cell r="D267" t="str">
            <v>3 or 4</v>
          </cell>
        </row>
        <row r="268">
          <cell r="A268" t="str">
            <v>V.Hanumanthappa</v>
          </cell>
          <cell r="B268">
            <v>3</v>
          </cell>
          <cell r="D268" t="str">
            <v>2 or 5</v>
          </cell>
        </row>
        <row r="269">
          <cell r="A269" t="str">
            <v>Vasant Enterprises</v>
          </cell>
          <cell r="B269">
            <v>3</v>
          </cell>
          <cell r="D269" t="str">
            <v>2 or 5</v>
          </cell>
        </row>
        <row r="270">
          <cell r="A270" t="str">
            <v>Venkateshwara Traders</v>
          </cell>
          <cell r="B270">
            <v>3</v>
          </cell>
          <cell r="D270" t="str">
            <v>2 or 5</v>
          </cell>
        </row>
        <row r="271">
          <cell r="A271" t="str">
            <v>Vidyut Carbon Products Pvt.Ltd.</v>
          </cell>
          <cell r="B271">
            <v>2</v>
          </cell>
          <cell r="D271" t="str">
            <v>3 or 4</v>
          </cell>
        </row>
        <row r="272">
          <cell r="A272" t="str">
            <v>Vijayshree Agencies</v>
          </cell>
          <cell r="B272">
            <v>3</v>
          </cell>
          <cell r="D272" t="str">
            <v>2 or 5</v>
          </cell>
        </row>
        <row r="273">
          <cell r="A273" t="str">
            <v>Vinay Enterprises</v>
          </cell>
          <cell r="B273">
            <v>3</v>
          </cell>
          <cell r="D273" t="str">
            <v>2 or 5</v>
          </cell>
        </row>
        <row r="274">
          <cell r="A274" t="str">
            <v>Vitta Service Station</v>
          </cell>
          <cell r="B274">
            <v>3</v>
          </cell>
          <cell r="D274" t="str">
            <v>2 or 5</v>
          </cell>
        </row>
        <row r="275">
          <cell r="A275" t="str">
            <v>Voith India Pvt. Ltd.</v>
          </cell>
          <cell r="B275">
            <v>2</v>
          </cell>
          <cell r="D275" t="str">
            <v>3 or 4</v>
          </cell>
        </row>
        <row r="276">
          <cell r="A276" t="str">
            <v>Voith Turbo Gmbh&amp; Co. Kg</v>
          </cell>
          <cell r="D276">
            <v>6</v>
          </cell>
        </row>
        <row r="277">
          <cell r="A277" t="str">
            <v>Voltas Limited</v>
          </cell>
          <cell r="B277">
            <v>1</v>
          </cell>
          <cell r="D277" t="str">
            <v>2 or 5</v>
          </cell>
        </row>
        <row r="278">
          <cell r="A278" t="str">
            <v>Vortex Electronics (P) Ltd.</v>
          </cell>
          <cell r="B278">
            <v>2</v>
          </cell>
          <cell r="D278" t="str">
            <v>3 or 4</v>
          </cell>
        </row>
        <row r="279">
          <cell r="A279" t="str">
            <v>Waltron Ltd</v>
          </cell>
          <cell r="D279">
            <v>6</v>
          </cell>
        </row>
        <row r="280">
          <cell r="A280" t="str">
            <v>Wellworth Engineering Co. Pvt. Ltd.</v>
          </cell>
          <cell r="B280">
            <v>2</v>
          </cell>
          <cell r="D280" t="str">
            <v>3 or 4</v>
          </cell>
        </row>
        <row r="281">
          <cell r="A281" t="str">
            <v>Wilcox Boiler (C) Industries</v>
          </cell>
          <cell r="B281">
            <v>2</v>
          </cell>
          <cell r="D281" t="str">
            <v>3 or 4</v>
          </cell>
        </row>
        <row r="282">
          <cell r="A282" t="str">
            <v>Yuken India Ltd.</v>
          </cell>
          <cell r="B282">
            <v>1</v>
          </cell>
          <cell r="D282" t="str">
            <v>2 or 5</v>
          </cell>
        </row>
        <row r="284">
          <cell r="A284">
            <v>1</v>
          </cell>
          <cell r="B284" t="str">
            <v>Karnataka</v>
          </cell>
        </row>
        <row r="285">
          <cell r="A285">
            <v>2</v>
          </cell>
          <cell r="B285" t="str">
            <v>Not in Karnataka</v>
          </cell>
        </row>
        <row r="286">
          <cell r="A286">
            <v>3</v>
          </cell>
          <cell r="B286" t="str">
            <v>Local Party, Hospet, Bellary, Toranagallu</v>
          </cell>
        </row>
      </sheetData>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Assumption"/>
      <sheetName val="Summary"/>
      <sheetName val="Debts(Non-ECB)"/>
      <sheetName val="Sheet3"/>
      <sheetName val="businrssplan2002-03-abnd"/>
      <sheetName val="ECB"/>
      <sheetName val="Sheet1"/>
      <sheetName val="DETAILED  BOQ"/>
      <sheetName val="proposallinked"/>
      <sheetName val="Links"/>
      <sheetName val="TranslationData"/>
      <sheetName val="PlantStatusData"/>
      <sheetName val="Opinion"/>
      <sheetName val="List of Vendors"/>
      <sheetName val="Interest-Businessplan-2002-afte"/>
      <sheetName val="DETAILED__BOQ"/>
      <sheetName val="DETAILED__BOQ1"/>
      <sheetName val="List_of_Vendors"/>
      <sheetName val="DETAILED__BOQ2"/>
      <sheetName val="List_of_Vendors1"/>
      <sheetName val="DETAILED__BOQ3"/>
      <sheetName val="List_of_Vendors2"/>
      <sheetName val="DETAILED__BOQ4"/>
      <sheetName val="List_of_Vendors3"/>
      <sheetName val="Insp_Dtl"/>
      <sheetName val="DETAILED__BOQ5"/>
      <sheetName val="List_of_Vendors4"/>
      <sheetName val="DETAILED__BOQ6"/>
      <sheetName val="List_of_Vendors5"/>
      <sheetName val="CRITERIA1"/>
      <sheetName val="#REF!"/>
      <sheetName val="BSPL"/>
      <sheetName val="MSU"/>
      <sheetName val="DETAILED__BOQ7"/>
      <sheetName val="List_of_Vendors6"/>
      <sheetName val="KEY INPUTS"/>
      <sheetName val="Front Sheet"/>
      <sheetName val="Design"/>
      <sheetName val="TB-9-01"/>
      <sheetName val="Trial Balance"/>
      <sheetName val="Costs"/>
    </sheetNames>
    <sheetDataSet>
      <sheetData sheetId="0" refreshError="1">
        <row r="26">
          <cell r="B26">
            <v>48.8</v>
          </cell>
        </row>
        <row r="31">
          <cell r="B31">
            <v>2.5000000000000001E-2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sheetData sheetId="29"/>
      <sheetData sheetId="30" refreshError="1"/>
      <sheetData sheetId="31" refreshError="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RM_Cost"/>
      <sheetName val="Yield"/>
      <sheetName val="CGL Data"/>
      <sheetName val="Yield Breakup"/>
      <sheetName val="Overheads"/>
      <sheetName val="Format"/>
      <sheetName val="Sales Summary"/>
      <sheetName val="Details"/>
      <sheetName val="RMP"/>
      <sheetName val="Stock"/>
      <sheetName val="Actual Master"/>
      <sheetName val="Packing"/>
      <sheetName val="For Variance"/>
      <sheetName val="EBIDTA"/>
      <sheetName val="EBIDTA Upto"/>
      <sheetName val="Month-Conv"/>
      <sheetName val="Variance"/>
      <sheetName val="Turnover"/>
      <sheetName val="Commu-conv"/>
      <sheetName val="Budget Master"/>
      <sheetName val="DT_Calc1"/>
      <sheetName val="RMP-Sales basis"/>
      <sheetName val="Details-Sales basis"/>
      <sheetName val="Stock-Sales basis"/>
      <sheetName val="EBIDTA For-Sales basis"/>
      <sheetName val="EBIDTA Upto-Sales basis"/>
      <sheetName val="Module1"/>
      <sheetName val="Projects-Live"/>
      <sheetName val="options"/>
      <sheetName val="CGL_Data"/>
      <sheetName val="Yield_Breakup"/>
      <sheetName val="Sales_Summary"/>
      <sheetName val="Actual_Master"/>
      <sheetName val="For_Variance"/>
      <sheetName val="EBIDTA_Upto"/>
      <sheetName val="Budget_Master"/>
      <sheetName val="RMP-Sales_basis"/>
      <sheetName val="Details-Sales_basis"/>
      <sheetName val="Stock-Sales_basis"/>
      <sheetName val="EBIDTA_For-Sales_basis"/>
      <sheetName val="EBIDTA_Upto-Sales_basis"/>
      <sheetName val="Opinion"/>
      <sheetName val="List of Vendors"/>
      <sheetName val="CGL_Data1"/>
      <sheetName val="Yield_Breakup1"/>
      <sheetName val="Sales_Summary1"/>
      <sheetName val="Actual_Master1"/>
      <sheetName val="For_Variance1"/>
      <sheetName val="EBIDTA_Upto1"/>
      <sheetName val="Budget_Master1"/>
      <sheetName val="RMP-Sales_basis1"/>
      <sheetName val="Details-Sales_basis1"/>
      <sheetName val="Stock-Sales_basis1"/>
      <sheetName val="EBIDTA_For-Sales_basis1"/>
      <sheetName val="EBIDTA_Upto-Sales_basis1"/>
      <sheetName val="List_of_Vendors"/>
      <sheetName val="CGL_Data2"/>
      <sheetName val="Yield_Breakup2"/>
      <sheetName val="Sales_Summary2"/>
      <sheetName val="Actual_Master2"/>
      <sheetName val="For_Variance2"/>
      <sheetName val="EBIDTA_Upto2"/>
      <sheetName val="Budget_Master2"/>
      <sheetName val="RMP-Sales_basis2"/>
      <sheetName val="Details-Sales_basis2"/>
      <sheetName val="Stock-Sales_basis2"/>
      <sheetName val="EBIDTA_For-Sales_basis2"/>
      <sheetName val="EBIDTA_Upto-Sales_basis2"/>
      <sheetName val="List_of_Vendors1"/>
      <sheetName val="L.L Rates"/>
      <sheetName val="Insp_Dtl"/>
      <sheetName val="Main Equ. List"/>
      <sheetName val="cwip_wm 8"/>
      <sheetName val="DETAILED  BOQ"/>
      <sheetName val="Mechanical"/>
      <sheetName val="Main-Material"/>
      <sheetName val="Users Authorisations"/>
      <sheetName val="MIS-CGL- I Feb'04"/>
      <sheetName val="2005-06"/>
      <sheetName val="3.Grouping - Profit &amp; Loss(mio)"/>
    </sheetNames>
    <sheetDataSet>
      <sheetData sheetId="0" refreshError="1">
        <row r="5">
          <cell r="N5" t="str">
            <v>February-2004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Sheet5"/>
      <sheetName val="on-line"/>
      <sheetName val="Sheet3"/>
      <sheetName val="CTL"/>
      <sheetName val="Sheet1"/>
      <sheetName val="Marh__Prfl_01"/>
      <sheetName val="Energy_plot"/>
      <sheetName val="Production"/>
      <sheetName val="Production_trend"/>
      <sheetName val="Cumulative Production"/>
      <sheetName val="Sheet2"/>
      <sheetName val="Energy-detail"/>
      <sheetName val="productivity"/>
      <sheetName val="Yield"/>
      <sheetName val="% Prime"/>
      <sheetName val="Yield Util"/>
      <sheetName val="prod_yield_detail"/>
      <sheetName val="util_chart"/>
      <sheetName val="CHECK"/>
      <sheetName val="Plan"/>
      <sheetName val="options"/>
      <sheetName val="Cumulative_Production"/>
      <sheetName val="%_Prime"/>
      <sheetName val="Yield_Util"/>
      <sheetName val="Cumulative_Production1"/>
      <sheetName val="%_Prime1"/>
      <sheetName val="Yield_Util1"/>
      <sheetName val="Cumulative_Production2"/>
      <sheetName val="%_Prime2"/>
      <sheetName val="Yield_Util2"/>
      <sheetName val="Cumulative_Production3"/>
      <sheetName val="%_Prime3"/>
      <sheetName val="Yield_Util3"/>
      <sheetName val="TPR-UTL"/>
      <sheetName val="Projects-Live"/>
      <sheetName val="Cumulative_Production4"/>
      <sheetName val="%_Prime4"/>
      <sheetName val="Yield_Util4"/>
      <sheetName val="CGL-1 UTL"/>
      <sheetName val="CGL-2 UTL"/>
      <sheetName val="Feb_Prfl_28"/>
      <sheetName val="Cumulative_Production5"/>
      <sheetName val="%_Prime5"/>
      <sheetName val="Yield_Util5"/>
      <sheetName val="CGL-1_UTL"/>
      <sheetName val="CGL-2_UTL"/>
      <sheetName val="LA- lookups"/>
      <sheetName val="Other assumptions"/>
      <sheetName val="Int. workings"/>
      <sheetName val="Classification"/>
      <sheetName val="cwip_wm 8"/>
      <sheetName val="HSM1 NCO"/>
      <sheetName val="Cumulative_Production6"/>
      <sheetName val="%_Prime6"/>
      <sheetName val="Yield_Util6"/>
      <sheetName val="CGL-1_UTL1"/>
      <sheetName val="CGL-2_UTL1"/>
      <sheetName val="LA-_lookups"/>
      <sheetName val="Other_assumptions"/>
      <sheetName val="Int__workings"/>
      <sheetName val="cwip_wm_8"/>
      <sheetName val="HSM1_NCO"/>
      <sheetName val="Fruit - Year 2006"/>
      <sheetName val="総括表"/>
      <sheetName val="IDC"/>
      <sheetName val="margin."/>
      <sheetName val="Inputs"/>
    </sheetNames>
    <sheetDataSet>
      <sheetData sheetId="0" refreshError="1"/>
      <sheetData sheetId="1" refreshError="1"/>
      <sheetData sheetId="2" refreshError="1"/>
      <sheetData sheetId="3" refreshError="1"/>
      <sheetData sheetId="4" refreshError="1"/>
      <sheetData sheetId="5" refreshError="1"/>
      <sheetData sheetId="6" refreshError="1">
        <row r="1">
          <cell r="A1" t="str">
            <v>DATE</v>
          </cell>
          <cell r="B1" t="str">
            <v>Coil No</v>
          </cell>
          <cell r="C1" t="str">
            <v>Rundown</v>
          </cell>
          <cell r="D1" t="str">
            <v>Profile_Thick</v>
          </cell>
          <cell r="E1" t="str">
            <v>Profile_Width</v>
          </cell>
          <cell r="F1" t="str">
            <v>ActWidth</v>
          </cell>
          <cell r="G1" t="str">
            <v>Crown</v>
          </cell>
          <cell r="H1" t="str">
            <v>Wedge</v>
          </cell>
          <cell r="I1" t="str">
            <v>Edge Drop OS</v>
          </cell>
          <cell r="J1" t="str">
            <v>Edge Drop DS</v>
          </cell>
          <cell r="K1" t="str">
            <v>QC_Grade</v>
          </cell>
          <cell r="L1" t="str">
            <v>Product Detail1_Thick</v>
          </cell>
          <cell r="M1" t="str">
            <v>Product Detail1_Width</v>
          </cell>
        </row>
        <row r="2">
          <cell r="A2">
            <v>36951.185057870367</v>
          </cell>
          <cell r="B2" t="str">
            <v>0103368</v>
          </cell>
          <cell r="C2" t="str">
            <v>15MTS</v>
          </cell>
          <cell r="D2">
            <v>2</v>
          </cell>
          <cell r="E2">
            <v>1270</v>
          </cell>
          <cell r="F2">
            <v>1275</v>
          </cell>
          <cell r="G2">
            <v>25</v>
          </cell>
          <cell r="H2" t="str">
            <v>87</v>
          </cell>
          <cell r="I2" t="str">
            <v>10</v>
          </cell>
          <cell r="J2">
            <v>0</v>
          </cell>
          <cell r="K2" t="str">
            <v>JVGL06</v>
          </cell>
          <cell r="L2">
            <v>2</v>
          </cell>
          <cell r="M2">
            <v>1270</v>
          </cell>
        </row>
        <row r="3">
          <cell r="A3">
            <v>36951.187488425923</v>
          </cell>
          <cell r="B3" t="str">
            <v>0103360</v>
          </cell>
          <cell r="C3" t="str">
            <v>15MTS</v>
          </cell>
          <cell r="D3">
            <v>3.2000000476837158</v>
          </cell>
          <cell r="E3">
            <v>1270</v>
          </cell>
          <cell r="F3">
            <v>1277</v>
          </cell>
          <cell r="G3">
            <v>16</v>
          </cell>
          <cell r="H3" t="str">
            <v>98</v>
          </cell>
          <cell r="I3" t="str">
            <v>14</v>
          </cell>
          <cell r="J3">
            <v>0</v>
          </cell>
          <cell r="K3" t="str">
            <v>JVGL06</v>
          </cell>
          <cell r="L3">
            <v>3.2</v>
          </cell>
          <cell r="M3">
            <v>1270</v>
          </cell>
        </row>
        <row r="4">
          <cell r="A4">
            <v>36951.214236111111</v>
          </cell>
          <cell r="B4" t="str">
            <v>0103411</v>
          </cell>
          <cell r="C4" t="str">
            <v>15MTS</v>
          </cell>
          <cell r="D4">
            <v>2</v>
          </cell>
          <cell r="E4">
            <v>1025</v>
          </cell>
          <cell r="F4">
            <v>1040</v>
          </cell>
          <cell r="G4">
            <v>29</v>
          </cell>
          <cell r="H4" t="str">
            <v>-82</v>
          </cell>
          <cell r="I4" t="str">
            <v>35</v>
          </cell>
          <cell r="J4">
            <v>43</v>
          </cell>
          <cell r="K4" t="str">
            <v>JVGL06</v>
          </cell>
          <cell r="L4">
            <v>2</v>
          </cell>
          <cell r="M4">
            <v>1025</v>
          </cell>
        </row>
        <row r="5">
          <cell r="A5">
            <v>36951.216840277775</v>
          </cell>
          <cell r="B5" t="str">
            <v>0103399</v>
          </cell>
          <cell r="C5" t="str">
            <v>18MTS</v>
          </cell>
          <cell r="D5">
            <v>2.2000000476837158</v>
          </cell>
          <cell r="E5">
            <v>1025</v>
          </cell>
          <cell r="F5">
            <v>1039</v>
          </cell>
          <cell r="G5">
            <v>34</v>
          </cell>
          <cell r="H5" t="str">
            <v>-36</v>
          </cell>
          <cell r="I5" t="str">
            <v>26</v>
          </cell>
          <cell r="J5">
            <v>29</v>
          </cell>
          <cell r="K5" t="str">
            <v>JVGL04</v>
          </cell>
          <cell r="L5">
            <v>2.2000000000000002</v>
          </cell>
          <cell r="M5">
            <v>1025</v>
          </cell>
        </row>
        <row r="6">
          <cell r="A6">
            <v>36951.408645833333</v>
          </cell>
          <cell r="B6" t="str">
            <v>0103463</v>
          </cell>
          <cell r="C6" t="str">
            <v>18MTS</v>
          </cell>
          <cell r="D6">
            <v>2</v>
          </cell>
          <cell r="E6">
            <v>1270</v>
          </cell>
          <cell r="F6">
            <v>1280</v>
          </cell>
          <cell r="G6">
            <v>63</v>
          </cell>
          <cell r="H6" t="str">
            <v>-26</v>
          </cell>
          <cell r="I6" t="str">
            <v>23</v>
          </cell>
          <cell r="J6">
            <v>44</v>
          </cell>
          <cell r="K6" t="str">
            <v>JVGL06</v>
          </cell>
          <cell r="L6">
            <v>2</v>
          </cell>
          <cell r="M6">
            <v>1270</v>
          </cell>
        </row>
        <row r="7">
          <cell r="A7">
            <v>36951.443113425928</v>
          </cell>
          <cell r="B7" t="str">
            <v>0103476</v>
          </cell>
          <cell r="C7" t="str">
            <v>14MTS</v>
          </cell>
          <cell r="D7">
            <v>2.5999999046325684</v>
          </cell>
          <cell r="E7">
            <v>1025</v>
          </cell>
          <cell r="F7">
            <v>1038</v>
          </cell>
          <cell r="G7">
            <v>25.5</v>
          </cell>
          <cell r="H7" t="str">
            <v>-59</v>
          </cell>
          <cell r="I7" t="str">
            <v>25</v>
          </cell>
          <cell r="J7">
            <v>30</v>
          </cell>
          <cell r="K7" t="str">
            <v>JVGL04</v>
          </cell>
          <cell r="L7">
            <v>2.6</v>
          </cell>
          <cell r="M7">
            <v>1025</v>
          </cell>
        </row>
        <row r="8">
          <cell r="A8">
            <v>36951.445138888892</v>
          </cell>
          <cell r="B8" t="str">
            <v>0103472</v>
          </cell>
          <cell r="C8" t="str">
            <v>16MTS</v>
          </cell>
          <cell r="D8">
            <v>2.5999999046325684</v>
          </cell>
          <cell r="E8">
            <v>1180</v>
          </cell>
          <cell r="F8">
            <v>1190</v>
          </cell>
          <cell r="G8">
            <v>36</v>
          </cell>
          <cell r="H8" t="str">
            <v>-31.8</v>
          </cell>
          <cell r="I8" t="str">
            <v>16</v>
          </cell>
          <cell r="J8">
            <v>33</v>
          </cell>
          <cell r="K8" t="str">
            <v>JVWT02</v>
          </cell>
          <cell r="L8">
            <v>2.6</v>
          </cell>
          <cell r="M8">
            <v>1180</v>
          </cell>
        </row>
        <row r="9">
          <cell r="A9">
            <v>36951.449004629627</v>
          </cell>
          <cell r="B9" t="str">
            <v>0102287</v>
          </cell>
          <cell r="C9" t="str">
            <v>CTL P1</v>
          </cell>
          <cell r="D9">
            <v>2.9000000953674316</v>
          </cell>
          <cell r="E9">
            <v>1240</v>
          </cell>
          <cell r="F9">
            <v>1242</v>
          </cell>
          <cell r="G9">
            <v>3.5</v>
          </cell>
          <cell r="H9" t="str">
            <v>-55</v>
          </cell>
          <cell r="I9" t="str">
            <v>22</v>
          </cell>
          <cell r="J9">
            <v>22</v>
          </cell>
          <cell r="K9" t="str">
            <v>JVLP01</v>
          </cell>
          <cell r="L9">
            <v>2.9</v>
          </cell>
          <cell r="M9">
            <v>1240</v>
          </cell>
        </row>
        <row r="10">
          <cell r="A10">
            <v>36951.579930555556</v>
          </cell>
          <cell r="B10" t="str">
            <v>0103502</v>
          </cell>
          <cell r="C10" t="str">
            <v>14MTS</v>
          </cell>
          <cell r="D10">
            <v>2</v>
          </cell>
          <cell r="E10">
            <v>1270</v>
          </cell>
          <cell r="F10">
            <v>1287</v>
          </cell>
          <cell r="G10">
            <v>18.5</v>
          </cell>
          <cell r="H10" t="str">
            <v>-21</v>
          </cell>
          <cell r="I10" t="str">
            <v>49</v>
          </cell>
          <cell r="J10">
            <v>15</v>
          </cell>
          <cell r="K10" t="str">
            <v>JVGL06</v>
          </cell>
          <cell r="L10">
            <v>2</v>
          </cell>
          <cell r="M10">
            <v>1270</v>
          </cell>
        </row>
        <row r="11">
          <cell r="A11">
            <v>36951.582418981481</v>
          </cell>
          <cell r="B11" t="str">
            <v>0102555</v>
          </cell>
          <cell r="C11" t="str">
            <v>CTL P3</v>
          </cell>
          <cell r="D11">
            <v>2.9000000953674316</v>
          </cell>
          <cell r="E11">
            <v>1240</v>
          </cell>
          <cell r="F11">
            <v>2820</v>
          </cell>
          <cell r="G11">
            <v>-6.5</v>
          </cell>
          <cell r="H11" t="str">
            <v>-41</v>
          </cell>
          <cell r="I11" t="str">
            <v>-1</v>
          </cell>
          <cell r="J11">
            <v>4</v>
          </cell>
          <cell r="K11" t="str">
            <v>JVLP01</v>
          </cell>
          <cell r="L11">
            <v>2.9</v>
          </cell>
          <cell r="M11">
            <v>1240</v>
          </cell>
        </row>
        <row r="12">
          <cell r="A12">
            <v>36951.658715277779</v>
          </cell>
          <cell r="B12" t="str">
            <v>0103534</v>
          </cell>
          <cell r="C12" t="str">
            <v>12MTS</v>
          </cell>
          <cell r="D12">
            <v>2.9000000953674316</v>
          </cell>
          <cell r="E12">
            <v>1160</v>
          </cell>
          <cell r="F12">
            <v>1165</v>
          </cell>
          <cell r="G12">
            <v>35</v>
          </cell>
          <cell r="H12" t="str">
            <v>-64</v>
          </cell>
          <cell r="I12" t="str">
            <v>37</v>
          </cell>
          <cell r="J12">
            <v>12</v>
          </cell>
          <cell r="K12" t="str">
            <v>JVLP01</v>
          </cell>
          <cell r="L12">
            <v>2.9</v>
          </cell>
          <cell r="M12">
            <v>1160</v>
          </cell>
        </row>
        <row r="13">
          <cell r="A13">
            <v>36951.718217592592</v>
          </cell>
          <cell r="B13" t="str">
            <v>0103530</v>
          </cell>
          <cell r="C13" t="str">
            <v>12MTS</v>
          </cell>
          <cell r="D13">
            <v>2.9000000953674316</v>
          </cell>
          <cell r="E13">
            <v>1160</v>
          </cell>
          <cell r="F13">
            <v>1169</v>
          </cell>
          <cell r="G13">
            <v>27</v>
          </cell>
          <cell r="H13" t="str">
            <v>-87</v>
          </cell>
          <cell r="I13" t="str">
            <v>42</v>
          </cell>
          <cell r="J13">
            <v>13</v>
          </cell>
          <cell r="K13" t="str">
            <v>JVLP01</v>
          </cell>
          <cell r="L13">
            <v>2.9</v>
          </cell>
          <cell r="M13">
            <v>1160</v>
          </cell>
        </row>
        <row r="14">
          <cell r="A14">
            <v>36951.795474537037</v>
          </cell>
          <cell r="B14" t="str">
            <v>0103522</v>
          </cell>
          <cell r="C14" t="str">
            <v>15MTR</v>
          </cell>
          <cell r="D14">
            <v>2.5999999046325684</v>
          </cell>
          <cell r="E14">
            <v>1025</v>
          </cell>
          <cell r="F14">
            <v>1026</v>
          </cell>
          <cell r="G14">
            <v>36</v>
          </cell>
          <cell r="H14" t="str">
            <v>-28</v>
          </cell>
          <cell r="I14" t="str">
            <v>39</v>
          </cell>
          <cell r="J14">
            <v>34</v>
          </cell>
          <cell r="K14" t="str">
            <v>JVGL04</v>
          </cell>
          <cell r="L14">
            <v>2.6</v>
          </cell>
          <cell r="M14">
            <v>1025</v>
          </cell>
        </row>
        <row r="15">
          <cell r="A15">
            <v>36951.800625000003</v>
          </cell>
          <cell r="B15" t="str">
            <v>0103516</v>
          </cell>
          <cell r="C15" t="str">
            <v>14MTR</v>
          </cell>
          <cell r="D15">
            <v>2</v>
          </cell>
          <cell r="E15">
            <v>1025</v>
          </cell>
          <cell r="F15">
            <v>1045</v>
          </cell>
          <cell r="G15">
            <v>39</v>
          </cell>
          <cell r="H15" t="str">
            <v>-37</v>
          </cell>
          <cell r="I15" t="str">
            <v>28</v>
          </cell>
          <cell r="J15">
            <v>0</v>
          </cell>
          <cell r="K15" t="str">
            <v>JVGL06</v>
          </cell>
          <cell r="L15">
            <v>2</v>
          </cell>
          <cell r="M15">
            <v>1025</v>
          </cell>
        </row>
        <row r="16">
          <cell r="A16">
            <v>36951.813425925924</v>
          </cell>
          <cell r="B16" t="str">
            <v>0102556</v>
          </cell>
          <cell r="C16" t="str">
            <v>CTL--P1</v>
          </cell>
          <cell r="D16">
            <v>2.9000000953674316</v>
          </cell>
          <cell r="E16">
            <v>1240</v>
          </cell>
          <cell r="F16">
            <v>1245</v>
          </cell>
          <cell r="G16">
            <v>-2</v>
          </cell>
          <cell r="H16" t="str">
            <v>-55</v>
          </cell>
          <cell r="I16" t="str">
            <v>11</v>
          </cell>
          <cell r="J16">
            <v>14</v>
          </cell>
          <cell r="K16" t="str">
            <v>JVLP01</v>
          </cell>
          <cell r="L16">
            <v>2.9</v>
          </cell>
          <cell r="M16">
            <v>1240</v>
          </cell>
        </row>
        <row r="17">
          <cell r="A17">
            <v>36951.818506944444</v>
          </cell>
          <cell r="B17" t="str">
            <v>0102561</v>
          </cell>
          <cell r="C17" t="str">
            <v>CTL--P1</v>
          </cell>
          <cell r="D17">
            <v>2.9000000953674316</v>
          </cell>
          <cell r="E17">
            <v>1240</v>
          </cell>
          <cell r="F17">
            <v>1245</v>
          </cell>
          <cell r="G17">
            <v>-9</v>
          </cell>
          <cell r="H17" t="str">
            <v>-81</v>
          </cell>
          <cell r="I17" t="str">
            <v>15</v>
          </cell>
          <cell r="J17">
            <v>-8</v>
          </cell>
          <cell r="K17" t="str">
            <v>JVLP01</v>
          </cell>
          <cell r="L17">
            <v>2.9</v>
          </cell>
          <cell r="M17">
            <v>1240</v>
          </cell>
        </row>
        <row r="18">
          <cell r="A18">
            <v>36951.823171296295</v>
          </cell>
          <cell r="B18" t="str">
            <v>0102561</v>
          </cell>
          <cell r="C18" t="str">
            <v>CTL--P3</v>
          </cell>
          <cell r="D18">
            <v>2.9000000953674316</v>
          </cell>
          <cell r="E18">
            <v>1240</v>
          </cell>
          <cell r="F18">
            <v>1244</v>
          </cell>
          <cell r="G18">
            <v>-11</v>
          </cell>
          <cell r="H18" t="str">
            <v>-78</v>
          </cell>
          <cell r="I18" t="str">
            <v>3</v>
          </cell>
          <cell r="J18">
            <v>0</v>
          </cell>
          <cell r="K18" t="str">
            <v>JVLP01</v>
          </cell>
          <cell r="L18">
            <v>2.9</v>
          </cell>
          <cell r="M18">
            <v>1240</v>
          </cell>
        </row>
        <row r="19">
          <cell r="A19">
            <v>36952.041886574072</v>
          </cell>
          <cell r="B19" t="str">
            <v>0103567</v>
          </cell>
          <cell r="C19" t="str">
            <v>14MTS</v>
          </cell>
          <cell r="D19">
            <v>2</v>
          </cell>
          <cell r="E19">
            <v>1025</v>
          </cell>
          <cell r="F19">
            <v>1035</v>
          </cell>
          <cell r="G19">
            <v>30</v>
          </cell>
          <cell r="H19" t="str">
            <v>-50</v>
          </cell>
          <cell r="I19" t="str">
            <v>34</v>
          </cell>
          <cell r="J19">
            <v>9</v>
          </cell>
          <cell r="K19" t="str">
            <v>JVGL06</v>
          </cell>
          <cell r="L19">
            <v>2</v>
          </cell>
          <cell r="M19">
            <v>1025</v>
          </cell>
        </row>
        <row r="20">
          <cell r="A20">
            <v>36952.072812500002</v>
          </cell>
          <cell r="B20" t="str">
            <v>0103574</v>
          </cell>
          <cell r="C20" t="str">
            <v>14MTS</v>
          </cell>
          <cell r="D20">
            <v>2.5999999046325684</v>
          </cell>
          <cell r="E20">
            <v>920</v>
          </cell>
          <cell r="F20">
            <v>934</v>
          </cell>
          <cell r="G20">
            <v>37.5</v>
          </cell>
          <cell r="H20" t="str">
            <v>-67</v>
          </cell>
          <cell r="I20" t="str">
            <v>35</v>
          </cell>
          <cell r="J20">
            <v>28</v>
          </cell>
          <cell r="K20" t="str">
            <v>JVGL04</v>
          </cell>
          <cell r="L20">
            <v>2.6</v>
          </cell>
          <cell r="M20">
            <v>920</v>
          </cell>
        </row>
        <row r="21">
          <cell r="A21">
            <v>36952.075196759259</v>
          </cell>
          <cell r="B21" t="str">
            <v>0103595</v>
          </cell>
          <cell r="C21" t="str">
            <v>14MTS</v>
          </cell>
          <cell r="D21">
            <v>2.5999999046325684</v>
          </cell>
          <cell r="E21">
            <v>1270</v>
          </cell>
          <cell r="F21">
            <v>1284</v>
          </cell>
          <cell r="G21">
            <v>6</v>
          </cell>
          <cell r="H21" t="str">
            <v>-62</v>
          </cell>
          <cell r="I21" t="str">
            <v>37</v>
          </cell>
          <cell r="J21">
            <v>37</v>
          </cell>
          <cell r="K21" t="str">
            <v>JVGL06</v>
          </cell>
          <cell r="L21">
            <v>2.6</v>
          </cell>
          <cell r="M21">
            <v>1270</v>
          </cell>
        </row>
        <row r="22">
          <cell r="A22">
            <v>36952.407962962963</v>
          </cell>
          <cell r="B22" t="str">
            <v>0103652</v>
          </cell>
          <cell r="C22" t="str">
            <v>15MTS</v>
          </cell>
          <cell r="D22">
            <v>2</v>
          </cell>
          <cell r="E22">
            <v>1040</v>
          </cell>
          <cell r="F22">
            <v>1050</v>
          </cell>
          <cell r="G22">
            <v>25</v>
          </cell>
          <cell r="H22" t="str">
            <v>-40</v>
          </cell>
          <cell r="I22" t="str">
            <v>33</v>
          </cell>
          <cell r="J22">
            <v>30</v>
          </cell>
          <cell r="K22" t="str">
            <v>JVGL06</v>
          </cell>
          <cell r="L22">
            <v>2</v>
          </cell>
          <cell r="M22">
            <v>1025</v>
          </cell>
        </row>
        <row r="23">
          <cell r="A23">
            <v>36952.410173611112</v>
          </cell>
          <cell r="B23" t="str">
            <v>0103664</v>
          </cell>
          <cell r="C23" t="str">
            <v>14MTS</v>
          </cell>
          <cell r="D23">
            <v>2.5999999046325684</v>
          </cell>
          <cell r="E23">
            <v>1020</v>
          </cell>
          <cell r="F23">
            <v>1030</v>
          </cell>
          <cell r="G23">
            <v>38</v>
          </cell>
          <cell r="H23" t="str">
            <v>-22</v>
          </cell>
          <cell r="I23" t="str">
            <v>36</v>
          </cell>
          <cell r="J23">
            <v>7</v>
          </cell>
          <cell r="K23" t="str">
            <v>JVGL04</v>
          </cell>
          <cell r="L23">
            <v>2.6</v>
          </cell>
          <cell r="M23">
            <v>1025</v>
          </cell>
        </row>
        <row r="24">
          <cell r="A24">
            <v>36952.416226851848</v>
          </cell>
          <cell r="B24" t="str">
            <v>0101297</v>
          </cell>
          <cell r="C24" t="str">
            <v>CTL MID</v>
          </cell>
          <cell r="D24">
            <v>3</v>
          </cell>
          <cell r="E24">
            <v>1200</v>
          </cell>
          <cell r="F24">
            <v>1215</v>
          </cell>
          <cell r="G24">
            <v>40.5</v>
          </cell>
          <cell r="H24" t="str">
            <v>9</v>
          </cell>
          <cell r="I24" t="str">
            <v>9</v>
          </cell>
          <cell r="J24">
            <v>29</v>
          </cell>
          <cell r="K24" t="str">
            <v>JVSTS6</v>
          </cell>
          <cell r="L24">
            <v>3.15</v>
          </cell>
          <cell r="M24">
            <v>1205</v>
          </cell>
        </row>
        <row r="25">
          <cell r="A25">
            <v>36952.483495370368</v>
          </cell>
          <cell r="B25" t="str">
            <v>0103672</v>
          </cell>
          <cell r="C25" t="str">
            <v>14MTS</v>
          </cell>
          <cell r="D25">
            <v>2.5999999046325684</v>
          </cell>
          <cell r="E25">
            <v>1240</v>
          </cell>
          <cell r="F25">
            <v>1246</v>
          </cell>
          <cell r="G25">
            <v>27.5</v>
          </cell>
          <cell r="H25" t="str">
            <v>-41</v>
          </cell>
          <cell r="I25" t="str">
            <v>32</v>
          </cell>
          <cell r="J25">
            <v>30</v>
          </cell>
          <cell r="K25" t="str">
            <v>JVGL06</v>
          </cell>
          <cell r="L25">
            <v>2.4</v>
          </cell>
          <cell r="M25">
            <v>1240</v>
          </cell>
        </row>
        <row r="26">
          <cell r="A26">
            <v>36952.486666666664</v>
          </cell>
          <cell r="B26" t="str">
            <v>0103674</v>
          </cell>
          <cell r="C26" t="str">
            <v>14MTS</v>
          </cell>
          <cell r="D26">
            <v>2.9000000953674316</v>
          </cell>
          <cell r="E26">
            <v>1240</v>
          </cell>
          <cell r="F26">
            <v>1244</v>
          </cell>
          <cell r="G26">
            <v>17</v>
          </cell>
          <cell r="H26" t="str">
            <v>-70</v>
          </cell>
          <cell r="I26" t="str">
            <v>15</v>
          </cell>
          <cell r="J26">
            <v>22</v>
          </cell>
          <cell r="K26" t="str">
            <v>JVLP01</v>
          </cell>
          <cell r="L26">
            <v>2.9</v>
          </cell>
          <cell r="M26">
            <v>1240</v>
          </cell>
        </row>
        <row r="27">
          <cell r="A27">
            <v>36952.688622685186</v>
          </cell>
          <cell r="B27" t="str">
            <v>0103172</v>
          </cell>
          <cell r="C27" t="str">
            <v>PKT-3</v>
          </cell>
          <cell r="D27">
            <v>8.3000001907348633</v>
          </cell>
          <cell r="E27">
            <v>1250</v>
          </cell>
          <cell r="F27">
            <v>1255</v>
          </cell>
          <cell r="G27">
            <v>-21</v>
          </cell>
          <cell r="H27" t="str">
            <v>-45</v>
          </cell>
          <cell r="I27" t="str">
            <v>-7</v>
          </cell>
          <cell r="J27">
            <v>-14</v>
          </cell>
          <cell r="K27" t="str">
            <v>JVDR08</v>
          </cell>
          <cell r="L27">
            <v>8.5</v>
          </cell>
          <cell r="M27">
            <v>1250</v>
          </cell>
        </row>
        <row r="28">
          <cell r="A28">
            <v>36952.725856481484</v>
          </cell>
          <cell r="B28" t="str">
            <v>0103168</v>
          </cell>
          <cell r="C28" t="str">
            <v>PKT-1</v>
          </cell>
          <cell r="D28">
            <v>8</v>
          </cell>
          <cell r="E28">
            <v>1250</v>
          </cell>
          <cell r="F28">
            <v>1255</v>
          </cell>
          <cell r="G28">
            <v>-24</v>
          </cell>
          <cell r="H28" t="str">
            <v>-163</v>
          </cell>
          <cell r="I28" t="str">
            <v>-4</v>
          </cell>
          <cell r="J28">
            <v>-34</v>
          </cell>
          <cell r="K28" t="str">
            <v>JVDR08</v>
          </cell>
          <cell r="L28">
            <v>8.5</v>
          </cell>
          <cell r="M28">
            <v>1250</v>
          </cell>
        </row>
        <row r="29">
          <cell r="A29">
            <v>36952.809953703705</v>
          </cell>
          <cell r="B29" t="str">
            <v>0103174</v>
          </cell>
          <cell r="C29" t="str">
            <v>PKT-3</v>
          </cell>
          <cell r="D29">
            <v>8.5</v>
          </cell>
          <cell r="E29">
            <v>1250</v>
          </cell>
          <cell r="F29">
            <v>1256</v>
          </cell>
          <cell r="G29">
            <v>-26</v>
          </cell>
          <cell r="H29" t="str">
            <v>-117</v>
          </cell>
          <cell r="I29" t="str">
            <v>-2</v>
          </cell>
          <cell r="J29">
            <v>-25</v>
          </cell>
          <cell r="K29" t="str">
            <v>JVDR08</v>
          </cell>
          <cell r="L29">
            <v>8.5</v>
          </cell>
          <cell r="M29">
            <v>1250</v>
          </cell>
        </row>
        <row r="30">
          <cell r="A30">
            <v>36953.042164351849</v>
          </cell>
          <cell r="B30" t="str">
            <v>0103733</v>
          </cell>
          <cell r="C30" t="str">
            <v>14MTS</v>
          </cell>
          <cell r="D30">
            <v>2.5999999046325684</v>
          </cell>
          <cell r="E30">
            <v>1270</v>
          </cell>
          <cell r="F30">
            <v>1283</v>
          </cell>
          <cell r="G30">
            <v>24</v>
          </cell>
          <cell r="H30" t="str">
            <v>-44</v>
          </cell>
          <cell r="I30" t="str">
            <v>36</v>
          </cell>
          <cell r="J30">
            <v>16</v>
          </cell>
          <cell r="K30" t="str">
            <v>JVGL06</v>
          </cell>
          <cell r="L30">
            <v>2.6</v>
          </cell>
          <cell r="M30">
            <v>1270</v>
          </cell>
        </row>
        <row r="31">
          <cell r="A31">
            <v>36953.185520833336</v>
          </cell>
          <cell r="B31" t="str">
            <v>0103166</v>
          </cell>
          <cell r="C31" t="str">
            <v>CTLP1</v>
          </cell>
          <cell r="D31">
            <v>7.1999998092651367</v>
          </cell>
          <cell r="E31">
            <v>1250</v>
          </cell>
          <cell r="F31">
            <v>1255</v>
          </cell>
          <cell r="G31">
            <v>-33</v>
          </cell>
          <cell r="H31" t="str">
            <v>-58</v>
          </cell>
          <cell r="I31" t="str">
            <v>-21</v>
          </cell>
          <cell r="J31">
            <v>-11</v>
          </cell>
          <cell r="K31" t="str">
            <v>JVDR08</v>
          </cell>
          <cell r="L31">
            <v>7.2</v>
          </cell>
          <cell r="M31">
            <v>1250</v>
          </cell>
        </row>
        <row r="32">
          <cell r="A32">
            <v>36953.195532407408</v>
          </cell>
          <cell r="B32" t="str">
            <v>0103166</v>
          </cell>
          <cell r="C32" t="str">
            <v>CTLP3</v>
          </cell>
          <cell r="D32">
            <v>7.1999998092651367</v>
          </cell>
          <cell r="E32">
            <v>1250</v>
          </cell>
          <cell r="F32">
            <v>1256</v>
          </cell>
          <cell r="G32">
            <v>-16</v>
          </cell>
          <cell r="H32" t="str">
            <v>-151</v>
          </cell>
          <cell r="I32" t="str">
            <v>-19</v>
          </cell>
          <cell r="J32">
            <v>-20</v>
          </cell>
          <cell r="K32" t="str">
            <v>JVDR08</v>
          </cell>
          <cell r="L32">
            <v>7.2</v>
          </cell>
          <cell r="M32">
            <v>1250</v>
          </cell>
        </row>
        <row r="33">
          <cell r="A33">
            <v>36953.199699074074</v>
          </cell>
          <cell r="B33" t="str">
            <v>0096230</v>
          </cell>
          <cell r="C33" t="str">
            <v>CTLP3</v>
          </cell>
          <cell r="D33">
            <v>8.1499996185302734</v>
          </cell>
          <cell r="E33">
            <v>1250</v>
          </cell>
          <cell r="F33">
            <v>1255</v>
          </cell>
          <cell r="G33">
            <v>72.5</v>
          </cell>
          <cell r="H33" t="str">
            <v>-75</v>
          </cell>
          <cell r="I33" t="str">
            <v>11</v>
          </cell>
          <cell r="J33">
            <v>-11</v>
          </cell>
          <cell r="K33" t="str">
            <v>JVDR08</v>
          </cell>
          <cell r="L33">
            <v>8.15</v>
          </cell>
          <cell r="M33">
            <v>1250</v>
          </cell>
        </row>
        <row r="34">
          <cell r="A34">
            <v>36953.206608796296</v>
          </cell>
          <cell r="B34" t="str">
            <v>0103165</v>
          </cell>
          <cell r="C34" t="str">
            <v>CTLP1</v>
          </cell>
          <cell r="D34">
            <v>7.1999998092651367</v>
          </cell>
          <cell r="E34">
            <v>1250</v>
          </cell>
          <cell r="F34">
            <v>1253</v>
          </cell>
          <cell r="G34">
            <v>-40</v>
          </cell>
          <cell r="H34" t="str">
            <v>-78</v>
          </cell>
          <cell r="I34" t="str">
            <v>-29</v>
          </cell>
          <cell r="J34">
            <v>-17</v>
          </cell>
          <cell r="K34" t="str">
            <v>JVDR08</v>
          </cell>
          <cell r="L34">
            <v>7.2</v>
          </cell>
          <cell r="M34">
            <v>1250</v>
          </cell>
        </row>
        <row r="35">
          <cell r="A35">
            <v>36953.210092592592</v>
          </cell>
          <cell r="B35" t="str">
            <v>0103165</v>
          </cell>
          <cell r="C35" t="str">
            <v>CTLP3</v>
          </cell>
          <cell r="D35">
            <v>7.1999998092651367</v>
          </cell>
          <cell r="E35">
            <v>1250</v>
          </cell>
          <cell r="F35">
            <v>1257</v>
          </cell>
          <cell r="G35">
            <v>-24</v>
          </cell>
          <cell r="H35" t="str">
            <v>-84</v>
          </cell>
          <cell r="I35" t="str">
            <v>-22</v>
          </cell>
          <cell r="J35">
            <v>-17</v>
          </cell>
          <cell r="K35" t="str">
            <v>JVDR08</v>
          </cell>
          <cell r="L35">
            <v>7.2</v>
          </cell>
          <cell r="M35">
            <v>1250</v>
          </cell>
        </row>
        <row r="36">
          <cell r="A36">
            <v>36953.384687500002</v>
          </cell>
          <cell r="B36" t="str">
            <v>0096231</v>
          </cell>
          <cell r="C36" t="str">
            <v>CTL p1</v>
          </cell>
          <cell r="D36">
            <v>8.5</v>
          </cell>
          <cell r="E36">
            <v>1250</v>
          </cell>
          <cell r="F36">
            <v>1260</v>
          </cell>
          <cell r="G36">
            <v>52.5</v>
          </cell>
          <cell r="H36" t="str">
            <v>-13</v>
          </cell>
          <cell r="I36" t="str">
            <v>22</v>
          </cell>
          <cell r="J36">
            <v>-3</v>
          </cell>
          <cell r="K36" t="str">
            <v>JVDR08</v>
          </cell>
          <cell r="L36">
            <v>8.5</v>
          </cell>
          <cell r="M36">
            <v>1250</v>
          </cell>
        </row>
        <row r="37">
          <cell r="A37">
            <v>36953.468217592592</v>
          </cell>
          <cell r="B37" t="str">
            <v>0103173</v>
          </cell>
          <cell r="C37" t="str">
            <v>pkt4</v>
          </cell>
          <cell r="D37">
            <v>8.5</v>
          </cell>
          <cell r="E37">
            <v>1256</v>
          </cell>
          <cell r="F37">
            <v>1256</v>
          </cell>
          <cell r="G37">
            <v>-31</v>
          </cell>
          <cell r="H37" t="str">
            <v>-95</v>
          </cell>
          <cell r="I37" t="str">
            <v>-21</v>
          </cell>
          <cell r="J37">
            <v>-27</v>
          </cell>
          <cell r="K37" t="str">
            <v>JVDR08</v>
          </cell>
          <cell r="L37">
            <v>8.5</v>
          </cell>
          <cell r="M37">
            <v>1250</v>
          </cell>
        </row>
        <row r="38">
          <cell r="A38">
            <v>36953.500833333332</v>
          </cell>
          <cell r="B38" t="str">
            <v>0103168</v>
          </cell>
          <cell r="C38" t="str">
            <v>ctl p3</v>
          </cell>
          <cell r="D38">
            <v>8</v>
          </cell>
          <cell r="E38">
            <v>1250</v>
          </cell>
          <cell r="F38">
            <v>1256</v>
          </cell>
          <cell r="G38">
            <v>-38</v>
          </cell>
          <cell r="H38" t="str">
            <v>-121</v>
          </cell>
          <cell r="I38" t="str">
            <v>-25</v>
          </cell>
          <cell r="J38">
            <v>-30</v>
          </cell>
          <cell r="K38" t="str">
            <v>JVDR08</v>
          </cell>
          <cell r="L38">
            <v>8.5</v>
          </cell>
          <cell r="M38">
            <v>1250</v>
          </cell>
        </row>
        <row r="39">
          <cell r="A39">
            <v>36953.512766203705</v>
          </cell>
          <cell r="B39" t="str">
            <v>0096231</v>
          </cell>
          <cell r="C39" t="str">
            <v>ctl p3</v>
          </cell>
          <cell r="D39">
            <v>8.5</v>
          </cell>
          <cell r="E39">
            <v>1250</v>
          </cell>
          <cell r="F39">
            <v>1257</v>
          </cell>
          <cell r="G39">
            <v>61.5</v>
          </cell>
          <cell r="H39" t="str">
            <v>-85</v>
          </cell>
          <cell r="I39" t="str">
            <v>4</v>
          </cell>
          <cell r="J39">
            <v>2</v>
          </cell>
          <cell r="K39" t="str">
            <v>JVDR08</v>
          </cell>
          <cell r="L39">
            <v>8.5</v>
          </cell>
          <cell r="M39">
            <v>1250</v>
          </cell>
        </row>
        <row r="40">
          <cell r="A40">
            <v>36953.514780092592</v>
          </cell>
          <cell r="B40" t="str">
            <v>0103175</v>
          </cell>
          <cell r="C40" t="str">
            <v>ctl p1</v>
          </cell>
          <cell r="D40">
            <v>8.5</v>
          </cell>
          <cell r="E40">
            <v>1250</v>
          </cell>
          <cell r="F40">
            <v>1257</v>
          </cell>
          <cell r="G40">
            <v>-24</v>
          </cell>
          <cell r="H40" t="str">
            <v>-103</v>
          </cell>
          <cell r="I40" t="str">
            <v>-23</v>
          </cell>
          <cell r="J40">
            <v>-20</v>
          </cell>
          <cell r="K40" t="str">
            <v>JVDR08</v>
          </cell>
          <cell r="L40">
            <v>8.5</v>
          </cell>
          <cell r="M40">
            <v>1250</v>
          </cell>
        </row>
        <row r="41">
          <cell r="A41">
            <v>36953.522141203706</v>
          </cell>
          <cell r="B41" t="str">
            <v>0103175</v>
          </cell>
          <cell r="C41" t="str">
            <v>ctl p3</v>
          </cell>
          <cell r="D41">
            <v>8.5</v>
          </cell>
          <cell r="E41">
            <v>1250</v>
          </cell>
          <cell r="F41">
            <v>1257</v>
          </cell>
          <cell r="G41">
            <v>-28</v>
          </cell>
          <cell r="H41" t="str">
            <v>-61</v>
          </cell>
          <cell r="I41" t="str">
            <v>-23</v>
          </cell>
          <cell r="J41">
            <v>-7</v>
          </cell>
          <cell r="K41" t="str">
            <v>JVDR08</v>
          </cell>
          <cell r="L41">
            <v>8.5</v>
          </cell>
          <cell r="M41">
            <v>1250</v>
          </cell>
        </row>
        <row r="42">
          <cell r="A42">
            <v>36953.527106481481</v>
          </cell>
          <cell r="B42" t="str">
            <v>0103176</v>
          </cell>
          <cell r="C42" t="str">
            <v>ctl p3</v>
          </cell>
          <cell r="D42">
            <v>8.5</v>
          </cell>
          <cell r="E42">
            <v>1250</v>
          </cell>
          <cell r="F42">
            <v>1257</v>
          </cell>
          <cell r="G42">
            <v>-33</v>
          </cell>
          <cell r="H42" t="str">
            <v>-65</v>
          </cell>
          <cell r="I42" t="str">
            <v>-26</v>
          </cell>
          <cell r="J42">
            <v>-25</v>
          </cell>
          <cell r="K42" t="str">
            <v>JVDR08</v>
          </cell>
          <cell r="L42">
            <v>8.5</v>
          </cell>
          <cell r="M42">
            <v>1250</v>
          </cell>
        </row>
        <row r="43">
          <cell r="A43">
            <v>36953.531087962961</v>
          </cell>
          <cell r="B43" t="str">
            <v>0103176</v>
          </cell>
          <cell r="C43" t="str">
            <v>ctl p1</v>
          </cell>
          <cell r="D43">
            <v>8.5</v>
          </cell>
          <cell r="E43">
            <v>1250</v>
          </cell>
          <cell r="F43">
            <v>1257</v>
          </cell>
          <cell r="G43">
            <v>-27</v>
          </cell>
          <cell r="H43" t="str">
            <v>-68</v>
          </cell>
          <cell r="I43" t="str">
            <v>-18</v>
          </cell>
          <cell r="J43">
            <v>-5</v>
          </cell>
          <cell r="K43" t="str">
            <v>JVDR08</v>
          </cell>
          <cell r="L43">
            <v>8.5</v>
          </cell>
          <cell r="M43">
            <v>1250</v>
          </cell>
        </row>
        <row r="44">
          <cell r="A44">
            <v>36953.553495370368</v>
          </cell>
          <cell r="B44" t="str">
            <v>0103169</v>
          </cell>
          <cell r="C44" t="str">
            <v>20MTS</v>
          </cell>
          <cell r="D44">
            <v>2</v>
          </cell>
          <cell r="E44">
            <v>920</v>
          </cell>
          <cell r="F44">
            <v>930</v>
          </cell>
          <cell r="G44">
            <v>33.5</v>
          </cell>
          <cell r="H44" t="str">
            <v>19</v>
          </cell>
          <cell r="I44" t="str">
            <v>14</v>
          </cell>
          <cell r="J44">
            <v>20</v>
          </cell>
          <cell r="K44" t="str">
            <v>JVDR08</v>
          </cell>
          <cell r="L44">
            <v>8.5</v>
          </cell>
          <cell r="M44">
            <v>1250</v>
          </cell>
        </row>
        <row r="45">
          <cell r="A45">
            <v>36953.708101851851</v>
          </cell>
          <cell r="B45" t="str">
            <v>0103164</v>
          </cell>
          <cell r="C45" t="str">
            <v>pkt-1</v>
          </cell>
          <cell r="D45">
            <v>7.1999998092651367</v>
          </cell>
          <cell r="E45">
            <v>1250</v>
          </cell>
          <cell r="F45">
            <v>1255</v>
          </cell>
          <cell r="G45">
            <v>31</v>
          </cell>
          <cell r="H45" t="str">
            <v>-63</v>
          </cell>
          <cell r="I45" t="str">
            <v>-24</v>
          </cell>
          <cell r="J45">
            <v>-8</v>
          </cell>
          <cell r="K45" t="str">
            <v>JVDR08</v>
          </cell>
          <cell r="L45">
            <v>7.2</v>
          </cell>
          <cell r="M45">
            <v>1250</v>
          </cell>
        </row>
        <row r="46">
          <cell r="A46">
            <v>36953.715219907404</v>
          </cell>
          <cell r="B46" t="str">
            <v>0103164</v>
          </cell>
          <cell r="C46" t="str">
            <v>PKT-2</v>
          </cell>
          <cell r="D46">
            <v>7.1999998092651367</v>
          </cell>
          <cell r="E46">
            <v>1250</v>
          </cell>
          <cell r="F46">
            <v>1255</v>
          </cell>
          <cell r="G46">
            <v>-42</v>
          </cell>
          <cell r="H46" t="str">
            <v>-44</v>
          </cell>
          <cell r="I46" t="str">
            <v>-19</v>
          </cell>
          <cell r="J46">
            <v>-22</v>
          </cell>
          <cell r="K46" t="str">
            <v>JVDR08</v>
          </cell>
          <cell r="L46">
            <v>7.2</v>
          </cell>
          <cell r="M46">
            <v>1250</v>
          </cell>
        </row>
        <row r="47">
          <cell r="A47">
            <v>36953.718761574077</v>
          </cell>
          <cell r="B47" t="str">
            <v>0097854</v>
          </cell>
          <cell r="C47" t="str">
            <v>PKT-1</v>
          </cell>
          <cell r="D47">
            <v>7.1999998092651367</v>
          </cell>
          <cell r="E47">
            <v>1250</v>
          </cell>
          <cell r="F47">
            <v>1260</v>
          </cell>
          <cell r="G47">
            <v>34</v>
          </cell>
          <cell r="H47" t="str">
            <v>15</v>
          </cell>
          <cell r="I47" t="str">
            <v>6</v>
          </cell>
          <cell r="J47">
            <v>-14</v>
          </cell>
          <cell r="K47" t="str">
            <v>JVDR08</v>
          </cell>
          <cell r="L47">
            <v>7.2</v>
          </cell>
          <cell r="M47">
            <v>1250</v>
          </cell>
        </row>
        <row r="48">
          <cell r="A48">
            <v>36953.732604166667</v>
          </cell>
          <cell r="B48" t="str">
            <v>0103164</v>
          </cell>
          <cell r="C48" t="str">
            <v>PKT-4</v>
          </cell>
          <cell r="D48">
            <v>7.1999998092651367</v>
          </cell>
          <cell r="E48">
            <v>1250</v>
          </cell>
          <cell r="F48">
            <v>1255</v>
          </cell>
          <cell r="G48">
            <v>-25</v>
          </cell>
          <cell r="H48" t="str">
            <v>-108</v>
          </cell>
          <cell r="I48" t="str">
            <v>-8</v>
          </cell>
          <cell r="J48">
            <v>-19</v>
          </cell>
          <cell r="K48" t="str">
            <v>JVDR08</v>
          </cell>
          <cell r="L48">
            <v>7.2</v>
          </cell>
          <cell r="M48">
            <v>1250</v>
          </cell>
        </row>
        <row r="49">
          <cell r="A49">
            <v>36953.746261574073</v>
          </cell>
          <cell r="B49" t="str">
            <v>0099556</v>
          </cell>
          <cell r="C49" t="str">
            <v>PKT-1</v>
          </cell>
          <cell r="D49">
            <v>8.1999998092651367</v>
          </cell>
          <cell r="E49">
            <v>1250</v>
          </cell>
          <cell r="F49">
            <v>1255</v>
          </cell>
          <cell r="G49">
            <v>28</v>
          </cell>
          <cell r="H49" t="str">
            <v>-55</v>
          </cell>
          <cell r="I49" t="str">
            <v>-10</v>
          </cell>
          <cell r="J49">
            <v>4</v>
          </cell>
          <cell r="K49" t="str">
            <v>JVDR08</v>
          </cell>
          <cell r="L49">
            <v>8.15</v>
          </cell>
          <cell r="M49">
            <v>1250</v>
          </cell>
        </row>
        <row r="50">
          <cell r="A50">
            <v>36953.756944444445</v>
          </cell>
          <cell r="B50" t="str">
            <v>0097854</v>
          </cell>
          <cell r="C50" t="str">
            <v>PKT-3</v>
          </cell>
          <cell r="D50">
            <v>7.1999998092651367</v>
          </cell>
          <cell r="E50">
            <v>1250</v>
          </cell>
          <cell r="F50">
            <v>1260</v>
          </cell>
          <cell r="G50">
            <v>57</v>
          </cell>
          <cell r="H50" t="str">
            <v>5</v>
          </cell>
          <cell r="I50" t="str">
            <v>1</v>
          </cell>
          <cell r="J50">
            <v>7</v>
          </cell>
          <cell r="K50" t="str">
            <v>JVDR08</v>
          </cell>
          <cell r="L50">
            <v>7.2</v>
          </cell>
          <cell r="M50">
            <v>1250</v>
          </cell>
        </row>
        <row r="51">
          <cell r="A51">
            <v>36953.766712962963</v>
          </cell>
          <cell r="B51" t="str">
            <v>0097854</v>
          </cell>
          <cell r="C51" t="str">
            <v>PKT-2</v>
          </cell>
          <cell r="D51">
            <v>7.1999998092651367</v>
          </cell>
          <cell r="E51">
            <v>1250</v>
          </cell>
          <cell r="F51">
            <v>1260</v>
          </cell>
          <cell r="G51">
            <v>54</v>
          </cell>
          <cell r="H51" t="str">
            <v>-22</v>
          </cell>
          <cell r="I51" t="str">
            <v>16</v>
          </cell>
          <cell r="J51">
            <v>-1</v>
          </cell>
          <cell r="K51" t="str">
            <v>JVDR08</v>
          </cell>
          <cell r="L51">
            <v>7.2</v>
          </cell>
          <cell r="M51">
            <v>1250</v>
          </cell>
        </row>
        <row r="52">
          <cell r="A52">
            <v>36953.86619212963</v>
          </cell>
          <cell r="B52" t="str">
            <v>0099556</v>
          </cell>
          <cell r="C52" t="str">
            <v>PKT-2</v>
          </cell>
          <cell r="D52">
            <v>8.1999998092651367</v>
          </cell>
          <cell r="E52">
            <v>1250</v>
          </cell>
          <cell r="F52">
            <v>1256</v>
          </cell>
          <cell r="G52">
            <v>13</v>
          </cell>
          <cell r="H52" t="str">
            <v>-38</v>
          </cell>
          <cell r="I52" t="str">
            <v>10</v>
          </cell>
          <cell r="J52">
            <v>-3</v>
          </cell>
          <cell r="K52" t="str">
            <v>JVDR08</v>
          </cell>
          <cell r="L52">
            <v>8.15</v>
          </cell>
          <cell r="M52">
            <v>1250</v>
          </cell>
        </row>
        <row r="53">
          <cell r="A53">
            <v>36953.872025462966</v>
          </cell>
          <cell r="B53" t="str">
            <v>0099556</v>
          </cell>
          <cell r="C53" t="str">
            <v>PKT-3</v>
          </cell>
          <cell r="D53">
            <v>8.1999998092651367</v>
          </cell>
          <cell r="E53">
            <v>1250</v>
          </cell>
          <cell r="F53">
            <v>1254</v>
          </cell>
          <cell r="G53">
            <v>19</v>
          </cell>
          <cell r="H53" t="str">
            <v>-23</v>
          </cell>
          <cell r="I53" t="str">
            <v>-3</v>
          </cell>
          <cell r="J53">
            <v>-11</v>
          </cell>
          <cell r="K53" t="str">
            <v>JVDR08</v>
          </cell>
          <cell r="L53">
            <v>8.15</v>
          </cell>
          <cell r="M53">
            <v>1250</v>
          </cell>
        </row>
        <row r="54">
          <cell r="A54">
            <v>36954.07613425926</v>
          </cell>
          <cell r="B54" t="str">
            <v>0103968</v>
          </cell>
          <cell r="C54" t="str">
            <v>14MTS</v>
          </cell>
          <cell r="D54">
            <v>1.6000000238418579</v>
          </cell>
          <cell r="E54">
            <v>940</v>
          </cell>
          <cell r="F54">
            <v>957</v>
          </cell>
          <cell r="G54">
            <v>25.5</v>
          </cell>
          <cell r="H54" t="str">
            <v>1</v>
          </cell>
          <cell r="I54" t="str">
            <v>29</v>
          </cell>
          <cell r="J54">
            <v>35</v>
          </cell>
          <cell r="K54" t="str">
            <v>JVWT01</v>
          </cell>
          <cell r="L54">
            <v>1.8</v>
          </cell>
          <cell r="M54">
            <v>940</v>
          </cell>
        </row>
        <row r="55">
          <cell r="A55">
            <v>36954.124803240738</v>
          </cell>
          <cell r="B55" t="str">
            <v>0103169</v>
          </cell>
          <cell r="C55" t="str">
            <v>CTLP1</v>
          </cell>
          <cell r="D55">
            <v>8.5</v>
          </cell>
          <cell r="E55">
            <v>1250</v>
          </cell>
          <cell r="F55">
            <v>1258</v>
          </cell>
          <cell r="G55">
            <v>-71</v>
          </cell>
          <cell r="H55" t="str">
            <v>-140</v>
          </cell>
          <cell r="I55" t="str">
            <v>-4</v>
          </cell>
          <cell r="J55">
            <v>-7</v>
          </cell>
          <cell r="K55" t="str">
            <v>JVDR08</v>
          </cell>
          <cell r="L55">
            <v>8.5</v>
          </cell>
          <cell r="M55">
            <v>1250</v>
          </cell>
        </row>
        <row r="56">
          <cell r="A56">
            <v>36954.139097222222</v>
          </cell>
          <cell r="B56" t="str">
            <v>0103169</v>
          </cell>
          <cell r="C56" t="str">
            <v>CTLP2</v>
          </cell>
          <cell r="D56">
            <v>8.5</v>
          </cell>
          <cell r="E56">
            <v>1250</v>
          </cell>
          <cell r="F56">
            <v>1257</v>
          </cell>
          <cell r="G56">
            <v>-28</v>
          </cell>
          <cell r="H56" t="str">
            <v>-91</v>
          </cell>
          <cell r="I56" t="str">
            <v>-17</v>
          </cell>
          <cell r="J56">
            <v>-29</v>
          </cell>
          <cell r="K56" t="str">
            <v>JVDR08</v>
          </cell>
          <cell r="L56">
            <v>8.5</v>
          </cell>
          <cell r="M56">
            <v>1250</v>
          </cell>
        </row>
        <row r="57">
          <cell r="A57">
            <v>36954.15315972222</v>
          </cell>
          <cell r="B57" t="str">
            <v>0103169</v>
          </cell>
          <cell r="C57" t="str">
            <v>CTLP3</v>
          </cell>
          <cell r="D57">
            <v>8.5</v>
          </cell>
          <cell r="E57">
            <v>1250</v>
          </cell>
          <cell r="F57">
            <v>1255</v>
          </cell>
          <cell r="G57">
            <v>-3.5</v>
          </cell>
          <cell r="H57" t="str">
            <v>-111</v>
          </cell>
          <cell r="I57" t="str">
            <v>-22</v>
          </cell>
          <cell r="J57">
            <v>-15</v>
          </cell>
          <cell r="K57" t="str">
            <v>JVDR08</v>
          </cell>
          <cell r="L57">
            <v>8.5</v>
          </cell>
          <cell r="M57">
            <v>1250</v>
          </cell>
        </row>
        <row r="58">
          <cell r="A58">
            <v>36954.155775462961</v>
          </cell>
          <cell r="B58" t="str">
            <v>0100218</v>
          </cell>
          <cell r="C58" t="str">
            <v>CTLP3</v>
          </cell>
          <cell r="D58">
            <v>5</v>
          </cell>
          <cell r="E58">
            <v>1250</v>
          </cell>
          <cell r="F58">
            <v>1264</v>
          </cell>
          <cell r="G58">
            <v>53</v>
          </cell>
          <cell r="H58" t="str">
            <v>52</v>
          </cell>
          <cell r="I58" t="str">
            <v>-4</v>
          </cell>
          <cell r="J58">
            <v>26</v>
          </cell>
          <cell r="K58" t="str">
            <v>JVSTS4</v>
          </cell>
          <cell r="L58">
            <v>5</v>
          </cell>
          <cell r="M58">
            <v>1250</v>
          </cell>
        </row>
        <row r="59">
          <cell r="A59">
            <v>36954.166481481479</v>
          </cell>
          <cell r="B59" t="str">
            <v>0103997</v>
          </cell>
          <cell r="C59" t="str">
            <v>14MTS</v>
          </cell>
          <cell r="D59">
            <v>2.5999999046325684</v>
          </cell>
          <cell r="E59">
            <v>1240</v>
          </cell>
          <cell r="F59">
            <v>1252</v>
          </cell>
          <cell r="G59">
            <v>28</v>
          </cell>
          <cell r="H59" t="str">
            <v>-42</v>
          </cell>
          <cell r="I59" t="str">
            <v>55</v>
          </cell>
          <cell r="J59">
            <v>-4</v>
          </cell>
          <cell r="K59" t="str">
            <v>JVGL06</v>
          </cell>
          <cell r="L59">
            <v>2.6</v>
          </cell>
          <cell r="M59">
            <v>1240</v>
          </cell>
        </row>
        <row r="60">
          <cell r="A60">
            <v>36954.496041666665</v>
          </cell>
          <cell r="B60" t="str">
            <v>0104054</v>
          </cell>
          <cell r="C60" t="str">
            <v>14mts</v>
          </cell>
          <cell r="D60">
            <v>1.7999999523162842</v>
          </cell>
          <cell r="E60">
            <v>940</v>
          </cell>
          <cell r="F60">
            <v>955</v>
          </cell>
          <cell r="G60">
            <v>15</v>
          </cell>
          <cell r="H60" t="str">
            <v>-14</v>
          </cell>
          <cell r="I60" t="str">
            <v>24</v>
          </cell>
          <cell r="J60">
            <v>15</v>
          </cell>
          <cell r="K60" t="str">
            <v>JVWT01</v>
          </cell>
          <cell r="L60">
            <v>1.6</v>
          </cell>
          <cell r="M60">
            <v>940</v>
          </cell>
        </row>
        <row r="61">
          <cell r="A61">
            <v>36954.498333333337</v>
          </cell>
          <cell r="B61" t="str">
            <v>0104036</v>
          </cell>
          <cell r="C61" t="str">
            <v>14mts</v>
          </cell>
          <cell r="D61">
            <v>2.2000000476837158</v>
          </cell>
          <cell r="E61">
            <v>940</v>
          </cell>
          <cell r="F61">
            <v>955</v>
          </cell>
          <cell r="G61">
            <v>12</v>
          </cell>
          <cell r="H61" t="str">
            <v>16</v>
          </cell>
          <cell r="I61" t="str">
            <v>34</v>
          </cell>
          <cell r="J61">
            <v>16</v>
          </cell>
          <cell r="K61" t="str">
            <v>JVGL04</v>
          </cell>
          <cell r="L61">
            <v>2.2000000000000002</v>
          </cell>
          <cell r="M61">
            <v>940</v>
          </cell>
        </row>
        <row r="62">
          <cell r="A62">
            <v>36955.0937037037</v>
          </cell>
          <cell r="B62" t="str">
            <v>0104074</v>
          </cell>
          <cell r="C62" t="str">
            <v>14MTS</v>
          </cell>
          <cell r="D62">
            <v>2.2000000476837158</v>
          </cell>
          <cell r="E62">
            <v>940</v>
          </cell>
          <cell r="F62">
            <v>955</v>
          </cell>
          <cell r="G62">
            <v>39.5</v>
          </cell>
          <cell r="H62" t="str">
            <v>49</v>
          </cell>
          <cell r="I62" t="str">
            <v>20</v>
          </cell>
          <cell r="J62">
            <v>40</v>
          </cell>
          <cell r="K62" t="str">
            <v>JVGL04</v>
          </cell>
          <cell r="L62">
            <v>2.2000000000000002</v>
          </cell>
          <cell r="M62">
            <v>940</v>
          </cell>
        </row>
        <row r="63">
          <cell r="A63">
            <v>36955.096701388888</v>
          </cell>
          <cell r="B63" t="str">
            <v>0104093</v>
          </cell>
          <cell r="C63" t="str">
            <v>14MTS</v>
          </cell>
          <cell r="D63">
            <v>1.6000000238418579</v>
          </cell>
          <cell r="E63">
            <v>940</v>
          </cell>
          <cell r="F63">
            <v>958</v>
          </cell>
          <cell r="G63">
            <v>29.5</v>
          </cell>
          <cell r="H63" t="str">
            <v>15</v>
          </cell>
          <cell r="I63" t="str">
            <v>17</v>
          </cell>
          <cell r="J63">
            <v>6</v>
          </cell>
          <cell r="K63" t="str">
            <v>JVWT01</v>
          </cell>
          <cell r="L63">
            <v>1.6</v>
          </cell>
          <cell r="M63">
            <v>940</v>
          </cell>
        </row>
        <row r="64">
          <cell r="A64">
            <v>36955.355011574073</v>
          </cell>
          <cell r="B64" t="str">
            <v>0104162</v>
          </cell>
          <cell r="C64" t="str">
            <v>14MTS</v>
          </cell>
          <cell r="D64">
            <v>2</v>
          </cell>
          <cell r="E64">
            <v>1240</v>
          </cell>
          <cell r="F64">
            <v>1256</v>
          </cell>
          <cell r="G64">
            <v>33.5</v>
          </cell>
          <cell r="H64" t="str">
            <v>-51</v>
          </cell>
          <cell r="I64" t="str">
            <v>35</v>
          </cell>
          <cell r="J64">
            <v>31</v>
          </cell>
          <cell r="K64" t="str">
            <v>JVGL06</v>
          </cell>
          <cell r="L64">
            <v>2</v>
          </cell>
          <cell r="M64">
            <v>1240</v>
          </cell>
        </row>
        <row r="65">
          <cell r="A65">
            <v>36955.357303240744</v>
          </cell>
          <cell r="B65" t="str">
            <v>0100239</v>
          </cell>
          <cell r="C65" t="str">
            <v>CTL MID</v>
          </cell>
          <cell r="D65">
            <v>4</v>
          </cell>
          <cell r="E65">
            <v>1250</v>
          </cell>
          <cell r="F65">
            <v>1257</v>
          </cell>
          <cell r="G65">
            <v>27.5</v>
          </cell>
          <cell r="H65" t="str">
            <v>79</v>
          </cell>
          <cell r="I65" t="str">
            <v>5</v>
          </cell>
          <cell r="J65">
            <v>5</v>
          </cell>
          <cell r="K65" t="str">
            <v>JVSTS4</v>
          </cell>
          <cell r="L65">
            <v>4</v>
          </cell>
          <cell r="M65">
            <v>1250</v>
          </cell>
        </row>
        <row r="66">
          <cell r="A66">
            <v>36955.360081018516</v>
          </cell>
          <cell r="B66" t="str">
            <v>0104127</v>
          </cell>
          <cell r="C66" t="str">
            <v>14MTS</v>
          </cell>
          <cell r="D66">
            <v>1.6000000238418579</v>
          </cell>
          <cell r="E66">
            <v>940</v>
          </cell>
          <cell r="F66">
            <v>958</v>
          </cell>
          <cell r="G66">
            <v>25</v>
          </cell>
          <cell r="H66" t="str">
            <v>-6</v>
          </cell>
          <cell r="I66" t="str">
            <v>15</v>
          </cell>
          <cell r="J66">
            <v>19</v>
          </cell>
          <cell r="K66" t="str">
            <v>JVWT01</v>
          </cell>
          <cell r="L66">
            <v>1.6</v>
          </cell>
          <cell r="M66">
            <v>940</v>
          </cell>
        </row>
        <row r="67">
          <cell r="A67">
            <v>36955.413969907408</v>
          </cell>
          <cell r="B67" t="str">
            <v>0099907</v>
          </cell>
          <cell r="C67" t="str">
            <v>CTL MID</v>
          </cell>
          <cell r="D67">
            <v>4</v>
          </cell>
          <cell r="E67">
            <v>1250</v>
          </cell>
          <cell r="F67">
            <v>1258</v>
          </cell>
          <cell r="G67">
            <v>63.5</v>
          </cell>
          <cell r="H67" t="str">
            <v>-85</v>
          </cell>
          <cell r="I67" t="str">
            <v>14</v>
          </cell>
          <cell r="J67">
            <v>24</v>
          </cell>
          <cell r="K67" t="str">
            <v>JVSTS4</v>
          </cell>
          <cell r="L67">
            <v>4</v>
          </cell>
          <cell r="M67">
            <v>1250</v>
          </cell>
        </row>
        <row r="68">
          <cell r="A68">
            <v>36955.489120370374</v>
          </cell>
          <cell r="B68" t="str">
            <v>0104188</v>
          </cell>
          <cell r="C68" t="str">
            <v>15MTS</v>
          </cell>
          <cell r="D68">
            <v>3.5</v>
          </cell>
          <cell r="E68">
            <v>1100</v>
          </cell>
          <cell r="F68">
            <v>1108</v>
          </cell>
          <cell r="G68">
            <v>16</v>
          </cell>
          <cell r="H68" t="str">
            <v>-47</v>
          </cell>
          <cell r="I68" t="str">
            <v>19</v>
          </cell>
          <cell r="J68">
            <v>0</v>
          </cell>
          <cell r="K68" t="str">
            <v>JVCR06</v>
          </cell>
          <cell r="L68">
            <v>3.5</v>
          </cell>
          <cell r="M68">
            <v>1100</v>
          </cell>
        </row>
        <row r="69">
          <cell r="A69">
            <v>36955.536423611113</v>
          </cell>
          <cell r="B69" t="str">
            <v>0100238</v>
          </cell>
          <cell r="C69" t="str">
            <v>CTLP1</v>
          </cell>
          <cell r="D69">
            <v>4</v>
          </cell>
          <cell r="E69">
            <v>1250</v>
          </cell>
          <cell r="F69">
            <v>1260</v>
          </cell>
          <cell r="G69">
            <v>43.5</v>
          </cell>
          <cell r="H69" t="str">
            <v>53</v>
          </cell>
          <cell r="I69" t="str">
            <v>10</v>
          </cell>
          <cell r="J69">
            <v>8</v>
          </cell>
          <cell r="K69" t="str">
            <v>JVSTS4</v>
          </cell>
          <cell r="L69">
            <v>4</v>
          </cell>
          <cell r="M69">
            <v>1250</v>
          </cell>
        </row>
        <row r="70">
          <cell r="A70">
            <v>36955.748923611114</v>
          </cell>
          <cell r="B70" t="str">
            <v>0104221</v>
          </cell>
          <cell r="C70" t="str">
            <v>14MTS</v>
          </cell>
          <cell r="D70">
            <v>2.2000000476837158</v>
          </cell>
          <cell r="E70">
            <v>1020</v>
          </cell>
          <cell r="F70">
            <v>1053</v>
          </cell>
          <cell r="G70">
            <v>21</v>
          </cell>
          <cell r="H70" t="str">
            <v>-12</v>
          </cell>
          <cell r="I70" t="str">
            <v>44</v>
          </cell>
          <cell r="J70">
            <v>5</v>
          </cell>
          <cell r="K70" t="str">
            <v>JVCM01</v>
          </cell>
          <cell r="L70">
            <v>2.25</v>
          </cell>
          <cell r="M70">
            <v>1040</v>
          </cell>
        </row>
        <row r="71">
          <cell r="A71">
            <v>36955.754467592589</v>
          </cell>
          <cell r="B71" t="str">
            <v>0100244</v>
          </cell>
          <cell r="C71" t="str">
            <v>CTL</v>
          </cell>
          <cell r="D71">
            <v>3.9000000953674316</v>
          </cell>
          <cell r="E71">
            <v>1250</v>
          </cell>
          <cell r="F71">
            <v>1263</v>
          </cell>
          <cell r="G71">
            <v>45</v>
          </cell>
          <cell r="H71" t="str">
            <v>98</v>
          </cell>
          <cell r="I71" t="str">
            <v>18</v>
          </cell>
          <cell r="J71">
            <v>0</v>
          </cell>
          <cell r="K71" t="str">
            <v>JVSTS4</v>
          </cell>
          <cell r="L71">
            <v>4</v>
          </cell>
          <cell r="M71">
            <v>1250</v>
          </cell>
        </row>
        <row r="72">
          <cell r="A72">
            <v>36955.762557870374</v>
          </cell>
          <cell r="B72" t="str">
            <v>0104137</v>
          </cell>
          <cell r="C72" t="str">
            <v>12MTS</v>
          </cell>
          <cell r="D72">
            <v>3.2000000476837158</v>
          </cell>
          <cell r="E72">
            <v>820</v>
          </cell>
          <cell r="F72">
            <v>849</v>
          </cell>
          <cell r="G72">
            <v>24</v>
          </cell>
          <cell r="H72" t="str">
            <v>-22</v>
          </cell>
          <cell r="I72" t="str">
            <v>24</v>
          </cell>
          <cell r="J72">
            <v>15</v>
          </cell>
          <cell r="K72" t="str">
            <v>JVGL04</v>
          </cell>
          <cell r="L72">
            <v>2.6</v>
          </cell>
          <cell r="M72">
            <v>920</v>
          </cell>
        </row>
        <row r="73">
          <cell r="A73">
            <v>36955.767141203702</v>
          </cell>
          <cell r="B73" t="str">
            <v>0099908</v>
          </cell>
          <cell r="C73" t="str">
            <v>CTL MID</v>
          </cell>
          <cell r="D73">
            <v>3.9000000953674316</v>
          </cell>
          <cell r="E73">
            <v>1250</v>
          </cell>
          <cell r="F73">
            <v>1257</v>
          </cell>
          <cell r="G73">
            <v>31</v>
          </cell>
          <cell r="H73" t="str">
            <v>-66</v>
          </cell>
          <cell r="I73" t="str">
            <v>5</v>
          </cell>
          <cell r="J73">
            <v>3</v>
          </cell>
          <cell r="K73" t="str">
            <v>JVSTS4</v>
          </cell>
          <cell r="L73">
            <v>4</v>
          </cell>
          <cell r="M73">
            <v>1250</v>
          </cell>
        </row>
        <row r="74">
          <cell r="A74">
            <v>36955.853668981479</v>
          </cell>
          <cell r="B74" t="str">
            <v>0104252</v>
          </cell>
          <cell r="C74" t="str">
            <v>15mts</v>
          </cell>
          <cell r="D74">
            <v>3</v>
          </cell>
          <cell r="E74">
            <v>1250</v>
          </cell>
          <cell r="F74">
            <v>1260</v>
          </cell>
          <cell r="G74">
            <v>8</v>
          </cell>
          <cell r="H74" t="str">
            <v>-37</v>
          </cell>
          <cell r="I74" t="str">
            <v>24</v>
          </cell>
          <cell r="J74">
            <v>5</v>
          </cell>
          <cell r="K74" t="str">
            <v>JVWT01</v>
          </cell>
          <cell r="L74">
            <v>3</v>
          </cell>
          <cell r="M74">
            <v>1250</v>
          </cell>
        </row>
        <row r="75">
          <cell r="A75">
            <v>36955.856828703705</v>
          </cell>
          <cell r="B75" t="str">
            <v>0100241</v>
          </cell>
          <cell r="C75" t="str">
            <v>ctl mid</v>
          </cell>
          <cell r="D75">
            <v>4</v>
          </cell>
          <cell r="E75">
            <v>1250</v>
          </cell>
          <cell r="F75">
            <v>1263</v>
          </cell>
          <cell r="G75">
            <v>51</v>
          </cell>
          <cell r="H75" t="str">
            <v>56</v>
          </cell>
          <cell r="I75" t="str">
            <v>1</v>
          </cell>
          <cell r="J75">
            <v>0</v>
          </cell>
          <cell r="K75" t="str">
            <v>JVSTS4</v>
          </cell>
          <cell r="L75">
            <v>4</v>
          </cell>
          <cell r="M75">
            <v>1250</v>
          </cell>
        </row>
        <row r="76">
          <cell r="A76">
            <v>36956.019178240742</v>
          </cell>
          <cell r="B76" t="str">
            <v>0104293</v>
          </cell>
          <cell r="C76" t="str">
            <v>12MTS</v>
          </cell>
          <cell r="D76">
            <v>2</v>
          </cell>
          <cell r="E76">
            <v>920</v>
          </cell>
          <cell r="F76">
            <v>930</v>
          </cell>
          <cell r="G76">
            <v>22</v>
          </cell>
          <cell r="H76" t="str">
            <v>16</v>
          </cell>
          <cell r="I76" t="str">
            <v>32</v>
          </cell>
          <cell r="J76">
            <v>12</v>
          </cell>
          <cell r="K76" t="str">
            <v>JVGL06</v>
          </cell>
          <cell r="L76">
            <v>2</v>
          </cell>
          <cell r="M76">
            <v>920</v>
          </cell>
        </row>
        <row r="77">
          <cell r="A77">
            <v>36956.239398148151</v>
          </cell>
          <cell r="B77" t="str">
            <v>0104337</v>
          </cell>
          <cell r="C77" t="str">
            <v>15mts</v>
          </cell>
          <cell r="D77">
            <v>2.2000000476837158</v>
          </cell>
          <cell r="E77">
            <v>940</v>
          </cell>
          <cell r="F77">
            <v>954</v>
          </cell>
          <cell r="G77">
            <v>26</v>
          </cell>
          <cell r="H77" t="str">
            <v>-7</v>
          </cell>
          <cell r="I77" t="str">
            <v>22</v>
          </cell>
          <cell r="J77">
            <v>19</v>
          </cell>
          <cell r="K77" t="str">
            <v>JVGL04</v>
          </cell>
          <cell r="L77">
            <v>2.2000000000000002</v>
          </cell>
          <cell r="M77">
            <v>940</v>
          </cell>
        </row>
        <row r="78">
          <cell r="A78">
            <v>36956.248090277775</v>
          </cell>
          <cell r="B78" t="str">
            <v>0098362</v>
          </cell>
          <cell r="C78" t="str">
            <v>ctl mid</v>
          </cell>
          <cell r="D78">
            <v>6</v>
          </cell>
          <cell r="E78">
            <v>1250</v>
          </cell>
          <cell r="F78">
            <v>1264</v>
          </cell>
          <cell r="G78">
            <v>0</v>
          </cell>
          <cell r="J78">
            <v>0</v>
          </cell>
          <cell r="K78" t="str">
            <v>535</v>
          </cell>
          <cell r="L78">
            <v>6</v>
          </cell>
          <cell r="M78">
            <v>1250</v>
          </cell>
        </row>
        <row r="79">
          <cell r="A79">
            <v>36956.256435185183</v>
          </cell>
          <cell r="B79" t="str">
            <v>0098361</v>
          </cell>
          <cell r="C79" t="str">
            <v>ctl mid</v>
          </cell>
          <cell r="D79">
            <v>6</v>
          </cell>
          <cell r="E79">
            <v>1250</v>
          </cell>
          <cell r="F79">
            <v>1250</v>
          </cell>
          <cell r="G79">
            <v>0</v>
          </cell>
          <cell r="J79">
            <v>0</v>
          </cell>
          <cell r="K79" t="str">
            <v>535</v>
          </cell>
          <cell r="L79">
            <v>6</v>
          </cell>
          <cell r="M79">
            <v>1250</v>
          </cell>
        </row>
        <row r="80">
          <cell r="A80">
            <v>36956.495162037034</v>
          </cell>
          <cell r="B80" t="str">
            <v>0104387</v>
          </cell>
          <cell r="C80" t="str">
            <v>12 mts</v>
          </cell>
          <cell r="D80">
            <v>2.2000000476837158</v>
          </cell>
          <cell r="E80">
            <v>920</v>
          </cell>
          <cell r="F80">
            <v>933</v>
          </cell>
          <cell r="G80">
            <v>17</v>
          </cell>
          <cell r="H80" t="str">
            <v>-35</v>
          </cell>
          <cell r="I80" t="str">
            <v>31</v>
          </cell>
          <cell r="J80">
            <v>10</v>
          </cell>
          <cell r="K80" t="str">
            <v>JVGL04</v>
          </cell>
          <cell r="L80">
            <v>2.2000000000000002</v>
          </cell>
          <cell r="M80">
            <v>920</v>
          </cell>
        </row>
        <row r="81">
          <cell r="A81">
            <v>36956.505196759259</v>
          </cell>
          <cell r="B81" t="str">
            <v>0104394</v>
          </cell>
          <cell r="C81" t="str">
            <v>10 mts</v>
          </cell>
          <cell r="D81">
            <v>2.2000000476837158</v>
          </cell>
          <cell r="E81">
            <v>920</v>
          </cell>
          <cell r="F81">
            <v>935</v>
          </cell>
          <cell r="G81">
            <v>8</v>
          </cell>
          <cell r="H81" t="str">
            <v>-31</v>
          </cell>
          <cell r="I81" t="str">
            <v>16</v>
          </cell>
          <cell r="J81">
            <v>14</v>
          </cell>
          <cell r="K81" t="str">
            <v>JVGL04</v>
          </cell>
          <cell r="L81">
            <v>2.2000000000000002</v>
          </cell>
          <cell r="M81">
            <v>920</v>
          </cell>
        </row>
        <row r="82">
          <cell r="A82">
            <v>36956.511689814812</v>
          </cell>
          <cell r="B82" t="str">
            <v>0101485</v>
          </cell>
          <cell r="C82" t="str">
            <v>ctl mid</v>
          </cell>
          <cell r="D82">
            <v>2.5</v>
          </cell>
          <cell r="E82">
            <v>1010</v>
          </cell>
          <cell r="F82">
            <v>1012</v>
          </cell>
          <cell r="G82">
            <v>-43</v>
          </cell>
          <cell r="H82" t="str">
            <v>54</v>
          </cell>
          <cell r="I82" t="str">
            <v>35</v>
          </cell>
          <cell r="J82">
            <v>73</v>
          </cell>
          <cell r="K82" t="str">
            <v>JVST01</v>
          </cell>
          <cell r="L82">
            <v>2.5</v>
          </cell>
          <cell r="M82">
            <v>1000</v>
          </cell>
        </row>
        <row r="83">
          <cell r="A83">
            <v>36956.548946759256</v>
          </cell>
          <cell r="B83" t="str">
            <v>0104415</v>
          </cell>
          <cell r="C83" t="str">
            <v>15 mts</v>
          </cell>
          <cell r="D83">
            <v>2</v>
          </cell>
          <cell r="E83">
            <v>920</v>
          </cell>
          <cell r="F83">
            <v>937</v>
          </cell>
          <cell r="G83">
            <v>23</v>
          </cell>
          <cell r="H83" t="str">
            <v>-58</v>
          </cell>
          <cell r="I83" t="str">
            <v>12</v>
          </cell>
          <cell r="J83">
            <v>52</v>
          </cell>
          <cell r="K83" t="str">
            <v>JVGL06</v>
          </cell>
          <cell r="L83">
            <v>2</v>
          </cell>
          <cell r="M83">
            <v>920</v>
          </cell>
        </row>
        <row r="84">
          <cell r="A84">
            <v>36956.558437500003</v>
          </cell>
          <cell r="B84" t="str">
            <v>0093806</v>
          </cell>
          <cell r="C84" t="str">
            <v>ctl mid</v>
          </cell>
          <cell r="D84">
            <v>2.9000000953674316</v>
          </cell>
          <cell r="E84">
            <v>1000</v>
          </cell>
          <cell r="F84">
            <v>1008</v>
          </cell>
          <cell r="G84">
            <v>10</v>
          </cell>
          <cell r="H84" t="str">
            <v>23</v>
          </cell>
          <cell r="I84" t="str">
            <v>4</v>
          </cell>
          <cell r="J84">
            <v>-2</v>
          </cell>
          <cell r="K84" t="str">
            <v>JVSTS6</v>
          </cell>
          <cell r="L84">
            <v>3</v>
          </cell>
          <cell r="M84">
            <v>1000</v>
          </cell>
        </row>
        <row r="85">
          <cell r="A85">
            <v>36956.565694444442</v>
          </cell>
          <cell r="B85" t="str">
            <v>0103550</v>
          </cell>
          <cell r="C85" t="str">
            <v>pkt-1</v>
          </cell>
          <cell r="D85">
            <v>2.9000000953674316</v>
          </cell>
          <cell r="E85">
            <v>1240</v>
          </cell>
          <cell r="F85">
            <v>1247</v>
          </cell>
          <cell r="G85">
            <v>24</v>
          </cell>
          <cell r="H85" t="str">
            <v>-4</v>
          </cell>
          <cell r="I85" t="str">
            <v>32</v>
          </cell>
          <cell r="J85">
            <v>23</v>
          </cell>
          <cell r="K85" t="str">
            <v>JVLP01</v>
          </cell>
          <cell r="L85">
            <v>2.9</v>
          </cell>
          <cell r="M85">
            <v>1240</v>
          </cell>
        </row>
        <row r="86">
          <cell r="A86">
            <v>36956.769826388889</v>
          </cell>
          <cell r="B86" t="str">
            <v>0104447</v>
          </cell>
          <cell r="C86" t="str">
            <v>20mts</v>
          </cell>
          <cell r="D86">
            <v>1.6000000238418579</v>
          </cell>
          <cell r="E86">
            <v>940</v>
          </cell>
          <cell r="F86">
            <v>958</v>
          </cell>
          <cell r="G86">
            <v>32</v>
          </cell>
          <cell r="H86" t="str">
            <v>-3</v>
          </cell>
          <cell r="I86" t="str">
            <v>28</v>
          </cell>
          <cell r="J86">
            <v>29</v>
          </cell>
          <cell r="K86" t="str">
            <v>JVWT01</v>
          </cell>
          <cell r="L86">
            <v>1.6</v>
          </cell>
          <cell r="M86">
            <v>940</v>
          </cell>
        </row>
        <row r="87">
          <cell r="A87">
            <v>36956.773298611108</v>
          </cell>
          <cell r="B87" t="str">
            <v>0103557</v>
          </cell>
          <cell r="C87" t="str">
            <v>pkt-1</v>
          </cell>
          <cell r="D87">
            <v>2.9000000953674316</v>
          </cell>
          <cell r="E87">
            <v>1240</v>
          </cell>
          <cell r="F87">
            <v>1246</v>
          </cell>
          <cell r="G87">
            <v>10</v>
          </cell>
          <cell r="H87" t="str">
            <v>8</v>
          </cell>
          <cell r="I87" t="str">
            <v>46</v>
          </cell>
          <cell r="J87">
            <v>12</v>
          </cell>
          <cell r="K87" t="str">
            <v>JVLP01</v>
          </cell>
          <cell r="L87">
            <v>2.9</v>
          </cell>
          <cell r="M87">
            <v>1240</v>
          </cell>
        </row>
        <row r="88">
          <cell r="A88">
            <v>36957.148564814815</v>
          </cell>
          <cell r="B88" t="str">
            <v>0103553</v>
          </cell>
          <cell r="C88" t="str">
            <v>ctlp1</v>
          </cell>
          <cell r="D88">
            <v>2.9000000953674316</v>
          </cell>
          <cell r="E88">
            <v>1240</v>
          </cell>
          <cell r="F88">
            <v>1246</v>
          </cell>
          <cell r="G88">
            <v>26</v>
          </cell>
          <cell r="H88" t="str">
            <v>-64</v>
          </cell>
          <cell r="I88" t="str">
            <v>25</v>
          </cell>
          <cell r="J88">
            <v>13</v>
          </cell>
          <cell r="K88" t="str">
            <v>JVLP01</v>
          </cell>
          <cell r="L88">
            <v>2.9</v>
          </cell>
          <cell r="M88">
            <v>1240</v>
          </cell>
        </row>
        <row r="89">
          <cell r="A89">
            <v>36957.15115740741</v>
          </cell>
          <cell r="B89" t="str">
            <v>0103556</v>
          </cell>
          <cell r="C89" t="str">
            <v>ctlp1</v>
          </cell>
          <cell r="D89">
            <v>2.9000000953674316</v>
          </cell>
          <cell r="E89">
            <v>1240</v>
          </cell>
          <cell r="F89">
            <v>1246</v>
          </cell>
          <cell r="G89">
            <v>10</v>
          </cell>
          <cell r="H89" t="str">
            <v>8</v>
          </cell>
          <cell r="I89" t="str">
            <v>46</v>
          </cell>
          <cell r="J89">
            <v>12</v>
          </cell>
          <cell r="K89" t="str">
            <v>JVLP01</v>
          </cell>
          <cell r="L89">
            <v>2.9</v>
          </cell>
          <cell r="M89">
            <v>1240</v>
          </cell>
        </row>
        <row r="90">
          <cell r="A90">
            <v>36957.382210648146</v>
          </cell>
          <cell r="B90" t="str">
            <v>0103549</v>
          </cell>
          <cell r="C90" t="str">
            <v>ctl p3</v>
          </cell>
          <cell r="D90">
            <v>2.9000000953674316</v>
          </cell>
          <cell r="E90">
            <v>1240</v>
          </cell>
          <cell r="F90">
            <v>1245</v>
          </cell>
          <cell r="G90">
            <v>24.5</v>
          </cell>
          <cell r="H90" t="str">
            <v>-115</v>
          </cell>
          <cell r="I90" t="str">
            <v>32</v>
          </cell>
          <cell r="J90">
            <v>25</v>
          </cell>
          <cell r="K90" t="str">
            <v>JVLP01</v>
          </cell>
          <cell r="L90">
            <v>2.9</v>
          </cell>
          <cell r="M90">
            <v>1240</v>
          </cell>
        </row>
        <row r="91">
          <cell r="A91">
            <v>36957.386805555558</v>
          </cell>
          <cell r="B91" t="str">
            <v>0103560</v>
          </cell>
          <cell r="C91" t="str">
            <v>ctl p1</v>
          </cell>
          <cell r="D91">
            <v>2.9000000953674316</v>
          </cell>
          <cell r="E91">
            <v>1240</v>
          </cell>
          <cell r="F91">
            <v>1244</v>
          </cell>
          <cell r="G91">
            <v>19</v>
          </cell>
          <cell r="H91" t="str">
            <v>-60</v>
          </cell>
          <cell r="I91" t="str">
            <v>18</v>
          </cell>
          <cell r="J91">
            <v>10</v>
          </cell>
          <cell r="K91" t="str">
            <v>JVLP01</v>
          </cell>
          <cell r="L91">
            <v>2.9</v>
          </cell>
          <cell r="M91">
            <v>1240</v>
          </cell>
        </row>
        <row r="92">
          <cell r="A92">
            <v>36957.499027777776</v>
          </cell>
          <cell r="B92" t="str">
            <v>0103554</v>
          </cell>
          <cell r="C92" t="str">
            <v>ctl p3</v>
          </cell>
          <cell r="D92">
            <v>2.9000000953674316</v>
          </cell>
          <cell r="E92">
            <v>1240</v>
          </cell>
          <cell r="F92">
            <v>1247</v>
          </cell>
          <cell r="G92">
            <v>17.5</v>
          </cell>
          <cell r="H92" t="str">
            <v>-85</v>
          </cell>
          <cell r="I92" t="str">
            <v>26</v>
          </cell>
          <cell r="J92">
            <v>19</v>
          </cell>
          <cell r="K92" t="str">
            <v>JVLP01</v>
          </cell>
          <cell r="L92">
            <v>2.9</v>
          </cell>
          <cell r="M92">
            <v>1240</v>
          </cell>
        </row>
        <row r="93">
          <cell r="A93">
            <v>36957.503333333334</v>
          </cell>
          <cell r="B93" t="str">
            <v>0103554</v>
          </cell>
          <cell r="C93" t="str">
            <v>ctlp1</v>
          </cell>
          <cell r="D93">
            <v>2.9000000953674316</v>
          </cell>
          <cell r="E93">
            <v>1240</v>
          </cell>
          <cell r="F93">
            <v>1246</v>
          </cell>
          <cell r="G93">
            <v>3.5</v>
          </cell>
          <cell r="H93" t="str">
            <v>-63</v>
          </cell>
          <cell r="I93" t="str">
            <v>24</v>
          </cell>
          <cell r="J93">
            <v>27</v>
          </cell>
          <cell r="K93" t="str">
            <v>JVLP01</v>
          </cell>
          <cell r="L93">
            <v>2.9</v>
          </cell>
          <cell r="M93">
            <v>1240</v>
          </cell>
        </row>
        <row r="94">
          <cell r="A94">
            <v>36957.505972222221</v>
          </cell>
          <cell r="B94" t="str">
            <v>0103560</v>
          </cell>
          <cell r="C94" t="str">
            <v>ctlp3</v>
          </cell>
          <cell r="D94">
            <v>2.9000000953674316</v>
          </cell>
          <cell r="E94">
            <v>1240</v>
          </cell>
          <cell r="F94">
            <v>1245</v>
          </cell>
          <cell r="G94">
            <v>18</v>
          </cell>
          <cell r="H94" t="str">
            <v>-104</v>
          </cell>
          <cell r="I94" t="str">
            <v>36</v>
          </cell>
          <cell r="J94">
            <v>25</v>
          </cell>
          <cell r="K94" t="str">
            <v>JVLP01</v>
          </cell>
          <cell r="L94">
            <v>2.9</v>
          </cell>
          <cell r="M94">
            <v>1240</v>
          </cell>
        </row>
        <row r="95">
          <cell r="A95">
            <v>36957.579421296294</v>
          </cell>
          <cell r="B95" t="str">
            <v>0103688</v>
          </cell>
          <cell r="C95" t="str">
            <v>CTL P3</v>
          </cell>
          <cell r="D95">
            <v>2.9000000953674316</v>
          </cell>
          <cell r="E95">
            <v>1240</v>
          </cell>
          <cell r="F95">
            <v>1250</v>
          </cell>
          <cell r="G95">
            <v>19.5</v>
          </cell>
          <cell r="H95" t="str">
            <v>-41</v>
          </cell>
          <cell r="I95" t="str">
            <v>30</v>
          </cell>
          <cell r="J95">
            <v>25</v>
          </cell>
          <cell r="K95" t="str">
            <v>JVLP01</v>
          </cell>
          <cell r="L95">
            <v>2.9</v>
          </cell>
          <cell r="M95">
            <v>1240</v>
          </cell>
        </row>
        <row r="96">
          <cell r="A96">
            <v>36957.582627314812</v>
          </cell>
          <cell r="B96" t="str">
            <v>0103688</v>
          </cell>
          <cell r="C96" t="str">
            <v>CTLP1</v>
          </cell>
          <cell r="D96">
            <v>2.9000000953674316</v>
          </cell>
          <cell r="E96">
            <v>1240</v>
          </cell>
          <cell r="F96">
            <v>1246</v>
          </cell>
          <cell r="G96">
            <v>-4</v>
          </cell>
          <cell r="H96" t="str">
            <v>-64</v>
          </cell>
          <cell r="I96" t="str">
            <v>15</v>
          </cell>
          <cell r="J96">
            <v>2</v>
          </cell>
          <cell r="K96" t="str">
            <v>JVLP01</v>
          </cell>
          <cell r="L96">
            <v>2.9</v>
          </cell>
          <cell r="M96">
            <v>1240</v>
          </cell>
        </row>
        <row r="97">
          <cell r="A97">
            <v>36957.585613425923</v>
          </cell>
          <cell r="B97" t="str">
            <v>0101484</v>
          </cell>
          <cell r="C97" t="str">
            <v>CTL MID</v>
          </cell>
          <cell r="D97">
            <v>2.5</v>
          </cell>
          <cell r="E97">
            <v>1000</v>
          </cell>
          <cell r="F97">
            <v>1015</v>
          </cell>
          <cell r="G97">
            <v>23.5</v>
          </cell>
          <cell r="H97" t="str">
            <v>-9</v>
          </cell>
          <cell r="I97" t="str">
            <v>40</v>
          </cell>
          <cell r="J97">
            <v>46</v>
          </cell>
          <cell r="K97" t="str">
            <v>JVST01</v>
          </cell>
          <cell r="L97">
            <v>2.5</v>
          </cell>
          <cell r="M97">
            <v>1000</v>
          </cell>
        </row>
        <row r="98">
          <cell r="A98">
            <v>36957.805300925924</v>
          </cell>
          <cell r="B98" t="str">
            <v>0103681</v>
          </cell>
          <cell r="C98" t="str">
            <v>PKT=1</v>
          </cell>
          <cell r="D98">
            <v>2.9000000953674316</v>
          </cell>
          <cell r="E98">
            <v>1240</v>
          </cell>
          <cell r="F98">
            <v>1245</v>
          </cell>
          <cell r="G98">
            <v>8</v>
          </cell>
          <cell r="H98" t="str">
            <v>-50</v>
          </cell>
          <cell r="I98" t="str">
            <v>16</v>
          </cell>
          <cell r="J98">
            <v>5</v>
          </cell>
          <cell r="K98" t="str">
            <v>JVLP01</v>
          </cell>
          <cell r="L98">
            <v>2.9</v>
          </cell>
          <cell r="M98">
            <v>1240</v>
          </cell>
        </row>
        <row r="99">
          <cell r="A99">
            <v>36957.808009259257</v>
          </cell>
          <cell r="B99" t="str">
            <v>0103681</v>
          </cell>
          <cell r="C99" t="str">
            <v>PKT-3</v>
          </cell>
          <cell r="D99">
            <v>2.9000000953674316</v>
          </cell>
          <cell r="E99">
            <v>1240</v>
          </cell>
          <cell r="F99">
            <v>1245</v>
          </cell>
          <cell r="G99">
            <v>6</v>
          </cell>
          <cell r="H99" t="str">
            <v>-89</v>
          </cell>
          <cell r="I99" t="str">
            <v>14</v>
          </cell>
          <cell r="J99">
            <v>1</v>
          </cell>
          <cell r="K99" t="str">
            <v>JVLP01</v>
          </cell>
          <cell r="L99">
            <v>2.9</v>
          </cell>
          <cell r="M99">
            <v>1240</v>
          </cell>
        </row>
        <row r="100">
          <cell r="A100">
            <v>36957.882037037038</v>
          </cell>
          <cell r="B100" t="str">
            <v>0104504</v>
          </cell>
          <cell r="C100" t="str">
            <v>15MTS</v>
          </cell>
          <cell r="D100">
            <v>2</v>
          </cell>
          <cell r="E100">
            <v>1025</v>
          </cell>
          <cell r="F100">
            <v>1038</v>
          </cell>
          <cell r="G100">
            <v>52</v>
          </cell>
          <cell r="H100" t="str">
            <v>-62</v>
          </cell>
          <cell r="I100" t="str">
            <v>44</v>
          </cell>
          <cell r="J100">
            <v>45</v>
          </cell>
          <cell r="K100" t="str">
            <v>JVGL06</v>
          </cell>
          <cell r="L100">
            <v>2</v>
          </cell>
          <cell r="M100">
            <v>1025</v>
          </cell>
        </row>
        <row r="101">
          <cell r="A101">
            <v>36957.995428240742</v>
          </cell>
          <cell r="B101" t="str">
            <v>0104526</v>
          </cell>
          <cell r="C101" t="str">
            <v>14MTS</v>
          </cell>
          <cell r="D101">
            <v>2</v>
          </cell>
          <cell r="E101">
            <v>1025</v>
          </cell>
          <cell r="F101">
            <v>1038</v>
          </cell>
          <cell r="G101">
            <v>50</v>
          </cell>
          <cell r="H101" t="str">
            <v>-20</v>
          </cell>
          <cell r="I101" t="str">
            <v>24</v>
          </cell>
          <cell r="J101">
            <v>31</v>
          </cell>
          <cell r="K101" t="str">
            <v>JVGL06</v>
          </cell>
          <cell r="L101">
            <v>2</v>
          </cell>
          <cell r="M101">
            <v>1025</v>
          </cell>
        </row>
        <row r="102">
          <cell r="A102">
            <v>36958.027499999997</v>
          </cell>
          <cell r="B102" t="str">
            <v>0104535</v>
          </cell>
          <cell r="C102" t="str">
            <v>15MTS</v>
          </cell>
          <cell r="D102">
            <v>2</v>
          </cell>
          <cell r="E102">
            <v>1025</v>
          </cell>
          <cell r="F102">
            <v>1044</v>
          </cell>
          <cell r="G102">
            <v>56</v>
          </cell>
          <cell r="H102" t="str">
            <v>22</v>
          </cell>
          <cell r="I102" t="str">
            <v>36</v>
          </cell>
          <cell r="J102">
            <v>33</v>
          </cell>
          <cell r="K102" t="str">
            <v>JVGL06</v>
          </cell>
          <cell r="L102">
            <v>2</v>
          </cell>
          <cell r="M102">
            <v>1025</v>
          </cell>
        </row>
        <row r="103">
          <cell r="A103">
            <v>36958.034016203703</v>
          </cell>
          <cell r="B103" t="str">
            <v>0104536</v>
          </cell>
          <cell r="C103" t="str">
            <v>15MTS</v>
          </cell>
          <cell r="D103">
            <v>2</v>
          </cell>
          <cell r="E103">
            <v>1025</v>
          </cell>
          <cell r="F103">
            <v>1044</v>
          </cell>
          <cell r="G103">
            <v>0</v>
          </cell>
          <cell r="J103">
            <v>0</v>
          </cell>
          <cell r="K103" t="str">
            <v>JVGL06</v>
          </cell>
          <cell r="L103">
            <v>2</v>
          </cell>
          <cell r="M103">
            <v>1025</v>
          </cell>
        </row>
        <row r="104">
          <cell r="A104">
            <v>36958.038240740738</v>
          </cell>
          <cell r="B104" t="str">
            <v>0103680</v>
          </cell>
          <cell r="C104" t="str">
            <v>CTLP1</v>
          </cell>
          <cell r="D104">
            <v>2.9000000953674316</v>
          </cell>
          <cell r="E104">
            <v>1240</v>
          </cell>
          <cell r="F104">
            <v>1242</v>
          </cell>
          <cell r="G104">
            <v>5.5</v>
          </cell>
          <cell r="H104" t="str">
            <v>-63</v>
          </cell>
          <cell r="I104" t="str">
            <v>6</v>
          </cell>
          <cell r="J104">
            <v>11</v>
          </cell>
          <cell r="K104" t="str">
            <v>JVLP01</v>
          </cell>
          <cell r="L104">
            <v>2.9</v>
          </cell>
          <cell r="M104">
            <v>1240</v>
          </cell>
        </row>
        <row r="105">
          <cell r="A105">
            <v>36958.040810185186</v>
          </cell>
          <cell r="B105" t="str">
            <v>0103680</v>
          </cell>
          <cell r="C105" t="str">
            <v>CTLP3</v>
          </cell>
          <cell r="D105">
            <v>2.9000000953674316</v>
          </cell>
          <cell r="E105">
            <v>1240</v>
          </cell>
          <cell r="F105">
            <v>1245</v>
          </cell>
          <cell r="G105">
            <v>8.5</v>
          </cell>
          <cell r="H105" t="str">
            <v>-45</v>
          </cell>
          <cell r="I105" t="str">
            <v>22</v>
          </cell>
          <cell r="J105">
            <v>14</v>
          </cell>
          <cell r="K105" t="str">
            <v>JVLP01</v>
          </cell>
          <cell r="L105">
            <v>2.9</v>
          </cell>
          <cell r="M105">
            <v>1240</v>
          </cell>
        </row>
        <row r="106">
          <cell r="A106">
            <v>36958.146469907406</v>
          </cell>
          <cell r="B106" t="str">
            <v>0104550</v>
          </cell>
          <cell r="C106" t="str">
            <v>15MTS</v>
          </cell>
          <cell r="D106">
            <v>2</v>
          </cell>
          <cell r="E106">
            <v>1120</v>
          </cell>
          <cell r="F106">
            <v>1135</v>
          </cell>
          <cell r="G106">
            <v>40.5</v>
          </cell>
          <cell r="H106" t="str">
            <v>-29</v>
          </cell>
          <cell r="I106" t="str">
            <v>55</v>
          </cell>
          <cell r="J106">
            <v>19</v>
          </cell>
          <cell r="K106" t="str">
            <v>JVGL06</v>
          </cell>
          <cell r="L106">
            <v>2</v>
          </cell>
          <cell r="M106">
            <v>1120</v>
          </cell>
        </row>
        <row r="107">
          <cell r="A107">
            <v>36958.151435185187</v>
          </cell>
          <cell r="B107" t="str">
            <v>0104659</v>
          </cell>
          <cell r="C107" t="str">
            <v>15MTS</v>
          </cell>
          <cell r="D107">
            <v>2</v>
          </cell>
          <cell r="E107">
            <v>1025</v>
          </cell>
          <cell r="F107">
            <v>1036</v>
          </cell>
          <cell r="G107">
            <v>27</v>
          </cell>
          <cell r="H107" t="str">
            <v>-28</v>
          </cell>
          <cell r="I107" t="str">
            <v>38</v>
          </cell>
          <cell r="J107">
            <v>18</v>
          </cell>
          <cell r="K107" t="str">
            <v>306</v>
          </cell>
          <cell r="L107">
            <v>2</v>
          </cell>
          <cell r="M107">
            <v>1240</v>
          </cell>
        </row>
        <row r="108">
          <cell r="A108">
            <v>36958.306909722225</v>
          </cell>
          <cell r="B108" t="str">
            <v>0103675</v>
          </cell>
          <cell r="C108" t="str">
            <v>CTL P1</v>
          </cell>
          <cell r="D108">
            <v>2.9000000953674316</v>
          </cell>
          <cell r="E108">
            <v>1240</v>
          </cell>
          <cell r="F108">
            <v>1245</v>
          </cell>
          <cell r="G108">
            <v>26</v>
          </cell>
          <cell r="H108" t="str">
            <v>-46</v>
          </cell>
          <cell r="I108" t="str">
            <v>18</v>
          </cell>
          <cell r="J108">
            <v>12</v>
          </cell>
          <cell r="K108" t="str">
            <v>JVLP01</v>
          </cell>
          <cell r="L108">
            <v>2.9</v>
          </cell>
          <cell r="M108">
            <v>1240</v>
          </cell>
        </row>
        <row r="109">
          <cell r="A109">
            <v>36958.310578703706</v>
          </cell>
          <cell r="B109" t="str">
            <v>0103675</v>
          </cell>
          <cell r="C109" t="str">
            <v>Ctl p3</v>
          </cell>
          <cell r="D109">
            <v>2.9000000953674316</v>
          </cell>
          <cell r="E109">
            <v>1240</v>
          </cell>
          <cell r="F109">
            <v>1244</v>
          </cell>
          <cell r="G109">
            <v>50.5</v>
          </cell>
          <cell r="H109" t="str">
            <v>-29</v>
          </cell>
          <cell r="I109" t="str">
            <v>8</v>
          </cell>
          <cell r="J109">
            <v>11</v>
          </cell>
          <cell r="K109" t="str">
            <v>JVLP01</v>
          </cell>
          <cell r="L109">
            <v>2.9</v>
          </cell>
          <cell r="M109">
            <v>1240</v>
          </cell>
        </row>
        <row r="110">
          <cell r="A110">
            <v>36958.31517361111</v>
          </cell>
          <cell r="B110" t="str">
            <v>0103676</v>
          </cell>
          <cell r="C110" t="str">
            <v>ctl p1</v>
          </cell>
          <cell r="D110">
            <v>29</v>
          </cell>
          <cell r="E110">
            <v>1240</v>
          </cell>
          <cell r="F110">
            <v>1247</v>
          </cell>
          <cell r="G110">
            <v>19.5</v>
          </cell>
          <cell r="H110" t="str">
            <v>-57</v>
          </cell>
          <cell r="I110" t="str">
            <v>15</v>
          </cell>
          <cell r="J110">
            <v>32</v>
          </cell>
          <cell r="K110" t="str">
            <v>JVLP01</v>
          </cell>
          <cell r="L110">
            <v>2.9</v>
          </cell>
          <cell r="M110">
            <v>1240</v>
          </cell>
        </row>
        <row r="111">
          <cell r="A111">
            <v>36958.322638888887</v>
          </cell>
          <cell r="B111" t="str">
            <v>0103676</v>
          </cell>
          <cell r="C111" t="str">
            <v>ctlp3</v>
          </cell>
          <cell r="D111">
            <v>2.9000000953674316</v>
          </cell>
          <cell r="E111">
            <v>1240</v>
          </cell>
          <cell r="F111">
            <v>1249</v>
          </cell>
          <cell r="G111">
            <v>27</v>
          </cell>
          <cell r="H111" t="str">
            <v>-84</v>
          </cell>
          <cell r="I111" t="str">
            <v>16</v>
          </cell>
          <cell r="J111">
            <v>14</v>
          </cell>
          <cell r="K111" t="str">
            <v>JVLP01</v>
          </cell>
          <cell r="L111">
            <v>2.9</v>
          </cell>
          <cell r="M111">
            <v>1240</v>
          </cell>
        </row>
        <row r="112">
          <cell r="A112">
            <v>36958.366898148146</v>
          </cell>
          <cell r="B112" t="str">
            <v>0103687</v>
          </cell>
          <cell r="C112" t="str">
            <v>ctl p1</v>
          </cell>
          <cell r="D112">
            <v>2.9000000953674316</v>
          </cell>
          <cell r="E112">
            <v>1240</v>
          </cell>
          <cell r="F112">
            <v>1245</v>
          </cell>
          <cell r="G112">
            <v>0</v>
          </cell>
          <cell r="H112" t="str">
            <v>-100</v>
          </cell>
          <cell r="I112" t="str">
            <v>24</v>
          </cell>
          <cell r="J112">
            <v>4</v>
          </cell>
          <cell r="K112" t="str">
            <v>JVLP01</v>
          </cell>
          <cell r="L112">
            <v>2.9</v>
          </cell>
          <cell r="M112">
            <v>1240</v>
          </cell>
        </row>
        <row r="113">
          <cell r="A113">
            <v>36958.369710648149</v>
          </cell>
          <cell r="B113" t="str">
            <v>0103687</v>
          </cell>
          <cell r="C113" t="str">
            <v>ctl p3</v>
          </cell>
          <cell r="D113">
            <v>2.9000000953674316</v>
          </cell>
          <cell r="E113">
            <v>1240</v>
          </cell>
          <cell r="F113">
            <v>1245</v>
          </cell>
          <cell r="G113">
            <v>8</v>
          </cell>
          <cell r="H113" t="str">
            <v>-78</v>
          </cell>
          <cell r="I113" t="str">
            <v>19</v>
          </cell>
          <cell r="J113">
            <v>5</v>
          </cell>
          <cell r="K113" t="str">
            <v>JVLP01</v>
          </cell>
          <cell r="L113">
            <v>2.9</v>
          </cell>
          <cell r="M113">
            <v>1240</v>
          </cell>
        </row>
        <row r="114">
          <cell r="A114">
            <v>36958.372210648151</v>
          </cell>
          <cell r="B114" t="str">
            <v>0104576</v>
          </cell>
          <cell r="C114" t="str">
            <v>16mts</v>
          </cell>
          <cell r="D114">
            <v>2</v>
          </cell>
          <cell r="E114">
            <v>1025</v>
          </cell>
          <cell r="F114">
            <v>1038</v>
          </cell>
          <cell r="G114">
            <v>30.5</v>
          </cell>
          <cell r="H114" t="str">
            <v>-15</v>
          </cell>
          <cell r="I114" t="str">
            <v>21</v>
          </cell>
          <cell r="J114">
            <v>-1</v>
          </cell>
          <cell r="K114" t="str">
            <v>JVGL06</v>
          </cell>
          <cell r="L114">
            <v>2</v>
          </cell>
          <cell r="M114">
            <v>1025</v>
          </cell>
        </row>
        <row r="115">
          <cell r="A115">
            <v>36958.375659722224</v>
          </cell>
          <cell r="B115" t="str">
            <v>0104600</v>
          </cell>
          <cell r="C115" t="str">
            <v>14mts</v>
          </cell>
          <cell r="D115">
            <v>2</v>
          </cell>
          <cell r="E115">
            <v>1270</v>
          </cell>
          <cell r="F115">
            <v>1280</v>
          </cell>
          <cell r="G115">
            <v>25</v>
          </cell>
          <cell r="H115" t="str">
            <v>14</v>
          </cell>
          <cell r="I115" t="str">
            <v>54</v>
          </cell>
          <cell r="J115">
            <v>60</v>
          </cell>
          <cell r="K115" t="str">
            <v>JVGL06</v>
          </cell>
          <cell r="L115">
            <v>2</v>
          </cell>
          <cell r="M115">
            <v>1270</v>
          </cell>
        </row>
        <row r="116">
          <cell r="A116">
            <v>36958.489131944443</v>
          </cell>
          <cell r="B116" t="str">
            <v>0103559</v>
          </cell>
          <cell r="C116" t="str">
            <v>ctlp1</v>
          </cell>
          <cell r="D116">
            <v>2.9000000953674316</v>
          </cell>
          <cell r="E116">
            <v>1240</v>
          </cell>
          <cell r="F116">
            <v>1245</v>
          </cell>
          <cell r="G116">
            <v>1</v>
          </cell>
          <cell r="H116" t="str">
            <v>-78</v>
          </cell>
          <cell r="I116" t="str">
            <v>27</v>
          </cell>
          <cell r="J116">
            <v>23</v>
          </cell>
          <cell r="K116" t="str">
            <v>JVLP01</v>
          </cell>
          <cell r="L116">
            <v>2.9</v>
          </cell>
          <cell r="M116">
            <v>1240</v>
          </cell>
        </row>
        <row r="117">
          <cell r="A117">
            <v>36958.491678240738</v>
          </cell>
          <cell r="B117" t="str">
            <v>0103559</v>
          </cell>
          <cell r="C117" t="str">
            <v>ctl p3</v>
          </cell>
          <cell r="D117">
            <v>2.9000000953674316</v>
          </cell>
          <cell r="E117">
            <v>1240</v>
          </cell>
          <cell r="F117">
            <v>1245</v>
          </cell>
          <cell r="G117">
            <v>15.5</v>
          </cell>
          <cell r="H117" t="str">
            <v>-23</v>
          </cell>
          <cell r="I117" t="str">
            <v>37</v>
          </cell>
          <cell r="J117">
            <v>22</v>
          </cell>
          <cell r="K117" t="str">
            <v>JVLP01</v>
          </cell>
          <cell r="L117">
            <v>2.9</v>
          </cell>
          <cell r="M117">
            <v>1240</v>
          </cell>
        </row>
        <row r="118">
          <cell r="A118">
            <v>36958.495659722219</v>
          </cell>
          <cell r="B118" t="str">
            <v>0104609</v>
          </cell>
          <cell r="C118" t="str">
            <v>15mts</v>
          </cell>
          <cell r="D118">
            <v>2.5999999046325684</v>
          </cell>
          <cell r="E118">
            <v>1120</v>
          </cell>
          <cell r="F118">
            <v>1130</v>
          </cell>
          <cell r="G118">
            <v>72</v>
          </cell>
          <cell r="H118" t="str">
            <v>70</v>
          </cell>
          <cell r="I118" t="str">
            <v>46</v>
          </cell>
          <cell r="J118">
            <v>76</v>
          </cell>
          <cell r="K118" t="str">
            <v>JVGL06</v>
          </cell>
          <cell r="L118">
            <v>2.6</v>
          </cell>
          <cell r="M118">
            <v>1120</v>
          </cell>
        </row>
        <row r="119">
          <cell r="A119">
            <v>36958.514976851853</v>
          </cell>
          <cell r="B119" t="str">
            <v>0103561</v>
          </cell>
          <cell r="C119" t="str">
            <v>ctlp1</v>
          </cell>
          <cell r="D119">
            <v>2.9000000953674316</v>
          </cell>
          <cell r="E119">
            <v>1240</v>
          </cell>
          <cell r="F119">
            <v>1244</v>
          </cell>
          <cell r="G119">
            <v>7.5</v>
          </cell>
          <cell r="H119" t="str">
            <v>-101</v>
          </cell>
          <cell r="I119" t="str">
            <v>24</v>
          </cell>
          <cell r="J119">
            <v>26</v>
          </cell>
          <cell r="K119" t="str">
            <v>JVLP01</v>
          </cell>
          <cell r="L119">
            <v>2.9</v>
          </cell>
          <cell r="M119">
            <v>1240</v>
          </cell>
        </row>
        <row r="120">
          <cell r="A120">
            <v>36958.517384259256</v>
          </cell>
          <cell r="B120" t="str">
            <v>0103561</v>
          </cell>
          <cell r="C120" t="str">
            <v>ctlp3</v>
          </cell>
          <cell r="D120">
            <v>2.9000000953674316</v>
          </cell>
          <cell r="E120">
            <v>1240</v>
          </cell>
          <cell r="F120">
            <v>1247</v>
          </cell>
          <cell r="G120">
            <v>25.5</v>
          </cell>
          <cell r="H120" t="str">
            <v>-107</v>
          </cell>
          <cell r="I120" t="str">
            <v>31</v>
          </cell>
          <cell r="J120">
            <v>34</v>
          </cell>
          <cell r="K120" t="str">
            <v>JVLP01</v>
          </cell>
          <cell r="L120">
            <v>2.9</v>
          </cell>
          <cell r="M120">
            <v>1240</v>
          </cell>
        </row>
        <row r="121">
          <cell r="A121">
            <v>36958.545069444444</v>
          </cell>
          <cell r="B121" t="str">
            <v>0104622</v>
          </cell>
          <cell r="C121" t="str">
            <v>12MTS</v>
          </cell>
          <cell r="D121">
            <v>2.5999999046325684</v>
          </cell>
          <cell r="E121">
            <v>1025</v>
          </cell>
          <cell r="F121">
            <v>1039</v>
          </cell>
          <cell r="G121">
            <v>35.5</v>
          </cell>
          <cell r="H121" t="str">
            <v>-57</v>
          </cell>
          <cell r="I121" t="str">
            <v>42</v>
          </cell>
          <cell r="J121">
            <v>5</v>
          </cell>
          <cell r="K121" t="str">
            <v>JVGL04</v>
          </cell>
          <cell r="L121">
            <v>2.6</v>
          </cell>
          <cell r="M121">
            <v>1025</v>
          </cell>
        </row>
        <row r="122">
          <cell r="A122">
            <v>36958.576585648145</v>
          </cell>
          <cell r="B122" t="str">
            <v>0103686</v>
          </cell>
          <cell r="C122" t="str">
            <v>CTLP1</v>
          </cell>
          <cell r="D122">
            <v>2.9000000953674316</v>
          </cell>
          <cell r="E122">
            <v>1240</v>
          </cell>
          <cell r="F122">
            <v>1245</v>
          </cell>
          <cell r="G122">
            <v>6</v>
          </cell>
          <cell r="H122" t="str">
            <v>-32</v>
          </cell>
          <cell r="I122" t="str">
            <v>16</v>
          </cell>
          <cell r="J122">
            <v>0</v>
          </cell>
          <cell r="K122" t="str">
            <v>JVLP01</v>
          </cell>
          <cell r="L122">
            <v>2.9</v>
          </cell>
          <cell r="M122">
            <v>1240</v>
          </cell>
        </row>
        <row r="123">
          <cell r="A123">
            <v>36958.578472222223</v>
          </cell>
          <cell r="B123" t="str">
            <v>0103686</v>
          </cell>
          <cell r="C123" t="str">
            <v>CTLp3</v>
          </cell>
          <cell r="D123">
            <v>2.9000000953674316</v>
          </cell>
          <cell r="E123">
            <v>1240</v>
          </cell>
          <cell r="F123">
            <v>1245</v>
          </cell>
          <cell r="G123">
            <v>-5.000000074505806E-2</v>
          </cell>
          <cell r="H123" t="str">
            <v>-47</v>
          </cell>
          <cell r="I123" t="str">
            <v>24</v>
          </cell>
          <cell r="J123">
            <v>23</v>
          </cell>
          <cell r="K123" t="str">
            <v>JVLP01</v>
          </cell>
          <cell r="L123">
            <v>2.9</v>
          </cell>
          <cell r="M123">
            <v>1240</v>
          </cell>
        </row>
        <row r="124">
          <cell r="A124">
            <v>36958.644525462965</v>
          </cell>
          <cell r="B124" t="str">
            <v>0104640</v>
          </cell>
          <cell r="C124" t="str">
            <v>12mts</v>
          </cell>
          <cell r="D124">
            <v>2.9000000953674316</v>
          </cell>
          <cell r="E124">
            <v>1240</v>
          </cell>
          <cell r="F124">
            <v>1247</v>
          </cell>
          <cell r="G124">
            <v>29</v>
          </cell>
          <cell r="H124" t="str">
            <v>-29</v>
          </cell>
          <cell r="I124" t="str">
            <v>15</v>
          </cell>
          <cell r="J124">
            <v>11</v>
          </cell>
          <cell r="K124" t="str">
            <v>JVLP01</v>
          </cell>
          <cell r="L124">
            <v>2.9</v>
          </cell>
          <cell r="M124">
            <v>1240</v>
          </cell>
        </row>
        <row r="125">
          <cell r="A125">
            <v>36958.648634259262</v>
          </cell>
          <cell r="B125" t="str">
            <v>0104629</v>
          </cell>
          <cell r="C125" t="str">
            <v>12mts</v>
          </cell>
          <cell r="D125">
            <v>2.9000000953674316</v>
          </cell>
          <cell r="E125">
            <v>1240</v>
          </cell>
          <cell r="F125">
            <v>1248</v>
          </cell>
          <cell r="G125">
            <v>41</v>
          </cell>
          <cell r="H125" t="str">
            <v>-50</v>
          </cell>
          <cell r="I125" t="str">
            <v>39</v>
          </cell>
          <cell r="J125">
            <v>7</v>
          </cell>
          <cell r="K125" t="str">
            <v>JVLP01</v>
          </cell>
          <cell r="L125">
            <v>2.9</v>
          </cell>
          <cell r="M125">
            <v>1240</v>
          </cell>
        </row>
        <row r="126">
          <cell r="A126">
            <v>36958.700428240743</v>
          </cell>
          <cell r="B126" t="str">
            <v>0103684</v>
          </cell>
          <cell r="C126" t="str">
            <v>pkt-1</v>
          </cell>
          <cell r="D126">
            <v>2.9000000953674316</v>
          </cell>
          <cell r="E126">
            <v>1240</v>
          </cell>
          <cell r="F126">
            <v>1246</v>
          </cell>
          <cell r="G126">
            <v>-4</v>
          </cell>
          <cell r="H126" t="str">
            <v>-34</v>
          </cell>
          <cell r="I126" t="str">
            <v>29</v>
          </cell>
          <cell r="J126">
            <v>4</v>
          </cell>
          <cell r="K126" t="str">
            <v>JVLP01</v>
          </cell>
          <cell r="L126">
            <v>2.9</v>
          </cell>
          <cell r="M126">
            <v>1240</v>
          </cell>
        </row>
        <row r="127">
          <cell r="A127">
            <v>36958.704722222225</v>
          </cell>
          <cell r="B127" t="str">
            <v>0103684</v>
          </cell>
          <cell r="C127" t="str">
            <v>pkt-3</v>
          </cell>
          <cell r="D127">
            <v>2.9000000953674316</v>
          </cell>
          <cell r="E127">
            <v>1240</v>
          </cell>
          <cell r="F127">
            <v>1245</v>
          </cell>
          <cell r="G127">
            <v>-7</v>
          </cell>
          <cell r="H127" t="str">
            <v>-36</v>
          </cell>
          <cell r="I127" t="str">
            <v>24</v>
          </cell>
          <cell r="J127">
            <v>3</v>
          </cell>
          <cell r="K127" t="str">
            <v>JVLP01</v>
          </cell>
          <cell r="L127">
            <v>2.9</v>
          </cell>
          <cell r="M127">
            <v>1240</v>
          </cell>
        </row>
        <row r="128">
          <cell r="A128">
            <v>36958.858553240738</v>
          </cell>
          <cell r="B128" t="str">
            <v>0104675</v>
          </cell>
          <cell r="C128" t="str">
            <v>15mts</v>
          </cell>
          <cell r="D128">
            <v>2</v>
          </cell>
          <cell r="E128">
            <v>915</v>
          </cell>
          <cell r="F128">
            <v>941</v>
          </cell>
          <cell r="G128">
            <v>53</v>
          </cell>
          <cell r="H128" t="str">
            <v>29</v>
          </cell>
          <cell r="I128" t="str">
            <v>30</v>
          </cell>
          <cell r="J128">
            <v>26</v>
          </cell>
          <cell r="K128" t="str">
            <v>JVGL06</v>
          </cell>
          <cell r="L128">
            <v>2</v>
          </cell>
          <cell r="M128">
            <v>915</v>
          </cell>
        </row>
        <row r="129">
          <cell r="A129">
            <v>36958.866215277776</v>
          </cell>
          <cell r="B129" t="str">
            <v>0103685</v>
          </cell>
          <cell r="C129" t="str">
            <v>CTLP1</v>
          </cell>
          <cell r="D129">
            <v>2.9000000953674316</v>
          </cell>
          <cell r="E129">
            <v>1240</v>
          </cell>
          <cell r="F129">
            <v>1244</v>
          </cell>
          <cell r="G129">
            <v>-10</v>
          </cell>
          <cell r="H129" t="str">
            <v>-84</v>
          </cell>
          <cell r="I129" t="str">
            <v>12</v>
          </cell>
          <cell r="J129">
            <v>-1</v>
          </cell>
          <cell r="K129" t="str">
            <v>JVLP01</v>
          </cell>
          <cell r="L129">
            <v>2.9</v>
          </cell>
          <cell r="M129">
            <v>1240</v>
          </cell>
        </row>
        <row r="130">
          <cell r="A130">
            <v>36958.868761574071</v>
          </cell>
          <cell r="B130" t="str">
            <v>0103685</v>
          </cell>
          <cell r="C130" t="str">
            <v>CTLP3</v>
          </cell>
          <cell r="D130">
            <v>2.9000000953674316</v>
          </cell>
          <cell r="E130">
            <v>1240</v>
          </cell>
          <cell r="F130">
            <v>1244</v>
          </cell>
          <cell r="G130">
            <v>-8</v>
          </cell>
          <cell r="H130" t="str">
            <v>-56</v>
          </cell>
          <cell r="I130" t="str">
            <v>14</v>
          </cell>
          <cell r="J130">
            <v>2</v>
          </cell>
          <cell r="K130" t="str">
            <v>JVLP01</v>
          </cell>
          <cell r="L130">
            <v>2.9</v>
          </cell>
          <cell r="M130">
            <v>1240</v>
          </cell>
        </row>
        <row r="131">
          <cell r="A131">
            <v>36959.055393518516</v>
          </cell>
          <cell r="B131" t="str">
            <v>0104712</v>
          </cell>
          <cell r="C131" t="str">
            <v>14MTS</v>
          </cell>
          <cell r="D131">
            <v>3.5</v>
          </cell>
          <cell r="E131">
            <v>1040</v>
          </cell>
          <cell r="F131">
            <v>1052</v>
          </cell>
          <cell r="G131">
            <v>0</v>
          </cell>
          <cell r="J131">
            <v>0</v>
          </cell>
          <cell r="K131" t="str">
            <v>JVCR06</v>
          </cell>
          <cell r="L131">
            <v>3.5</v>
          </cell>
          <cell r="M131">
            <v>1040</v>
          </cell>
        </row>
        <row r="132">
          <cell r="A132">
            <v>36959.060196759259</v>
          </cell>
          <cell r="B132" t="str">
            <v>0103555</v>
          </cell>
          <cell r="C132" t="str">
            <v>CTL P1</v>
          </cell>
          <cell r="D132">
            <v>2.9000000953674316</v>
          </cell>
          <cell r="E132">
            <v>1240</v>
          </cell>
          <cell r="F132">
            <v>1245</v>
          </cell>
          <cell r="G132">
            <v>20</v>
          </cell>
          <cell r="H132" t="str">
            <v>-40</v>
          </cell>
          <cell r="I132" t="str">
            <v>34</v>
          </cell>
          <cell r="J132">
            <v>28</v>
          </cell>
          <cell r="K132" t="str">
            <v>JVLP01</v>
          </cell>
          <cell r="L132">
            <v>2.9</v>
          </cell>
          <cell r="M132">
            <v>1240</v>
          </cell>
        </row>
        <row r="133">
          <cell r="A133">
            <v>36959.063252314816</v>
          </cell>
          <cell r="B133" t="str">
            <v>0103555</v>
          </cell>
          <cell r="C133" t="str">
            <v>CTL P3</v>
          </cell>
          <cell r="D133">
            <v>2.9000000953674316</v>
          </cell>
          <cell r="E133">
            <v>1240</v>
          </cell>
          <cell r="F133">
            <v>1246</v>
          </cell>
          <cell r="G133">
            <v>26.5</v>
          </cell>
          <cell r="H133" t="str">
            <v>-27</v>
          </cell>
          <cell r="I133" t="str">
            <v>27</v>
          </cell>
          <cell r="J133">
            <v>14</v>
          </cell>
          <cell r="K133" t="str">
            <v>JVLP01</v>
          </cell>
          <cell r="L133">
            <v>2.9</v>
          </cell>
          <cell r="M133">
            <v>1240</v>
          </cell>
        </row>
        <row r="134">
          <cell r="A134">
            <v>36959.1096875</v>
          </cell>
          <cell r="B134" t="str">
            <v>0104723</v>
          </cell>
          <cell r="C134" t="str">
            <v>8MTS</v>
          </cell>
          <cell r="D134">
            <v>6.6500000953674316</v>
          </cell>
          <cell r="E134">
            <v>1150</v>
          </cell>
          <cell r="F134">
            <v>1162</v>
          </cell>
          <cell r="G134">
            <v>34.5</v>
          </cell>
          <cell r="H134" t="str">
            <v>-23</v>
          </cell>
          <cell r="I134" t="str">
            <v>33</v>
          </cell>
          <cell r="J134">
            <v>46</v>
          </cell>
          <cell r="K134" t="str">
            <v>337</v>
          </cell>
          <cell r="L134">
            <v>6.65</v>
          </cell>
          <cell r="M134">
            <v>1150</v>
          </cell>
        </row>
        <row r="135">
          <cell r="A135">
            <v>36959.115983796299</v>
          </cell>
          <cell r="B135" t="str">
            <v>0103682</v>
          </cell>
          <cell r="C135" t="str">
            <v>CTLP1</v>
          </cell>
          <cell r="D135">
            <v>2.9000000953674316</v>
          </cell>
          <cell r="E135">
            <v>1240</v>
          </cell>
          <cell r="F135">
            <v>1245</v>
          </cell>
          <cell r="G135">
            <v>10.5</v>
          </cell>
          <cell r="H135" t="str">
            <v>-37</v>
          </cell>
          <cell r="I135" t="str">
            <v>20</v>
          </cell>
          <cell r="J135">
            <v>10</v>
          </cell>
          <cell r="K135" t="str">
            <v>JVLP01</v>
          </cell>
          <cell r="L135">
            <v>2.9</v>
          </cell>
          <cell r="M135">
            <v>1240</v>
          </cell>
        </row>
        <row r="136">
          <cell r="A136">
            <v>36959.119189814817</v>
          </cell>
          <cell r="B136" t="str">
            <v>0103682</v>
          </cell>
          <cell r="C136" t="str">
            <v>CTLP3</v>
          </cell>
          <cell r="D136">
            <v>2.9000000953674316</v>
          </cell>
          <cell r="E136">
            <v>1240</v>
          </cell>
          <cell r="F136">
            <v>1245</v>
          </cell>
          <cell r="G136">
            <v>23</v>
          </cell>
          <cell r="H136" t="str">
            <v>-80</v>
          </cell>
          <cell r="I136" t="str">
            <v>18</v>
          </cell>
          <cell r="J136">
            <v>17</v>
          </cell>
          <cell r="K136" t="str">
            <v>JVLP01</v>
          </cell>
          <cell r="L136">
            <v>2.9</v>
          </cell>
          <cell r="M136">
            <v>1240</v>
          </cell>
        </row>
        <row r="137">
          <cell r="A137">
            <v>36959.25072916667</v>
          </cell>
          <cell r="B137" t="str">
            <v>0103548</v>
          </cell>
          <cell r="C137" t="str">
            <v>CTLP1</v>
          </cell>
          <cell r="D137">
            <v>2.9000000953674316</v>
          </cell>
          <cell r="E137">
            <v>1240</v>
          </cell>
          <cell r="F137">
            <v>1245</v>
          </cell>
          <cell r="G137">
            <v>6</v>
          </cell>
          <cell r="H137" t="str">
            <v>-82</v>
          </cell>
          <cell r="I137" t="str">
            <v>29</v>
          </cell>
          <cell r="J137">
            <v>18</v>
          </cell>
          <cell r="K137" t="str">
            <v>JVLP01</v>
          </cell>
          <cell r="L137">
            <v>2.9</v>
          </cell>
          <cell r="M137">
            <v>1240</v>
          </cell>
        </row>
        <row r="138">
          <cell r="A138">
            <v>36959.254155092596</v>
          </cell>
          <cell r="B138" t="str">
            <v>0103548</v>
          </cell>
          <cell r="C138" t="str">
            <v>CTLP3</v>
          </cell>
          <cell r="D138">
            <v>2.9000000953674316</v>
          </cell>
          <cell r="E138">
            <v>1240</v>
          </cell>
          <cell r="F138">
            <v>1244</v>
          </cell>
          <cell r="G138">
            <v>11</v>
          </cell>
          <cell r="H138" t="str">
            <v>-34</v>
          </cell>
          <cell r="I138" t="str">
            <v>31</v>
          </cell>
          <cell r="J138">
            <v>19</v>
          </cell>
          <cell r="K138" t="str">
            <v>JVLP01</v>
          </cell>
          <cell r="L138">
            <v>2.9</v>
          </cell>
          <cell r="M138">
            <v>1240</v>
          </cell>
        </row>
        <row r="139">
          <cell r="A139">
            <v>36959.369004629632</v>
          </cell>
          <cell r="B139" t="str">
            <v>0103683</v>
          </cell>
          <cell r="C139" t="str">
            <v>CTLP1</v>
          </cell>
          <cell r="D139">
            <v>2.9000000953674316</v>
          </cell>
          <cell r="E139">
            <v>1240</v>
          </cell>
          <cell r="F139">
            <v>1245</v>
          </cell>
          <cell r="G139">
            <v>12</v>
          </cell>
          <cell r="H139" t="str">
            <v>-64</v>
          </cell>
          <cell r="I139" t="str">
            <v>24</v>
          </cell>
          <cell r="J139">
            <v>27</v>
          </cell>
          <cell r="K139" t="str">
            <v>JVLP01</v>
          </cell>
          <cell r="L139">
            <v>2.9</v>
          </cell>
          <cell r="M139">
            <v>1240</v>
          </cell>
        </row>
        <row r="140">
          <cell r="A140">
            <v>36959.371874999997</v>
          </cell>
          <cell r="B140" t="str">
            <v>0103683</v>
          </cell>
          <cell r="C140" t="str">
            <v>CTL P3</v>
          </cell>
          <cell r="D140">
            <v>2.9000000953674316</v>
          </cell>
          <cell r="E140">
            <v>1240</v>
          </cell>
          <cell r="F140">
            <v>1246</v>
          </cell>
          <cell r="G140">
            <v>11.5</v>
          </cell>
          <cell r="H140" t="str">
            <v>-95</v>
          </cell>
          <cell r="I140" t="str">
            <v>25</v>
          </cell>
          <cell r="J140">
            <v>0</v>
          </cell>
          <cell r="K140" t="str">
            <v>JVLP01</v>
          </cell>
          <cell r="L140">
            <v>2.9</v>
          </cell>
          <cell r="M140">
            <v>1240</v>
          </cell>
        </row>
        <row r="141">
          <cell r="A141">
            <v>36959.573946759258</v>
          </cell>
          <cell r="B141" t="str">
            <v>0103558</v>
          </cell>
          <cell r="C141" t="str">
            <v>CTLP1</v>
          </cell>
          <cell r="D141">
            <v>2.9000000953674316</v>
          </cell>
          <cell r="E141">
            <v>1240</v>
          </cell>
          <cell r="F141">
            <v>1245</v>
          </cell>
          <cell r="G141">
            <v>19</v>
          </cell>
          <cell r="H141" t="str">
            <v>-52</v>
          </cell>
          <cell r="I141" t="str">
            <v>29</v>
          </cell>
          <cell r="J141">
            <v>26</v>
          </cell>
          <cell r="K141" t="str">
            <v>JVLP01</v>
          </cell>
          <cell r="L141">
            <v>2.9</v>
          </cell>
          <cell r="M141">
            <v>1240</v>
          </cell>
        </row>
        <row r="142">
          <cell r="A142">
            <v>36959.576620370368</v>
          </cell>
          <cell r="B142" t="str">
            <v>0103558</v>
          </cell>
          <cell r="C142" t="str">
            <v>CTLP3</v>
          </cell>
          <cell r="D142">
            <v>2.9000000953674316</v>
          </cell>
          <cell r="E142">
            <v>1240</v>
          </cell>
          <cell r="F142">
            <v>1245</v>
          </cell>
          <cell r="G142">
            <v>4</v>
          </cell>
          <cell r="H142" t="str">
            <v>-50</v>
          </cell>
          <cell r="I142" t="str">
            <v>55</v>
          </cell>
          <cell r="J142">
            <v>29</v>
          </cell>
          <cell r="K142" t="str">
            <v>JVLP01</v>
          </cell>
          <cell r="L142">
            <v>2.9</v>
          </cell>
          <cell r="M142">
            <v>1240</v>
          </cell>
        </row>
        <row r="143">
          <cell r="A143">
            <v>36959.579386574071</v>
          </cell>
          <cell r="B143" t="str">
            <v>0103689</v>
          </cell>
          <cell r="C143" t="str">
            <v>CTLP1</v>
          </cell>
          <cell r="D143">
            <v>2.9000000953674316</v>
          </cell>
          <cell r="E143">
            <v>1248</v>
          </cell>
          <cell r="F143">
            <v>1248</v>
          </cell>
          <cell r="G143">
            <v>22</v>
          </cell>
          <cell r="H143" t="str">
            <v>-112</v>
          </cell>
          <cell r="I143" t="str">
            <v>15</v>
          </cell>
          <cell r="J143">
            <v>26</v>
          </cell>
          <cell r="K143" t="str">
            <v>JVLP01</v>
          </cell>
          <cell r="L143">
            <v>2.9</v>
          </cell>
          <cell r="M143">
            <v>1240</v>
          </cell>
        </row>
        <row r="144">
          <cell r="A144">
            <v>36959.627581018518</v>
          </cell>
          <cell r="B144" t="str">
            <v>0103689</v>
          </cell>
          <cell r="C144" t="str">
            <v>ctl-p3</v>
          </cell>
          <cell r="D144">
            <v>2.9000000953674316</v>
          </cell>
          <cell r="E144">
            <v>1240</v>
          </cell>
          <cell r="F144">
            <v>1245</v>
          </cell>
          <cell r="G144">
            <v>-5</v>
          </cell>
          <cell r="H144" t="str">
            <v>-65</v>
          </cell>
          <cell r="I144" t="str">
            <v>22</v>
          </cell>
          <cell r="J144">
            <v>5</v>
          </cell>
          <cell r="K144" t="str">
            <v>JVLP01</v>
          </cell>
          <cell r="L144">
            <v>2.9</v>
          </cell>
          <cell r="M144">
            <v>1240</v>
          </cell>
        </row>
        <row r="145">
          <cell r="A145">
            <v>36959.871817129628</v>
          </cell>
          <cell r="B145" t="str">
            <v>0103551</v>
          </cell>
          <cell r="C145" t="str">
            <v>ctl-p1</v>
          </cell>
          <cell r="D145">
            <v>2.9000000953674316</v>
          </cell>
          <cell r="E145">
            <v>1240</v>
          </cell>
          <cell r="F145">
            <v>1245</v>
          </cell>
          <cell r="G145">
            <v>13</v>
          </cell>
          <cell r="H145" t="str">
            <v>-69</v>
          </cell>
          <cell r="I145" t="str">
            <v>29</v>
          </cell>
          <cell r="J145">
            <v>20</v>
          </cell>
          <cell r="K145" t="str">
            <v>JVLP01</v>
          </cell>
          <cell r="L145">
            <v>2.9</v>
          </cell>
          <cell r="M145">
            <v>1240</v>
          </cell>
        </row>
        <row r="146">
          <cell r="A146">
            <v>36959.8749537037</v>
          </cell>
          <cell r="B146" t="str">
            <v>0103551</v>
          </cell>
          <cell r="C146" t="str">
            <v>ctl-p3</v>
          </cell>
          <cell r="D146">
            <v>2.9000000953674316</v>
          </cell>
          <cell r="E146">
            <v>1240</v>
          </cell>
          <cell r="F146">
            <v>1245</v>
          </cell>
          <cell r="G146">
            <v>19</v>
          </cell>
          <cell r="H146" t="str">
            <v>-65</v>
          </cell>
          <cell r="I146" t="str">
            <v>31</v>
          </cell>
          <cell r="J146">
            <v>26</v>
          </cell>
          <cell r="K146" t="str">
            <v>JVLP01</v>
          </cell>
          <cell r="L146">
            <v>2.9</v>
          </cell>
          <cell r="M146">
            <v>1240</v>
          </cell>
        </row>
        <row r="147">
          <cell r="A147">
            <v>36959.879814814813</v>
          </cell>
          <cell r="B147" t="str">
            <v>0104819</v>
          </cell>
          <cell r="C147" t="str">
            <v>12mts</v>
          </cell>
          <cell r="D147">
            <v>3</v>
          </cell>
          <cell r="E147">
            <v>1250</v>
          </cell>
          <cell r="F147">
            <v>1258</v>
          </cell>
          <cell r="G147">
            <v>5</v>
          </cell>
          <cell r="H147" t="str">
            <v>-7</v>
          </cell>
          <cell r="I147" t="str">
            <v>15</v>
          </cell>
          <cell r="J147">
            <v>4</v>
          </cell>
          <cell r="K147" t="str">
            <v>JVSTS6</v>
          </cell>
          <cell r="L147">
            <v>3</v>
          </cell>
          <cell r="M147">
            <v>1250</v>
          </cell>
        </row>
        <row r="148">
          <cell r="A148">
            <v>36960.292430555557</v>
          </cell>
          <cell r="B148" t="str">
            <v>0103677</v>
          </cell>
          <cell r="C148" t="str">
            <v>ctlp1</v>
          </cell>
          <cell r="D148">
            <v>2.9000000953674316</v>
          </cell>
          <cell r="E148">
            <v>1240</v>
          </cell>
          <cell r="F148">
            <v>1245</v>
          </cell>
          <cell r="G148">
            <v>9.5</v>
          </cell>
          <cell r="H148" t="str">
            <v>-81</v>
          </cell>
          <cell r="I148" t="str">
            <v>13</v>
          </cell>
          <cell r="J148">
            <v>-1</v>
          </cell>
          <cell r="K148" t="str">
            <v>JVLP01</v>
          </cell>
          <cell r="L148">
            <v>2.9</v>
          </cell>
          <cell r="M148">
            <v>1240</v>
          </cell>
        </row>
        <row r="149">
          <cell r="A149">
            <v>36960.306805555556</v>
          </cell>
          <cell r="B149" t="str">
            <v>0103677</v>
          </cell>
          <cell r="C149" t="str">
            <v>ctlp3</v>
          </cell>
          <cell r="D149">
            <v>2.9000000953674316</v>
          </cell>
          <cell r="E149">
            <v>1240</v>
          </cell>
          <cell r="F149">
            <v>1244</v>
          </cell>
          <cell r="G149">
            <v>8.5</v>
          </cell>
          <cell r="H149" t="str">
            <v>-81</v>
          </cell>
          <cell r="I149" t="str">
            <v>12</v>
          </cell>
          <cell r="J149">
            <v>2</v>
          </cell>
          <cell r="K149" t="str">
            <v>JVLP01</v>
          </cell>
          <cell r="L149">
            <v>2.9</v>
          </cell>
          <cell r="M149">
            <v>1240</v>
          </cell>
        </row>
        <row r="150">
          <cell r="A150">
            <v>36960.315787037034</v>
          </cell>
          <cell r="B150" t="str">
            <v>0104278</v>
          </cell>
          <cell r="C150" t="str">
            <v>ctl mid</v>
          </cell>
          <cell r="D150">
            <v>3</v>
          </cell>
          <cell r="E150">
            <v>1250</v>
          </cell>
          <cell r="F150">
            <v>1257</v>
          </cell>
          <cell r="G150">
            <v>16</v>
          </cell>
          <cell r="H150" t="str">
            <v>-44</v>
          </cell>
          <cell r="I150" t="str">
            <v>0</v>
          </cell>
          <cell r="J150">
            <v>8</v>
          </cell>
          <cell r="K150" t="str">
            <v>JVSTS6</v>
          </cell>
          <cell r="L150">
            <v>3</v>
          </cell>
          <cell r="M150">
            <v>1250</v>
          </cell>
        </row>
        <row r="151">
          <cell r="A151">
            <v>36960.32435185185</v>
          </cell>
          <cell r="B151" t="str">
            <v>0104282</v>
          </cell>
          <cell r="C151" t="str">
            <v>ctl mid</v>
          </cell>
          <cell r="D151">
            <v>3</v>
          </cell>
          <cell r="E151">
            <v>1250</v>
          </cell>
          <cell r="F151">
            <v>1258</v>
          </cell>
          <cell r="G151">
            <v>11</v>
          </cell>
          <cell r="H151" t="str">
            <v>-32</v>
          </cell>
          <cell r="I151" t="str">
            <v>5</v>
          </cell>
          <cell r="J151">
            <v>6</v>
          </cell>
          <cell r="K151" t="str">
            <v>JVSTS6</v>
          </cell>
          <cell r="L151">
            <v>3</v>
          </cell>
          <cell r="M151">
            <v>1250</v>
          </cell>
        </row>
        <row r="152">
          <cell r="A152">
            <v>36960.326493055552</v>
          </cell>
          <cell r="B152" t="str">
            <v>0104279</v>
          </cell>
          <cell r="C152" t="str">
            <v>ctl mid</v>
          </cell>
          <cell r="D152">
            <v>3</v>
          </cell>
          <cell r="E152">
            <v>1250</v>
          </cell>
          <cell r="F152">
            <v>1257</v>
          </cell>
          <cell r="G152">
            <v>0</v>
          </cell>
          <cell r="H152" t="str">
            <v>-18</v>
          </cell>
          <cell r="I152" t="str">
            <v>11</v>
          </cell>
          <cell r="J152">
            <v>-5</v>
          </cell>
          <cell r="K152" t="str">
            <v>JVSTS6</v>
          </cell>
          <cell r="L152">
            <v>3</v>
          </cell>
          <cell r="M152">
            <v>1250</v>
          </cell>
        </row>
        <row r="153">
          <cell r="A153">
            <v>36960.65587962963</v>
          </cell>
          <cell r="B153" t="str">
            <v>0104898</v>
          </cell>
          <cell r="C153" t="str">
            <v>12MTS</v>
          </cell>
          <cell r="D153">
            <v>3.5</v>
          </cell>
          <cell r="E153">
            <v>920</v>
          </cell>
          <cell r="F153">
            <v>933</v>
          </cell>
          <cell r="G153">
            <v>44.5</v>
          </cell>
          <cell r="H153" t="str">
            <v>1</v>
          </cell>
          <cell r="I153" t="str">
            <v>42</v>
          </cell>
          <cell r="J153">
            <v>39</v>
          </cell>
          <cell r="K153" t="str">
            <v>JVGL04</v>
          </cell>
          <cell r="L153">
            <v>2.6</v>
          </cell>
          <cell r="M153">
            <v>915</v>
          </cell>
        </row>
        <row r="154">
          <cell r="A154">
            <v>36960.661238425928</v>
          </cell>
          <cell r="B154" t="str">
            <v>0104929</v>
          </cell>
          <cell r="C154" t="str">
            <v>18MTS</v>
          </cell>
          <cell r="D154">
            <v>2</v>
          </cell>
          <cell r="E154">
            <v>810</v>
          </cell>
          <cell r="F154">
            <v>820</v>
          </cell>
          <cell r="G154">
            <v>20</v>
          </cell>
          <cell r="H154" t="str">
            <v>-6</v>
          </cell>
          <cell r="I154" t="str">
            <v>17</v>
          </cell>
          <cell r="J154">
            <v>23</v>
          </cell>
          <cell r="K154" t="str">
            <v>JVGL06</v>
          </cell>
          <cell r="L154">
            <v>2</v>
          </cell>
          <cell r="M154">
            <v>810</v>
          </cell>
        </row>
        <row r="155">
          <cell r="A155">
            <v>36960.790416666663</v>
          </cell>
          <cell r="B155" t="str">
            <v>0104951</v>
          </cell>
          <cell r="C155" t="str">
            <v>18MTS</v>
          </cell>
          <cell r="D155">
            <v>2.5999999046325684</v>
          </cell>
          <cell r="E155">
            <v>1120</v>
          </cell>
          <cell r="F155">
            <v>1125</v>
          </cell>
          <cell r="G155">
            <v>55</v>
          </cell>
          <cell r="H155" t="str">
            <v>60</v>
          </cell>
          <cell r="I155" t="str">
            <v>45</v>
          </cell>
          <cell r="J155">
            <v>36</v>
          </cell>
          <cell r="K155" t="str">
            <v>JVGL06</v>
          </cell>
          <cell r="L155">
            <v>2.6</v>
          </cell>
          <cell r="M155">
            <v>1120</v>
          </cell>
        </row>
        <row r="156">
          <cell r="A156">
            <v>36960.83792824074</v>
          </cell>
          <cell r="B156" t="str">
            <v>0104967</v>
          </cell>
          <cell r="C156" t="str">
            <v>18mts</v>
          </cell>
          <cell r="D156">
            <v>2</v>
          </cell>
          <cell r="E156">
            <v>1090</v>
          </cell>
          <cell r="F156">
            <v>1098</v>
          </cell>
          <cell r="G156">
            <v>26</v>
          </cell>
          <cell r="H156" t="str">
            <v>18</v>
          </cell>
          <cell r="I156" t="str">
            <v>34</v>
          </cell>
          <cell r="J156">
            <v>28</v>
          </cell>
          <cell r="K156" t="str">
            <v>JVGL06</v>
          </cell>
          <cell r="L156">
            <v>2</v>
          </cell>
          <cell r="M156">
            <v>1090</v>
          </cell>
        </row>
        <row r="157">
          <cell r="A157">
            <v>36960.867743055554</v>
          </cell>
          <cell r="B157" t="str">
            <v>0104983</v>
          </cell>
          <cell r="C157" t="str">
            <v>12mts</v>
          </cell>
          <cell r="D157">
            <v>2</v>
          </cell>
          <cell r="E157">
            <v>915</v>
          </cell>
          <cell r="F157">
            <v>924</v>
          </cell>
          <cell r="G157">
            <v>47.5</v>
          </cell>
          <cell r="H157" t="str">
            <v>15</v>
          </cell>
          <cell r="I157" t="str">
            <v>40</v>
          </cell>
          <cell r="J157">
            <v>48</v>
          </cell>
          <cell r="K157" t="str">
            <v>JVGL06</v>
          </cell>
          <cell r="L157">
            <v>2</v>
          </cell>
          <cell r="M157">
            <v>915</v>
          </cell>
        </row>
        <row r="158">
          <cell r="A158">
            <v>36960.996932870374</v>
          </cell>
          <cell r="B158" t="str">
            <v>0105000</v>
          </cell>
          <cell r="C158" t="str">
            <v>12 mts</v>
          </cell>
          <cell r="D158">
            <v>2.5</v>
          </cell>
          <cell r="E158">
            <v>1250</v>
          </cell>
          <cell r="F158">
            <v>1255</v>
          </cell>
          <cell r="G158">
            <v>14</v>
          </cell>
          <cell r="H158" t="str">
            <v>13</v>
          </cell>
          <cell r="I158" t="str">
            <v>14</v>
          </cell>
          <cell r="J158">
            <v>26</v>
          </cell>
          <cell r="K158" t="str">
            <v>JVWT02</v>
          </cell>
          <cell r="L158">
            <v>2.6</v>
          </cell>
          <cell r="M158">
            <v>1250</v>
          </cell>
        </row>
        <row r="159">
          <cell r="A159">
            <v>36961.071527777778</v>
          </cell>
          <cell r="B159" t="str">
            <v>0105014</v>
          </cell>
          <cell r="C159" t="str">
            <v>15 mts</v>
          </cell>
          <cell r="D159">
            <v>2</v>
          </cell>
          <cell r="E159">
            <v>1250</v>
          </cell>
          <cell r="F159">
            <v>1262</v>
          </cell>
          <cell r="G159">
            <v>22</v>
          </cell>
          <cell r="H159" t="str">
            <v>21</v>
          </cell>
          <cell r="I159" t="str">
            <v>35</v>
          </cell>
          <cell r="J159">
            <v>15</v>
          </cell>
          <cell r="K159" t="str">
            <v>JVWT02</v>
          </cell>
          <cell r="L159">
            <v>2</v>
          </cell>
          <cell r="M159">
            <v>1250</v>
          </cell>
        </row>
        <row r="160">
          <cell r="A160">
            <v>36961.102881944447</v>
          </cell>
          <cell r="B160" t="str">
            <v>0105016</v>
          </cell>
          <cell r="C160" t="str">
            <v>14 mts</v>
          </cell>
          <cell r="D160">
            <v>3.2000000476837158</v>
          </cell>
          <cell r="E160">
            <v>1250</v>
          </cell>
          <cell r="F160">
            <v>1260</v>
          </cell>
          <cell r="G160">
            <v>32</v>
          </cell>
          <cell r="H160" t="str">
            <v>-29</v>
          </cell>
          <cell r="I160" t="str">
            <v>36</v>
          </cell>
          <cell r="J160">
            <v>5</v>
          </cell>
          <cell r="K160" t="str">
            <v>JVWT02</v>
          </cell>
          <cell r="L160">
            <v>3</v>
          </cell>
          <cell r="M160">
            <v>1250</v>
          </cell>
        </row>
        <row r="161">
          <cell r="A161">
            <v>36961.141481481478</v>
          </cell>
          <cell r="B161" t="str">
            <v>0105042</v>
          </cell>
          <cell r="C161" t="str">
            <v>14 mts</v>
          </cell>
          <cell r="D161">
            <v>3.5999999046325684</v>
          </cell>
          <cell r="E161">
            <v>950</v>
          </cell>
          <cell r="F161">
            <v>965</v>
          </cell>
          <cell r="G161">
            <v>22</v>
          </cell>
          <cell r="H161" t="str">
            <v>-41</v>
          </cell>
          <cell r="I161" t="str">
            <v>33</v>
          </cell>
          <cell r="J161">
            <v>5</v>
          </cell>
          <cell r="K161" t="str">
            <v>JVTR05</v>
          </cell>
          <cell r="L161">
            <v>3.6</v>
          </cell>
          <cell r="M161">
            <v>950</v>
          </cell>
        </row>
        <row r="162">
          <cell r="A162">
            <v>36961.239270833335</v>
          </cell>
          <cell r="B162" t="str">
            <v>0105047</v>
          </cell>
          <cell r="C162" t="str">
            <v>15 mts</v>
          </cell>
          <cell r="D162">
            <v>2</v>
          </cell>
          <cell r="E162">
            <v>915</v>
          </cell>
          <cell r="F162">
            <v>930</v>
          </cell>
          <cell r="G162">
            <v>36</v>
          </cell>
          <cell r="H162" t="str">
            <v>-25</v>
          </cell>
          <cell r="I162" t="str">
            <v>35</v>
          </cell>
          <cell r="J162">
            <v>34</v>
          </cell>
          <cell r="K162" t="str">
            <v>JVGL06</v>
          </cell>
          <cell r="L162">
            <v>2</v>
          </cell>
          <cell r="M162">
            <v>915</v>
          </cell>
        </row>
        <row r="163">
          <cell r="A163">
            <v>36961.328634259262</v>
          </cell>
          <cell r="B163" t="str">
            <v>0105063</v>
          </cell>
          <cell r="C163" t="str">
            <v>15MTS</v>
          </cell>
          <cell r="D163">
            <v>2.5999999046325684</v>
          </cell>
          <cell r="E163">
            <v>1270</v>
          </cell>
          <cell r="F163">
            <v>1280</v>
          </cell>
          <cell r="G163">
            <v>62</v>
          </cell>
          <cell r="H163" t="str">
            <v>-48</v>
          </cell>
          <cell r="I163" t="str">
            <v>42</v>
          </cell>
          <cell r="J163">
            <v>53</v>
          </cell>
          <cell r="K163" t="str">
            <v>JVGL06</v>
          </cell>
          <cell r="L163">
            <v>2.6</v>
          </cell>
          <cell r="M163">
            <v>1270</v>
          </cell>
        </row>
        <row r="164">
          <cell r="A164">
            <v>36961.333796296298</v>
          </cell>
          <cell r="B164" t="str">
            <v>0105069</v>
          </cell>
          <cell r="C164" t="str">
            <v>12MTS</v>
          </cell>
          <cell r="D164">
            <v>2</v>
          </cell>
          <cell r="E164">
            <v>1250</v>
          </cell>
          <cell r="F164">
            <v>1265</v>
          </cell>
          <cell r="G164">
            <v>34</v>
          </cell>
          <cell r="H164" t="str">
            <v>6</v>
          </cell>
          <cell r="I164" t="str">
            <v>31</v>
          </cell>
          <cell r="J164">
            <v>19</v>
          </cell>
          <cell r="K164" t="str">
            <v>JVGL06</v>
          </cell>
          <cell r="L164">
            <v>2</v>
          </cell>
          <cell r="M164">
            <v>1250</v>
          </cell>
        </row>
        <row r="165">
          <cell r="A165">
            <v>36961.454756944448</v>
          </cell>
          <cell r="B165" t="str">
            <v>0105088</v>
          </cell>
          <cell r="C165" t="str">
            <v>20MTS</v>
          </cell>
          <cell r="D165">
            <v>2</v>
          </cell>
          <cell r="E165">
            <v>1090</v>
          </cell>
          <cell r="F165">
            <v>1090</v>
          </cell>
          <cell r="G165">
            <v>22</v>
          </cell>
          <cell r="H165" t="str">
            <v>-14</v>
          </cell>
          <cell r="I165" t="str">
            <v>12</v>
          </cell>
          <cell r="J165">
            <v>14</v>
          </cell>
          <cell r="K165" t="str">
            <v>JVGL06</v>
          </cell>
          <cell r="L165">
            <v>2</v>
          </cell>
          <cell r="M165">
            <v>1090</v>
          </cell>
        </row>
        <row r="166">
          <cell r="A166">
            <v>36961.459374999999</v>
          </cell>
          <cell r="B166" t="str">
            <v>0105082</v>
          </cell>
          <cell r="C166" t="str">
            <v>10MTS</v>
          </cell>
          <cell r="D166">
            <v>2.2999999523162842</v>
          </cell>
          <cell r="E166">
            <v>1100</v>
          </cell>
          <cell r="F166">
            <v>1130</v>
          </cell>
          <cell r="G166">
            <v>39</v>
          </cell>
          <cell r="H166" t="str">
            <v>-106</v>
          </cell>
          <cell r="I166" t="str">
            <v>41</v>
          </cell>
          <cell r="J166">
            <v>8</v>
          </cell>
          <cell r="K166" t="str">
            <v>JVCR06</v>
          </cell>
          <cell r="L166">
            <v>3.5</v>
          </cell>
          <cell r="M166">
            <v>1100</v>
          </cell>
        </row>
        <row r="167">
          <cell r="A167">
            <v>36961.577777777777</v>
          </cell>
          <cell r="B167" t="str">
            <v>0105123</v>
          </cell>
          <cell r="C167" t="str">
            <v>12mts</v>
          </cell>
          <cell r="D167">
            <v>2</v>
          </cell>
          <cell r="E167">
            <v>1090</v>
          </cell>
          <cell r="F167">
            <v>1110</v>
          </cell>
          <cell r="G167">
            <v>29</v>
          </cell>
          <cell r="H167" t="str">
            <v>-38</v>
          </cell>
          <cell r="I167" t="str">
            <v>38</v>
          </cell>
          <cell r="J167">
            <v>33</v>
          </cell>
          <cell r="K167" t="str">
            <v>JVGL06</v>
          </cell>
          <cell r="L167">
            <v>2</v>
          </cell>
          <cell r="M167">
            <v>1090</v>
          </cell>
        </row>
        <row r="168">
          <cell r="A168">
            <v>36961.779942129629</v>
          </cell>
          <cell r="B168" t="str">
            <v>0105142</v>
          </cell>
          <cell r="C168" t="str">
            <v>18mts</v>
          </cell>
          <cell r="D168">
            <v>2</v>
          </cell>
          <cell r="E168">
            <v>920</v>
          </cell>
          <cell r="F168">
            <v>928</v>
          </cell>
          <cell r="G168">
            <v>72</v>
          </cell>
          <cell r="H168" t="str">
            <v>-56</v>
          </cell>
          <cell r="I168" t="str">
            <v>42</v>
          </cell>
          <cell r="J168">
            <v>24</v>
          </cell>
          <cell r="K168" t="str">
            <v>JVGL06</v>
          </cell>
          <cell r="L168">
            <v>2</v>
          </cell>
          <cell r="M168">
            <v>915</v>
          </cell>
        </row>
        <row r="169">
          <cell r="A169">
            <v>36961.899270833332</v>
          </cell>
          <cell r="B169" t="str">
            <v>0105165</v>
          </cell>
          <cell r="C169" t="str">
            <v>15MTS</v>
          </cell>
          <cell r="D169">
            <v>2</v>
          </cell>
          <cell r="E169">
            <v>1250</v>
          </cell>
          <cell r="F169">
            <v>1264</v>
          </cell>
          <cell r="G169">
            <v>39</v>
          </cell>
          <cell r="H169" t="str">
            <v>-2</v>
          </cell>
          <cell r="I169" t="str">
            <v>32</v>
          </cell>
          <cell r="J169">
            <v>17</v>
          </cell>
          <cell r="K169" t="str">
            <v>JVWT02</v>
          </cell>
          <cell r="L169">
            <v>2</v>
          </cell>
          <cell r="M169">
            <v>1250</v>
          </cell>
        </row>
        <row r="170">
          <cell r="A170">
            <v>36962.027048611111</v>
          </cell>
          <cell r="B170" t="str">
            <v>0105190</v>
          </cell>
          <cell r="C170" t="str">
            <v>14 MTS</v>
          </cell>
          <cell r="D170">
            <v>2.25</v>
          </cell>
          <cell r="E170">
            <v>1020</v>
          </cell>
          <cell r="F170">
            <v>1036</v>
          </cell>
          <cell r="G170">
            <v>26</v>
          </cell>
          <cell r="H170" t="str">
            <v>-44</v>
          </cell>
          <cell r="I170" t="str">
            <v>17</v>
          </cell>
          <cell r="J170">
            <v>10</v>
          </cell>
          <cell r="K170" t="str">
            <v>JVCM01</v>
          </cell>
          <cell r="L170">
            <v>2.25</v>
          </cell>
          <cell r="M170">
            <v>1020</v>
          </cell>
        </row>
        <row r="171">
          <cell r="A171">
            <v>36962.086168981485</v>
          </cell>
          <cell r="B171" t="str">
            <v>0105216</v>
          </cell>
          <cell r="C171" t="str">
            <v>14 MTS</v>
          </cell>
          <cell r="D171">
            <v>2.5999999046325684</v>
          </cell>
          <cell r="E171">
            <v>810</v>
          </cell>
          <cell r="F171">
            <v>825</v>
          </cell>
          <cell r="G171">
            <v>26</v>
          </cell>
          <cell r="H171" t="str">
            <v>-30</v>
          </cell>
          <cell r="I171" t="str">
            <v>53</v>
          </cell>
          <cell r="J171">
            <v>22</v>
          </cell>
          <cell r="K171" t="str">
            <v>JVGL06</v>
          </cell>
          <cell r="L171">
            <v>2.6</v>
          </cell>
          <cell r="M171">
            <v>810</v>
          </cell>
        </row>
        <row r="172">
          <cell r="A172">
            <v>36962.211319444446</v>
          </cell>
          <cell r="B172" t="str">
            <v>0105242</v>
          </cell>
          <cell r="C172" t="str">
            <v>10 mts</v>
          </cell>
          <cell r="D172">
            <v>2.7999999523162842</v>
          </cell>
          <cell r="E172">
            <v>1040</v>
          </cell>
          <cell r="F172">
            <v>1053</v>
          </cell>
          <cell r="G172">
            <v>34</v>
          </cell>
          <cell r="H172" t="str">
            <v>-17</v>
          </cell>
          <cell r="I172" t="str">
            <v>33</v>
          </cell>
          <cell r="J172">
            <v>27</v>
          </cell>
          <cell r="K172" t="str">
            <v>JVCR04</v>
          </cell>
          <cell r="L172">
            <v>2.8</v>
          </cell>
          <cell r="M172">
            <v>1040</v>
          </cell>
        </row>
        <row r="173">
          <cell r="A173">
            <v>36962.328553240739</v>
          </cell>
          <cell r="B173" t="str">
            <v>0104730</v>
          </cell>
          <cell r="C173" t="str">
            <v>ctl-p1</v>
          </cell>
          <cell r="D173">
            <v>6</v>
          </cell>
          <cell r="E173">
            <v>1250</v>
          </cell>
          <cell r="F173">
            <v>1250</v>
          </cell>
          <cell r="G173">
            <v>17</v>
          </cell>
          <cell r="H173" t="str">
            <v>-9</v>
          </cell>
          <cell r="I173" t="str">
            <v>-4</v>
          </cell>
          <cell r="J173">
            <v>-2</v>
          </cell>
          <cell r="K173" t="str">
            <v>337</v>
          </cell>
          <cell r="L173">
            <v>6</v>
          </cell>
          <cell r="M173">
            <v>1250</v>
          </cell>
        </row>
        <row r="174">
          <cell r="A174">
            <v>36962.356458333335</v>
          </cell>
          <cell r="B174" t="str">
            <v>0105269</v>
          </cell>
          <cell r="C174" t="str">
            <v>14mts</v>
          </cell>
          <cell r="D174">
            <v>2</v>
          </cell>
          <cell r="E174">
            <v>810</v>
          </cell>
          <cell r="F174">
            <v>827</v>
          </cell>
          <cell r="G174">
            <v>33</v>
          </cell>
          <cell r="H174" t="str">
            <v>40</v>
          </cell>
          <cell r="I174" t="str">
            <v>16</v>
          </cell>
          <cell r="J174">
            <v>23</v>
          </cell>
          <cell r="K174" t="str">
            <v>JVGL06</v>
          </cell>
          <cell r="L174">
            <v>2</v>
          </cell>
          <cell r="M174">
            <v>810</v>
          </cell>
        </row>
        <row r="175">
          <cell r="A175">
            <v>36962.36041666667</v>
          </cell>
          <cell r="B175" t="str">
            <v>0105282</v>
          </cell>
          <cell r="C175" t="str">
            <v>12mts</v>
          </cell>
          <cell r="D175">
            <v>2</v>
          </cell>
          <cell r="E175">
            <v>915</v>
          </cell>
          <cell r="F175">
            <v>926</v>
          </cell>
          <cell r="G175">
            <v>28</v>
          </cell>
          <cell r="H175" t="str">
            <v>-8</v>
          </cell>
          <cell r="I175" t="str">
            <v>14</v>
          </cell>
          <cell r="J175">
            <v>17</v>
          </cell>
          <cell r="K175" t="str">
            <v>JVGL06</v>
          </cell>
          <cell r="L175">
            <v>2</v>
          </cell>
          <cell r="M175">
            <v>915</v>
          </cell>
        </row>
        <row r="176">
          <cell r="A176">
            <v>36962.379907407405</v>
          </cell>
          <cell r="B176" t="str">
            <v>0104730</v>
          </cell>
          <cell r="C176" t="str">
            <v>ctl-p2</v>
          </cell>
          <cell r="D176">
            <v>6</v>
          </cell>
          <cell r="E176">
            <v>1250</v>
          </cell>
          <cell r="F176">
            <v>1250</v>
          </cell>
          <cell r="G176">
            <v>5</v>
          </cell>
          <cell r="H176" t="str">
            <v>51</v>
          </cell>
          <cell r="I176" t="str">
            <v>1</v>
          </cell>
          <cell r="J176">
            <v>9</v>
          </cell>
          <cell r="K176" t="str">
            <v>337</v>
          </cell>
          <cell r="L176">
            <v>6</v>
          </cell>
          <cell r="M176">
            <v>1250</v>
          </cell>
        </row>
        <row r="177">
          <cell r="A177">
            <v>36962.405347222222</v>
          </cell>
          <cell r="B177" t="str">
            <v>0104730</v>
          </cell>
          <cell r="C177" t="str">
            <v>ctl-p3</v>
          </cell>
          <cell r="D177">
            <v>6</v>
          </cell>
          <cell r="E177">
            <v>1250</v>
          </cell>
          <cell r="F177">
            <v>1250</v>
          </cell>
          <cell r="G177">
            <v>-4</v>
          </cell>
          <cell r="H177" t="str">
            <v>-10</v>
          </cell>
          <cell r="I177" t="str">
            <v>-3</v>
          </cell>
          <cell r="J177">
            <v>10</v>
          </cell>
          <cell r="K177" t="str">
            <v>337</v>
          </cell>
          <cell r="L177">
            <v>6</v>
          </cell>
          <cell r="M177">
            <v>1250</v>
          </cell>
        </row>
        <row r="178">
          <cell r="A178">
            <v>36962.409386574072</v>
          </cell>
          <cell r="B178" t="str">
            <v>0105297</v>
          </cell>
          <cell r="C178" t="str">
            <v>18mts</v>
          </cell>
          <cell r="D178">
            <v>2</v>
          </cell>
          <cell r="E178">
            <v>1250</v>
          </cell>
          <cell r="F178">
            <v>1260</v>
          </cell>
          <cell r="G178">
            <v>24</v>
          </cell>
          <cell r="H178" t="str">
            <v>-23</v>
          </cell>
          <cell r="I178" t="str">
            <v>40</v>
          </cell>
          <cell r="J178">
            <v>19</v>
          </cell>
          <cell r="K178" t="str">
            <v>JVGL06</v>
          </cell>
          <cell r="L178">
            <v>2</v>
          </cell>
          <cell r="M178">
            <v>1250</v>
          </cell>
        </row>
        <row r="179">
          <cell r="A179">
            <v>36962.449988425928</v>
          </cell>
          <cell r="B179" t="str">
            <v>0104730</v>
          </cell>
          <cell r="C179" t="str">
            <v>ctl-p4</v>
          </cell>
          <cell r="D179">
            <v>6</v>
          </cell>
          <cell r="E179">
            <v>1250</v>
          </cell>
          <cell r="F179">
            <v>1250</v>
          </cell>
          <cell r="G179">
            <v>16</v>
          </cell>
          <cell r="H179" t="str">
            <v>53</v>
          </cell>
          <cell r="I179" t="str">
            <v>15</v>
          </cell>
          <cell r="J179">
            <v>8</v>
          </cell>
          <cell r="K179" t="str">
            <v>337</v>
          </cell>
          <cell r="L179">
            <v>6</v>
          </cell>
          <cell r="M179">
            <v>1250</v>
          </cell>
        </row>
        <row r="180">
          <cell r="A180">
            <v>36962.495057870372</v>
          </cell>
          <cell r="B180" t="str">
            <v>0104717</v>
          </cell>
          <cell r="C180" t="str">
            <v>CTL-P3</v>
          </cell>
          <cell r="D180">
            <v>6.6500000953674316</v>
          </cell>
          <cell r="E180">
            <v>1160</v>
          </cell>
          <cell r="F180">
            <v>1160</v>
          </cell>
          <cell r="G180">
            <v>14</v>
          </cell>
          <cell r="H180" t="str">
            <v>-29</v>
          </cell>
          <cell r="I180" t="str">
            <v>26</v>
          </cell>
          <cell r="J180">
            <v>23</v>
          </cell>
          <cell r="K180" t="str">
            <v>337</v>
          </cell>
          <cell r="L180">
            <v>6.65</v>
          </cell>
          <cell r="M180">
            <v>1150</v>
          </cell>
        </row>
        <row r="181">
          <cell r="A181">
            <v>36962.504791666666</v>
          </cell>
          <cell r="B181" t="str">
            <v>0104717</v>
          </cell>
          <cell r="C181" t="str">
            <v>CTL-P1</v>
          </cell>
          <cell r="D181">
            <v>6.6500000953674316</v>
          </cell>
          <cell r="E181">
            <v>1160</v>
          </cell>
          <cell r="F181">
            <v>1161</v>
          </cell>
          <cell r="G181">
            <v>17</v>
          </cell>
          <cell r="H181" t="str">
            <v>-9</v>
          </cell>
          <cell r="I181" t="str">
            <v>-4</v>
          </cell>
          <cell r="J181">
            <v>-2</v>
          </cell>
          <cell r="K181" t="str">
            <v>337</v>
          </cell>
          <cell r="L181">
            <v>6.65</v>
          </cell>
          <cell r="M181">
            <v>1150</v>
          </cell>
        </row>
        <row r="182">
          <cell r="A182">
            <v>36962.510347222225</v>
          </cell>
          <cell r="B182" t="str">
            <v>0104717</v>
          </cell>
          <cell r="C182" t="str">
            <v>CTL-P2</v>
          </cell>
          <cell r="D182">
            <v>6.6500000953674316</v>
          </cell>
          <cell r="E182">
            <v>1160</v>
          </cell>
          <cell r="F182">
            <v>1160</v>
          </cell>
          <cell r="G182">
            <v>1</v>
          </cell>
          <cell r="H182" t="str">
            <v>-34</v>
          </cell>
          <cell r="I182" t="str">
            <v>7</v>
          </cell>
          <cell r="J182">
            <v>12</v>
          </cell>
          <cell r="K182" t="str">
            <v>337</v>
          </cell>
          <cell r="L182">
            <v>6.65</v>
          </cell>
          <cell r="M182">
            <v>1150</v>
          </cell>
        </row>
        <row r="183">
          <cell r="A183">
            <v>36962.514756944445</v>
          </cell>
          <cell r="B183" t="str">
            <v>0104717</v>
          </cell>
          <cell r="C183" t="str">
            <v>CTL-P4</v>
          </cell>
          <cell r="D183">
            <v>6.6500000953674316</v>
          </cell>
          <cell r="E183">
            <v>1160</v>
          </cell>
          <cell r="F183">
            <v>1160</v>
          </cell>
          <cell r="G183">
            <v>24</v>
          </cell>
          <cell r="H183" t="str">
            <v>-34</v>
          </cell>
          <cell r="I183" t="str">
            <v>25</v>
          </cell>
          <cell r="J183">
            <v>33</v>
          </cell>
          <cell r="K183" t="str">
            <v>337</v>
          </cell>
          <cell r="L183">
            <v>6.65</v>
          </cell>
          <cell r="M183">
            <v>1150</v>
          </cell>
        </row>
        <row r="184">
          <cell r="A184">
            <v>36962.519479166665</v>
          </cell>
          <cell r="B184" t="str">
            <v>0105320</v>
          </cell>
          <cell r="C184" t="str">
            <v>18MTS</v>
          </cell>
          <cell r="D184">
            <v>2</v>
          </cell>
          <cell r="E184">
            <v>1055</v>
          </cell>
          <cell r="F184">
            <v>1060</v>
          </cell>
          <cell r="G184">
            <v>50</v>
          </cell>
          <cell r="H184" t="str">
            <v>-47</v>
          </cell>
          <cell r="I184" t="str">
            <v>52</v>
          </cell>
          <cell r="J184">
            <v>72</v>
          </cell>
          <cell r="K184" t="str">
            <v>JVGL06</v>
          </cell>
          <cell r="L184">
            <v>2</v>
          </cell>
          <cell r="M184">
            <v>1055</v>
          </cell>
        </row>
        <row r="185">
          <cell r="A185">
            <v>36962.694548611114</v>
          </cell>
          <cell r="B185" t="str">
            <v>0104721</v>
          </cell>
          <cell r="C185" t="str">
            <v>PKT-1</v>
          </cell>
          <cell r="D185">
            <v>6.6500000953674316</v>
          </cell>
          <cell r="E185">
            <v>1150</v>
          </cell>
          <cell r="F185">
            <v>1158</v>
          </cell>
          <cell r="G185">
            <v>3</v>
          </cell>
          <cell r="H185" t="str">
            <v>-1</v>
          </cell>
          <cell r="I185" t="str">
            <v>0</v>
          </cell>
          <cell r="J185">
            <v>1</v>
          </cell>
          <cell r="K185" t="str">
            <v>337</v>
          </cell>
          <cell r="L185">
            <v>6.65</v>
          </cell>
          <cell r="M185">
            <v>1150</v>
          </cell>
        </row>
        <row r="186">
          <cell r="A186">
            <v>36962.699699074074</v>
          </cell>
          <cell r="B186" t="str">
            <v>0104271</v>
          </cell>
          <cell r="C186" t="str">
            <v>PKT-3</v>
          </cell>
          <cell r="D186">
            <v>6.6500000953674316</v>
          </cell>
          <cell r="E186">
            <v>1150</v>
          </cell>
          <cell r="F186">
            <v>1158</v>
          </cell>
          <cell r="G186">
            <v>4</v>
          </cell>
          <cell r="H186" t="str">
            <v>-34</v>
          </cell>
          <cell r="I186" t="str">
            <v>-8</v>
          </cell>
          <cell r="J186">
            <v>10</v>
          </cell>
          <cell r="K186" t="str">
            <v>JVLP01</v>
          </cell>
          <cell r="L186">
            <v>2.9</v>
          </cell>
          <cell r="M186">
            <v>1240</v>
          </cell>
        </row>
        <row r="187">
          <cell r="A187">
            <v>36962.714895833335</v>
          </cell>
          <cell r="B187" t="str">
            <v>0105405</v>
          </cell>
          <cell r="C187" t="str">
            <v>7 mts</v>
          </cell>
          <cell r="D187">
            <v>3.5</v>
          </cell>
          <cell r="E187">
            <v>1170</v>
          </cell>
          <cell r="F187">
            <v>1180</v>
          </cell>
          <cell r="G187">
            <v>44</v>
          </cell>
          <cell r="H187" t="str">
            <v>-40</v>
          </cell>
          <cell r="I187" t="str">
            <v>81</v>
          </cell>
          <cell r="J187">
            <v>5</v>
          </cell>
          <cell r="K187" t="str">
            <v>JVCR06</v>
          </cell>
          <cell r="L187">
            <v>3.5</v>
          </cell>
          <cell r="M187">
            <v>1170</v>
          </cell>
        </row>
        <row r="188">
          <cell r="A188">
            <v>36962.722002314818</v>
          </cell>
          <cell r="B188" t="str">
            <v>0105382</v>
          </cell>
          <cell r="C188" t="str">
            <v>18 mts</v>
          </cell>
          <cell r="D188">
            <v>2.5999999046325684</v>
          </cell>
          <cell r="E188">
            <v>1140</v>
          </cell>
          <cell r="F188">
            <v>1152</v>
          </cell>
          <cell r="G188">
            <v>45</v>
          </cell>
          <cell r="H188" t="str">
            <v>-12</v>
          </cell>
          <cell r="I188" t="str">
            <v>41</v>
          </cell>
          <cell r="J188">
            <v>44</v>
          </cell>
          <cell r="K188" t="str">
            <v>JVGL06</v>
          </cell>
          <cell r="L188">
            <v>2.6</v>
          </cell>
          <cell r="M188">
            <v>1140</v>
          </cell>
        </row>
        <row r="189">
          <cell r="A189">
            <v>36962.790254629632</v>
          </cell>
          <cell r="B189" t="str">
            <v>0104725</v>
          </cell>
          <cell r="C189" t="str">
            <v>pkt1</v>
          </cell>
          <cell r="D189">
            <v>6.6500000953674316</v>
          </cell>
          <cell r="E189">
            <v>1150</v>
          </cell>
          <cell r="F189">
            <v>1155</v>
          </cell>
          <cell r="G189">
            <v>12</v>
          </cell>
          <cell r="H189" t="str">
            <v>-21</v>
          </cell>
          <cell r="I189" t="str">
            <v>4</v>
          </cell>
          <cell r="J189">
            <v>6</v>
          </cell>
          <cell r="K189" t="str">
            <v>337</v>
          </cell>
          <cell r="L189">
            <v>6.65</v>
          </cell>
          <cell r="M189">
            <v>1150</v>
          </cell>
        </row>
        <row r="190">
          <cell r="A190">
            <v>36962.794212962966</v>
          </cell>
          <cell r="B190" t="str">
            <v>0104275</v>
          </cell>
          <cell r="C190" t="str">
            <v>pkt-2</v>
          </cell>
          <cell r="D190">
            <v>6.6500000953674316</v>
          </cell>
          <cell r="E190">
            <v>1150</v>
          </cell>
          <cell r="F190">
            <v>1155</v>
          </cell>
          <cell r="G190">
            <v>13</v>
          </cell>
          <cell r="H190" t="str">
            <v>-35</v>
          </cell>
          <cell r="I190" t="str">
            <v>3</v>
          </cell>
          <cell r="J190">
            <v>11</v>
          </cell>
          <cell r="K190" t="str">
            <v>JVSTS6</v>
          </cell>
          <cell r="L190">
            <v>3</v>
          </cell>
          <cell r="M190">
            <v>1250</v>
          </cell>
        </row>
        <row r="191">
          <cell r="A191">
            <v>36962.805289351854</v>
          </cell>
          <cell r="B191" t="str">
            <v>0104737</v>
          </cell>
          <cell r="C191" t="str">
            <v>pkt-1</v>
          </cell>
          <cell r="D191">
            <v>8.5</v>
          </cell>
          <cell r="E191">
            <v>1250</v>
          </cell>
          <cell r="F191">
            <v>1255</v>
          </cell>
          <cell r="G191">
            <v>1</v>
          </cell>
          <cell r="H191" t="str">
            <v>4</v>
          </cell>
          <cell r="I191" t="str">
            <v>-11</v>
          </cell>
          <cell r="J191">
            <v>-7</v>
          </cell>
          <cell r="K191" t="str">
            <v>337</v>
          </cell>
          <cell r="L191">
            <v>8.5</v>
          </cell>
          <cell r="M191">
            <v>1250</v>
          </cell>
        </row>
        <row r="192">
          <cell r="A192">
            <v>36962.856377314813</v>
          </cell>
          <cell r="B192" t="str">
            <v>0105419</v>
          </cell>
          <cell r="C192" t="str">
            <v>18 mts</v>
          </cell>
          <cell r="D192">
            <v>2</v>
          </cell>
          <cell r="E192">
            <v>915</v>
          </cell>
          <cell r="F192">
            <v>925</v>
          </cell>
          <cell r="G192">
            <v>42</v>
          </cell>
          <cell r="H192" t="str">
            <v>-25</v>
          </cell>
          <cell r="I192" t="str">
            <v>39</v>
          </cell>
          <cell r="J192">
            <v>41</v>
          </cell>
          <cell r="K192" t="str">
            <v>JVGL06</v>
          </cell>
          <cell r="L192">
            <v>2</v>
          </cell>
          <cell r="M192">
            <v>915</v>
          </cell>
        </row>
        <row r="193">
          <cell r="A193">
            <v>36962.861770833333</v>
          </cell>
          <cell r="B193" t="str">
            <v>0104737</v>
          </cell>
          <cell r="C193" t="str">
            <v>pkt-2</v>
          </cell>
          <cell r="D193">
            <v>8.5</v>
          </cell>
          <cell r="E193">
            <v>1250</v>
          </cell>
          <cell r="F193">
            <v>1258</v>
          </cell>
          <cell r="G193">
            <v>-1</v>
          </cell>
          <cell r="H193" t="str">
            <v>14</v>
          </cell>
          <cell r="I193" t="str">
            <v>-9</v>
          </cell>
          <cell r="J193">
            <v>5</v>
          </cell>
          <cell r="K193" t="str">
            <v>337</v>
          </cell>
          <cell r="L193">
            <v>8.5</v>
          </cell>
          <cell r="M193">
            <v>1250</v>
          </cell>
        </row>
        <row r="194">
          <cell r="A194">
            <v>36962.965821759259</v>
          </cell>
          <cell r="B194" t="str">
            <v>0104281</v>
          </cell>
          <cell r="C194" t="str">
            <v>ctl mid</v>
          </cell>
          <cell r="D194">
            <v>2.9000000953674316</v>
          </cell>
          <cell r="E194">
            <v>1250</v>
          </cell>
          <cell r="F194">
            <v>1262</v>
          </cell>
          <cell r="G194">
            <v>9.5</v>
          </cell>
          <cell r="H194" t="str">
            <v>-39</v>
          </cell>
          <cell r="I194" t="str">
            <v>7</v>
          </cell>
          <cell r="J194">
            <v>6</v>
          </cell>
          <cell r="K194" t="str">
            <v>JVSTS6</v>
          </cell>
          <cell r="L194">
            <v>3</v>
          </cell>
          <cell r="M194">
            <v>1250</v>
          </cell>
        </row>
        <row r="195">
          <cell r="A195">
            <v>36962.967430555553</v>
          </cell>
          <cell r="B195" t="str">
            <v>0105424</v>
          </cell>
          <cell r="C195" t="str">
            <v>22mts</v>
          </cell>
          <cell r="D195">
            <v>2</v>
          </cell>
          <cell r="E195">
            <v>920</v>
          </cell>
          <cell r="F195">
            <v>925</v>
          </cell>
          <cell r="G195">
            <v>38.5</v>
          </cell>
          <cell r="H195" t="str">
            <v>7</v>
          </cell>
          <cell r="I195" t="str">
            <v>30</v>
          </cell>
          <cell r="J195">
            <v>40</v>
          </cell>
          <cell r="K195" t="str">
            <v>JVGL06</v>
          </cell>
          <cell r="L195">
            <v>2</v>
          </cell>
          <cell r="M195">
            <v>915</v>
          </cell>
        </row>
        <row r="196">
          <cell r="A196">
            <v>36963.321180555555</v>
          </cell>
          <cell r="B196" t="str">
            <v>0104736</v>
          </cell>
          <cell r="C196" t="str">
            <v>ctl-p1</v>
          </cell>
          <cell r="D196">
            <v>8.5</v>
          </cell>
          <cell r="E196">
            <v>1250</v>
          </cell>
          <cell r="F196">
            <v>1263</v>
          </cell>
          <cell r="G196">
            <v>22</v>
          </cell>
          <cell r="H196" t="str">
            <v>-6</v>
          </cell>
          <cell r="I196" t="str">
            <v>21</v>
          </cell>
          <cell r="J196">
            <v>5</v>
          </cell>
          <cell r="K196" t="str">
            <v>337</v>
          </cell>
          <cell r="L196">
            <v>8.5</v>
          </cell>
          <cell r="M196">
            <v>1250</v>
          </cell>
        </row>
        <row r="197">
          <cell r="A197">
            <v>36963.327048611114</v>
          </cell>
          <cell r="B197" t="str">
            <v>0103545</v>
          </cell>
          <cell r="C197" t="str">
            <v>ctl-mid</v>
          </cell>
          <cell r="D197">
            <v>2.9000000953674316</v>
          </cell>
          <cell r="E197">
            <v>1160</v>
          </cell>
          <cell r="F197">
            <v>1163</v>
          </cell>
          <cell r="G197">
            <v>3</v>
          </cell>
          <cell r="H197" t="str">
            <v>-28</v>
          </cell>
          <cell r="I197" t="str">
            <v>19</v>
          </cell>
          <cell r="J197">
            <v>15</v>
          </cell>
          <cell r="K197" t="str">
            <v>JVDR02</v>
          </cell>
          <cell r="L197">
            <v>2.9</v>
          </cell>
          <cell r="M197">
            <v>1160</v>
          </cell>
        </row>
        <row r="198">
          <cell r="A198">
            <v>36963.329895833333</v>
          </cell>
          <cell r="B198" t="str">
            <v>0104736</v>
          </cell>
          <cell r="C198" t="str">
            <v>ctl-p3</v>
          </cell>
          <cell r="D198">
            <v>8.5</v>
          </cell>
          <cell r="E198">
            <v>1250</v>
          </cell>
          <cell r="F198">
            <v>1262</v>
          </cell>
          <cell r="G198">
            <v>-18</v>
          </cell>
          <cell r="H198" t="str">
            <v>2</v>
          </cell>
          <cell r="I198" t="str">
            <v>9</v>
          </cell>
          <cell r="J198">
            <v>-3</v>
          </cell>
          <cell r="K198" t="str">
            <v>337</v>
          </cell>
          <cell r="L198">
            <v>8.5</v>
          </cell>
          <cell r="M198">
            <v>1250</v>
          </cell>
        </row>
        <row r="199">
          <cell r="A199">
            <v>36963.334918981483</v>
          </cell>
          <cell r="B199" t="str">
            <v>0104735</v>
          </cell>
          <cell r="C199" t="str">
            <v>ctl-p1</v>
          </cell>
          <cell r="D199">
            <v>8.5</v>
          </cell>
          <cell r="E199">
            <v>1250</v>
          </cell>
          <cell r="F199">
            <v>1250</v>
          </cell>
          <cell r="G199">
            <v>4</v>
          </cell>
          <cell r="H199" t="str">
            <v>19</v>
          </cell>
          <cell r="I199" t="str">
            <v>-17</v>
          </cell>
          <cell r="J199">
            <v>0</v>
          </cell>
          <cell r="K199" t="str">
            <v>337</v>
          </cell>
          <cell r="L199">
            <v>8.5</v>
          </cell>
          <cell r="M199">
            <v>1250</v>
          </cell>
        </row>
        <row r="200">
          <cell r="A200">
            <v>36963.338935185187</v>
          </cell>
          <cell r="B200" t="str">
            <v>0104735</v>
          </cell>
          <cell r="C200" t="str">
            <v>ctl-p3</v>
          </cell>
          <cell r="D200">
            <v>8.5</v>
          </cell>
          <cell r="E200">
            <v>1250</v>
          </cell>
          <cell r="F200">
            <v>1250</v>
          </cell>
          <cell r="G200">
            <v>3</v>
          </cell>
          <cell r="H200" t="str">
            <v>23</v>
          </cell>
          <cell r="I200" t="str">
            <v>-7</v>
          </cell>
          <cell r="J200">
            <v>-6</v>
          </cell>
          <cell r="K200" t="str">
            <v>337</v>
          </cell>
          <cell r="L200">
            <v>8.5</v>
          </cell>
          <cell r="M200">
            <v>1250</v>
          </cell>
        </row>
        <row r="201">
          <cell r="A201">
            <v>36963.341747685183</v>
          </cell>
          <cell r="B201" t="str">
            <v>0105432</v>
          </cell>
          <cell r="C201" t="str">
            <v>12mts</v>
          </cell>
          <cell r="D201">
            <v>3.2000000476837158</v>
          </cell>
          <cell r="E201">
            <v>1240</v>
          </cell>
          <cell r="F201">
            <v>1250</v>
          </cell>
          <cell r="G201">
            <v>65</v>
          </cell>
          <cell r="H201" t="str">
            <v>20</v>
          </cell>
          <cell r="I201" t="str">
            <v>42</v>
          </cell>
          <cell r="J201">
            <v>46</v>
          </cell>
          <cell r="K201" t="str">
            <v>JVGL06</v>
          </cell>
          <cell r="L201">
            <v>3.2</v>
          </cell>
          <cell r="M201">
            <v>1240</v>
          </cell>
        </row>
        <row r="202">
          <cell r="A202">
            <v>36963.378449074073</v>
          </cell>
          <cell r="B202" t="str">
            <v>0104732</v>
          </cell>
          <cell r="C202" t="str">
            <v>CTL-P1</v>
          </cell>
          <cell r="D202">
            <v>8.5</v>
          </cell>
          <cell r="E202">
            <v>1250</v>
          </cell>
          <cell r="F202">
            <v>1251</v>
          </cell>
          <cell r="G202">
            <v>-6</v>
          </cell>
          <cell r="H202" t="str">
            <v>-3</v>
          </cell>
          <cell r="I202" t="str">
            <v>-5</v>
          </cell>
          <cell r="J202">
            <v>-7</v>
          </cell>
          <cell r="K202" t="str">
            <v>337</v>
          </cell>
          <cell r="L202">
            <v>8.5</v>
          </cell>
          <cell r="M202">
            <v>1250</v>
          </cell>
        </row>
        <row r="203">
          <cell r="A203">
            <v>36963.382719907408</v>
          </cell>
          <cell r="B203" t="str">
            <v>0104732</v>
          </cell>
          <cell r="C203" t="str">
            <v>CTL-P3</v>
          </cell>
          <cell r="D203">
            <v>8.5</v>
          </cell>
          <cell r="E203">
            <v>1250</v>
          </cell>
          <cell r="F203">
            <v>1252</v>
          </cell>
          <cell r="G203">
            <v>-5</v>
          </cell>
          <cell r="H203" t="str">
            <v>-3</v>
          </cell>
          <cell r="I203" t="str">
            <v>-10</v>
          </cell>
          <cell r="J203">
            <v>-9</v>
          </cell>
          <cell r="K203" t="str">
            <v>337</v>
          </cell>
          <cell r="L203">
            <v>8.5</v>
          </cell>
          <cell r="M203">
            <v>1250</v>
          </cell>
        </row>
        <row r="204">
          <cell r="A204">
            <v>36963.403958333336</v>
          </cell>
          <cell r="B204" t="str">
            <v>0105453</v>
          </cell>
          <cell r="C204" t="str">
            <v>12MTS</v>
          </cell>
          <cell r="D204">
            <v>2.5999999046325684</v>
          </cell>
          <cell r="E204">
            <v>1240</v>
          </cell>
          <cell r="F204">
            <v>1251</v>
          </cell>
          <cell r="G204">
            <v>29</v>
          </cell>
          <cell r="H204" t="str">
            <v>4</v>
          </cell>
          <cell r="I204" t="str">
            <v>54</v>
          </cell>
          <cell r="J204">
            <v>45</v>
          </cell>
          <cell r="K204" t="str">
            <v>JVGL06</v>
          </cell>
          <cell r="L204">
            <v>2.6</v>
          </cell>
          <cell r="M204">
            <v>1240</v>
          </cell>
        </row>
        <row r="205">
          <cell r="A205">
            <v>36963.41815972222</v>
          </cell>
          <cell r="B205" t="str">
            <v>0104731</v>
          </cell>
          <cell r="C205" t="str">
            <v>CTL-P3</v>
          </cell>
          <cell r="D205">
            <v>8.5</v>
          </cell>
          <cell r="E205">
            <v>1250</v>
          </cell>
          <cell r="F205">
            <v>1251</v>
          </cell>
          <cell r="G205">
            <v>-9</v>
          </cell>
          <cell r="H205" t="str">
            <v>-9</v>
          </cell>
          <cell r="I205" t="str">
            <v>-12</v>
          </cell>
          <cell r="J205">
            <v>-6</v>
          </cell>
          <cell r="K205" t="str">
            <v>337</v>
          </cell>
          <cell r="L205">
            <v>8.5</v>
          </cell>
          <cell r="M205">
            <v>1250</v>
          </cell>
        </row>
        <row r="206">
          <cell r="A206">
            <v>36963.422349537039</v>
          </cell>
          <cell r="B206" t="str">
            <v>0104731</v>
          </cell>
          <cell r="C206" t="str">
            <v>CTL-P1</v>
          </cell>
          <cell r="D206">
            <v>8.5</v>
          </cell>
          <cell r="E206">
            <v>1250</v>
          </cell>
          <cell r="F206">
            <v>1252</v>
          </cell>
          <cell r="G206">
            <v>-5</v>
          </cell>
          <cell r="H206" t="str">
            <v>-1</v>
          </cell>
          <cell r="I206" t="str">
            <v>-9</v>
          </cell>
          <cell r="J206">
            <v>4</v>
          </cell>
          <cell r="K206" t="str">
            <v>337</v>
          </cell>
          <cell r="L206">
            <v>8.5</v>
          </cell>
          <cell r="M206">
            <v>1250</v>
          </cell>
        </row>
        <row r="207">
          <cell r="A207">
            <v>36963.595914351848</v>
          </cell>
          <cell r="B207" t="str">
            <v>0104747</v>
          </cell>
          <cell r="D207">
            <v>8.5</v>
          </cell>
          <cell r="E207">
            <v>1250</v>
          </cell>
          <cell r="F207">
            <v>1258</v>
          </cell>
          <cell r="G207">
            <v>0</v>
          </cell>
          <cell r="J207">
            <v>0</v>
          </cell>
          <cell r="K207" t="str">
            <v>337</v>
          </cell>
          <cell r="L207">
            <v>8.5</v>
          </cell>
          <cell r="M207">
            <v>1250</v>
          </cell>
        </row>
        <row r="208">
          <cell r="A208">
            <v>36963.612615740742</v>
          </cell>
          <cell r="B208" t="str">
            <v>0104747</v>
          </cell>
          <cell r="C208" t="str">
            <v>03</v>
          </cell>
          <cell r="D208">
            <v>8.5</v>
          </cell>
          <cell r="E208">
            <v>1250</v>
          </cell>
          <cell r="F208">
            <v>1257</v>
          </cell>
          <cell r="G208">
            <v>5.5</v>
          </cell>
          <cell r="H208" t="str">
            <v>-17</v>
          </cell>
          <cell r="I208" t="str">
            <v>9</v>
          </cell>
          <cell r="J208">
            <v>-5</v>
          </cell>
          <cell r="K208" t="str">
            <v>337</v>
          </cell>
          <cell r="L208">
            <v>8.5</v>
          </cell>
          <cell r="M208">
            <v>1250</v>
          </cell>
        </row>
        <row r="209">
          <cell r="A209">
            <v>36963.616932870369</v>
          </cell>
          <cell r="B209" t="str">
            <v>0104743</v>
          </cell>
          <cell r="C209" t="str">
            <v>CTLP3</v>
          </cell>
          <cell r="D209">
            <v>8.5</v>
          </cell>
          <cell r="E209">
            <v>1210</v>
          </cell>
          <cell r="F209">
            <v>1256</v>
          </cell>
          <cell r="G209">
            <v>-1.5</v>
          </cell>
          <cell r="H209" t="str">
            <v>-17</v>
          </cell>
          <cell r="I209" t="str">
            <v>-64</v>
          </cell>
          <cell r="J209">
            <v>-5</v>
          </cell>
          <cell r="K209" t="str">
            <v>337</v>
          </cell>
          <cell r="L209">
            <v>8.5</v>
          </cell>
          <cell r="M209">
            <v>1250</v>
          </cell>
        </row>
        <row r="210">
          <cell r="A210">
            <v>36963.622766203705</v>
          </cell>
          <cell r="B210" t="str">
            <v>0104743</v>
          </cell>
          <cell r="C210" t="str">
            <v>CTLP3</v>
          </cell>
          <cell r="D210">
            <v>8.5</v>
          </cell>
          <cell r="E210">
            <v>1250</v>
          </cell>
          <cell r="F210">
            <v>1256</v>
          </cell>
          <cell r="G210">
            <v>0</v>
          </cell>
          <cell r="J210">
            <v>0</v>
          </cell>
          <cell r="K210" t="str">
            <v>337</v>
          </cell>
          <cell r="L210">
            <v>8.5</v>
          </cell>
          <cell r="M210">
            <v>1250</v>
          </cell>
        </row>
        <row r="211">
          <cell r="A211">
            <v>36963.64234953704</v>
          </cell>
          <cell r="B211" t="str">
            <v>0104743</v>
          </cell>
          <cell r="D211">
            <v>0</v>
          </cell>
          <cell r="E211">
            <v>0</v>
          </cell>
          <cell r="F211">
            <v>0</v>
          </cell>
          <cell r="G211">
            <v>0</v>
          </cell>
          <cell r="J211">
            <v>0</v>
          </cell>
          <cell r="K211" t="str">
            <v>337</v>
          </cell>
          <cell r="L211">
            <v>8.5</v>
          </cell>
          <cell r="M211">
            <v>1250</v>
          </cell>
        </row>
        <row r="212">
          <cell r="A212">
            <v>36963.700613425928</v>
          </cell>
          <cell r="B212" t="str">
            <v>0105483</v>
          </cell>
          <cell r="C212" t="str">
            <v>15MTS</v>
          </cell>
          <cell r="D212">
            <v>2.5999999046325684</v>
          </cell>
          <cell r="E212">
            <v>920</v>
          </cell>
          <cell r="F212">
            <v>933</v>
          </cell>
          <cell r="G212">
            <v>3.5</v>
          </cell>
          <cell r="H212" t="str">
            <v>-31</v>
          </cell>
          <cell r="I212" t="str">
            <v>52</v>
          </cell>
          <cell r="J212">
            <v>42</v>
          </cell>
          <cell r="K212" t="str">
            <v>JVGL04</v>
          </cell>
          <cell r="L212">
            <v>2.6</v>
          </cell>
          <cell r="M212">
            <v>920</v>
          </cell>
        </row>
        <row r="213">
          <cell r="A213">
            <v>36963.706365740742</v>
          </cell>
          <cell r="B213" t="str">
            <v>0105490</v>
          </cell>
          <cell r="C213" t="str">
            <v>15MTS</v>
          </cell>
          <cell r="D213">
            <v>2</v>
          </cell>
          <cell r="E213">
            <v>920</v>
          </cell>
          <cell r="F213">
            <v>936</v>
          </cell>
          <cell r="G213">
            <v>17.5</v>
          </cell>
          <cell r="H213" t="str">
            <v>-33</v>
          </cell>
          <cell r="I213" t="str">
            <v>28</v>
          </cell>
          <cell r="J213">
            <v>27</v>
          </cell>
          <cell r="K213" t="str">
            <v>JVGL06</v>
          </cell>
          <cell r="L213">
            <v>2</v>
          </cell>
          <cell r="M213">
            <v>920</v>
          </cell>
        </row>
        <row r="214">
          <cell r="A214">
            <v>36963.719618055555</v>
          </cell>
          <cell r="B214" t="str">
            <v>0105494</v>
          </cell>
          <cell r="C214" t="str">
            <v>15mts</v>
          </cell>
          <cell r="D214">
            <v>2</v>
          </cell>
          <cell r="E214">
            <v>920</v>
          </cell>
          <cell r="F214">
            <v>933</v>
          </cell>
          <cell r="G214">
            <v>0</v>
          </cell>
          <cell r="J214">
            <v>0</v>
          </cell>
          <cell r="K214" t="str">
            <v>JVGL06</v>
          </cell>
          <cell r="L214">
            <v>2</v>
          </cell>
          <cell r="M214">
            <v>920</v>
          </cell>
        </row>
        <row r="215">
          <cell r="A215">
            <v>36963.756018518521</v>
          </cell>
          <cell r="B215" t="str">
            <v>0105504</v>
          </cell>
          <cell r="C215" t="str">
            <v>10mts</v>
          </cell>
          <cell r="D215">
            <v>2.5999999046325684</v>
          </cell>
          <cell r="E215">
            <v>915</v>
          </cell>
          <cell r="F215">
            <v>936</v>
          </cell>
          <cell r="G215">
            <v>0</v>
          </cell>
          <cell r="J215">
            <v>0</v>
          </cell>
          <cell r="K215" t="str">
            <v>JVGL04</v>
          </cell>
          <cell r="L215">
            <v>2.6</v>
          </cell>
          <cell r="M215">
            <v>920</v>
          </cell>
        </row>
        <row r="216">
          <cell r="A216">
            <v>36963.874664351853</v>
          </cell>
          <cell r="B216" t="str">
            <v>0104748</v>
          </cell>
          <cell r="C216" t="str">
            <v>ctlp1</v>
          </cell>
          <cell r="D216">
            <v>8.5</v>
          </cell>
          <cell r="E216">
            <v>1250</v>
          </cell>
          <cell r="F216">
            <v>1260</v>
          </cell>
          <cell r="G216">
            <v>22</v>
          </cell>
          <cell r="H216" t="str">
            <v>-42</v>
          </cell>
          <cell r="I216" t="str">
            <v>-14</v>
          </cell>
          <cell r="J216">
            <v>15</v>
          </cell>
          <cell r="K216" t="str">
            <v>337</v>
          </cell>
          <cell r="L216">
            <v>8.5</v>
          </cell>
          <cell r="M216">
            <v>1250</v>
          </cell>
        </row>
        <row r="217">
          <cell r="A217">
            <v>36963.881192129629</v>
          </cell>
          <cell r="B217" t="str">
            <v>0104748</v>
          </cell>
          <cell r="C217" t="str">
            <v>ctlp3</v>
          </cell>
          <cell r="D217">
            <v>8.5</v>
          </cell>
          <cell r="E217">
            <v>1250</v>
          </cell>
          <cell r="F217">
            <v>1260</v>
          </cell>
          <cell r="G217">
            <v>0</v>
          </cell>
          <cell r="J217">
            <v>0</v>
          </cell>
          <cell r="K217" t="str">
            <v>337</v>
          </cell>
          <cell r="L217">
            <v>8.5</v>
          </cell>
          <cell r="M217">
            <v>1250</v>
          </cell>
        </row>
        <row r="218">
          <cell r="A218">
            <v>36963.889189814814</v>
          </cell>
          <cell r="B218" t="str">
            <v>0104744</v>
          </cell>
          <cell r="C218" t="str">
            <v>ctlp1</v>
          </cell>
          <cell r="D218">
            <v>8.5</v>
          </cell>
          <cell r="E218">
            <v>1250</v>
          </cell>
          <cell r="F218">
            <v>1258</v>
          </cell>
          <cell r="G218">
            <v>24</v>
          </cell>
          <cell r="H218" t="str">
            <v>8</v>
          </cell>
          <cell r="I218" t="str">
            <v>1</v>
          </cell>
          <cell r="J218">
            <v>-9</v>
          </cell>
          <cell r="K218" t="str">
            <v>337</v>
          </cell>
          <cell r="L218">
            <v>8.5</v>
          </cell>
          <cell r="M218">
            <v>1250</v>
          </cell>
        </row>
        <row r="219">
          <cell r="A219">
            <v>36963.89472222222</v>
          </cell>
          <cell r="B219" t="str">
            <v>0104745</v>
          </cell>
          <cell r="C219" t="str">
            <v>ctlp1</v>
          </cell>
          <cell r="D219">
            <v>8.5</v>
          </cell>
          <cell r="E219">
            <v>1250</v>
          </cell>
          <cell r="F219">
            <v>1257</v>
          </cell>
          <cell r="G219">
            <v>7.5</v>
          </cell>
          <cell r="H219" t="str">
            <v>-41</v>
          </cell>
          <cell r="I219" t="str">
            <v>-2</v>
          </cell>
          <cell r="J219">
            <v>-6</v>
          </cell>
          <cell r="K219" t="str">
            <v>337</v>
          </cell>
          <cell r="L219">
            <v>8.5</v>
          </cell>
          <cell r="M219">
            <v>1250</v>
          </cell>
        </row>
        <row r="220">
          <cell r="A220">
            <v>36963.902546296296</v>
          </cell>
          <cell r="B220" t="str">
            <v>0104745</v>
          </cell>
          <cell r="C220" t="str">
            <v>ctlp3</v>
          </cell>
          <cell r="D220">
            <v>8.5</v>
          </cell>
          <cell r="E220">
            <v>1250</v>
          </cell>
          <cell r="F220">
            <v>1257</v>
          </cell>
          <cell r="G220">
            <v>12</v>
          </cell>
          <cell r="H220" t="str">
            <v>-20</v>
          </cell>
          <cell r="I220" t="str">
            <v>4</v>
          </cell>
          <cell r="J220">
            <v>-2</v>
          </cell>
          <cell r="K220" t="str">
            <v>337</v>
          </cell>
          <cell r="L220">
            <v>8.5</v>
          </cell>
          <cell r="M220">
            <v>1250</v>
          </cell>
        </row>
        <row r="221">
          <cell r="A221">
            <v>36963.961678240739</v>
          </cell>
          <cell r="B221" t="str">
            <v>0104740</v>
          </cell>
          <cell r="C221" t="str">
            <v>ctlp3</v>
          </cell>
          <cell r="D221">
            <v>8.5</v>
          </cell>
          <cell r="E221">
            <v>1250</v>
          </cell>
          <cell r="F221">
            <v>1257</v>
          </cell>
          <cell r="G221">
            <v>-8</v>
          </cell>
          <cell r="H221" t="str">
            <v>-6</v>
          </cell>
          <cell r="I221" t="str">
            <v>2</v>
          </cell>
          <cell r="J221">
            <v>-16</v>
          </cell>
          <cell r="K221" t="str">
            <v>337</v>
          </cell>
          <cell r="L221">
            <v>8.5</v>
          </cell>
          <cell r="M221">
            <v>1250</v>
          </cell>
        </row>
        <row r="222">
          <cell r="A222">
            <v>36963.965104166666</v>
          </cell>
          <cell r="B222" t="str">
            <v>0104740</v>
          </cell>
          <cell r="C222" t="str">
            <v>ctlp1</v>
          </cell>
          <cell r="D222">
            <v>8.5</v>
          </cell>
          <cell r="E222">
            <v>1250</v>
          </cell>
          <cell r="F222">
            <v>1257</v>
          </cell>
          <cell r="G222">
            <v>5.5</v>
          </cell>
          <cell r="H222" t="str">
            <v>59</v>
          </cell>
          <cell r="I222" t="str">
            <v>-10</v>
          </cell>
          <cell r="J222">
            <v>-8</v>
          </cell>
          <cell r="K222" t="str">
            <v>337</v>
          </cell>
          <cell r="L222">
            <v>8.5</v>
          </cell>
          <cell r="M222">
            <v>1250</v>
          </cell>
        </row>
        <row r="223">
          <cell r="A223">
            <v>36964.091782407406</v>
          </cell>
          <cell r="B223" t="str">
            <v>0104742</v>
          </cell>
          <cell r="C223" t="str">
            <v>CTLP1</v>
          </cell>
          <cell r="D223">
            <v>8.5</v>
          </cell>
          <cell r="E223">
            <v>1250</v>
          </cell>
          <cell r="F223">
            <v>1258</v>
          </cell>
          <cell r="G223">
            <v>6</v>
          </cell>
          <cell r="H223" t="str">
            <v>18</v>
          </cell>
          <cell r="I223" t="str">
            <v>-9</v>
          </cell>
          <cell r="J223">
            <v>-3</v>
          </cell>
          <cell r="K223" t="str">
            <v>337</v>
          </cell>
          <cell r="L223">
            <v>8.5</v>
          </cell>
          <cell r="M223">
            <v>1250</v>
          </cell>
        </row>
        <row r="224">
          <cell r="A224">
            <v>36964.094340277778</v>
          </cell>
          <cell r="B224" t="str">
            <v>0104742</v>
          </cell>
          <cell r="C224" t="str">
            <v>CTLP3</v>
          </cell>
          <cell r="D224">
            <v>8.5</v>
          </cell>
          <cell r="E224">
            <v>1250</v>
          </cell>
          <cell r="F224">
            <v>1258</v>
          </cell>
          <cell r="G224">
            <v>7.5</v>
          </cell>
          <cell r="H224" t="str">
            <v>-25</v>
          </cell>
          <cell r="I224" t="str">
            <v>15</v>
          </cell>
          <cell r="J224">
            <v>-1</v>
          </cell>
          <cell r="K224" t="str">
            <v>337</v>
          </cell>
          <cell r="L224">
            <v>8.5</v>
          </cell>
          <cell r="M224">
            <v>1250</v>
          </cell>
        </row>
        <row r="225">
          <cell r="A225">
            <v>36964.098900462966</v>
          </cell>
          <cell r="B225" t="str">
            <v>0104733</v>
          </cell>
          <cell r="C225" t="str">
            <v>CTLP1</v>
          </cell>
          <cell r="D225">
            <v>8.5</v>
          </cell>
          <cell r="E225">
            <v>1250</v>
          </cell>
          <cell r="F225">
            <v>1256</v>
          </cell>
          <cell r="G225">
            <v>23</v>
          </cell>
          <cell r="H225" t="str">
            <v>38</v>
          </cell>
          <cell r="I225" t="str">
            <v>7</v>
          </cell>
          <cell r="J225">
            <v>9</v>
          </cell>
          <cell r="K225" t="str">
            <v>337</v>
          </cell>
          <cell r="L225">
            <v>8.5</v>
          </cell>
          <cell r="M225">
            <v>1250</v>
          </cell>
        </row>
        <row r="226">
          <cell r="A226">
            <v>36964.102777777778</v>
          </cell>
          <cell r="B226" t="str">
            <v>0104733</v>
          </cell>
          <cell r="C226" t="str">
            <v>CTLP3</v>
          </cell>
          <cell r="D226">
            <v>8.5</v>
          </cell>
          <cell r="E226">
            <v>1250</v>
          </cell>
          <cell r="F226">
            <v>1256</v>
          </cell>
          <cell r="G226">
            <v>30.5</v>
          </cell>
          <cell r="H226" t="str">
            <v>-25</v>
          </cell>
          <cell r="I226" t="str">
            <v>0</v>
          </cell>
          <cell r="J226">
            <v>-7</v>
          </cell>
          <cell r="K226" t="str">
            <v>337</v>
          </cell>
          <cell r="L226">
            <v>8.5</v>
          </cell>
          <cell r="M226">
            <v>1250</v>
          </cell>
        </row>
        <row r="227">
          <cell r="A227">
            <v>36964.278368055559</v>
          </cell>
          <cell r="B227" t="str">
            <v>0104746</v>
          </cell>
          <cell r="C227" t="str">
            <v>pkt -1</v>
          </cell>
          <cell r="D227">
            <v>8.5</v>
          </cell>
          <cell r="E227">
            <v>1250</v>
          </cell>
          <cell r="F227">
            <v>1257</v>
          </cell>
          <cell r="G227">
            <v>14</v>
          </cell>
          <cell r="H227" t="str">
            <v>17</v>
          </cell>
          <cell r="I227" t="str">
            <v>4</v>
          </cell>
          <cell r="J227">
            <v>9</v>
          </cell>
          <cell r="K227" t="str">
            <v>337</v>
          </cell>
          <cell r="L227">
            <v>8.5</v>
          </cell>
          <cell r="M227">
            <v>1250</v>
          </cell>
        </row>
        <row r="228">
          <cell r="A228">
            <v>36964.282638888886</v>
          </cell>
          <cell r="B228" t="str">
            <v>0104746</v>
          </cell>
          <cell r="C228" t="str">
            <v>pkt-3</v>
          </cell>
          <cell r="D228">
            <v>8.5</v>
          </cell>
          <cell r="E228">
            <v>1250</v>
          </cell>
          <cell r="F228">
            <v>1258</v>
          </cell>
          <cell r="G228">
            <v>14</v>
          </cell>
          <cell r="H228" t="str">
            <v>17</v>
          </cell>
          <cell r="I228" t="str">
            <v>4</v>
          </cell>
          <cell r="J228">
            <v>9</v>
          </cell>
          <cell r="K228" t="str">
            <v>337</v>
          </cell>
          <cell r="L228">
            <v>8.5</v>
          </cell>
          <cell r="M228">
            <v>1250</v>
          </cell>
        </row>
        <row r="229">
          <cell r="A229">
            <v>36964.288530092592</v>
          </cell>
          <cell r="B229" t="str">
            <v>0104739</v>
          </cell>
          <cell r="C229" t="str">
            <v>pkt-1</v>
          </cell>
          <cell r="D229">
            <v>8.5</v>
          </cell>
          <cell r="E229">
            <v>1250</v>
          </cell>
          <cell r="F229">
            <v>1255</v>
          </cell>
          <cell r="G229">
            <v>9</v>
          </cell>
          <cell r="H229" t="str">
            <v>-31</v>
          </cell>
          <cell r="I229" t="str">
            <v>-6</v>
          </cell>
          <cell r="J229">
            <v>-8</v>
          </cell>
          <cell r="K229" t="str">
            <v>337</v>
          </cell>
          <cell r="L229">
            <v>8.5</v>
          </cell>
          <cell r="M229">
            <v>1250</v>
          </cell>
        </row>
        <row r="230">
          <cell r="A230">
            <v>36964.294456018521</v>
          </cell>
          <cell r="B230" t="str">
            <v>0104739</v>
          </cell>
          <cell r="C230" t="str">
            <v>pkt-3</v>
          </cell>
          <cell r="D230">
            <v>8.5</v>
          </cell>
          <cell r="E230">
            <v>1250</v>
          </cell>
          <cell r="F230">
            <v>1255</v>
          </cell>
          <cell r="G230">
            <v>9</v>
          </cell>
          <cell r="H230" t="str">
            <v>30</v>
          </cell>
          <cell r="I230" t="str">
            <v>-17</v>
          </cell>
          <cell r="J230">
            <v>0</v>
          </cell>
          <cell r="K230" t="str">
            <v>337</v>
          </cell>
          <cell r="L230">
            <v>8.5</v>
          </cell>
          <cell r="M230">
            <v>1250</v>
          </cell>
        </row>
        <row r="231">
          <cell r="A231">
            <v>36964.297824074078</v>
          </cell>
          <cell r="B231" t="str">
            <v>0104738</v>
          </cell>
          <cell r="C231" t="str">
            <v>pkt-1</v>
          </cell>
          <cell r="D231">
            <v>8.5</v>
          </cell>
          <cell r="E231">
            <v>1250</v>
          </cell>
          <cell r="F231">
            <v>1257</v>
          </cell>
          <cell r="G231">
            <v>14</v>
          </cell>
          <cell r="H231" t="str">
            <v>-25</v>
          </cell>
          <cell r="I231" t="str">
            <v>-8</v>
          </cell>
          <cell r="J231">
            <v>-11</v>
          </cell>
          <cell r="K231" t="str">
            <v>337</v>
          </cell>
          <cell r="L231">
            <v>8.5</v>
          </cell>
          <cell r="M231">
            <v>1250</v>
          </cell>
        </row>
        <row r="232">
          <cell r="A232">
            <v>36964.308368055557</v>
          </cell>
          <cell r="B232" t="str">
            <v>0104738</v>
          </cell>
          <cell r="C232" t="str">
            <v>pkt-3</v>
          </cell>
          <cell r="D232">
            <v>8.5</v>
          </cell>
          <cell r="E232">
            <v>1250</v>
          </cell>
          <cell r="F232">
            <v>1258</v>
          </cell>
          <cell r="G232">
            <v>13</v>
          </cell>
          <cell r="H232" t="str">
            <v>-47</v>
          </cell>
          <cell r="I232" t="str">
            <v>0</v>
          </cell>
          <cell r="J232">
            <v>3</v>
          </cell>
          <cell r="K232" t="str">
            <v>337</v>
          </cell>
          <cell r="L232">
            <v>8.5</v>
          </cell>
          <cell r="M232">
            <v>1250</v>
          </cell>
        </row>
        <row r="233">
          <cell r="A233">
            <v>36964.462604166663</v>
          </cell>
          <cell r="B233" t="str">
            <v>0104723</v>
          </cell>
          <cell r="C233" t="str">
            <v>pkt-1</v>
          </cell>
          <cell r="D233">
            <v>6.6500000953674316</v>
          </cell>
          <cell r="E233">
            <v>1150</v>
          </cell>
          <cell r="F233">
            <v>1159</v>
          </cell>
          <cell r="G233">
            <v>13</v>
          </cell>
          <cell r="H233" t="str">
            <v>-2</v>
          </cell>
          <cell r="I233" t="str">
            <v>28</v>
          </cell>
          <cell r="J233">
            <v>1</v>
          </cell>
          <cell r="K233" t="str">
            <v>337</v>
          </cell>
          <cell r="L233">
            <v>6.65</v>
          </cell>
          <cell r="M233">
            <v>1150</v>
          </cell>
        </row>
        <row r="234">
          <cell r="A234">
            <v>36964.468298611115</v>
          </cell>
          <cell r="B234" t="str">
            <v>0104723</v>
          </cell>
          <cell r="C234" t="str">
            <v>pkt-3</v>
          </cell>
          <cell r="D234">
            <v>6.6500000953674316</v>
          </cell>
          <cell r="E234">
            <v>1150</v>
          </cell>
          <cell r="F234">
            <v>1157</v>
          </cell>
          <cell r="G234">
            <v>6</v>
          </cell>
          <cell r="H234" t="str">
            <v>-22</v>
          </cell>
          <cell r="I234" t="str">
            <v>-2</v>
          </cell>
          <cell r="J234">
            <v>-1</v>
          </cell>
          <cell r="K234" t="str">
            <v>337</v>
          </cell>
          <cell r="L234">
            <v>6.65</v>
          </cell>
          <cell r="M234">
            <v>1150</v>
          </cell>
        </row>
        <row r="235">
          <cell r="A235">
            <v>36964.48133101852</v>
          </cell>
          <cell r="B235" t="str">
            <v>0105027</v>
          </cell>
          <cell r="C235" t="str">
            <v>ctl mid</v>
          </cell>
          <cell r="D235">
            <v>6.5</v>
          </cell>
          <cell r="E235">
            <v>1260</v>
          </cell>
          <cell r="F235">
            <v>1264</v>
          </cell>
          <cell r="G235">
            <v>9</v>
          </cell>
          <cell r="H235" t="str">
            <v>-8</v>
          </cell>
          <cell r="I235" t="str">
            <v>15</v>
          </cell>
          <cell r="J235">
            <v>-2</v>
          </cell>
          <cell r="K235" t="str">
            <v>JVSTP1</v>
          </cell>
          <cell r="L235">
            <v>6.4</v>
          </cell>
          <cell r="M235">
            <v>1255</v>
          </cell>
        </row>
        <row r="236">
          <cell r="A236">
            <v>36964.566886574074</v>
          </cell>
          <cell r="B236" t="str">
            <v>0105028</v>
          </cell>
          <cell r="C236" t="str">
            <v>ctl mid</v>
          </cell>
          <cell r="D236">
            <v>6.5</v>
          </cell>
          <cell r="E236">
            <v>1250</v>
          </cell>
          <cell r="F236">
            <v>1263</v>
          </cell>
          <cell r="G236">
            <v>2</v>
          </cell>
          <cell r="H236" t="str">
            <v>-12</v>
          </cell>
          <cell r="I236" t="str">
            <v>-6</v>
          </cell>
          <cell r="J236">
            <v>-5</v>
          </cell>
          <cell r="K236" t="str">
            <v>JVSTP1</v>
          </cell>
          <cell r="L236">
            <v>6.4</v>
          </cell>
          <cell r="M236">
            <v>1255</v>
          </cell>
        </row>
        <row r="237">
          <cell r="A237">
            <v>36965.074421296296</v>
          </cell>
          <cell r="B237" t="str">
            <v>0104714</v>
          </cell>
          <cell r="C237" t="str">
            <v>ctlp1</v>
          </cell>
          <cell r="D237">
            <v>6.1500000953674316</v>
          </cell>
          <cell r="E237">
            <v>1150</v>
          </cell>
          <cell r="F237">
            <v>1159</v>
          </cell>
          <cell r="G237">
            <v>-2.5</v>
          </cell>
          <cell r="H237" t="str">
            <v>-5</v>
          </cell>
          <cell r="I237" t="str">
            <v>-3</v>
          </cell>
          <cell r="J237">
            <v>1</v>
          </cell>
          <cell r="K237" t="str">
            <v>337</v>
          </cell>
          <cell r="L237">
            <v>6.15</v>
          </cell>
          <cell r="M237">
            <v>1150</v>
          </cell>
        </row>
        <row r="238">
          <cell r="A238">
            <v>36965.079722222225</v>
          </cell>
          <cell r="B238" t="str">
            <v>0104714</v>
          </cell>
          <cell r="C238" t="str">
            <v>ctlp3</v>
          </cell>
          <cell r="D238">
            <v>6.1500000953674316</v>
          </cell>
          <cell r="E238">
            <v>1150</v>
          </cell>
          <cell r="F238">
            <v>1160</v>
          </cell>
          <cell r="G238">
            <v>14.5</v>
          </cell>
          <cell r="H238" t="str">
            <v>-31</v>
          </cell>
          <cell r="I238" t="str">
            <v>29</v>
          </cell>
          <cell r="J238">
            <v>6</v>
          </cell>
          <cell r="K238" t="str">
            <v>337</v>
          </cell>
          <cell r="L238">
            <v>6.15</v>
          </cell>
          <cell r="M238">
            <v>1150</v>
          </cell>
        </row>
        <row r="239">
          <cell r="A239">
            <v>36965.081608796296</v>
          </cell>
          <cell r="B239" t="str">
            <v>0100098</v>
          </cell>
          <cell r="C239" t="str">
            <v>ctl mid</v>
          </cell>
          <cell r="D239">
            <v>4</v>
          </cell>
          <cell r="E239">
            <v>1250</v>
          </cell>
          <cell r="F239">
            <v>1255</v>
          </cell>
          <cell r="G239">
            <v>32</v>
          </cell>
          <cell r="H239" t="str">
            <v>20</v>
          </cell>
          <cell r="I239" t="str">
            <v>21</v>
          </cell>
          <cell r="J239">
            <v>9</v>
          </cell>
          <cell r="K239" t="str">
            <v>JVSTS4</v>
          </cell>
          <cell r="L239">
            <v>4</v>
          </cell>
          <cell r="M239">
            <v>1250</v>
          </cell>
        </row>
        <row r="240">
          <cell r="A240">
            <v>36965.224745370368</v>
          </cell>
          <cell r="B240" t="str">
            <v>0104715</v>
          </cell>
          <cell r="C240" t="str">
            <v>ctl p1</v>
          </cell>
          <cell r="D240">
            <v>6.1500000953674316</v>
          </cell>
          <cell r="E240">
            <v>1150</v>
          </cell>
          <cell r="F240">
            <v>1160</v>
          </cell>
          <cell r="G240">
            <v>4.5</v>
          </cell>
          <cell r="H240" t="str">
            <v>9</v>
          </cell>
          <cell r="I240" t="str">
            <v>-5</v>
          </cell>
          <cell r="J240">
            <v>23</v>
          </cell>
          <cell r="K240" t="str">
            <v>337</v>
          </cell>
          <cell r="L240">
            <v>6.15</v>
          </cell>
          <cell r="M240">
            <v>1150</v>
          </cell>
        </row>
        <row r="241">
          <cell r="A241">
            <v>36965.227708333332</v>
          </cell>
          <cell r="B241" t="str">
            <v>0104715</v>
          </cell>
          <cell r="C241" t="str">
            <v>ctlp3</v>
          </cell>
          <cell r="D241">
            <v>6.1500000953674316</v>
          </cell>
          <cell r="E241">
            <v>1150</v>
          </cell>
          <cell r="F241">
            <v>1160</v>
          </cell>
          <cell r="G241">
            <v>13.5</v>
          </cell>
          <cell r="H241" t="str">
            <v>-45</v>
          </cell>
          <cell r="I241" t="str">
            <v>2</v>
          </cell>
          <cell r="J241">
            <v>4</v>
          </cell>
          <cell r="K241" t="str">
            <v>337</v>
          </cell>
          <cell r="L241">
            <v>6.15</v>
          </cell>
          <cell r="M241">
            <v>1150</v>
          </cell>
        </row>
        <row r="242">
          <cell r="A242">
            <v>36965.244340277779</v>
          </cell>
          <cell r="B242" t="str">
            <v>0104720</v>
          </cell>
          <cell r="C242" t="str">
            <v>ctlp3</v>
          </cell>
          <cell r="D242">
            <v>6.1500000953674316</v>
          </cell>
          <cell r="E242">
            <v>1150</v>
          </cell>
          <cell r="F242">
            <v>1160</v>
          </cell>
          <cell r="G242">
            <v>26</v>
          </cell>
          <cell r="H242" t="str">
            <v>8</v>
          </cell>
          <cell r="I242" t="str">
            <v>44</v>
          </cell>
          <cell r="J242">
            <v>21</v>
          </cell>
          <cell r="K242" t="str">
            <v>337</v>
          </cell>
          <cell r="L242">
            <v>6.65</v>
          </cell>
          <cell r="M242">
            <v>1150</v>
          </cell>
        </row>
        <row r="243">
          <cell r="A243">
            <v>36965.24790509259</v>
          </cell>
          <cell r="B243" t="str">
            <v>0104718</v>
          </cell>
          <cell r="C243" t="str">
            <v>ctlp3</v>
          </cell>
          <cell r="D243">
            <v>6.1500000953674316</v>
          </cell>
          <cell r="E243">
            <v>1150</v>
          </cell>
          <cell r="F243">
            <v>1158</v>
          </cell>
          <cell r="G243">
            <v>15.5</v>
          </cell>
          <cell r="H243" t="str">
            <v>-33</v>
          </cell>
          <cell r="I243" t="str">
            <v>11</v>
          </cell>
          <cell r="J243">
            <v>11</v>
          </cell>
          <cell r="K243" t="str">
            <v>337</v>
          </cell>
          <cell r="L243">
            <v>6.65</v>
          </cell>
          <cell r="M243">
            <v>1150</v>
          </cell>
        </row>
        <row r="244">
          <cell r="A244">
            <v>36965.250462962962</v>
          </cell>
          <cell r="B244" t="str">
            <v>0104919</v>
          </cell>
          <cell r="C244" t="str">
            <v>ctlp3</v>
          </cell>
          <cell r="D244">
            <v>6.1500000953674316</v>
          </cell>
          <cell r="E244">
            <v>1150</v>
          </cell>
          <cell r="F244">
            <v>1160</v>
          </cell>
          <cell r="G244">
            <v>21.5</v>
          </cell>
          <cell r="H244" t="str">
            <v>-79</v>
          </cell>
          <cell r="I244" t="str">
            <v>24</v>
          </cell>
          <cell r="J244">
            <v>7</v>
          </cell>
          <cell r="K244" t="str">
            <v>JVGL06</v>
          </cell>
          <cell r="L244">
            <v>2</v>
          </cell>
          <cell r="M244">
            <v>915</v>
          </cell>
        </row>
        <row r="245">
          <cell r="A245">
            <v>36965.286550925928</v>
          </cell>
          <cell r="B245" t="str">
            <v>0104720</v>
          </cell>
          <cell r="C245" t="str">
            <v>pkt-1</v>
          </cell>
          <cell r="D245">
            <v>6.6500000953674316</v>
          </cell>
          <cell r="E245">
            <v>1150</v>
          </cell>
          <cell r="F245">
            <v>1156</v>
          </cell>
          <cell r="G245">
            <v>21</v>
          </cell>
          <cell r="H245" t="str">
            <v>9</v>
          </cell>
          <cell r="I245" t="str">
            <v>1</v>
          </cell>
          <cell r="J245">
            <v>31</v>
          </cell>
          <cell r="K245" t="str">
            <v>337</v>
          </cell>
          <cell r="L245">
            <v>6.65</v>
          </cell>
          <cell r="M245">
            <v>1150</v>
          </cell>
        </row>
        <row r="246">
          <cell r="A246">
            <v>36965.291631944441</v>
          </cell>
          <cell r="B246" t="str">
            <v>0104719</v>
          </cell>
          <cell r="C246" t="str">
            <v>pkt-1</v>
          </cell>
          <cell r="D246">
            <v>6.6500000953674316</v>
          </cell>
          <cell r="E246">
            <v>1150</v>
          </cell>
          <cell r="F246">
            <v>1155</v>
          </cell>
          <cell r="G246">
            <v>5</v>
          </cell>
          <cell r="H246" t="str">
            <v>-84</v>
          </cell>
          <cell r="I246" t="str">
            <v>7</v>
          </cell>
          <cell r="J246">
            <v>-5</v>
          </cell>
          <cell r="K246" t="str">
            <v>337</v>
          </cell>
          <cell r="L246">
            <v>6.65</v>
          </cell>
          <cell r="M246">
            <v>1150</v>
          </cell>
        </row>
        <row r="247">
          <cell r="A247">
            <v>36965.342800925922</v>
          </cell>
          <cell r="B247" t="str">
            <v>0104718</v>
          </cell>
          <cell r="C247" t="str">
            <v>pkt-1</v>
          </cell>
          <cell r="D247">
            <v>6.6500000953674316</v>
          </cell>
          <cell r="E247">
            <v>1150</v>
          </cell>
          <cell r="F247">
            <v>1160</v>
          </cell>
          <cell r="G247">
            <v>5</v>
          </cell>
          <cell r="H247" t="str">
            <v>-32</v>
          </cell>
          <cell r="I247" t="str">
            <v>7</v>
          </cell>
          <cell r="J247">
            <v>5</v>
          </cell>
          <cell r="K247" t="str">
            <v>337</v>
          </cell>
          <cell r="L247">
            <v>6.65</v>
          </cell>
          <cell r="M247">
            <v>1150</v>
          </cell>
        </row>
        <row r="248">
          <cell r="A248">
            <v>36965.345891203702</v>
          </cell>
          <cell r="B248" t="str">
            <v>0105542</v>
          </cell>
          <cell r="C248" t="str">
            <v>10 mts</v>
          </cell>
          <cell r="D248">
            <v>2.2000000476837158</v>
          </cell>
          <cell r="E248">
            <v>940</v>
          </cell>
          <cell r="F248">
            <v>955</v>
          </cell>
          <cell r="G248">
            <v>10</v>
          </cell>
          <cell r="H248" t="str">
            <v>-17</v>
          </cell>
          <cell r="I248" t="str">
            <v>64</v>
          </cell>
          <cell r="J248">
            <v>11</v>
          </cell>
          <cell r="K248" t="str">
            <v>JVGL04</v>
          </cell>
          <cell r="L248">
            <v>2.2000000000000002</v>
          </cell>
          <cell r="M248">
            <v>940</v>
          </cell>
        </row>
        <row r="249">
          <cell r="A249">
            <v>36965.349236111113</v>
          </cell>
          <cell r="B249" t="str">
            <v>0105533</v>
          </cell>
          <cell r="C249" t="str">
            <v>15 mts</v>
          </cell>
          <cell r="D249">
            <v>2.5999999046325684</v>
          </cell>
          <cell r="E249">
            <v>920</v>
          </cell>
          <cell r="F249">
            <v>935</v>
          </cell>
          <cell r="G249">
            <v>22</v>
          </cell>
          <cell r="H249" t="str">
            <v>-24</v>
          </cell>
          <cell r="I249" t="str">
            <v>-45</v>
          </cell>
          <cell r="J249">
            <v>35</v>
          </cell>
          <cell r="K249" t="str">
            <v>JVGL04</v>
          </cell>
          <cell r="L249">
            <v>2.6</v>
          </cell>
          <cell r="M249">
            <v>920</v>
          </cell>
        </row>
        <row r="250">
          <cell r="A250">
            <v>36965.440486111111</v>
          </cell>
          <cell r="B250" t="str">
            <v>0104724</v>
          </cell>
          <cell r="C250" t="str">
            <v>pkt-1</v>
          </cell>
          <cell r="D250">
            <v>6.6500000953674316</v>
          </cell>
          <cell r="E250">
            <v>1150</v>
          </cell>
          <cell r="F250">
            <v>1156</v>
          </cell>
          <cell r="G250">
            <v>11</v>
          </cell>
          <cell r="H250" t="str">
            <v>-15</v>
          </cell>
          <cell r="I250" t="str">
            <v>-29</v>
          </cell>
          <cell r="J250">
            <v>5</v>
          </cell>
          <cell r="K250" t="str">
            <v>337</v>
          </cell>
          <cell r="L250">
            <v>6.65</v>
          </cell>
          <cell r="M250">
            <v>1150</v>
          </cell>
        </row>
        <row r="251">
          <cell r="A251">
            <v>36965.452268518522</v>
          </cell>
          <cell r="B251" t="str">
            <v>0104724</v>
          </cell>
          <cell r="C251" t="str">
            <v>pkt-3</v>
          </cell>
          <cell r="D251">
            <v>6.6500000953674316</v>
          </cell>
          <cell r="E251">
            <v>1150</v>
          </cell>
          <cell r="F251">
            <v>1155</v>
          </cell>
          <cell r="G251">
            <v>17</v>
          </cell>
          <cell r="H251" t="str">
            <v>7</v>
          </cell>
          <cell r="I251" t="str">
            <v>25</v>
          </cell>
          <cell r="J251">
            <v>11</v>
          </cell>
          <cell r="K251" t="str">
            <v>337</v>
          </cell>
          <cell r="L251">
            <v>6.65</v>
          </cell>
          <cell r="M251">
            <v>1150</v>
          </cell>
        </row>
        <row r="252">
          <cell r="A252">
            <v>36965.456759259258</v>
          </cell>
          <cell r="B252" t="str">
            <v>0105548</v>
          </cell>
          <cell r="C252" t="str">
            <v>15 mts</v>
          </cell>
          <cell r="D252">
            <v>2.5999999046325684</v>
          </cell>
          <cell r="E252">
            <v>940</v>
          </cell>
          <cell r="F252">
            <v>935</v>
          </cell>
          <cell r="G252">
            <v>28</v>
          </cell>
          <cell r="H252" t="str">
            <v>-42</v>
          </cell>
          <cell r="I252" t="str">
            <v>32</v>
          </cell>
          <cell r="J252">
            <v>19</v>
          </cell>
          <cell r="K252" t="str">
            <v>JVGL06</v>
          </cell>
          <cell r="L252">
            <v>2.6</v>
          </cell>
          <cell r="M252">
            <v>920</v>
          </cell>
        </row>
        <row r="253">
          <cell r="A253">
            <v>36965.570497685185</v>
          </cell>
          <cell r="B253" t="str">
            <v>0104734</v>
          </cell>
          <cell r="C253" t="str">
            <v>pkt-1</v>
          </cell>
          <cell r="D253">
            <v>8.5</v>
          </cell>
          <cell r="E253">
            <v>1250</v>
          </cell>
          <cell r="F253">
            <v>1253</v>
          </cell>
          <cell r="G253">
            <v>-9</v>
          </cell>
          <cell r="H253" t="str">
            <v>15</v>
          </cell>
          <cell r="I253" t="str">
            <v>-25</v>
          </cell>
          <cell r="J253">
            <v>1</v>
          </cell>
          <cell r="K253" t="str">
            <v>337</v>
          </cell>
          <cell r="L253">
            <v>8.5</v>
          </cell>
          <cell r="M253">
            <v>1250</v>
          </cell>
        </row>
        <row r="254">
          <cell r="A254">
            <v>36965.574687499997</v>
          </cell>
          <cell r="B254" t="str">
            <v>0104734</v>
          </cell>
          <cell r="C254" t="str">
            <v>pkt-3</v>
          </cell>
          <cell r="D254">
            <v>8.5</v>
          </cell>
          <cell r="E254">
            <v>1250</v>
          </cell>
          <cell r="F254">
            <v>1253</v>
          </cell>
          <cell r="G254">
            <v>2</v>
          </cell>
          <cell r="H254" t="str">
            <v>-7</v>
          </cell>
          <cell r="I254" t="str">
            <v>-23</v>
          </cell>
          <cell r="J254">
            <v>-2</v>
          </cell>
          <cell r="K254" t="str">
            <v>337</v>
          </cell>
          <cell r="L254">
            <v>8.5</v>
          </cell>
          <cell r="M254">
            <v>1250</v>
          </cell>
        </row>
        <row r="255">
          <cell r="A255">
            <v>36965.66070601852</v>
          </cell>
          <cell r="B255" t="str">
            <v>0105568</v>
          </cell>
          <cell r="C255" t="str">
            <v>15mts</v>
          </cell>
          <cell r="D255">
            <v>2</v>
          </cell>
          <cell r="E255">
            <v>920</v>
          </cell>
          <cell r="F255">
            <v>930</v>
          </cell>
          <cell r="G255">
            <v>0</v>
          </cell>
          <cell r="J255">
            <v>0</v>
          </cell>
          <cell r="K255" t="str">
            <v>JVGL06</v>
          </cell>
          <cell r="L255">
            <v>2</v>
          </cell>
          <cell r="M255">
            <v>920</v>
          </cell>
        </row>
        <row r="256">
          <cell r="A256">
            <v>36965.673391203702</v>
          </cell>
          <cell r="B256" t="str">
            <v>0105029</v>
          </cell>
          <cell r="C256" t="str">
            <v>ctlp3</v>
          </cell>
          <cell r="D256">
            <v>6.4000000953674316</v>
          </cell>
          <cell r="E256">
            <v>1255</v>
          </cell>
          <cell r="F256">
            <v>1261</v>
          </cell>
          <cell r="G256">
            <v>8</v>
          </cell>
          <cell r="H256" t="str">
            <v>10</v>
          </cell>
          <cell r="I256" t="str">
            <v>-7</v>
          </cell>
          <cell r="J256">
            <v>-13</v>
          </cell>
          <cell r="K256" t="str">
            <v>JVSTP1</v>
          </cell>
          <cell r="L256">
            <v>6.4</v>
          </cell>
          <cell r="M256">
            <v>1255</v>
          </cell>
        </row>
        <row r="257">
          <cell r="A257">
            <v>36965.68246527778</v>
          </cell>
          <cell r="B257" t="str">
            <v>0104716</v>
          </cell>
          <cell r="C257" t="str">
            <v>ctlp1</v>
          </cell>
          <cell r="D257">
            <v>6.6500000953674316</v>
          </cell>
          <cell r="E257">
            <v>1150</v>
          </cell>
          <cell r="F257">
            <v>1160</v>
          </cell>
          <cell r="G257">
            <v>0</v>
          </cell>
          <cell r="H257" t="str">
            <v>-48</v>
          </cell>
          <cell r="I257" t="str">
            <v>-2</v>
          </cell>
          <cell r="J257">
            <v>17</v>
          </cell>
          <cell r="K257" t="str">
            <v>337</v>
          </cell>
          <cell r="L257">
            <v>6.65</v>
          </cell>
          <cell r="M257">
            <v>1150</v>
          </cell>
        </row>
        <row r="258">
          <cell r="A258">
            <v>36965.686898148146</v>
          </cell>
          <cell r="B258" t="str">
            <v>0104716</v>
          </cell>
          <cell r="C258" t="str">
            <v>ctlp2</v>
          </cell>
          <cell r="D258">
            <v>6.6500000953674316</v>
          </cell>
          <cell r="E258">
            <v>1150</v>
          </cell>
          <cell r="F258">
            <v>1160</v>
          </cell>
          <cell r="G258">
            <v>7</v>
          </cell>
          <cell r="H258" t="str">
            <v>-34</v>
          </cell>
          <cell r="I258" t="str">
            <v>-1</v>
          </cell>
          <cell r="J258">
            <v>18</v>
          </cell>
          <cell r="K258" t="str">
            <v>337</v>
          </cell>
          <cell r="L258">
            <v>6.65</v>
          </cell>
          <cell r="M258">
            <v>1150</v>
          </cell>
        </row>
        <row r="259">
          <cell r="A259">
            <v>36965.745405092595</v>
          </cell>
          <cell r="B259" t="str">
            <v>0105612</v>
          </cell>
          <cell r="C259" t="str">
            <v>14mts</v>
          </cell>
          <cell r="D259">
            <v>2</v>
          </cell>
          <cell r="E259">
            <v>920</v>
          </cell>
          <cell r="F259">
            <v>928</v>
          </cell>
          <cell r="G259">
            <v>0</v>
          </cell>
          <cell r="J259">
            <v>0</v>
          </cell>
          <cell r="K259" t="str">
            <v>JVGL06</v>
          </cell>
          <cell r="L259">
            <v>2</v>
          </cell>
          <cell r="M259">
            <v>920</v>
          </cell>
        </row>
        <row r="260">
          <cell r="A260">
            <v>36965.842523148145</v>
          </cell>
          <cell r="B260" t="str">
            <v>0105622</v>
          </cell>
          <cell r="C260" t="str">
            <v>14MTS</v>
          </cell>
          <cell r="D260">
            <v>2</v>
          </cell>
          <cell r="E260">
            <v>1025</v>
          </cell>
          <cell r="F260">
            <v>1035</v>
          </cell>
          <cell r="G260">
            <v>60</v>
          </cell>
          <cell r="H260" t="str">
            <v>-4</v>
          </cell>
          <cell r="I260" t="str">
            <v>19</v>
          </cell>
          <cell r="J260">
            <v>50</v>
          </cell>
          <cell r="K260" t="str">
            <v>JVGL06</v>
          </cell>
          <cell r="L260">
            <v>2</v>
          </cell>
          <cell r="M260">
            <v>1025</v>
          </cell>
        </row>
        <row r="261">
          <cell r="A261">
            <v>36965.900856481479</v>
          </cell>
          <cell r="B261" t="str">
            <v>0104722</v>
          </cell>
          <cell r="C261" t="str">
            <v>CTLP1</v>
          </cell>
          <cell r="D261">
            <v>6.6500000953674316</v>
          </cell>
          <cell r="E261">
            <v>1150</v>
          </cell>
          <cell r="F261">
            <v>1158</v>
          </cell>
          <cell r="G261">
            <v>0</v>
          </cell>
          <cell r="J261">
            <v>0</v>
          </cell>
          <cell r="K261" t="str">
            <v>337</v>
          </cell>
          <cell r="L261">
            <v>6.65</v>
          </cell>
          <cell r="M261">
            <v>1150</v>
          </cell>
        </row>
        <row r="262">
          <cell r="A262">
            <v>36965.904027777775</v>
          </cell>
          <cell r="B262" t="str">
            <v>0104722</v>
          </cell>
          <cell r="C262" t="str">
            <v>CTLP3</v>
          </cell>
          <cell r="D262">
            <v>6.6500000953674316</v>
          </cell>
          <cell r="E262">
            <v>1150</v>
          </cell>
          <cell r="F262">
            <v>1158</v>
          </cell>
          <cell r="G262">
            <v>0</v>
          </cell>
          <cell r="J262">
            <v>0</v>
          </cell>
          <cell r="K262" t="str">
            <v>337</v>
          </cell>
          <cell r="L262">
            <v>6.65</v>
          </cell>
          <cell r="M262">
            <v>1150</v>
          </cell>
        </row>
        <row r="263">
          <cell r="A263">
            <v>36966.026863425926</v>
          </cell>
          <cell r="B263" t="str">
            <v>0100082</v>
          </cell>
          <cell r="C263" t="str">
            <v>CTL MID</v>
          </cell>
          <cell r="D263">
            <v>3</v>
          </cell>
          <cell r="E263">
            <v>1250</v>
          </cell>
          <cell r="F263">
            <v>1255</v>
          </cell>
          <cell r="G263">
            <v>22</v>
          </cell>
          <cell r="H263" t="str">
            <v>10</v>
          </cell>
          <cell r="I263" t="str">
            <v>0</v>
          </cell>
          <cell r="J263">
            <v>-1</v>
          </cell>
          <cell r="K263" t="str">
            <v>JVSTS6</v>
          </cell>
          <cell r="L263">
            <v>3.15</v>
          </cell>
          <cell r="M263">
            <v>1250</v>
          </cell>
        </row>
        <row r="264">
          <cell r="A264">
            <v>36966.029340277775</v>
          </cell>
          <cell r="B264" t="str">
            <v>0100083</v>
          </cell>
          <cell r="C264" t="str">
            <v>CTL MID</v>
          </cell>
          <cell r="D264">
            <v>3.1500000953674316</v>
          </cell>
          <cell r="E264">
            <v>1250</v>
          </cell>
          <cell r="F264">
            <v>1258</v>
          </cell>
          <cell r="G264">
            <v>25.5</v>
          </cell>
          <cell r="H264" t="str">
            <v>-47</v>
          </cell>
          <cell r="I264" t="str">
            <v>1</v>
          </cell>
          <cell r="J264">
            <v>0</v>
          </cell>
          <cell r="K264" t="str">
            <v>JVSTS6</v>
          </cell>
          <cell r="L264">
            <v>3.15</v>
          </cell>
          <cell r="M264">
            <v>1250</v>
          </cell>
        </row>
        <row r="265">
          <cell r="A265">
            <v>36966.032152777778</v>
          </cell>
          <cell r="B265" t="str">
            <v>0105656</v>
          </cell>
          <cell r="C265" t="str">
            <v>14MTS</v>
          </cell>
          <cell r="D265">
            <v>2</v>
          </cell>
          <cell r="E265">
            <v>920</v>
          </cell>
          <cell r="F265">
            <v>928</v>
          </cell>
          <cell r="G265">
            <v>13.5</v>
          </cell>
          <cell r="H265" t="str">
            <v>-19</v>
          </cell>
          <cell r="I265" t="str">
            <v>20</v>
          </cell>
          <cell r="J265">
            <v>30</v>
          </cell>
          <cell r="K265" t="str">
            <v>JVGL06</v>
          </cell>
          <cell r="L265">
            <v>2</v>
          </cell>
          <cell r="M265">
            <v>920</v>
          </cell>
        </row>
        <row r="266">
          <cell r="A266">
            <v>36966.090787037036</v>
          </cell>
          <cell r="B266" t="str">
            <v>0104280</v>
          </cell>
          <cell r="C266" t="str">
            <v>ctl mid</v>
          </cell>
          <cell r="D266">
            <v>3</v>
          </cell>
          <cell r="E266">
            <v>1250</v>
          </cell>
          <cell r="F266">
            <v>1258</v>
          </cell>
          <cell r="G266">
            <v>2</v>
          </cell>
          <cell r="H266" t="str">
            <v>-22</v>
          </cell>
          <cell r="I266" t="str">
            <v>7</v>
          </cell>
          <cell r="J266">
            <v>-7</v>
          </cell>
          <cell r="K266" t="str">
            <v>JVSTS6</v>
          </cell>
          <cell r="L266">
            <v>3</v>
          </cell>
          <cell r="M266">
            <v>1250</v>
          </cell>
        </row>
        <row r="267">
          <cell r="A267">
            <v>36966.094780092593</v>
          </cell>
          <cell r="B267" t="str">
            <v>0104277</v>
          </cell>
          <cell r="C267" t="str">
            <v>ctl mid</v>
          </cell>
          <cell r="D267">
            <v>3</v>
          </cell>
          <cell r="E267">
            <v>1250</v>
          </cell>
          <cell r="F267">
            <v>1257</v>
          </cell>
          <cell r="G267">
            <v>13.5</v>
          </cell>
          <cell r="H267" t="str">
            <v>-13</v>
          </cell>
          <cell r="I267" t="str">
            <v>16</v>
          </cell>
          <cell r="J267">
            <v>5</v>
          </cell>
          <cell r="K267" t="str">
            <v>JVSTS6</v>
          </cell>
          <cell r="L267">
            <v>3</v>
          </cell>
          <cell r="M267">
            <v>1250</v>
          </cell>
        </row>
        <row r="268">
          <cell r="A268">
            <v>36966.228518518517</v>
          </cell>
          <cell r="B268" t="str">
            <v>0104800</v>
          </cell>
          <cell r="C268" t="str">
            <v>ctl mid</v>
          </cell>
          <cell r="D268">
            <v>4</v>
          </cell>
          <cell r="E268">
            <v>1250</v>
          </cell>
          <cell r="F268">
            <v>1256</v>
          </cell>
          <cell r="G268">
            <v>18.5</v>
          </cell>
          <cell r="H268" t="str">
            <v>-19</v>
          </cell>
          <cell r="I268" t="str">
            <v>10</v>
          </cell>
          <cell r="J268">
            <v>24</v>
          </cell>
          <cell r="K268" t="str">
            <v>JVSTS4</v>
          </cell>
          <cell r="L268">
            <v>4</v>
          </cell>
          <cell r="M268">
            <v>1250</v>
          </cell>
        </row>
        <row r="269">
          <cell r="A269">
            <v>36966.233703703707</v>
          </cell>
          <cell r="B269" t="str">
            <v>0104794</v>
          </cell>
          <cell r="C269" t="str">
            <v>ctl mid</v>
          </cell>
          <cell r="D269">
            <v>4</v>
          </cell>
          <cell r="E269">
            <v>1250</v>
          </cell>
          <cell r="F269">
            <v>1256</v>
          </cell>
          <cell r="G269">
            <v>22</v>
          </cell>
          <cell r="H269" t="str">
            <v>-12</v>
          </cell>
          <cell r="I269" t="str">
            <v>19</v>
          </cell>
          <cell r="J269">
            <v>49</v>
          </cell>
          <cell r="K269" t="str">
            <v>JVSTS4</v>
          </cell>
          <cell r="L269">
            <v>4</v>
          </cell>
          <cell r="M269">
            <v>1250</v>
          </cell>
        </row>
        <row r="270">
          <cell r="A270">
            <v>36966.652638888889</v>
          </cell>
          <cell r="B270" t="str">
            <v>0104790</v>
          </cell>
          <cell r="C270" t="str">
            <v>ctl mid</v>
          </cell>
          <cell r="D270">
            <v>4</v>
          </cell>
          <cell r="E270">
            <v>1250</v>
          </cell>
          <cell r="F270">
            <v>1259</v>
          </cell>
          <cell r="G270">
            <v>25</v>
          </cell>
          <cell r="H270" t="str">
            <v>6</v>
          </cell>
          <cell r="I270" t="str">
            <v>26</v>
          </cell>
          <cell r="J270">
            <v>14</v>
          </cell>
          <cell r="K270" t="str">
            <v>JVSTS4</v>
          </cell>
          <cell r="L270">
            <v>4</v>
          </cell>
          <cell r="M270">
            <v>1250</v>
          </cell>
        </row>
        <row r="271">
          <cell r="A271">
            <v>36966.662048611113</v>
          </cell>
          <cell r="B271" t="str">
            <v>0104805</v>
          </cell>
          <cell r="C271" t="str">
            <v>ctl mid</v>
          </cell>
          <cell r="D271">
            <v>4</v>
          </cell>
          <cell r="E271">
            <v>1250</v>
          </cell>
          <cell r="F271">
            <v>1255</v>
          </cell>
          <cell r="G271">
            <v>13</v>
          </cell>
          <cell r="H271" t="str">
            <v>-29</v>
          </cell>
          <cell r="I271" t="str">
            <v>10</v>
          </cell>
          <cell r="J271">
            <v>16</v>
          </cell>
          <cell r="K271" t="str">
            <v>JVSTS4</v>
          </cell>
          <cell r="L271">
            <v>4</v>
          </cell>
          <cell r="M271">
            <v>1250</v>
          </cell>
        </row>
        <row r="272">
          <cell r="A272">
            <v>36966.666041666664</v>
          </cell>
          <cell r="B272" t="str">
            <v>0104795</v>
          </cell>
          <cell r="C272" t="str">
            <v>ctl mid</v>
          </cell>
          <cell r="D272">
            <v>4</v>
          </cell>
          <cell r="E272">
            <v>1250</v>
          </cell>
          <cell r="F272">
            <v>1252</v>
          </cell>
          <cell r="G272">
            <v>32</v>
          </cell>
          <cell r="H272" t="str">
            <v>-54</v>
          </cell>
          <cell r="I272" t="str">
            <v>18</v>
          </cell>
          <cell r="J272">
            <v>30</v>
          </cell>
          <cell r="K272" t="str">
            <v>JVSTS4</v>
          </cell>
          <cell r="L272">
            <v>4</v>
          </cell>
          <cell r="M272">
            <v>1250</v>
          </cell>
        </row>
        <row r="273">
          <cell r="A273">
            <v>36966.672511574077</v>
          </cell>
          <cell r="B273" t="str">
            <v>0104801</v>
          </cell>
          <cell r="C273" t="str">
            <v>ctl mid</v>
          </cell>
          <cell r="D273">
            <v>4</v>
          </cell>
          <cell r="E273">
            <v>1250</v>
          </cell>
          <cell r="F273">
            <v>1256</v>
          </cell>
          <cell r="G273">
            <v>10</v>
          </cell>
          <cell r="H273" t="str">
            <v>-22</v>
          </cell>
          <cell r="I273" t="str">
            <v>25</v>
          </cell>
          <cell r="J273">
            <v>13</v>
          </cell>
          <cell r="K273" t="str">
            <v>JVSTS4</v>
          </cell>
          <cell r="L273">
            <v>4</v>
          </cell>
          <cell r="M273">
            <v>1250</v>
          </cell>
        </row>
        <row r="274">
          <cell r="A274">
            <v>36966.678472222222</v>
          </cell>
          <cell r="B274" t="str">
            <v>0104803</v>
          </cell>
          <cell r="C274" t="str">
            <v>ctl mid</v>
          </cell>
          <cell r="D274">
            <v>4</v>
          </cell>
          <cell r="E274">
            <v>1250</v>
          </cell>
          <cell r="F274">
            <v>1257</v>
          </cell>
          <cell r="G274">
            <v>-2</v>
          </cell>
          <cell r="H274" t="str">
            <v>-2</v>
          </cell>
          <cell r="I274" t="str">
            <v>16</v>
          </cell>
          <cell r="J274">
            <v>20</v>
          </cell>
          <cell r="K274" t="str">
            <v>JVSTS4</v>
          </cell>
          <cell r="L274">
            <v>4</v>
          </cell>
          <cell r="M274">
            <v>1250</v>
          </cell>
        </row>
        <row r="275">
          <cell r="A275">
            <v>36966.738668981481</v>
          </cell>
          <cell r="B275" t="str">
            <v>0104798</v>
          </cell>
          <cell r="C275" t="str">
            <v>ctl mid</v>
          </cell>
          <cell r="D275">
            <v>4</v>
          </cell>
          <cell r="E275">
            <v>1250</v>
          </cell>
          <cell r="F275">
            <v>1257</v>
          </cell>
          <cell r="G275">
            <v>16</v>
          </cell>
          <cell r="H275" t="str">
            <v>-15</v>
          </cell>
          <cell r="I275" t="str">
            <v>10</v>
          </cell>
          <cell r="J275">
            <v>20</v>
          </cell>
          <cell r="K275" t="str">
            <v>JVSTS4</v>
          </cell>
          <cell r="L275">
            <v>4</v>
          </cell>
          <cell r="M275">
            <v>1250</v>
          </cell>
        </row>
        <row r="276">
          <cell r="A276">
            <v>36966.912766203706</v>
          </cell>
          <cell r="B276" t="str">
            <v>0104792</v>
          </cell>
          <cell r="C276" t="str">
            <v>ctlmid</v>
          </cell>
          <cell r="D276">
            <v>4</v>
          </cell>
          <cell r="E276">
            <v>1250</v>
          </cell>
          <cell r="F276">
            <v>1256</v>
          </cell>
          <cell r="G276">
            <v>260</v>
          </cell>
          <cell r="H276" t="str">
            <v>-9</v>
          </cell>
          <cell r="I276" t="str">
            <v>10</v>
          </cell>
          <cell r="J276">
            <v>34</v>
          </cell>
          <cell r="K276" t="str">
            <v>JVSTS4</v>
          </cell>
          <cell r="L276">
            <v>4</v>
          </cell>
          <cell r="M276">
            <v>1250</v>
          </cell>
        </row>
        <row r="277">
          <cell r="A277">
            <v>36967.059907407405</v>
          </cell>
          <cell r="B277" t="str">
            <v>0104283</v>
          </cell>
          <cell r="C277" t="str">
            <v>CTLMID</v>
          </cell>
          <cell r="D277">
            <v>3</v>
          </cell>
          <cell r="E277">
            <v>1250</v>
          </cell>
          <cell r="F277">
            <v>1260</v>
          </cell>
          <cell r="G277">
            <v>12</v>
          </cell>
          <cell r="H277" t="str">
            <v>-44</v>
          </cell>
          <cell r="I277" t="str">
            <v>22</v>
          </cell>
          <cell r="J277">
            <v>8</v>
          </cell>
          <cell r="K277" t="str">
            <v>JVSTS6</v>
          </cell>
          <cell r="L277">
            <v>3</v>
          </cell>
          <cell r="M277">
            <v>1250</v>
          </cell>
        </row>
        <row r="278">
          <cell r="A278">
            <v>36967.062164351853</v>
          </cell>
          <cell r="B278" t="str">
            <v>0104804</v>
          </cell>
          <cell r="C278" t="str">
            <v>CTL MID</v>
          </cell>
          <cell r="D278">
            <v>4</v>
          </cell>
          <cell r="E278">
            <v>1250</v>
          </cell>
          <cell r="F278">
            <v>1255</v>
          </cell>
          <cell r="G278">
            <v>12.5</v>
          </cell>
          <cell r="H278" t="str">
            <v>-13</v>
          </cell>
          <cell r="I278" t="str">
            <v>0</v>
          </cell>
          <cell r="J278">
            <v>32</v>
          </cell>
          <cell r="K278" t="str">
            <v>JVSTS4</v>
          </cell>
          <cell r="L278">
            <v>4</v>
          </cell>
          <cell r="M278">
            <v>1250</v>
          </cell>
        </row>
        <row r="279">
          <cell r="A279">
            <v>36967.578414351854</v>
          </cell>
          <cell r="B279" t="str">
            <v>0050562</v>
          </cell>
          <cell r="C279" t="str">
            <v>ctlp3</v>
          </cell>
          <cell r="D279">
            <v>2.9000000953674316</v>
          </cell>
          <cell r="E279">
            <v>1240</v>
          </cell>
          <cell r="F279">
            <v>2830</v>
          </cell>
          <cell r="G279">
            <v>13.5</v>
          </cell>
          <cell r="H279" t="str">
            <v>-1</v>
          </cell>
          <cell r="I279" t="str">
            <v>21</v>
          </cell>
          <cell r="J279">
            <v>14</v>
          </cell>
          <cell r="K279" t="str">
            <v>JVLP01</v>
          </cell>
          <cell r="L279">
            <v>2.9</v>
          </cell>
          <cell r="M279">
            <v>1250</v>
          </cell>
        </row>
        <row r="280">
          <cell r="A280">
            <v>36967.581817129627</v>
          </cell>
          <cell r="B280" t="str">
            <v>0050562</v>
          </cell>
          <cell r="C280" t="str">
            <v>ctlp1</v>
          </cell>
          <cell r="D280">
            <v>2.9000000953674316</v>
          </cell>
          <cell r="E280">
            <v>1240</v>
          </cell>
          <cell r="F280">
            <v>1258</v>
          </cell>
          <cell r="G280">
            <v>27</v>
          </cell>
          <cell r="H280" t="str">
            <v>20</v>
          </cell>
          <cell r="I280" t="str">
            <v>15</v>
          </cell>
          <cell r="J280">
            <v>16</v>
          </cell>
          <cell r="K280" t="str">
            <v>JVLP01</v>
          </cell>
          <cell r="L280">
            <v>2.9</v>
          </cell>
          <cell r="M280">
            <v>1250</v>
          </cell>
        </row>
        <row r="281">
          <cell r="A281">
            <v>36967.861064814817</v>
          </cell>
          <cell r="B281" t="str">
            <v>0104275</v>
          </cell>
          <cell r="C281" t="str">
            <v>ctl mid</v>
          </cell>
          <cell r="D281">
            <v>3</v>
          </cell>
          <cell r="E281">
            <v>1250</v>
          </cell>
          <cell r="F281">
            <v>1257</v>
          </cell>
          <cell r="G281">
            <v>16</v>
          </cell>
          <cell r="H281" t="str">
            <v>-30</v>
          </cell>
          <cell r="I281" t="str">
            <v>-1</v>
          </cell>
          <cell r="J281">
            <v>7</v>
          </cell>
          <cell r="K281" t="str">
            <v>JVSTS6</v>
          </cell>
          <cell r="L281">
            <v>3</v>
          </cell>
          <cell r="M281">
            <v>1250</v>
          </cell>
        </row>
        <row r="282">
          <cell r="A282">
            <v>36967.865520833337</v>
          </cell>
          <cell r="B282" t="str">
            <v>0104276</v>
          </cell>
          <cell r="C282" t="str">
            <v>ctl mid</v>
          </cell>
          <cell r="D282">
            <v>3</v>
          </cell>
          <cell r="E282">
            <v>1250</v>
          </cell>
          <cell r="F282">
            <v>1257</v>
          </cell>
          <cell r="G282">
            <v>10</v>
          </cell>
          <cell r="H282" t="str">
            <v>2</v>
          </cell>
          <cell r="I282" t="str">
            <v>10</v>
          </cell>
          <cell r="J282">
            <v>17</v>
          </cell>
          <cell r="K282" t="str">
            <v>JVSTS6</v>
          </cell>
          <cell r="L282">
            <v>3</v>
          </cell>
          <cell r="M282">
            <v>1250</v>
          </cell>
        </row>
        <row r="283">
          <cell r="A283">
            <v>36967.870173611111</v>
          </cell>
          <cell r="B283" t="str">
            <v>0104823</v>
          </cell>
          <cell r="C283" t="str">
            <v>ctl mid</v>
          </cell>
          <cell r="D283">
            <v>3</v>
          </cell>
          <cell r="E283">
            <v>1250</v>
          </cell>
          <cell r="F283">
            <v>1257</v>
          </cell>
          <cell r="G283">
            <v>-5</v>
          </cell>
          <cell r="H283" t="str">
            <v>-32</v>
          </cell>
          <cell r="I283" t="str">
            <v>1</v>
          </cell>
          <cell r="J283">
            <v>8</v>
          </cell>
          <cell r="K283" t="str">
            <v>JVSTS6</v>
          </cell>
          <cell r="L283">
            <v>3</v>
          </cell>
          <cell r="M283">
            <v>1250</v>
          </cell>
        </row>
        <row r="284">
          <cell r="A284">
            <v>36968.238333333335</v>
          </cell>
          <cell r="B284" t="str">
            <v>0104758</v>
          </cell>
          <cell r="C284" t="str">
            <v>ctl mid</v>
          </cell>
          <cell r="D284">
            <v>6</v>
          </cell>
          <cell r="E284">
            <v>1250</v>
          </cell>
          <cell r="F284">
            <v>1257</v>
          </cell>
          <cell r="G284">
            <v>11</v>
          </cell>
          <cell r="H284" t="str">
            <v>-24</v>
          </cell>
          <cell r="I284" t="str">
            <v>1</v>
          </cell>
          <cell r="J284">
            <v>8</v>
          </cell>
          <cell r="K284" t="str">
            <v>JVSTS4</v>
          </cell>
          <cell r="L284">
            <v>6</v>
          </cell>
          <cell r="M284">
            <v>1250</v>
          </cell>
        </row>
        <row r="285">
          <cell r="A285">
            <v>36968.24114583333</v>
          </cell>
          <cell r="B285" t="str">
            <v>0104753</v>
          </cell>
          <cell r="C285" t="str">
            <v>ctl mid</v>
          </cell>
          <cell r="D285">
            <v>6</v>
          </cell>
          <cell r="E285">
            <v>1250</v>
          </cell>
          <cell r="F285">
            <v>1257</v>
          </cell>
          <cell r="G285">
            <v>16.5</v>
          </cell>
          <cell r="H285" t="str">
            <v>-55</v>
          </cell>
          <cell r="I285" t="str">
            <v>-4</v>
          </cell>
          <cell r="J285">
            <v>9</v>
          </cell>
          <cell r="K285" t="str">
            <v>JVSTS4</v>
          </cell>
          <cell r="L285">
            <v>6</v>
          </cell>
          <cell r="M285">
            <v>1250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tc"/>
      <sheetName val="PL"/>
      <sheetName val="Plan"/>
      <sheetName val="Marh__Prfl_01"/>
      <sheetName val="GIN_VAL_MAR_07"/>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Comparable Traded Companies "/>
      <sheetName val="Exchange Rates"/>
      <sheetName val="Translated Comparables Output"/>
      <sheetName val="COMPS"/>
      <sheetName val="TradingStats"/>
      <sheetName val="OperatingStats"/>
      <sheetName val="TradingStatsCharts"/>
      <sheetName val="Comparable M&amp;A Transactions"/>
      <sheetName val="TransactionsCharts"/>
      <sheetName val="WACC Calculation"/>
      <sheetName val="WACC II"/>
      <sheetName val="Valuation Summary"/>
      <sheetName val="Module1"/>
      <sheetName val="PopCache_Sheet1"/>
      <sheetName val="options"/>
      <sheetName val="mltc"/>
      <sheetName val="Macros"/>
      <sheetName val="Marh__Prfl_01"/>
      <sheetName val="Comparable_Traded_Companies_"/>
      <sheetName val="Exchange_Rates"/>
      <sheetName val="Translated_Comparables_Output"/>
      <sheetName val="Comparable_M&amp;A_Transactions"/>
      <sheetName val="WACC_Calculation"/>
      <sheetName val="WACC_II"/>
      <sheetName val="Valuation_Summary"/>
      <sheetName val="PACKING_LIST"/>
      <sheetName val="Comparable_Traded_Companies_1"/>
      <sheetName val="Exchange_Rates1"/>
      <sheetName val="Translated_Comparables_Output1"/>
      <sheetName val="Comparable_M&amp;A_Transactions1"/>
      <sheetName val="WACC_Calculation1"/>
      <sheetName val="WACC_II1"/>
      <sheetName val="Valuation_Summary1"/>
      <sheetName val="Comparable_Traded_Companies_2"/>
      <sheetName val="Exchange_Rates2"/>
      <sheetName val="Translated_Comparables_Output2"/>
      <sheetName val="Comparable_M&amp;A_Transactions2"/>
      <sheetName val="WACC_Calculation2"/>
      <sheetName val="WACC_II2"/>
      <sheetName val="Valuation_Summary2"/>
      <sheetName val="Comparable_Traded_Companies_3"/>
      <sheetName val="Exchange_Rates3"/>
      <sheetName val="Translated_Comparables_Output3"/>
      <sheetName val="Comparable_M&amp;A_Transactions3"/>
      <sheetName val="WACC_Calculation3"/>
      <sheetName val="WACC_II3"/>
      <sheetName val="Valuation_Summary3"/>
      <sheetName val="Comparable_Traded_Companies_4"/>
      <sheetName val="Exchange_Rates4"/>
      <sheetName val="Translated_Comparables_Output4"/>
      <sheetName val="Comparable_M&amp;A_Transactions4"/>
      <sheetName val="WACC_Calculation4"/>
      <sheetName val="WACC_II4"/>
      <sheetName val="Valuation_Summary4"/>
      <sheetName val="Plan"/>
      <sheetName val="CHECK"/>
      <sheetName val="Comparable_Traded_Companies_5"/>
      <sheetName val="Exchange_Rates5"/>
      <sheetName val="Translated_Comparables_Output5"/>
      <sheetName val="Comparable_M&amp;A_Transactions5"/>
      <sheetName val="WACC_Calculation5"/>
      <sheetName val="WACC_II5"/>
      <sheetName val="Valuation_Summary5"/>
      <sheetName val="ANUAL PLAN"/>
      <sheetName val="Other assumptions"/>
      <sheetName val="cfdatabase"/>
      <sheetName val="Comparable_Traded_Companies_6"/>
      <sheetName val="Exchange_Rates6"/>
      <sheetName val="Translated_Comparables_Output6"/>
      <sheetName val="Comparable_M&amp;A_Transactions6"/>
      <sheetName val="WACC_Calculation6"/>
      <sheetName val="WACC_II6"/>
      <sheetName val="Valuation_Summary6"/>
      <sheetName val="Financials"/>
      <sheetName val="PRICHIS"/>
      <sheetName val="R MTL"/>
      <sheetName val="REFNCOMPARE"/>
      <sheetName val="Sch1-5"/>
      <sheetName val="Sheet1"/>
    </sheetNames>
    <sheetDataSet>
      <sheetData sheetId="0" refreshError="1"/>
      <sheetData sheetId="1" refreshError="1"/>
      <sheetData sheetId="2" refreshError="1"/>
      <sheetData sheetId="3" refreshError="1"/>
      <sheetData sheetId="4" refreshError="1">
        <row r="1">
          <cell r="A1" t="str">
            <v xml:space="preserve"> </v>
          </cell>
          <cell r="B1" t="str">
            <v xml:space="preserve"> </v>
          </cell>
          <cell r="F1" t="str">
            <v xml:space="preserve"> </v>
          </cell>
        </row>
        <row r="2">
          <cell r="A2" t="str">
            <v>North American Regional Airline Comparable Analysis</v>
          </cell>
        </row>
        <row r="4">
          <cell r="B4" t="str">
            <v>REGIONAL CODESHARE</v>
          </cell>
          <cell r="N4" t="str">
            <v>NICHE CARRIERS</v>
          </cell>
        </row>
        <row r="5">
          <cell r="B5" t="str">
            <v>ACA</v>
          </cell>
          <cell r="D5" t="str">
            <v>Comair</v>
          </cell>
          <cell r="F5" t="str">
            <v>Mesa Air</v>
          </cell>
          <cell r="H5" t="str">
            <v>Mesaba</v>
          </cell>
          <cell r="J5" t="str">
            <v>Conti</v>
          </cell>
          <cell r="L5" t="str">
            <v>SkyWest</v>
          </cell>
          <cell r="N5" t="str">
            <v>Airtran</v>
          </cell>
          <cell r="P5" t="str">
            <v>Amtran</v>
          </cell>
          <cell r="R5" t="str">
            <v>Frontier</v>
          </cell>
          <cell r="T5" t="str">
            <v>Midway</v>
          </cell>
          <cell r="V5" t="str">
            <v>Midwest Express</v>
          </cell>
        </row>
        <row r="6">
          <cell r="A6" t="str">
            <v>FYE</v>
          </cell>
          <cell r="B6">
            <v>36160</v>
          </cell>
          <cell r="D6">
            <v>36250</v>
          </cell>
          <cell r="F6">
            <v>36068</v>
          </cell>
          <cell r="H6">
            <v>36250</v>
          </cell>
          <cell r="J6">
            <v>0</v>
          </cell>
          <cell r="L6">
            <v>36250</v>
          </cell>
          <cell r="N6">
            <v>36160</v>
          </cell>
          <cell r="P6">
            <v>36160</v>
          </cell>
          <cell r="R6">
            <v>36250</v>
          </cell>
          <cell r="T6">
            <v>36160</v>
          </cell>
          <cell r="V6">
            <v>36160</v>
          </cell>
        </row>
        <row r="7">
          <cell r="A7" t="str">
            <v>Last Interim Period</v>
          </cell>
          <cell r="B7">
            <v>36250</v>
          </cell>
          <cell r="D7">
            <v>36250</v>
          </cell>
          <cell r="F7">
            <v>36250</v>
          </cell>
          <cell r="H7">
            <v>36250</v>
          </cell>
          <cell r="J7">
            <v>0</v>
          </cell>
          <cell r="L7">
            <v>36250</v>
          </cell>
          <cell r="N7">
            <v>36250</v>
          </cell>
          <cell r="P7">
            <v>36250</v>
          </cell>
          <cell r="R7">
            <v>36250</v>
          </cell>
          <cell r="T7">
            <v>36250</v>
          </cell>
          <cell r="V7">
            <v>36250</v>
          </cell>
        </row>
        <row r="8">
          <cell r="A8" t="str">
            <v>Corporate Credit Ratings</v>
          </cell>
        </row>
        <row r="9">
          <cell r="A9" t="str">
            <v>Rating</v>
          </cell>
          <cell r="B9" t="str">
            <v>B</v>
          </cell>
          <cell r="D9" t="str">
            <v>NA</v>
          </cell>
          <cell r="F9" t="str">
            <v>NA</v>
          </cell>
          <cell r="H9" t="str">
            <v>NA</v>
          </cell>
          <cell r="J9" t="str">
            <v>NA</v>
          </cell>
          <cell r="L9" t="str">
            <v>NA</v>
          </cell>
          <cell r="N9" t="str">
            <v>B-</v>
          </cell>
          <cell r="P9" t="str">
            <v>B+</v>
          </cell>
          <cell r="R9" t="str">
            <v>NA</v>
          </cell>
          <cell r="T9" t="str">
            <v>B-</v>
          </cell>
          <cell r="V9" t="str">
            <v>NA</v>
          </cell>
        </row>
        <row r="10">
          <cell r="A10" t="str">
            <v>Outlook</v>
          </cell>
          <cell r="B10" t="str">
            <v>Positive</v>
          </cell>
          <cell r="D10" t="str">
            <v>NA</v>
          </cell>
          <cell r="F10" t="str">
            <v>NA</v>
          </cell>
          <cell r="H10" t="str">
            <v>NA</v>
          </cell>
          <cell r="J10" t="str">
            <v>NA</v>
          </cell>
          <cell r="L10" t="str">
            <v>NA</v>
          </cell>
          <cell r="N10" t="str">
            <v>Stable</v>
          </cell>
          <cell r="P10" t="str">
            <v>Stable</v>
          </cell>
          <cell r="R10" t="str">
            <v>NA</v>
          </cell>
          <cell r="T10" t="str">
            <v>Negative</v>
          </cell>
          <cell r="V10" t="str">
            <v>NA</v>
          </cell>
        </row>
        <row r="12">
          <cell r="A12" t="str">
            <v>Operating Statistics</v>
          </cell>
        </row>
        <row r="13">
          <cell r="A13" t="str">
            <v>ASMs</v>
          </cell>
          <cell r="B13">
            <v>1521.915</v>
          </cell>
          <cell r="D13">
            <v>3451.23</v>
          </cell>
          <cell r="F13">
            <v>2072.0610000000001</v>
          </cell>
          <cell r="H13">
            <v>1994.626</v>
          </cell>
          <cell r="J13">
            <v>0</v>
          </cell>
          <cell r="L13">
            <v>1844.123</v>
          </cell>
          <cell r="N13">
            <v>5509.9629999999997</v>
          </cell>
          <cell r="P13">
            <v>14211.735999999999</v>
          </cell>
          <cell r="R13">
            <v>2537.5030000000002</v>
          </cell>
          <cell r="T13">
            <v>1547.423</v>
          </cell>
          <cell r="V13">
            <v>2776.1670000000004</v>
          </cell>
        </row>
        <row r="14">
          <cell r="A14" t="str">
            <v>RPMs</v>
          </cell>
          <cell r="B14">
            <v>862.6099999999999</v>
          </cell>
          <cell r="D14">
            <v>2172.8000000000002</v>
          </cell>
          <cell r="F14">
            <v>1072.9960000000001</v>
          </cell>
          <cell r="H14">
            <v>1112.05</v>
          </cell>
          <cell r="J14">
            <v>0</v>
          </cell>
          <cell r="L14">
            <v>1015.872</v>
          </cell>
          <cell r="N14">
            <v>3342.2060000000001</v>
          </cell>
          <cell r="P14">
            <v>10050.623</v>
          </cell>
          <cell r="R14">
            <v>1506.597</v>
          </cell>
          <cell r="T14">
            <v>1015.117</v>
          </cell>
          <cell r="V14">
            <v>1778.4059999999999</v>
          </cell>
        </row>
        <row r="15">
          <cell r="A15" t="str">
            <v>Load Factor</v>
          </cell>
          <cell r="B15">
            <v>0.56679249498165141</v>
          </cell>
          <cell r="D15">
            <v>0.62957264511493005</v>
          </cell>
          <cell r="F15">
            <v>0.51783996706660662</v>
          </cell>
          <cell r="H15">
            <v>0.55752306447424227</v>
          </cell>
          <cell r="J15" t="e">
            <v>#DIV/0!</v>
          </cell>
          <cell r="L15">
            <v>0.55086997993083975</v>
          </cell>
          <cell r="N15">
            <v>0.6065750350773681</v>
          </cell>
          <cell r="P15">
            <v>0.70720586140919028</v>
          </cell>
          <cell r="R15">
            <v>0.5937321059324856</v>
          </cell>
          <cell r="T15">
            <v>0.65600485452264823</v>
          </cell>
          <cell r="V15">
            <v>0.6405976297535414</v>
          </cell>
        </row>
        <row r="16">
          <cell r="A16" t="str">
            <v>Revenue/ASM (cents)</v>
          </cell>
          <cell r="B16">
            <v>20.033247586100408</v>
          </cell>
          <cell r="D16">
            <v>22.116491801473678</v>
          </cell>
          <cell r="F16">
            <v>16.139051890846844</v>
          </cell>
          <cell r="H16">
            <v>16.632341100537143</v>
          </cell>
          <cell r="J16" t="e">
            <v>#DIV/0!</v>
          </cell>
          <cell r="L16">
            <v>21.073757010785073</v>
          </cell>
          <cell r="N16">
            <v>8.4327063539265161</v>
          </cell>
          <cell r="P16">
            <v>6.8110820521856024</v>
          </cell>
          <cell r="R16">
            <v>8.693889622987637</v>
          </cell>
          <cell r="T16">
            <v>13.952487458180471</v>
          </cell>
          <cell r="V16">
            <v>14.384689393685607</v>
          </cell>
        </row>
        <row r="17">
          <cell r="A17" t="str">
            <v>Cost/ASM (cents)</v>
          </cell>
          <cell r="B17">
            <v>16.160298045554452</v>
          </cell>
          <cell r="D17">
            <v>15.311410714440941</v>
          </cell>
          <cell r="F17">
            <v>14.498366602141541</v>
          </cell>
          <cell r="H17">
            <v>14.514199654471566</v>
          </cell>
          <cell r="J17" t="e">
            <v>#DIV/0!</v>
          </cell>
          <cell r="L17">
            <v>16.288718268792266</v>
          </cell>
          <cell r="N17">
            <v>7.4487796016053114</v>
          </cell>
          <cell r="P17">
            <v>5.6635234428784775</v>
          </cell>
          <cell r="R17">
            <v>7.6558839930435534</v>
          </cell>
          <cell r="T17">
            <v>11.556503942360944</v>
          </cell>
          <cell r="V17">
            <v>11.929037410213432</v>
          </cell>
        </row>
        <row r="18">
          <cell r="A18" t="str">
            <v>Fleet Average Age (as of last FYE)</v>
          </cell>
          <cell r="B18">
            <v>7.6833333333333336</v>
          </cell>
          <cell r="D18">
            <v>7.6833333333333336</v>
          </cell>
          <cell r="F18">
            <v>7.6833333333333336</v>
          </cell>
          <cell r="H18">
            <v>7.6833333333333336</v>
          </cell>
          <cell r="J18">
            <v>7.6833333333333336</v>
          </cell>
          <cell r="L18">
            <v>7.6833333333333336</v>
          </cell>
          <cell r="N18">
            <v>7.6833333333333336</v>
          </cell>
          <cell r="P18">
            <v>7.6833333333333336</v>
          </cell>
          <cell r="R18">
            <v>7.6833333333333336</v>
          </cell>
          <cell r="T18">
            <v>7.6833333333333336</v>
          </cell>
          <cell r="V18">
            <v>7.6833333333333336</v>
          </cell>
        </row>
        <row r="20">
          <cell r="A20" t="str">
            <v>Operating Results</v>
          </cell>
        </row>
        <row r="21">
          <cell r="A21" t="str">
            <v>Revenues</v>
          </cell>
          <cell r="B21">
            <v>304.88900000000001</v>
          </cell>
          <cell r="D21">
            <v>763.29100000000005</v>
          </cell>
          <cell r="F21">
            <v>334.41100000000006</v>
          </cell>
          <cell r="H21">
            <v>331.75299999999999</v>
          </cell>
          <cell r="J21">
            <v>0</v>
          </cell>
          <cell r="L21">
            <v>388.62599999999998</v>
          </cell>
          <cell r="N21">
            <v>464.63900000000007</v>
          </cell>
          <cell r="P21">
            <v>967.97299999999996</v>
          </cell>
          <cell r="R21">
            <v>220.60771</v>
          </cell>
          <cell r="T21">
            <v>215.904</v>
          </cell>
          <cell r="V21">
            <v>399.34299999999996</v>
          </cell>
        </row>
        <row r="22">
          <cell r="A22" t="str">
            <v>Operating Expenses (excl Dep &amp; Rent)</v>
          </cell>
          <cell r="B22">
            <v>211.37400000000002</v>
          </cell>
          <cell r="D22">
            <v>445.63500000000005</v>
          </cell>
          <cell r="F22">
            <v>276.86500000000007</v>
          </cell>
          <cell r="H22">
            <v>219.08199999999999</v>
          </cell>
          <cell r="J22">
            <v>0</v>
          </cell>
          <cell r="L22">
            <v>251.15199999999999</v>
          </cell>
          <cell r="N22">
            <v>387.14100000000008</v>
          </cell>
          <cell r="P22">
            <v>749.43899999999996</v>
          </cell>
          <cell r="R22">
            <v>161.75971000000001</v>
          </cell>
          <cell r="T22">
            <v>148.95699999999999</v>
          </cell>
          <cell r="V22">
            <v>311.70099999999996</v>
          </cell>
        </row>
        <row r="23">
          <cell r="A23" t="str">
            <v>Depreciation &amp; Amortization</v>
          </cell>
          <cell r="B23">
            <v>6.4499999999999993</v>
          </cell>
          <cell r="D23">
            <v>30.77</v>
          </cell>
          <cell r="F23">
            <v>19.468000000000004</v>
          </cell>
          <cell r="H23">
            <v>10.026999999999999</v>
          </cell>
          <cell r="J23">
            <v>0</v>
          </cell>
          <cell r="L23">
            <v>23.236999999999998</v>
          </cell>
          <cell r="N23">
            <v>32.615000000000002</v>
          </cell>
          <cell r="P23">
            <v>82.165000000000006</v>
          </cell>
          <cell r="R23">
            <v>1.659429</v>
          </cell>
          <cell r="T23">
            <v>6.85</v>
          </cell>
          <cell r="V23">
            <v>10.656000000000002</v>
          </cell>
        </row>
        <row r="24">
          <cell r="A24" t="str">
            <v>Aircraft Rent</v>
          </cell>
          <cell r="B24">
            <v>34.572000000000003</v>
          </cell>
          <cell r="D24">
            <v>82.796999999999997</v>
          </cell>
          <cell r="F24">
            <v>23.55</v>
          </cell>
          <cell r="H24">
            <v>70.421999999999997</v>
          </cell>
          <cell r="J24">
            <v>0</v>
          </cell>
          <cell r="L24">
            <v>49.231999999999999</v>
          </cell>
          <cell r="N24">
            <v>23.283999999999999</v>
          </cell>
          <cell r="P24">
            <v>55.445999999999998</v>
          </cell>
          <cell r="R24">
            <v>32.508575999999991</v>
          </cell>
          <cell r="T24">
            <v>29.870999999999999</v>
          </cell>
          <cell r="V24">
            <v>19.469000000000001</v>
          </cell>
        </row>
        <row r="25">
          <cell r="A25" t="str">
            <v>Interest Expense</v>
          </cell>
          <cell r="B25">
            <v>4.2199999999999989</v>
          </cell>
          <cell r="D25">
            <v>5.9</v>
          </cell>
          <cell r="F25">
            <v>17.756999999999998</v>
          </cell>
          <cell r="H25">
            <v>0.443</v>
          </cell>
          <cell r="J25">
            <v>0</v>
          </cell>
          <cell r="L25">
            <v>2.3759999999999999</v>
          </cell>
          <cell r="N25">
            <v>25.927999999999997</v>
          </cell>
          <cell r="P25">
            <v>14.627999999999998</v>
          </cell>
          <cell r="R25">
            <v>0.70063500000000001</v>
          </cell>
          <cell r="T25">
            <v>6.7539999999999996</v>
          </cell>
          <cell r="V25">
            <v>0.27800000000000002</v>
          </cell>
        </row>
        <row r="27">
          <cell r="A27" t="str">
            <v>Cash &amp; Marketable Securities</v>
          </cell>
          <cell r="B27">
            <v>56.27</v>
          </cell>
          <cell r="D27">
            <v>171.00399999999999</v>
          </cell>
          <cell r="F27">
            <v>65.527000000000001</v>
          </cell>
          <cell r="H27">
            <v>83.152000000000001</v>
          </cell>
          <cell r="J27">
            <v>0</v>
          </cell>
          <cell r="L27">
            <v>161.81700000000001</v>
          </cell>
          <cell r="N27">
            <v>34.555999999999997</v>
          </cell>
          <cell r="P27">
            <v>124.759</v>
          </cell>
          <cell r="R27">
            <v>51.289071999999997</v>
          </cell>
          <cell r="T27">
            <v>37.887999999999998</v>
          </cell>
          <cell r="V27">
            <v>6.2460000000000004</v>
          </cell>
        </row>
        <row r="28">
          <cell r="A28" t="str">
            <v>B.S. Debt &amp; Capital Leases</v>
          </cell>
          <cell r="B28">
            <v>74.253999999999991</v>
          </cell>
          <cell r="D28">
            <v>114.307</v>
          </cell>
          <cell r="F28">
            <v>265.11700000000002</v>
          </cell>
          <cell r="H28">
            <v>4.7519999999999998</v>
          </cell>
          <cell r="J28">
            <v>0</v>
          </cell>
          <cell r="L28">
            <v>70.326999999999998</v>
          </cell>
          <cell r="N28">
            <v>243.80500000000001</v>
          </cell>
          <cell r="P28">
            <v>246.55199999999999</v>
          </cell>
          <cell r="R28">
            <v>0.54175299999999993</v>
          </cell>
          <cell r="T28">
            <v>82.451999999999998</v>
          </cell>
          <cell r="V28">
            <v>3.1749999999999998</v>
          </cell>
        </row>
        <row r="29">
          <cell r="A29" t="str">
            <v>Off B.S. Debt</v>
          </cell>
          <cell r="B29">
            <v>242.00400000000002</v>
          </cell>
          <cell r="D29">
            <v>579.57899999999995</v>
          </cell>
          <cell r="F29">
            <v>164.85</v>
          </cell>
          <cell r="H29">
            <v>492.95399999999995</v>
          </cell>
          <cell r="J29">
            <v>0</v>
          </cell>
          <cell r="L29">
            <v>344.62400000000002</v>
          </cell>
          <cell r="N29">
            <v>162.988</v>
          </cell>
          <cell r="P29">
            <v>388.12199999999996</v>
          </cell>
          <cell r="R29">
            <v>227.56003199999992</v>
          </cell>
          <cell r="T29">
            <v>209.09699999999998</v>
          </cell>
          <cell r="V29">
            <v>136.28300000000002</v>
          </cell>
        </row>
        <row r="30">
          <cell r="A30" t="str">
            <v>Total Adjusted Debt</v>
          </cell>
          <cell r="B30">
            <v>316.25800000000004</v>
          </cell>
          <cell r="D30">
            <v>693.88599999999997</v>
          </cell>
          <cell r="F30">
            <v>429.96699999999998</v>
          </cell>
          <cell r="H30">
            <v>497.70599999999996</v>
          </cell>
          <cell r="J30">
            <v>0</v>
          </cell>
          <cell r="L30">
            <v>414.95100000000002</v>
          </cell>
          <cell r="N30">
            <v>406.79300000000001</v>
          </cell>
          <cell r="P30">
            <v>634.67399999999998</v>
          </cell>
          <cell r="R30">
            <v>228.10178499999992</v>
          </cell>
          <cell r="T30">
            <v>291.54899999999998</v>
          </cell>
          <cell r="V30">
            <v>139.45800000000003</v>
          </cell>
        </row>
        <row r="31">
          <cell r="A31" t="str">
            <v>Shareholders' Equity</v>
          </cell>
          <cell r="B31">
            <v>114.499</v>
          </cell>
          <cell r="D31">
            <v>432.36900000000003</v>
          </cell>
          <cell r="F31">
            <v>126.31399999999999</v>
          </cell>
          <cell r="H31">
            <v>109.239</v>
          </cell>
          <cell r="J31">
            <v>0</v>
          </cell>
          <cell r="L31">
            <v>256.25599999999997</v>
          </cell>
          <cell r="N31">
            <v>58.737000000000002</v>
          </cell>
          <cell r="P31">
            <v>119.73399999999999</v>
          </cell>
          <cell r="R31">
            <v>44.390649000000003</v>
          </cell>
          <cell r="T31">
            <v>74.467999999999989</v>
          </cell>
          <cell r="V31">
            <v>105.5</v>
          </cell>
        </row>
        <row r="32">
          <cell r="A32" t="str">
            <v>Total Capital</v>
          </cell>
          <cell r="B32">
            <v>188.75299999999999</v>
          </cell>
          <cell r="D32">
            <v>546.67600000000004</v>
          </cell>
          <cell r="F32">
            <v>391.43100000000004</v>
          </cell>
          <cell r="H32">
            <v>113.991</v>
          </cell>
          <cell r="J32">
            <v>0</v>
          </cell>
          <cell r="L32">
            <v>326.58299999999997</v>
          </cell>
          <cell r="N32">
            <v>302.54200000000003</v>
          </cell>
          <cell r="P32">
            <v>366.286</v>
          </cell>
          <cell r="R32">
            <v>44.932402000000003</v>
          </cell>
          <cell r="T32">
            <v>156.91999999999999</v>
          </cell>
          <cell r="V32">
            <v>108.675</v>
          </cell>
        </row>
        <row r="33">
          <cell r="A33" t="str">
            <v>Total Adjusted Capital</v>
          </cell>
          <cell r="B33">
            <v>430.75700000000006</v>
          </cell>
          <cell r="D33">
            <v>1126.2550000000001</v>
          </cell>
          <cell r="F33">
            <v>556.28099999999995</v>
          </cell>
          <cell r="H33">
            <v>606.94499999999994</v>
          </cell>
          <cell r="J33">
            <v>0</v>
          </cell>
          <cell r="L33">
            <v>671.20699999999999</v>
          </cell>
          <cell r="N33">
            <v>465.53000000000003</v>
          </cell>
          <cell r="P33">
            <v>754.40800000000002</v>
          </cell>
          <cell r="R33">
            <v>272.49243399999995</v>
          </cell>
          <cell r="T33">
            <v>366.01699999999994</v>
          </cell>
          <cell r="V33">
            <v>244.95800000000003</v>
          </cell>
        </row>
        <row r="35">
          <cell r="A35" t="str">
            <v>EBITDAR</v>
          </cell>
          <cell r="B35">
            <v>93.514999999999986</v>
          </cell>
          <cell r="D35">
            <v>317.65600000000001</v>
          </cell>
          <cell r="F35">
            <v>57.545999999999992</v>
          </cell>
          <cell r="H35">
            <v>112.67099999999999</v>
          </cell>
          <cell r="J35">
            <v>0</v>
          </cell>
          <cell r="L35">
            <v>137.47399999999999</v>
          </cell>
          <cell r="N35">
            <v>77.49799999999999</v>
          </cell>
          <cell r="P35">
            <v>218.53399999999999</v>
          </cell>
          <cell r="R35">
            <v>58.847999999999985</v>
          </cell>
          <cell r="T35">
            <v>66.947000000000003</v>
          </cell>
          <cell r="V35">
            <v>87.641999999999996</v>
          </cell>
        </row>
        <row r="36">
          <cell r="A36" t="str">
            <v xml:space="preserve">     % Margin</v>
          </cell>
          <cell r="B36">
            <v>0.30671818268287798</v>
          </cell>
          <cell r="D36">
            <v>0.41616631140678978</v>
          </cell>
          <cell r="F36">
            <v>0.17208165999324179</v>
          </cell>
          <cell r="H36">
            <v>0.33962315337012777</v>
          </cell>
          <cell r="J36" t="e">
            <v>#DIV/0!</v>
          </cell>
          <cell r="L36">
            <v>0.35374370217123918</v>
          </cell>
          <cell r="N36">
            <v>0.16679185346042838</v>
          </cell>
          <cell r="P36">
            <v>0.22576456161483843</v>
          </cell>
          <cell r="R36">
            <v>0.26675404952981918</v>
          </cell>
          <cell r="T36">
            <v>0.31007762709352304</v>
          </cell>
          <cell r="V36">
            <v>0.21946547203782213</v>
          </cell>
        </row>
        <row r="37">
          <cell r="A37" t="str">
            <v>EBITDA</v>
          </cell>
          <cell r="B37">
            <v>58.942999999999984</v>
          </cell>
          <cell r="D37">
            <v>234.85900000000001</v>
          </cell>
          <cell r="F37">
            <v>33.995999999999995</v>
          </cell>
          <cell r="H37">
            <v>42.248999999999995</v>
          </cell>
          <cell r="J37">
            <v>0</v>
          </cell>
          <cell r="L37">
            <v>88.24199999999999</v>
          </cell>
          <cell r="N37">
            <v>54.213999999999992</v>
          </cell>
          <cell r="P37">
            <v>163.08799999999999</v>
          </cell>
          <cell r="R37">
            <v>26.339423999999994</v>
          </cell>
          <cell r="T37">
            <v>37.076000000000008</v>
          </cell>
          <cell r="V37">
            <v>68.173000000000002</v>
          </cell>
        </row>
        <row r="38">
          <cell r="A38" t="str">
            <v xml:space="preserve">     % Margin</v>
          </cell>
          <cell r="B38">
            <v>0.19332609572664144</v>
          </cell>
          <cell r="D38">
            <v>0.30769261002684428</v>
          </cell>
          <cell r="F38">
            <v>0.1016593353687528</v>
          </cell>
          <cell r="H38">
            <v>0.12735077000057271</v>
          </cell>
          <cell r="J38" t="e">
            <v>#DIV/0!</v>
          </cell>
          <cell r="L38">
            <v>0.22706149356965308</v>
          </cell>
          <cell r="N38">
            <v>0.11667983100858943</v>
          </cell>
          <cell r="P38">
            <v>0.16848403829445657</v>
          </cell>
          <cell r="R38">
            <v>0.11939484798604724</v>
          </cell>
          <cell r="T38">
            <v>0.1717244701348748</v>
          </cell>
          <cell r="V38">
            <v>0.17071289593156763</v>
          </cell>
        </row>
        <row r="39">
          <cell r="A39" t="str">
            <v>EBIT</v>
          </cell>
          <cell r="B39">
            <v>52.492999999999981</v>
          </cell>
          <cell r="D39">
            <v>204.089</v>
          </cell>
          <cell r="F39">
            <v>14.527999999999992</v>
          </cell>
          <cell r="H39">
            <v>32.221999999999994</v>
          </cell>
          <cell r="J39">
            <v>0</v>
          </cell>
          <cell r="L39">
            <v>65.004999999999995</v>
          </cell>
          <cell r="N39">
            <v>21.59899999999999</v>
          </cell>
          <cell r="P39">
            <v>80.922999999999988</v>
          </cell>
          <cell r="R39">
            <v>24.679994999999995</v>
          </cell>
          <cell r="T39">
            <v>30.226000000000006</v>
          </cell>
          <cell r="V39">
            <v>57.516999999999996</v>
          </cell>
        </row>
        <row r="40">
          <cell r="A40" t="str">
            <v xml:space="preserve">     % Margin</v>
          </cell>
          <cell r="B40">
            <v>0.17217085562286596</v>
          </cell>
          <cell r="D40">
            <v>0.2673803306995628</v>
          </cell>
          <cell r="F40">
            <v>4.3443547012508528E-2</v>
          </cell>
          <cell r="H40">
            <v>9.7126476625682343E-2</v>
          </cell>
          <cell r="J40" t="e">
            <v>#DIV/0!</v>
          </cell>
          <cell r="L40">
            <v>0.16726878798639308</v>
          </cell>
          <cell r="N40">
            <v>4.6485551148310808E-2</v>
          </cell>
          <cell r="P40">
            <v>8.3600472327223993E-2</v>
          </cell>
          <cell r="R40">
            <v>0.11187276727545015</v>
          </cell>
          <cell r="T40">
            <v>0.13999740625463172</v>
          </cell>
          <cell r="V40">
            <v>0.14402906774376914</v>
          </cell>
        </row>
        <row r="41">
          <cell r="A41" t="str">
            <v>Net Income</v>
          </cell>
          <cell r="B41">
            <v>32.602000000000004</v>
          </cell>
          <cell r="D41">
            <v>132.935</v>
          </cell>
          <cell r="F41">
            <v>7.3856386309862803</v>
          </cell>
          <cell r="H41">
            <v>22.071000000000002</v>
          </cell>
          <cell r="J41">
            <v>0</v>
          </cell>
          <cell r="L41">
            <v>43.601116264431127</v>
          </cell>
          <cell r="N41">
            <v>-1.9579999999999975</v>
          </cell>
          <cell r="P41">
            <v>44.222000000000001</v>
          </cell>
          <cell r="R41">
            <v>30.56606</v>
          </cell>
          <cell r="T41">
            <v>18.471999999999998</v>
          </cell>
          <cell r="V41">
            <v>36.892000000000003</v>
          </cell>
        </row>
        <row r="42">
          <cell r="A42" t="str">
            <v xml:space="preserve">    % Margin</v>
          </cell>
          <cell r="B42">
            <v>0.10693071904857178</v>
          </cell>
          <cell r="D42">
            <v>0.17416031369425292</v>
          </cell>
          <cell r="F42">
            <v>2.2085513428045964E-2</v>
          </cell>
          <cell r="H42">
            <v>6.65284111974873E-2</v>
          </cell>
          <cell r="J42" t="e">
            <v>#DIV/0!</v>
          </cell>
          <cell r="L42">
            <v>0.11219299857557428</v>
          </cell>
          <cell r="N42">
            <v>-4.2140242209543263E-3</v>
          </cell>
          <cell r="P42">
            <v>4.5685158573637905E-2</v>
          </cell>
          <cell r="R42">
            <v>0.13855390638885651</v>
          </cell>
          <cell r="T42">
            <v>8.555654364902919E-2</v>
          </cell>
          <cell r="V42">
            <v>9.2381737003027486E-2</v>
          </cell>
        </row>
        <row r="44">
          <cell r="A44" t="str">
            <v>Fixed Charge Coverage</v>
          </cell>
        </row>
        <row r="45">
          <cell r="A45" t="str">
            <v>EBITDAR/(Interest + Rent)</v>
          </cell>
          <cell r="B45">
            <v>2.410677459269952</v>
          </cell>
          <cell r="D45">
            <v>3.5813612636278567</v>
          </cell>
          <cell r="F45">
            <v>1.3931294937903984</v>
          </cell>
          <cell r="H45">
            <v>1.5899386156776971</v>
          </cell>
          <cell r="J45" t="e">
            <v>#DIV/0!</v>
          </cell>
          <cell r="L45">
            <v>2.6638118121221517</v>
          </cell>
          <cell r="N45">
            <v>1.5747785093066731</v>
          </cell>
          <cell r="P45">
            <v>3.1186174615406568</v>
          </cell>
          <cell r="R45">
            <v>1.7720384865512162</v>
          </cell>
          <cell r="T45">
            <v>1.8279044368600683</v>
          </cell>
          <cell r="V45">
            <v>4.4382437838659037</v>
          </cell>
        </row>
        <row r="46">
          <cell r="A46" t="str">
            <v xml:space="preserve">EBITDA/Interest </v>
          </cell>
          <cell r="B46">
            <v>13.967535545023697</v>
          </cell>
          <cell r="D46">
            <v>39.806610169491528</v>
          </cell>
          <cell r="F46">
            <v>1.9145125865855719</v>
          </cell>
          <cell r="H46">
            <v>95.370203160270862</v>
          </cell>
          <cell r="J46" t="e">
            <v>#DIV/0!</v>
          </cell>
          <cell r="L46">
            <v>37.138888888888886</v>
          </cell>
          <cell r="N46">
            <v>2.0909441530391852</v>
          </cell>
          <cell r="P46">
            <v>11.149029258955428</v>
          </cell>
          <cell r="R46">
            <v>37.593645764199607</v>
          </cell>
          <cell r="T46">
            <v>5.4894877109860838</v>
          </cell>
          <cell r="V46">
            <v>245.22661870503595</v>
          </cell>
        </row>
        <row r="48">
          <cell r="A48" t="str">
            <v>Book Leverage</v>
          </cell>
        </row>
        <row r="49">
          <cell r="A49" t="str">
            <v>Total B.S. Debt/Capital</v>
          </cell>
          <cell r="B49">
            <v>0.39339242290188764</v>
          </cell>
          <cell r="D49">
            <v>0.20909460082388837</v>
          </cell>
          <cell r="F49">
            <v>0.67730200214086256</v>
          </cell>
          <cell r="H49">
            <v>4.1687501644866697E-2</v>
          </cell>
          <cell r="J49" t="e">
            <v>#DIV/0!</v>
          </cell>
          <cell r="L49">
            <v>0.21534188858575004</v>
          </cell>
          <cell r="N49">
            <v>0.80585505483536168</v>
          </cell>
          <cell r="P49">
            <v>0.67311335950595985</v>
          </cell>
          <cell r="R49">
            <v>1.2057067414290469E-2</v>
          </cell>
          <cell r="T49">
            <v>0.52543971450420601</v>
          </cell>
          <cell r="V49">
            <v>2.9215550954681389E-2</v>
          </cell>
        </row>
        <row r="50">
          <cell r="A50" t="str">
            <v>Adjusted Debt/Adjusted Capital</v>
          </cell>
          <cell r="B50">
            <v>0.73419120292879747</v>
          </cell>
          <cell r="D50">
            <v>0.61610026148607544</v>
          </cell>
          <cell r="F50">
            <v>0.77293130630023321</v>
          </cell>
          <cell r="H50">
            <v>0.82001828831277956</v>
          </cell>
          <cell r="J50" t="e">
            <v>#DIV/0!</v>
          </cell>
          <cell r="L50">
            <v>0.6182161389854397</v>
          </cell>
          <cell r="N50">
            <v>0.8738276802783923</v>
          </cell>
          <cell r="P50">
            <v>0.84128747309148366</v>
          </cell>
          <cell r="R50">
            <v>0.83709401267266004</v>
          </cell>
          <cell r="T50">
            <v>0.79654496922274109</v>
          </cell>
          <cell r="V50">
            <v>0.56931392320316143</v>
          </cell>
        </row>
        <row r="51">
          <cell r="A51" t="str">
            <v>Total B.S. Debt/Equity</v>
          </cell>
          <cell r="B51">
            <v>0.64851221408047222</v>
          </cell>
          <cell r="D51">
            <v>0.26437371781973268</v>
          </cell>
          <cell r="F51">
            <v>2.0988726506958852</v>
          </cell>
          <cell r="H51">
            <v>4.3500947463817864E-2</v>
          </cell>
          <cell r="J51" t="e">
            <v>#DIV/0!</v>
          </cell>
          <cell r="L51">
            <v>0.27444040334665337</v>
          </cell>
          <cell r="N51">
            <v>4.1507908132863438</v>
          </cell>
          <cell r="P51">
            <v>2.0591644812668082</v>
          </cell>
          <cell r="R51">
            <v>1.2204214450660542E-2</v>
          </cell>
          <cell r="T51">
            <v>1.1072138368158135</v>
          </cell>
          <cell r="V51">
            <v>3.0094786729857818E-2</v>
          </cell>
        </row>
        <row r="52">
          <cell r="A52" t="str">
            <v>Adjusted Debt/Equity</v>
          </cell>
          <cell r="B52">
            <v>2.7621027257879986</v>
          </cell>
          <cell r="D52">
            <v>1.6048467859629159</v>
          </cell>
          <cell r="F52">
            <v>3.4039536393432241</v>
          </cell>
          <cell r="H52">
            <v>4.5561200670090347</v>
          </cell>
          <cell r="J52" t="e">
            <v>#DIV/0!</v>
          </cell>
          <cell r="L52">
            <v>1.6192830606893109</v>
          </cell>
          <cell r="N52">
            <v>6.9256686585967957</v>
          </cell>
          <cell r="P52">
            <v>5.3006998847445175</v>
          </cell>
          <cell r="R52">
            <v>5.1385098019179649</v>
          </cell>
          <cell r="T52">
            <v>3.9150910458183383</v>
          </cell>
          <cell r="V52">
            <v>1.321876777251185</v>
          </cell>
        </row>
        <row r="54">
          <cell r="A54" t="str">
            <v>Cash Flow Leverage</v>
          </cell>
        </row>
        <row r="55">
          <cell r="A55" t="str">
            <v>Total B.S. Debt/EBITDA</v>
          </cell>
          <cell r="B55">
            <v>1.2597594286005125</v>
          </cell>
          <cell r="D55">
            <v>0.48670478883074525</v>
          </cell>
          <cell r="F55">
            <v>7.7984762913283934</v>
          </cell>
          <cell r="H55">
            <v>0.11247603493573813</v>
          </cell>
          <cell r="J55" t="e">
            <v>#DIV/0!</v>
          </cell>
          <cell r="L55">
            <v>0.79697876294734937</v>
          </cell>
          <cell r="N55">
            <v>4.4970856236396513</v>
          </cell>
          <cell r="P55">
            <v>1.5117727852447758</v>
          </cell>
          <cell r="R55">
            <v>2.0568141505296397E-2</v>
          </cell>
          <cell r="T55">
            <v>2.223864494551731</v>
          </cell>
          <cell r="V55">
            <v>4.6572690067915444E-2</v>
          </cell>
        </row>
        <row r="56">
          <cell r="A56" t="str">
            <v>Adjusted Debt/EBITDAR</v>
          </cell>
          <cell r="B56">
            <v>3.3818959525209866</v>
          </cell>
          <cell r="D56">
            <v>2.1843944392676353</v>
          </cell>
          <cell r="F56">
            <v>7.4717095888506595</v>
          </cell>
          <cell r="H56">
            <v>4.4173389780866419</v>
          </cell>
          <cell r="J56" t="e">
            <v>#DIV/0!</v>
          </cell>
          <cell r="L56">
            <v>3.0183962058280116</v>
          </cell>
          <cell r="N56">
            <v>5.249077395545692</v>
          </cell>
          <cell r="P56">
            <v>2.9042345813466097</v>
          </cell>
          <cell r="R56">
            <v>3.8761178799619356</v>
          </cell>
          <cell r="T56">
            <v>4.3549225506744138</v>
          </cell>
          <cell r="V56">
            <v>1.5912233860477858</v>
          </cell>
        </row>
        <row r="57">
          <cell r="A57" t="str">
            <v>Adjusted Net Debt/EBITDAR</v>
          </cell>
          <cell r="B57">
            <v>2.7801743035876609</v>
          </cell>
          <cell r="D57">
            <v>1.6460636663560579</v>
          </cell>
          <cell r="F57">
            <v>6.3330205400896684</v>
          </cell>
          <cell r="H57">
            <v>3.6793318600172182</v>
          </cell>
          <cell r="J57" t="e">
            <v>#DIV/0!</v>
          </cell>
          <cell r="L57">
            <v>1.8413227228421376</v>
          </cell>
          <cell r="N57">
            <v>4.8031820176004549</v>
          </cell>
          <cell r="P57">
            <v>2.3333440105429819</v>
          </cell>
          <cell r="R57">
            <v>3.0045662214518756</v>
          </cell>
          <cell r="T57">
            <v>3.7889823293052709</v>
          </cell>
          <cell r="V57">
            <v>1.5199561853905665</v>
          </cell>
        </row>
        <row r="59">
          <cell r="A59" t="str">
            <v>Liquidity</v>
          </cell>
        </row>
        <row r="60">
          <cell r="A60" t="str">
            <v>Cash/Total Revenues</v>
          </cell>
          <cell r="B60">
            <v>0.18455897064177454</v>
          </cell>
          <cell r="D60">
            <v>0.22403513207937731</v>
          </cell>
          <cell r="F60">
            <v>0.19594750172691686</v>
          </cell>
          <cell r="H60">
            <v>0.25064430464833776</v>
          </cell>
          <cell r="J60" t="e">
            <v>#DIV/0!</v>
          </cell>
          <cell r="L60">
            <v>0.41638233159901811</v>
          </cell>
          <cell r="N60">
            <v>7.4371716536924343E-2</v>
          </cell>
          <cell r="P60">
            <v>0.12888685944752593</v>
          </cell>
          <cell r="R60">
            <v>0.23248993428198858</v>
          </cell>
          <cell r="T60">
            <v>0.17548540091892692</v>
          </cell>
          <cell r="V60">
            <v>1.5640689833050787E-2</v>
          </cell>
        </row>
        <row r="62">
          <cell r="A62" t="str">
            <v>Equity Multiples</v>
          </cell>
        </row>
        <row r="63">
          <cell r="A63" t="str">
            <v>Total Market Capitalization</v>
          </cell>
          <cell r="B63">
            <v>419.52950000000004</v>
          </cell>
          <cell r="D63">
            <v>2257.1280000000002</v>
          </cell>
          <cell r="F63">
            <v>220.04641649999999</v>
          </cell>
          <cell r="H63">
            <v>736.09743749999996</v>
          </cell>
          <cell r="J63">
            <v>479.09399999999999</v>
          </cell>
          <cell r="L63">
            <v>1299.0035</v>
          </cell>
          <cell r="N63">
            <v>422.03761600000001</v>
          </cell>
          <cell r="P63">
            <v>262.15444712499999</v>
          </cell>
          <cell r="R63">
            <v>248.79814575</v>
          </cell>
          <cell r="T63">
            <v>71.235742599999995</v>
          </cell>
          <cell r="V63">
            <v>457.81280299999997</v>
          </cell>
        </row>
        <row r="64">
          <cell r="A64" t="str">
            <v>Total Market Cap/Revenue</v>
          </cell>
          <cell r="B64">
            <v>1.3760073338165695</v>
          </cell>
          <cell r="D64">
            <v>2.9571002409303921</v>
          </cell>
          <cell r="F64">
            <v>0.65801189703687968</v>
          </cell>
          <cell r="H64">
            <v>2.2188116987638393</v>
          </cell>
          <cell r="J64" t="e">
            <v>#DIV/0!</v>
          </cell>
          <cell r="L64">
            <v>3.3425542809796567</v>
          </cell>
          <cell r="N64">
            <v>0.90831293972309679</v>
          </cell>
          <cell r="P64">
            <v>0.27082826393401471</v>
          </cell>
          <cell r="R64">
            <v>1.1277853604935204</v>
          </cell>
          <cell r="T64">
            <v>0.32994174540536531</v>
          </cell>
          <cell r="V64">
            <v>1.146414994127855</v>
          </cell>
        </row>
        <row r="65">
          <cell r="A65" t="str">
            <v>Total Market Cap/EBITDAR</v>
          </cell>
          <cell r="B65">
            <v>4.4862268085333916</v>
          </cell>
          <cell r="D65">
            <v>7.1055733246027151</v>
          </cell>
          <cell r="F65">
            <v>3.823835131894485</v>
          </cell>
          <cell r="H65">
            <v>6.5331579332747554</v>
          </cell>
          <cell r="J65" t="e">
            <v>#DIV/0!</v>
          </cell>
          <cell r="L65">
            <v>9.4490849178753802</v>
          </cell>
          <cell r="N65">
            <v>5.4457871945082461</v>
          </cell>
          <cell r="P65">
            <v>1.1996048538213733</v>
          </cell>
          <cell r="R65">
            <v>4.227809708911094</v>
          </cell>
          <cell r="T65">
            <v>1.0640617593021344</v>
          </cell>
          <cell r="V65">
            <v>5.2236690513680655</v>
          </cell>
        </row>
        <row r="66">
          <cell r="A66" t="str">
            <v>Total Market Cap/EBITDA</v>
          </cell>
          <cell r="B66">
            <v>7.1175457645521973</v>
          </cell>
          <cell r="D66">
            <v>9.6105663398038832</v>
          </cell>
          <cell r="F66">
            <v>6.4727149223438056</v>
          </cell>
          <cell r="H66">
            <v>17.422836931051624</v>
          </cell>
          <cell r="J66" t="e">
            <v>#DIV/0!</v>
          </cell>
          <cell r="L66">
            <v>14.72092087668004</v>
          </cell>
          <cell r="N66">
            <v>7.7846610838528809</v>
          </cell>
          <cell r="P66">
            <v>1.6074416702945649</v>
          </cell>
          <cell r="R66">
            <v>9.4458461107577776</v>
          </cell>
          <cell r="T66">
            <v>1.921343796526054</v>
          </cell>
          <cell r="V66">
            <v>6.7154563096827182</v>
          </cell>
        </row>
        <row r="67">
          <cell r="A67" t="str">
            <v>Total Market Cap/EBIT</v>
          </cell>
          <cell r="B67">
            <v>7.9921037090659741</v>
          </cell>
          <cell r="D67">
            <v>11.059527951040968</v>
          </cell>
          <cell r="F67">
            <v>15.146366774504413</v>
          </cell>
          <cell r="H67">
            <v>22.844560781453669</v>
          </cell>
          <cell r="J67" t="e">
            <v>#DIV/0!</v>
          </cell>
          <cell r="L67">
            <v>19.983132066764096</v>
          </cell>
          <cell r="N67">
            <v>19.539683133478412</v>
          </cell>
          <cell r="P67">
            <v>3.2395542321095365</v>
          </cell>
          <cell r="R67">
            <v>10.080964187796637</v>
          </cell>
          <cell r="T67">
            <v>2.3567704161979748</v>
          </cell>
          <cell r="V67">
            <v>7.959608515743172</v>
          </cell>
        </row>
        <row r="68">
          <cell r="A68" t="str">
            <v>Total Market Cap/Net Income</v>
          </cell>
          <cell r="B68">
            <v>12.868213606527206</v>
          </cell>
          <cell r="D68">
            <v>16.979185316131947</v>
          </cell>
          <cell r="F68">
            <v>29.793823864709577</v>
          </cell>
          <cell r="H68">
            <v>33.351340560010868</v>
          </cell>
          <cell r="J68" t="e">
            <v>#DIV/0!</v>
          </cell>
          <cell r="L68">
            <v>29.792895487396034</v>
          </cell>
          <cell r="N68" t="str">
            <v>NM</v>
          </cell>
          <cell r="P68">
            <v>5.9281454281805432</v>
          </cell>
          <cell r="R68">
            <v>8.1396864937777398</v>
          </cell>
          <cell r="T68">
            <v>3.8564174209614555</v>
          </cell>
          <cell r="V68">
            <v>12.409541445299793</v>
          </cell>
        </row>
        <row r="69">
          <cell r="A69" t="str">
            <v>Total Market Cap/1999E Net Income (I/B/E/S)</v>
          </cell>
          <cell r="B69">
            <v>3.0647359676374957</v>
          </cell>
          <cell r="D69">
            <v>2.203348708782999</v>
          </cell>
          <cell r="F69">
            <v>0.22224227687178613</v>
          </cell>
          <cell r="H69">
            <v>1.5286172378535869</v>
          </cell>
          <cell r="J69">
            <v>0.92158947031890748</v>
          </cell>
          <cell r="L69">
            <v>40.753356181413579</v>
          </cell>
          <cell r="N69" t="e">
            <v>#REF!</v>
          </cell>
          <cell r="P69" t="e">
            <v>#REF!</v>
          </cell>
          <cell r="R69" t="e">
            <v>#REF!</v>
          </cell>
          <cell r="T69">
            <v>1.5335633772823234</v>
          </cell>
          <cell r="V69" t="e">
            <v>#REF!</v>
          </cell>
        </row>
        <row r="70">
          <cell r="A70" t="str">
            <v>Total Market Cap/2000E Net Income (I/B/E/S)</v>
          </cell>
          <cell r="B70">
            <v>3.0414299906972859</v>
          </cell>
          <cell r="D70">
            <v>1.9469842363774297</v>
          </cell>
          <cell r="F70">
            <v>0.22224227687178613</v>
          </cell>
          <cell r="H70">
            <v>1.3844080644711731</v>
          </cell>
          <cell r="J70">
            <v>0.9869988924707791</v>
          </cell>
          <cell r="L70">
            <v>28.043556969906334</v>
          </cell>
          <cell r="N70" t="e">
            <v>#REF!</v>
          </cell>
          <cell r="P70" t="e">
            <v>#REF!</v>
          </cell>
          <cell r="R70" t="e">
            <v>#REF!</v>
          </cell>
          <cell r="T70">
            <v>1.0552890845685203</v>
          </cell>
          <cell r="V70" t="e">
            <v>#REF!</v>
          </cell>
        </row>
        <row r="72">
          <cell r="A72" t="str">
            <v>Total Enterprise Value</v>
          </cell>
          <cell r="B72">
            <v>437.51350000000002</v>
          </cell>
          <cell r="D72">
            <v>2200.431</v>
          </cell>
          <cell r="F72">
            <v>419.63641650000005</v>
          </cell>
          <cell r="H72">
            <v>657.69743749999986</v>
          </cell>
          <cell r="J72">
            <v>479.09399999999999</v>
          </cell>
          <cell r="L72">
            <v>1207.5135</v>
          </cell>
          <cell r="N72">
            <v>631.28661599999998</v>
          </cell>
          <cell r="P72">
            <v>383.94744712499994</v>
          </cell>
          <cell r="R72">
            <v>198.05082675</v>
          </cell>
          <cell r="T72">
            <v>115.79974259999997</v>
          </cell>
          <cell r="V72">
            <v>454.741803</v>
          </cell>
        </row>
        <row r="73">
          <cell r="A73" t="str">
            <v>Total Adjusted Enterprise Value</v>
          </cell>
          <cell r="B73">
            <v>679.51750000000015</v>
          </cell>
          <cell r="D73">
            <v>2780.01</v>
          </cell>
          <cell r="F73">
            <v>584.4864164999999</v>
          </cell>
          <cell r="H73">
            <v>1150.6514374999999</v>
          </cell>
          <cell r="J73">
            <v>479.09399999999999</v>
          </cell>
          <cell r="L73">
            <v>1552.1375</v>
          </cell>
          <cell r="N73">
            <v>794.27461599999992</v>
          </cell>
          <cell r="P73">
            <v>772.0694471249999</v>
          </cell>
          <cell r="R73">
            <v>425.61085874999998</v>
          </cell>
          <cell r="T73">
            <v>324.89674259999998</v>
          </cell>
          <cell r="V73">
            <v>591.02480300000002</v>
          </cell>
        </row>
        <row r="74">
          <cell r="A74" t="str">
            <v>Total Enterprise Value/Revenue</v>
          </cell>
          <cell r="B74">
            <v>1.4349927350609566</v>
          </cell>
          <cell r="D74">
            <v>2.8828205756389109</v>
          </cell>
          <cell r="F74">
            <v>1.2548523119753836</v>
          </cell>
          <cell r="H74">
            <v>1.9824913037711789</v>
          </cell>
          <cell r="J74" t="e">
            <v>#DIV/0!</v>
          </cell>
          <cell r="L74">
            <v>3.1071351376387581</v>
          </cell>
          <cell r="N74">
            <v>1.3586604137836038</v>
          </cell>
          <cell r="P74">
            <v>0.39665098832818679</v>
          </cell>
          <cell r="R74">
            <v>0.8977511563399122</v>
          </cell>
          <cell r="T74">
            <v>0.53634829646509552</v>
          </cell>
          <cell r="V74">
            <v>1.1387248630876214</v>
          </cell>
        </row>
        <row r="75">
          <cell r="A75" t="str">
            <v>Total Adjusted Enterprise Value/EBITDAR</v>
          </cell>
          <cell r="B75">
            <v>7.266401112121053</v>
          </cell>
          <cell r="D75">
            <v>8.7516369909587741</v>
          </cell>
          <cell r="F75">
            <v>10.156855671984152</v>
          </cell>
          <cell r="H75">
            <v>10.212489793291974</v>
          </cell>
          <cell r="J75" t="e">
            <v>#DIV/0!</v>
          </cell>
          <cell r="L75">
            <v>11.290407640717518</v>
          </cell>
          <cell r="N75">
            <v>10.248969212108699</v>
          </cell>
          <cell r="P75">
            <v>3.532948864364355</v>
          </cell>
          <cell r="R75">
            <v>7.2323759303629709</v>
          </cell>
          <cell r="T75">
            <v>4.8530440886074055</v>
          </cell>
          <cell r="V75">
            <v>6.743625236758632</v>
          </cell>
        </row>
        <row r="76">
          <cell r="A76" t="str">
            <v>Total Enterprise Value/EBITDA</v>
          </cell>
          <cell r="B76">
            <v>7.422654089544138</v>
          </cell>
          <cell r="D76">
            <v>9.3691576648116524</v>
          </cell>
          <cell r="F76">
            <v>12.343699744087543</v>
          </cell>
          <cell r="H76">
            <v>15.567171708206111</v>
          </cell>
          <cell r="J76" t="e">
            <v>#DIV/0!</v>
          </cell>
          <cell r="L76">
            <v>13.684113007411439</v>
          </cell>
          <cell r="N76">
            <v>11.644346773896043</v>
          </cell>
          <cell r="P76">
            <v>2.3542348126471597</v>
          </cell>
          <cell r="R76">
            <v>7.5191783521917577</v>
          </cell>
          <cell r="T76">
            <v>3.1233073308879047</v>
          </cell>
          <cell r="V76">
            <v>6.6704091502500988</v>
          </cell>
        </row>
        <row r="77">
          <cell r="A77" t="str">
            <v>Total Enterprise Value/EBIT</v>
          </cell>
          <cell r="B77">
            <v>8.3347017697597803</v>
          </cell>
          <cell r="D77">
            <v>10.781722679811258</v>
          </cell>
          <cell r="F77">
            <v>28.884665232654207</v>
          </cell>
          <cell r="H77">
            <v>20.411440553038297</v>
          </cell>
          <cell r="J77" t="e">
            <v>#DIV/0!</v>
          </cell>
          <cell r="L77">
            <v>18.575701869086995</v>
          </cell>
          <cell r="N77">
            <v>29.22758535117368</v>
          </cell>
          <cell r="P77">
            <v>4.7446022407103046</v>
          </cell>
          <cell r="R77">
            <v>8.0247514940744527</v>
          </cell>
          <cell r="T77">
            <v>3.8311302388671988</v>
          </cell>
          <cell r="V77">
            <v>7.9062156058208881</v>
          </cell>
        </row>
        <row r="78">
          <cell r="A78" t="str">
            <v>Total Enterprise Value/Net Income</v>
          </cell>
          <cell r="B78">
            <v>13.419836206367707</v>
          </cell>
          <cell r="D78">
            <v>16.552683642381616</v>
          </cell>
          <cell r="F78">
            <v>56.817891785203912</v>
          </cell>
          <cell r="H78">
            <v>29.799168025916352</v>
          </cell>
          <cell r="J78" t="e">
            <v>#DIV/0!</v>
          </cell>
          <cell r="L78">
            <v>27.694554714532941</v>
          </cell>
          <cell r="N78" t="str">
            <v>NM</v>
          </cell>
          <cell r="P78">
            <v>8.6822723333408689</v>
          </cell>
          <cell r="R78">
            <v>6.479435908651622</v>
          </cell>
          <cell r="T78">
            <v>6.2689336617583367</v>
          </cell>
          <cell r="V78">
            <v>12.326298465792041</v>
          </cell>
        </row>
        <row r="79">
          <cell r="A79" t="str">
            <v>Total Enterprise Value/1999E Net Income (I/B/E/S)</v>
          </cell>
          <cell r="B79">
            <v>3.1961122156534105</v>
          </cell>
          <cell r="D79">
            <v>2.148002595606489</v>
          </cell>
          <cell r="F79">
            <v>0.42382400106605317</v>
          </cell>
          <cell r="H79">
            <v>1.3658078252101402</v>
          </cell>
          <cell r="J79">
            <v>0.92158947031890748</v>
          </cell>
          <cell r="L79">
            <v>37.883060176023655</v>
          </cell>
          <cell r="N79" t="e">
            <v>#REF!</v>
          </cell>
          <cell r="P79" t="e">
            <v>#REF!</v>
          </cell>
          <cell r="R79" t="e">
            <v>#REF!</v>
          </cell>
          <cell r="T79">
            <v>2.4929373635824175</v>
          </cell>
          <cell r="V79" t="e">
            <v>#REF!</v>
          </cell>
        </row>
        <row r="80">
          <cell r="A80" t="str">
            <v>Total Enterprise Value/2000E Net Income (I/B/E/S)</v>
          </cell>
          <cell r="B80">
            <v>3.1718071797929275</v>
          </cell>
          <cell r="D80">
            <v>1.8980777653000731</v>
          </cell>
          <cell r="F80">
            <v>0.42382400106605317</v>
          </cell>
          <cell r="H80">
            <v>1.2369580303789947</v>
          </cell>
          <cell r="J80">
            <v>0.9869988924707791</v>
          </cell>
          <cell r="L80">
            <v>26.068423702615885</v>
          </cell>
          <cell r="N80" t="e">
            <v>#REF!</v>
          </cell>
          <cell r="P80" t="e">
            <v>#REF!</v>
          </cell>
          <cell r="R80" t="e">
            <v>#REF!</v>
          </cell>
          <cell r="T80">
            <v>1.7154619282599333</v>
          </cell>
          <cell r="V80" t="e">
            <v>#REF!</v>
          </cell>
        </row>
        <row r="82">
          <cell r="A82" t="str">
            <v>Ratings Info.</v>
          </cell>
        </row>
        <row r="83">
          <cell r="A83" t="str">
            <v>Issuer Credit Rating</v>
          </cell>
          <cell r="D83" t="str">
            <v>B+</v>
          </cell>
        </row>
        <row r="84">
          <cell r="A84" t="str">
            <v>Outlook</v>
          </cell>
          <cell r="D84" t="str">
            <v>positive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sheetData sheetId="60"/>
      <sheetData sheetId="61"/>
      <sheetData sheetId="62"/>
      <sheetData sheetId="63"/>
      <sheetData sheetId="64" refreshError="1"/>
      <sheetData sheetId="65" refreshError="1"/>
      <sheetData sheetId="66" refreshError="1"/>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sheetName val="MAR05"/>
      <sheetName val="JISCO"/>
      <sheetName val="HO"/>
      <sheetName val="HRM"/>
      <sheetName val="CGL"/>
      <sheetName val="CSD"/>
      <sheetName val="csd1"/>
      <sheetName val="csd2"/>
      <sheetName val="PLBS MAR 05"/>
      <sheetName val="PLBS_MAR_05"/>
      <sheetName val="Int. workings"/>
      <sheetName val="w.oh"/>
      <sheetName val="shop-wise"/>
      <sheetName val="LC Opening &amp; Cash Flow"/>
      <sheetName val="Cons"/>
      <sheetName val="RM CONSUMPTION"/>
      <sheetName val="inout"/>
      <sheetName val="csheet"/>
      <sheetName val="profit"/>
      <sheetName val="Sales"/>
      <sheetName val="LC summary &amp; WC interest"/>
      <sheetName val="data"/>
      <sheetName val="rmc"/>
      <sheetName val="RM Stock"/>
      <sheetName val="Feb_Prfl_28"/>
      <sheetName val="DAILY REPORT"/>
      <sheetName val="CPLAN"/>
      <sheetName val=""/>
      <sheetName val="Opinion"/>
      <sheetName val="List of Vend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C"/>
      <sheetName val="Main Menu"/>
      <sheetName val="RMP"/>
      <sheetName val="Monthly RPR"/>
      <sheetName val="Monthly Ex"/>
      <sheetName val="pack"/>
      <sheetName val="str"/>
      <sheetName val="Para"/>
      <sheetName val="main"/>
      <sheetName val="Conversion Cost"/>
      <sheetName val="con"/>
      <sheetName val="Comprative CC"/>
      <sheetName val="yld"/>
      <sheetName val="FH-CGL"/>
      <sheetName val="FH-CSD"/>
      <sheetName val="Qty_Sum"/>
      <sheetName val="wci"/>
      <sheetName val="Monthly Cost Format"/>
      <sheetName val="sales rate"/>
      <sheetName val="Thk"/>
      <sheetName val="Sheet2"/>
      <sheetName val="Avg_Thk"/>
      <sheetName val="HR Consumption"/>
      <sheetName val="Module7"/>
      <sheetName val="arp"/>
      <sheetName val="Module2"/>
      <sheetName val="Module3"/>
      <sheetName val="Module1"/>
      <sheetName val="Module4"/>
      <sheetName val="Module5"/>
      <sheetName val="Module6"/>
      <sheetName val="Module8"/>
      <sheetName val="Module9"/>
      <sheetName val="Module10"/>
      <sheetName val="NLD - Assum"/>
      <sheetName val="COMPS"/>
      <sheetName val="Main_Menu"/>
      <sheetName val="Monthly_RPR"/>
      <sheetName val="Monthly_Ex"/>
      <sheetName val="Conversion_Cost"/>
      <sheetName val="Comprative_CC"/>
      <sheetName val="Monthly_Cost_Format"/>
      <sheetName val="sales_rate"/>
      <sheetName val="HR_Consumption"/>
      <sheetName val="NLD_-_Assum"/>
      <sheetName val="mltc"/>
      <sheetName val="DCFValuation"/>
      <sheetName val="Main_Menu1"/>
      <sheetName val="Monthly_RPR1"/>
      <sheetName val="Monthly_Ex1"/>
      <sheetName val="Conversion_Cost1"/>
      <sheetName val="Comprative_CC1"/>
      <sheetName val="Monthly_Cost_Format1"/>
      <sheetName val="sales_rate1"/>
      <sheetName val="HR_Consumption1"/>
      <sheetName val="NLD_-_Assum1"/>
      <sheetName val="Main_Menu2"/>
      <sheetName val="Monthly_RPR2"/>
      <sheetName val="Monthly_Ex2"/>
      <sheetName val="Conversion_Cost2"/>
      <sheetName val="Comprative_CC2"/>
      <sheetName val="Monthly_Cost_Format2"/>
      <sheetName val="sales_rate2"/>
      <sheetName val="HR_Consumption2"/>
      <sheetName val="NLD_-_Assum2"/>
      <sheetName val="#REF!"/>
      <sheetName val="Com-ParaMeter"/>
      <sheetName val="Input"/>
      <sheetName val="GIN_VAL_MAR_07"/>
      <sheetName val="Data"/>
      <sheetName val="Sheet1"/>
      <sheetName val="SC Note"/>
      <sheetName val="Sales &amp;Sale Cost"/>
      <sheetName val="lot no 86"/>
      <sheetName val="FINAL SHEET"/>
    </sheetNames>
    <sheetDataSet>
      <sheetData sheetId="0" refreshError="1">
        <row r="4">
          <cell r="B4" t="str">
            <v>Segment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_and_CL_2002_proj_opn(2001-0)"/>
      <sheetName val="Sheet1"/>
      <sheetName val="CF-2002-03"/>
      <sheetName val="Details 01-02"/>
      <sheetName val="changes_working_20th_jun"/>
      <sheetName val="Sheet2"/>
      <sheetName val="CF (Prev year regroup)-FINAL"/>
      <sheetName val="Details 99-00 &amp; 00-01"/>
      <sheetName val="Inventory(2001-02)"/>
      <sheetName val="tbc-00-01"/>
      <sheetName val="profit_on_sale"/>
      <sheetName val="PopCache_Sheet1"/>
      <sheetName val="COMPS"/>
      <sheetName val="tbc"/>
      <sheetName val="Net"/>
      <sheetName val="RMC"/>
      <sheetName val="P &amp; L"/>
      <sheetName val="Details_01-02"/>
      <sheetName val="CF_(Prev_year_regroup)-FINAL"/>
      <sheetName val="Details_99-00_&amp;_00-01"/>
      <sheetName val="Ctrls"/>
      <sheetName val="Details_01-021"/>
      <sheetName val="CF_(Prev_year_regroup)-FINAL1"/>
      <sheetName val="Details_99-00_&amp;_00-011"/>
      <sheetName val="P_&amp;_L"/>
      <sheetName val="Copy of cashflow_31_3_2003_3may"/>
      <sheetName val="SUMM"/>
      <sheetName val="Details_01-022"/>
      <sheetName val="CF_(Prev_year_regroup)-FINAL2"/>
      <sheetName val="Details_99-00_&amp;_00-012"/>
      <sheetName val="P_&amp;_L1"/>
      <sheetName val="Copy_of_cashflow_31_3_2003_3may"/>
      <sheetName val="Details_01-023"/>
      <sheetName val="CF_(Prev_year_regroup)-FINAL3"/>
      <sheetName val="Details_99-00_&amp;_00-013"/>
      <sheetName val="P_&amp;_L2"/>
      <sheetName val="Copy_of_cashflow_31_3_2003_3ma1"/>
      <sheetName val="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portunities"/>
      <sheetName val="Performance"/>
      <sheetName val="Comparative"/>
      <sheetName val="Overdues-d"/>
      <sheetName val="Overdues -o"/>
      <sheetName val="Estimated"/>
      <sheetName val="DF"/>
      <sheetName val="OL"/>
      <sheetName val="Gaps"/>
      <sheetName val="rest-proposal"/>
      <sheetName val="Sheet1"/>
      <sheetName val="JVSL"/>
      <sheetName val="Sheet2"/>
      <sheetName val="proposallinked"/>
      <sheetName val="physical perfor"/>
      <sheetName val="Performance (2)"/>
      <sheetName val="Estimated (2)"/>
      <sheetName val="CA_and_CL_2002_proj_opn(2001-0)"/>
      <sheetName val="Int - Cum02"/>
      <sheetName val="Sep 03"/>
      <sheetName val="Overdues_-o"/>
      <sheetName val="physical_perfor"/>
      <sheetName val="Performance_(2)"/>
      <sheetName val="Estimated_(2)"/>
      <sheetName val="Int_-_Cum02"/>
      <sheetName val="Sep_03"/>
      <sheetName val="Overdues_-o1"/>
      <sheetName val="physical_perfor1"/>
      <sheetName val="Performance_(2)1"/>
      <sheetName val="Estimated_(2)1"/>
      <sheetName val="Int_-_Cum021"/>
      <sheetName val="Sep_031"/>
      <sheetName val="CPP2"/>
      <sheetName val="ADAMYA FINAL SHEET"/>
      <sheetName val="tbc"/>
      <sheetName val="DAILY"/>
      <sheetName val="lotwise_stock"/>
      <sheetName val="Overdues_-o2"/>
      <sheetName val="physical_perfor2"/>
      <sheetName val="Performance_(2)2"/>
      <sheetName val="Estimated_(2)2"/>
      <sheetName val="Int_-_Cum022"/>
      <sheetName val="Sep_032"/>
      <sheetName val="ADAMYA_FINAL_SHEET"/>
      <sheetName val="Overdues_-o3"/>
      <sheetName val="physical_perfor3"/>
      <sheetName val="Performance_(2)3"/>
      <sheetName val="Estimated_(2)3"/>
      <sheetName val="Int_-_Cum023"/>
      <sheetName val="Sep_033"/>
      <sheetName val="ADAMYA_FINAL_SHEET1"/>
      <sheetName val="P &amp; L"/>
      <sheetName val="ING"/>
      <sheetName val="COM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Debt -profile - all rest.  (2)"/>
      <sheetName val="Detailed debts"/>
      <sheetName val="Debt -profile - all rest. (2)"/>
      <sheetName val="JVSL- Books"/>
      <sheetName val="Sanctioned"/>
      <sheetName val="Debt -profile - all rest. "/>
      <sheetName val="DEbt (2)"/>
      <sheetName val="DEbt"/>
      <sheetName val="#REF"/>
      <sheetName val="UBI 30.6.2009"/>
      <sheetName val="Syndicate Bank 30.6.2009"/>
      <sheetName val="Sheet3"/>
      <sheetName val="Dena Bank 30.6.2009"/>
      <sheetName val="ORIENTAL BANK OF COMME30.6.2009"/>
      <sheetName val="VIJAYA BANK 30.6.2009"/>
      <sheetName val="UBI 30.6.2009 (Revised Rate)"/>
      <sheetName val="CANARA BANK 30.6.09"/>
      <sheetName val="PNB 30.6.2009"/>
      <sheetName val="Sheet1 (2)"/>
      <sheetName val="IDBI 30.6.2009"/>
      <sheetName val="os liabilities analysis"/>
      <sheetName val="Pricelist"/>
      <sheetName val="DCFValuation"/>
      <sheetName val="Parameters"/>
      <sheetName val="Masters"/>
      <sheetName val="Debt -Profile300902"/>
      <sheetName val="Detailed_debts"/>
      <sheetName val="DEbt_(2)"/>
      <sheetName val="Debt_-profile_-_all_rest__(2)"/>
      <sheetName val="JVSL-_Books"/>
      <sheetName val="Debt_-profile_-_all_rest__"/>
      <sheetName val="Debt_-profile_-_all_rest___(2)"/>
      <sheetName val="UBI_30_6_2009"/>
      <sheetName val="Syndicate_Bank_30_6_2009"/>
      <sheetName val="Dena_Bank_30_6_2009"/>
      <sheetName val="ORIENTAL_BANK_OF_COMME30_6_2009"/>
      <sheetName val="VIJAYA_BANK_30_6_2009"/>
      <sheetName val="UBI_30_6_2009_(Revised_Rate)"/>
      <sheetName val="CANARA_BANK_30_6_09"/>
      <sheetName val="PNB_30_6_2009"/>
      <sheetName val="Sheet1_(2)"/>
      <sheetName val="IDBI_30_6_2009"/>
      <sheetName val="os_liabilities_analysis"/>
      <sheetName val="Debt_-Profile300902"/>
      <sheetName val="Detailed_debts1"/>
      <sheetName val="DEbt_(2)1"/>
      <sheetName val="Debt_-profile_-_all_rest__(2)1"/>
      <sheetName val="JVSL-_Books1"/>
      <sheetName val="Debt_-profile_-_all_rest__1"/>
      <sheetName val="Debt_-profile_-_all_rest___(2)1"/>
      <sheetName val="UBI_30_6_20091"/>
      <sheetName val="Syndicate_Bank_30_6_20091"/>
      <sheetName val="Dena_Bank_30_6_20091"/>
      <sheetName val="ORIENTAL_BANK_OF_COMME30_6_2001"/>
      <sheetName val="VIJAYA_BANK_30_6_20091"/>
      <sheetName val="UBI_30_6_2009_(Revised_Rate)1"/>
      <sheetName val="CANARA_BANK_30_6_091"/>
      <sheetName val="PNB_30_6_20091"/>
      <sheetName val="Sheet1_(2)1"/>
      <sheetName val="IDBI_30_6_20091"/>
      <sheetName val="os_liabilities_analysis1"/>
      <sheetName val="Debt_-Profile3009021"/>
      <sheetName val="Detailed_debts2"/>
      <sheetName val="DEbt_(2)2"/>
      <sheetName val="Debt_-profile_-_all_rest__(2)2"/>
      <sheetName val="JVSL-_Books2"/>
      <sheetName val="Debt_-profile_-_all_rest__2"/>
      <sheetName val="Debt_-profile_-_all_rest___(2)2"/>
      <sheetName val="UBI_30_6_20092"/>
      <sheetName val="Syndicate_Bank_30_6_20092"/>
      <sheetName val="Dena_Bank_30_6_20092"/>
      <sheetName val="ORIENTAL_BANK_OF_COMME30_6_2002"/>
      <sheetName val="VIJAYA_BANK_30_6_20092"/>
      <sheetName val="UBI_30_6_2009_(Revised_Rate)2"/>
      <sheetName val="CANARA_BANK_30_6_092"/>
      <sheetName val="PNB_30_6_20092"/>
      <sheetName val="Sheet1_(2)2"/>
      <sheetName val="IDBI_30_6_20092"/>
      <sheetName val="os_liabilities_analysis2"/>
      <sheetName val="CSD1"/>
      <sheetName val="CSD2"/>
      <sheetName val="CSD3"/>
      <sheetName val="proposallinked"/>
      <sheetName val="Detailed_debts3"/>
      <sheetName val="DEbt_(2)3"/>
      <sheetName val="Debt_-profile_-_all_rest__(2)3"/>
      <sheetName val="JVSL-_Books3"/>
      <sheetName val="Debt_-profile_-_all_rest__3"/>
      <sheetName val="Debt_-profile_-_all_rest___(2)3"/>
      <sheetName val="UBI_30_6_20093"/>
      <sheetName val="Syndicate_Bank_30_6_20093"/>
      <sheetName val="Dena_Bank_30_6_20093"/>
      <sheetName val="ORIENTAL_BANK_OF_COMME30_6_2003"/>
      <sheetName val="VIJAYA_BANK_30_6_20093"/>
      <sheetName val="UBI_30_6_2009_(Revised_Rate)3"/>
      <sheetName val="CANARA_BANK_30_6_093"/>
      <sheetName val="PNB_30_6_20093"/>
      <sheetName val="Sheet1_(2)3"/>
      <sheetName val="IDBI_30_6_20093"/>
      <sheetName val="os_liabilities_analysis3"/>
      <sheetName val="Debt_-Profile3009022"/>
      <sheetName val="Debt_-profile_-_all_rest___(2)4"/>
      <sheetName val="Detailed_debts4"/>
      <sheetName val="Debt_-profile_-_all_rest__(2)4"/>
      <sheetName val="JVSL-_Books4"/>
      <sheetName val="Debt_-profile_-_all_rest__4"/>
      <sheetName val="DEbt_(2)4"/>
      <sheetName val="UBI_30_6_20094"/>
      <sheetName val="Syndicate_Bank_30_6_20094"/>
      <sheetName val="Dena_Bank_30_6_20094"/>
      <sheetName val="ORIENTAL_BANK_OF_COMME30_6_2004"/>
      <sheetName val="VIJAYA_BANK_30_6_20094"/>
      <sheetName val="UBI_30_6_2009_(Revised_Rate)4"/>
      <sheetName val="CANARA_BANK_30_6_094"/>
      <sheetName val="PNB_30_6_20094"/>
      <sheetName val="Sheet1_(2)4"/>
      <sheetName val="IDBI_30_6_20094"/>
      <sheetName val="os_liabilities_analysis4"/>
      <sheetName val="Debt_-Profile3009023"/>
      <sheetName val="Basic data"/>
      <sheetName val="Electric"/>
      <sheetName val="cycle"/>
      <sheetName val="Office. equip."/>
      <sheetName val="Building"/>
      <sheetName val="Testing"/>
      <sheetName val="P&amp;M"/>
      <sheetName val="F&amp;F"/>
      <sheetName val="Computer"/>
      <sheetName val="Air cond."/>
      <sheetName val="Forklift"/>
      <sheetName val="Motor Cycle"/>
      <sheetName val="Lists"/>
      <sheetName val="Sea-Tran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A5" t="str">
            <v>JINDAL VIJAYANAGAR STEEL LIMITED.</v>
          </cell>
        </row>
        <row r="7">
          <cell r="A7" t="str">
            <v>Debt Profile - Principal Amount as on:</v>
          </cell>
          <cell r="B7">
            <v>37529</v>
          </cell>
        </row>
        <row r="9">
          <cell r="A9" t="str">
            <v>Domestic Lenders</v>
          </cell>
          <cell r="B9" t="str">
            <v xml:space="preserve">FC </v>
          </cell>
          <cell r="C9" t="str">
            <v>MIO</v>
          </cell>
          <cell r="D9" t="str">
            <v>FX</v>
          </cell>
          <cell r="E9" t="str">
            <v>FX- Rate</v>
          </cell>
          <cell r="F9" t="str">
            <v>INR</v>
          </cell>
        </row>
        <row r="11">
          <cell r="A11" t="str">
            <v xml:space="preserve">ICICI    </v>
          </cell>
          <cell r="B11">
            <v>22997887.510000002</v>
          </cell>
          <cell r="C11">
            <v>22.997887510000002</v>
          </cell>
          <cell r="D11" t="str">
            <v>USD</v>
          </cell>
          <cell r="E11">
            <v>48.54</v>
          </cell>
          <cell r="F11">
            <v>1116.3174597354</v>
          </cell>
        </row>
        <row r="12">
          <cell r="A12" t="str">
            <v xml:space="preserve">IDBI   </v>
          </cell>
          <cell r="B12">
            <v>61399076.520000003</v>
          </cell>
          <cell r="C12">
            <v>61.399076520000001</v>
          </cell>
          <cell r="D12" t="str">
            <v>USD</v>
          </cell>
          <cell r="E12">
            <v>48.54</v>
          </cell>
          <cell r="F12">
            <v>2980.3111742808001</v>
          </cell>
        </row>
        <row r="13">
          <cell r="A13" t="str">
            <v>IFCI</v>
          </cell>
          <cell r="B13">
            <v>38679777.799999997</v>
          </cell>
          <cell r="C13">
            <v>38.679777799999997</v>
          </cell>
          <cell r="D13" t="str">
            <v>USD</v>
          </cell>
          <cell r="E13">
            <v>48.54</v>
          </cell>
          <cell r="F13">
            <v>1877.5164144119999</v>
          </cell>
        </row>
        <row r="15">
          <cell r="A15" t="str">
            <v>TOTAL</v>
          </cell>
          <cell r="B15">
            <v>123076741.83</v>
          </cell>
          <cell r="C15">
            <v>123.07674183</v>
          </cell>
          <cell r="F15">
            <v>5974.1450484282004</v>
          </cell>
        </row>
        <row r="16">
          <cell r="A16" t="str">
            <v>ECB - Guaranteed:</v>
          </cell>
        </row>
        <row r="17">
          <cell r="A17" t="str">
            <v xml:space="preserve">RZB-CFA - I </v>
          </cell>
          <cell r="B17">
            <v>600146038.10623562</v>
          </cell>
          <cell r="C17">
            <v>600.14603810623566</v>
          </cell>
          <cell r="D17" t="str">
            <v>ATS</v>
          </cell>
          <cell r="E17">
            <v>3.464</v>
          </cell>
          <cell r="F17">
            <v>2078.9058760000003</v>
          </cell>
        </row>
        <row r="18">
          <cell r="A18" t="str">
            <v>RZB-CFA - III</v>
          </cell>
          <cell r="B18">
            <v>157535859.98845264</v>
          </cell>
          <cell r="C18">
            <v>157.53585998845264</v>
          </cell>
          <cell r="D18" t="str">
            <v>ATS</v>
          </cell>
          <cell r="E18">
            <v>3.464</v>
          </cell>
          <cell r="F18">
            <v>545.70421899999997</v>
          </cell>
        </row>
        <row r="19">
          <cell r="A19" t="str">
            <v>US - EXIM</v>
          </cell>
          <cell r="B19">
            <v>28794763.123197362</v>
          </cell>
          <cell r="C19">
            <v>28.794763123197363</v>
          </cell>
          <cell r="D19" t="str">
            <v>USD</v>
          </cell>
          <cell r="E19">
            <v>48.54</v>
          </cell>
          <cell r="F19">
            <v>1397.6978019999999</v>
          </cell>
        </row>
        <row r="20">
          <cell r="A20" t="str">
            <v>COMMERZ-BANK</v>
          </cell>
          <cell r="B20">
            <v>9792253.0902348589</v>
          </cell>
          <cell r="C20">
            <v>9.7922530902348583</v>
          </cell>
          <cell r="D20" t="str">
            <v>USD</v>
          </cell>
          <cell r="E20">
            <v>48.54</v>
          </cell>
          <cell r="F20">
            <v>475.31596500000001</v>
          </cell>
        </row>
        <row r="21">
          <cell r="A21" t="str">
            <v>SBI-FRANKFURT</v>
          </cell>
          <cell r="B21">
            <v>62296011.147811726</v>
          </cell>
          <cell r="C21">
            <v>62.296011147811726</v>
          </cell>
          <cell r="D21" t="str">
            <v>FRF</v>
          </cell>
          <cell r="E21">
            <v>7.266</v>
          </cell>
          <cell r="F21">
            <v>452.64281699999998</v>
          </cell>
        </row>
        <row r="22">
          <cell r="A22" t="str">
            <v>SBI-LONDON</v>
          </cell>
          <cell r="B22">
            <v>25000000</v>
          </cell>
          <cell r="C22">
            <v>25</v>
          </cell>
          <cell r="D22" t="str">
            <v>USD</v>
          </cell>
          <cell r="E22">
            <v>48.54</v>
          </cell>
          <cell r="F22">
            <v>1213.5</v>
          </cell>
        </row>
        <row r="24">
          <cell r="A24" t="str">
            <v>TOTAL</v>
          </cell>
          <cell r="B24">
            <v>883564925.45593226</v>
          </cell>
          <cell r="C24">
            <v>883.56492545593233</v>
          </cell>
          <cell r="F24">
            <v>6163.7666789999994</v>
          </cell>
        </row>
        <row r="26">
          <cell r="A26" t="str">
            <v>ECB- Unguaranteed:</v>
          </cell>
        </row>
        <row r="27">
          <cell r="A27" t="str">
            <v>RZB-CFA - III</v>
          </cell>
          <cell r="B27">
            <v>464914077.07852197</v>
          </cell>
          <cell r="C27">
            <v>464.91407707852198</v>
          </cell>
          <cell r="D27" t="str">
            <v>ATS</v>
          </cell>
          <cell r="E27">
            <v>3.464</v>
          </cell>
          <cell r="F27">
            <v>1610.4623630000001</v>
          </cell>
        </row>
        <row r="28">
          <cell r="A28" t="str">
            <v>BARCLAYS-DREDGNER</v>
          </cell>
          <cell r="B28">
            <v>24003145.797280595</v>
          </cell>
          <cell r="C28">
            <v>24.003145797280595</v>
          </cell>
          <cell r="D28" t="str">
            <v>USD</v>
          </cell>
          <cell r="E28">
            <v>48.54</v>
          </cell>
          <cell r="F28">
            <v>1165.112697</v>
          </cell>
        </row>
        <row r="29">
          <cell r="A29" t="str">
            <v>BARCLAYS- NEWYORK</v>
          </cell>
          <cell r="B29">
            <v>29782423.815409973</v>
          </cell>
          <cell r="C29">
            <v>29.782423815409974</v>
          </cell>
          <cell r="D29" t="str">
            <v>USD</v>
          </cell>
          <cell r="E29">
            <v>48.54</v>
          </cell>
          <cell r="F29">
            <v>1445.638852</v>
          </cell>
        </row>
        <row r="30">
          <cell r="A30" t="str">
            <v>EDC- CANADA</v>
          </cell>
          <cell r="B30">
            <v>5816241.7387721464</v>
          </cell>
          <cell r="C30">
            <v>5.8162417387721463</v>
          </cell>
          <cell r="D30" t="str">
            <v>USD</v>
          </cell>
          <cell r="E30">
            <v>48.54</v>
          </cell>
          <cell r="F30">
            <v>282.32037399999996</v>
          </cell>
        </row>
        <row r="32">
          <cell r="A32" t="str">
            <v>TOTAL</v>
          </cell>
          <cell r="B32">
            <v>524515888.42998469</v>
          </cell>
          <cell r="C32">
            <v>524.51588842998478</v>
          </cell>
          <cell r="F32">
            <v>4503.5342860000001</v>
          </cell>
        </row>
        <row r="33">
          <cell r="A33" t="str">
            <v>Grand Total</v>
          </cell>
          <cell r="B33">
            <v>1531157555.7159169</v>
          </cell>
          <cell r="C33">
            <v>1531.1575557159169</v>
          </cell>
          <cell r="F33">
            <v>16641.446013428198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row r="5">
          <cell r="A5" t="str">
            <v>JINDAL VIJAYANAGAR STEEL LIMITED.</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for bc fcs"/>
      <sheetName val="Sheet1"/>
      <sheetName val="tallied with TB"/>
      <sheetName val="as 11 working"/>
      <sheetName val="Merged"/>
      <sheetName val="SecurityNote"/>
      <sheetName val="OracleTB"/>
      <sheetName val="Reclass"/>
      <sheetName val="CashFlow (2)"/>
      <sheetName val="CashFlow"/>
      <sheetName val="Sch-  5"/>
      <sheetName val="Investments"/>
      <sheetName val="OracleTB (Rs Crs)"/>
      <sheetName val="RatioAnalysis(Standalone)"/>
      <sheetName val="Ratioworking(Standalone)"/>
      <sheetName val="Fund Flow"/>
      <sheetName val="Summary"/>
      <sheetName val="PrevYearReclass"/>
      <sheetName val="XXXXXXXX"/>
      <sheetName val="bsvertical"/>
      <sheetName val="sch1"/>
      <sheetName val="sch2"/>
      <sheetName val="sch3"/>
      <sheetName val="sch4"/>
      <sheetName val="sch5"/>
      <sheetName val="sch6-btd"/>
      <sheetName val="sch8,9,10,11"/>
      <sheetName val="sch12,13,14"/>
      <sheetName val="B Sheet"/>
      <sheetName val="PreOp"/>
      <sheetName val="DET0900"/>
      <sheetName val="Loan"/>
      <sheetName val="414000 UPDATED INSURANCE"/>
      <sheetName val="fixed"/>
      <sheetName val="16862"/>
      <sheetName val="DIRECTORS DETAILS"/>
      <sheetName val="UPDATED ON 23 07 01"/>
      <sheetName val="Detail Sheet"/>
      <sheetName val="laroux"/>
      <sheetName val="BAL S"/>
      <sheetName val="BAL SHEET 12 april 02"/>
      <sheetName val="TALLY "/>
      <sheetName val="MAIN"/>
      <sheetName val="429400"/>
      <sheetName val="SHEET"/>
      <sheetName val="429400 june"/>
      <sheetName val="A"/>
      <sheetName val="B"/>
      <sheetName val="C"/>
      <sheetName val="PROF"/>
      <sheetName val="D"/>
      <sheetName val="JUNE   "/>
      <sheetName val="E"/>
      <sheetName val="425230 june"/>
      <sheetName val="F"/>
      <sheetName val="G"/>
      <sheetName val="Bal Sheet Aug 01 (15.9.01)  (2)"/>
      <sheetName val="GIST"/>
      <sheetName val="A.1"/>
      <sheetName val="A.2"/>
      <sheetName val="D 1"/>
      <sheetName val="D 3"/>
      <sheetName val="D 4"/>
      <sheetName val="D 5"/>
      <sheetName val="D 6"/>
      <sheetName val="Balance Sheet upto Sept., 2001"/>
      <sheetName val="D 7"/>
      <sheetName val="D 7.1"/>
      <sheetName val="D 2"/>
      <sheetName val="D 8"/>
      <sheetName val="425230 apr may 01"/>
      <sheetName val="D 9"/>
      <sheetName val="D 10"/>
      <sheetName val="D 10.1"/>
      <sheetName val="D 10.2"/>
      <sheetName val="D 10.3"/>
      <sheetName val="D 11"/>
      <sheetName val="D 12"/>
      <sheetName val="D 13"/>
      <sheetName val="E.1"/>
      <sheetName val="E.2"/>
      <sheetName val="E.3"/>
      <sheetName val="E.3.1"/>
      <sheetName val="E.3.2"/>
      <sheetName val="E.3.3"/>
      <sheetName val="E.4"/>
      <sheetName val="E.5"/>
      <sheetName val="E.6"/>
      <sheetName val="E.7"/>
      <sheetName val="E.8"/>
      <sheetName val="F.1"/>
      <sheetName val="F.2"/>
      <sheetName val="H"/>
      <sheetName val="425229 apr may 01"/>
      <sheetName val="415030(APR01)"/>
      <sheetName val="410010"/>
      <sheetName val="COVERPAGE"/>
      <sheetName val="review"/>
      <sheetName val="HIGHLIGHTS"/>
      <sheetName val="mis - reports"/>
      <sheetName val="p&amp;l  "/>
      <sheetName val="PBIDT-GROUP"/>
      <sheetName val="CONTRACT"/>
      <sheetName val="Trend"/>
      <sheetName val="EMP-LOAN"/>
      <sheetName val="INCENTIVE-1"/>
      <sheetName val="INITIATIVE-SUMM"/>
      <sheetName val="CANTEEN-SUM"/>
      <sheetName val="HIRD_VEH"/>
      <sheetName val="PROFF"/>
      <sheetName val="HRD&amp;GS"/>
      <sheetName val="REBATE"/>
      <sheetName val="W.CAP"/>
      <sheetName val="STK OP.SUPPLIES"/>
      <sheetName val="STK.SPARES"/>
      <sheetName val="STK.SIP"/>
      <sheetName val="DISC.ROLL"/>
      <sheetName val="DR.BAL-HSM"/>
      <sheetName val="DR.BAL-SIP"/>
      <sheetName val="LEFT-EMP "/>
      <sheetName val="FREE ISSUE"/>
      <sheetName val="DRS"/>
      <sheetName val="DRS COM"/>
      <sheetName val="SCHE-12-SIP"/>
      <sheetName val="SCH_12-HSM"/>
      <sheetName val="SCH13HSM"/>
      <sheetName val="SCH13SIP"/>
      <sheetName val="FUND REP"/>
      <sheetName val="IIL-IMIL"/>
      <sheetName val="Emp loan"/>
      <sheetName val="RECOVERY LIST"/>
      <sheetName val="INITIATIVES"/>
      <sheetName val="ElectInst"/>
      <sheetName val="Plan&amp;Mach"/>
      <sheetName val="Railway"/>
      <sheetName val="Buildings"/>
      <sheetName val="Dep-Tally"/>
      <sheetName val="Final-Asset-Depre-SKG"/>
      <sheetName val="AssetMaster-Final"/>
      <sheetName val="Sch-3-fixedAssets"/>
      <sheetName val="Final-Allocation-SKG"/>
      <sheetName val="fluct-2yrs"/>
      <sheetName val="Frgn-Exch-Diff"/>
      <sheetName val="CWIP-Tally"/>
      <sheetName val="cwip-proj"/>
      <sheetName val="CWIP-remain"/>
      <sheetName val="CWIP-detl-AUC"/>
      <sheetName val="details for cwip remain"/>
      <sheetName val="Final data for DEP."/>
      <sheetName val="Main data for Dep"/>
      <sheetName val="Final Allocation Summary"/>
      <sheetName val="SINTER+CHFES+COAL INJ."/>
      <sheetName val="Tally with SAP"/>
      <sheetName val="ORIGINAL Sint+CHFES+Coal Inj"/>
      <sheetName val="NMDC Porf"/>
      <sheetName val="report"/>
      <sheetName val="#REF!"/>
      <sheetName val="Heat Cons"/>
      <sheetName val="Imp"/>
      <sheetName val="Indg"/>
      <sheetName val="Cost_ Sheet Coal"/>
      <sheetName val="Cost sheet CokeFines-Imp"/>
      <sheetName val="Cost-Sheet-ImpCoke"/>
      <sheetName val="July.01"/>
      <sheetName val="Aug.01"/>
      <sheetName val="Sept.01"/>
      <sheetName val="Oct'01"/>
      <sheetName val="Nov'01"/>
      <sheetName val="Dec'01"/>
      <sheetName val="Jan'02"/>
      <sheetName val="Feb'02"/>
      <sheetName val="March'02"/>
      <sheetName val="April'02"/>
      <sheetName val="May'02"/>
      <sheetName val="June'02"/>
      <sheetName val="July'02"/>
      <sheetName val="Quality July'02"/>
      <sheetName val="slip Aug."/>
      <sheetName val="Interest on Bank Borrowings"/>
      <sheetName val="Hire Purchase &amp; Interest"/>
      <sheetName val="Orix 1.1"/>
      <sheetName val="Orix 1.2"/>
      <sheetName val="Orix2"/>
      <sheetName val="Orix3"/>
      <sheetName val="Orix 4"/>
      <sheetName val="Orix 5"/>
      <sheetName val="Orix 6"/>
      <sheetName val="Orix 7"/>
      <sheetName val="Orix 8"/>
      <sheetName val="Orix 9"/>
      <sheetName val="Orix 10"/>
      <sheetName val="Orix 11"/>
      <sheetName val="Orix 12"/>
      <sheetName val="ICICI(1)"/>
      <sheetName val="ICICI (3)"/>
      <sheetName val="ICICI (4)"/>
      <sheetName val="ICICI (5)"/>
      <sheetName val="ICICI (6)"/>
      <sheetName val="ICICI (7)"/>
      <sheetName val="ICICI (10)"/>
      <sheetName val="ICICI (11)"/>
      <sheetName val="ICICI(12)"/>
      <sheetName val="ICICI(13)"/>
      <sheetName val="ICICI(14)"/>
      <sheetName val="ICICI(15)"/>
      <sheetName val="HDFC 1"/>
      <sheetName val="HDFC (2)"/>
      <sheetName val="Kotak(1)"/>
      <sheetName val="Kotak(2)"/>
      <sheetName val="Kotak(3)"/>
      <sheetName val="summ-all lenders"/>
      <sheetName val="p&amp;l"/>
      <sheetName val="Reco"/>
      <sheetName val="summ-ifci"/>
      <sheetName val="Sensitivity "/>
      <sheetName val="Terminal"/>
      <sheetName val="Assumption"/>
      <sheetName val="Product Slate"/>
      <sheetName val="Depr"/>
      <sheetName val="Rev Working"/>
      <sheetName val="tax_caln"/>
      <sheetName val="Ratios"/>
      <sheetName val="Tier -ii"/>
      <sheetName val="npv"/>
      <sheetName val="Loan Master "/>
      <sheetName val="op.bal."/>
      <sheetName val="summ-icici"/>
      <sheetName val="summ-Banks&amp;Ofcd"/>
      <sheetName val="summ-idbi"/>
      <sheetName val="summ-LIC"/>
      <sheetName val="summ-GIC"/>
      <sheetName val="summ-ECBs&amp;l&amp;t"/>
      <sheetName val="ECBs &amp;l&amp;t"/>
      <sheetName val="banks &amp; ofcds"/>
      <sheetName val="gic"/>
      <sheetName val="ifci"/>
      <sheetName val="lic"/>
      <sheetName val="idbi"/>
      <sheetName val="icici"/>
      <sheetName val="Debtason Mar02"/>
      <sheetName val="IDC_Caln"/>
      <sheetName val="Sens_IDC"/>
      <sheetName val="RPL - Charges"/>
      <sheetName val="Valuation"/>
      <sheetName val="Agrmt_EOL-ESL"/>
      <sheetName val="Revs Proj_Mof"/>
      <sheetName val="Debt"/>
      <sheetName val="Indian Steel"/>
      <sheetName val="Ruchi"/>
      <sheetName val="NSAIL"/>
      <sheetName val="Jindal Tubular"/>
      <sheetName val="Jindal Saw"/>
      <sheetName val="Chennai"/>
      <sheetName val="Toranagallu"/>
      <sheetName val="mltc"/>
      <sheetName val="PL"/>
      <sheetName val="Plan"/>
      <sheetName val="Marh__Prfl_01"/>
      <sheetName val="9CrudeProp"/>
      <sheetName val="#REF"/>
      <sheetName val="Selprices1"/>
      <sheetName val="SOLUT008"/>
      <sheetName val="S.4.1_Auditors Remuneration"/>
      <sheetName val="S.4.2_Billing details"/>
      <sheetName val="S.4.3_SAP Dump"/>
      <sheetName val="S.3.1_Managerial Remuneration"/>
      <sheetName val="S.3.2_Ravi Uppal Compensation"/>
      <sheetName val="S.3.3_SRU Working"/>
      <sheetName val="S.3.4_Directors Fees"/>
      <sheetName val="S.3.5_Commission - Non Exec Dir"/>
      <sheetName val="S.3.6_GL Dump"/>
      <sheetName val="BALANCE SHEET"/>
      <sheetName val="P &amp; L"/>
      <sheetName val="SHARE CAPITAL"/>
      <sheetName val="R &amp; s"/>
      <sheetName val="Res &amp; surplus"/>
      <sheetName val="SEC LOAN "/>
      <sheetName val="UN-SEC.LOAN"/>
      <sheetName val="Fixed Assets"/>
      <sheetName val="INVESTMENT"/>
      <sheetName val="INVENTORY"/>
      <sheetName val="DEBTORS"/>
      <sheetName val="CASHBANK"/>
      <sheetName val="LOANS-ADV"/>
      <sheetName val="LIABILITIES"/>
      <sheetName val="PROVISION"/>
      <sheetName val="OTHER INC."/>
      <sheetName val="Cons"/>
      <sheetName val="FinishedTraded Goods"/>
      <sheetName val="EXPENSES"/>
      <sheetName val="Int &amp; Fin chgs"/>
      <sheetName val="Extord-schedule"/>
      <sheetName val="Interunit"/>
      <sheetName val="Purchases"/>
      <sheetName val="Reasons"/>
      <sheetName val="Flash "/>
      <sheetName val="high"/>
      <sheetName val="PL "/>
      <sheetName val="BS"/>
      <sheetName val="FP"/>
      <sheetName val="CF"/>
      <sheetName val="VARIANCE ANALYSIS"/>
      <sheetName val="VAR"/>
      <sheetName val="VAR - ACT VS BUD"/>
      <sheetName val=" ACT VS BUD WORKINGS(YTD) "/>
      <sheetName val=" ACT VS PR.YEA WORKINGS(MONTH) "/>
      <sheetName val=" ACT VS BUD WORKINGS(MONTH) "/>
      <sheetName val="VAR - ACT VS BUD WORKINGS"/>
      <sheetName val="VAR - PREV YR VS ACT"/>
      <sheetName val="VAR - WORKINGS PREV YR VS ACT"/>
      <sheetName val="prod"/>
      <sheetName val="prodcost"/>
      <sheetName val="exp "/>
      <sheetName val="emp"/>
      <sheetName val="int"/>
      <sheetName val="wc"/>
      <sheetName val="grist comp"/>
      <sheetName val="production"/>
      <sheetName val="RM CONS"/>
      <sheetName val="RM CONS YTD"/>
      <sheetName val="CHEM CONS"/>
      <sheetName val="CHEM CONS YTD"/>
      <sheetName val="PM CONS"/>
      <sheetName val="PM CONS YTD"/>
      <sheetName val="consumption 1 2003"/>
      <sheetName val="CONSUMPTIONYTD"/>
      <sheetName val="WIP workings"/>
      <sheetName val="WORKINGS"/>
      <sheetName val="Royalty-cal"/>
      <sheetName val="SALES -monthly"/>
      <sheetName val="SALES"/>
      <sheetName val="Depreication"/>
      <sheetName val="OTHER INCOME"/>
      <sheetName val="Creditors"/>
      <sheetName val="Creditor s"/>
      <sheetName val="Creditorss"/>
      <sheetName val="Debtors (2)"/>
      <sheetName val=" Creditors"/>
      <sheetName val="cost sheet based on brew"/>
      <sheetName val="COST SHEET"/>
      <sheetName val="Cost sheet based on brews YTD"/>
      <sheetName val="CL.STOCK"/>
      <sheetName val="COST SHEET YTD"/>
      <sheetName val="wastages"/>
      <sheetName val="monthly exp "/>
      <sheetName val="monthly  pl 01-02"/>
      <sheetName val="Monthly pl"/>
      <sheetName val="profitability"/>
      <sheetName val="DEC WAGES "/>
      <sheetName val="DEC  EXP "/>
      <sheetName val="Cash Flow"/>
      <sheetName val="Creditors "/>
      <sheetName val="Stock Statement"/>
      <sheetName val="ytd adj"/>
      <sheetName val="Reco YTD SEPT 02"/>
      <sheetName val="Exp-YTD SEPT  02"/>
      <sheetName val="Int,Salary YTD SEPT  02"/>
      <sheetName val="TRIAL BALANCE"/>
      <sheetName val="BS-ARP"/>
      <sheetName val=" -P&amp;L -ARP"/>
      <sheetName val="P&amp;L-ARP"/>
      <sheetName val="Deprn -reasonability"/>
      <sheetName val="BS Schedules"/>
      <sheetName val="FA Schedule"/>
      <sheetName val="P&amp;L Schedules"/>
      <sheetName val="Sub-Schedules"/>
      <sheetName val="TB Dec 2003"/>
      <sheetName val="Audit Entries"/>
      <sheetName val="TB Dec 2002"/>
      <sheetName val="Index"/>
      <sheetName val="Basic Details"/>
      <sheetName val="PL Groupings"/>
      <sheetName val="PL variance"/>
      <sheetName val="BS Groupings"/>
      <sheetName val="BS variance"/>
      <sheetName val="FA Additions"/>
      <sheetName val="FA Deletions"/>
      <sheetName val="Interunit transfers"/>
      <sheetName val="FA Dep logic"/>
      <sheetName val="CWIP"/>
      <sheetName val="Capital advance"/>
      <sheetName val="Bank"/>
      <sheetName val="Prepayments"/>
      <sheetName val="Loans and advances"/>
      <sheetName val="ED on closing stock"/>
      <sheetName val="Qty recon"/>
      <sheetName val="Overhead Rate"/>
      <sheetName val="Overhead loading "/>
      <sheetName val="OSL"/>
      <sheetName val="PF"/>
      <sheetName val="ESI"/>
      <sheetName val="TDS"/>
      <sheetName val="Excise duty recon"/>
      <sheetName val="Cost of sales"/>
      <sheetName val="COGS Analysis"/>
      <sheetName val="Payroll variance"/>
      <sheetName val="Casual Labour Variance"/>
      <sheetName val="Freight Logic Test"/>
      <sheetName val="Excise duty balance"/>
      <sheetName val="Sales tax return"/>
      <sheetName val="VAT"/>
      <sheetName val="Tieup unit"/>
      <sheetName val="SPPR"/>
      <sheetName val="Accrual for schemes"/>
      <sheetName val="RECO (2)"/>
      <sheetName val="RECO (3)"/>
      <sheetName val="Sheet2"/>
      <sheetName val="comparsion"/>
      <sheetName val="EXP TRIAL FACT"/>
      <sheetName val="final fact trial"/>
      <sheetName val="B.S.-Groupings"/>
      <sheetName val="P.L.-Groupings"/>
      <sheetName val="BS Schdl- 1 &amp; 2"/>
      <sheetName val="Reserve &amp; Surplus"/>
      <sheetName val="Secured Loans"/>
      <sheetName val="Unsecured Loans"/>
      <sheetName val="BS Schdl-3-Fixed Assets"/>
      <sheetName val="Other current assets"/>
      <sheetName val="Misc. Expenditure"/>
      <sheetName val="BS Schdl-4 to 10"/>
      <sheetName val="PL Schdl- 11 to 15"/>
      <sheetName val="EPS"/>
      <sheetName val="PENDING JV's"/>
      <sheetName val="trial (2)"/>
      <sheetName val="Assumptions (08-09)"/>
      <sheetName val="Plant Operating Plan"/>
      <sheetName val="Expenditure Summary"/>
      <sheetName val="Index Reference"/>
      <sheetName val="Manpower Cost"/>
      <sheetName val="Communication"/>
      <sheetName val="Internet &amp; Services"/>
      <sheetName val="R &amp; M Furniture"/>
      <sheetName val="H.Keeping"/>
      <sheetName val="Mag &amp; Subs"/>
      <sheetName val="Postage &amp; Shipping"/>
      <sheetName val="Print &amp; Stationery"/>
      <sheetName val="Financial Services"/>
      <sheetName val="Travel"/>
      <sheetName val="Training"/>
      <sheetName val="Recruitment"/>
      <sheetName val="Pantry Exp"/>
      <sheetName val="Staff Welfare"/>
      <sheetName val="Audit"/>
      <sheetName val="Permits &amp; Licences"/>
      <sheetName val="Pooja Exp"/>
      <sheetName val="Cash Purchase"/>
      <sheetName val="Taxi Hire Charges"/>
      <sheetName val="EHS"/>
      <sheetName val="LAB"/>
      <sheetName val="Consumables"/>
      <sheetName val="Tools"/>
      <sheetName val="Stores &amp; Spares"/>
      <sheetName val="Equipment Hire"/>
      <sheetName val="R &amp; M Equipment"/>
      <sheetName val="Fuel&amp; Maint for qup &amp; Vehicles"/>
      <sheetName val="Testing"/>
      <sheetName val="Waste Removal"/>
      <sheetName val="R &amp; M Buildg"/>
      <sheetName val="R &amp; M Roads"/>
      <sheetName val="R &amp; M Plant"/>
      <sheetName val="Services Eng"/>
      <sheetName val="Services Skilled"/>
      <sheetName val="Entertainment"/>
      <sheetName val="O&amp;M Contract(07-08)"/>
      <sheetName val="S I Exp"/>
      <sheetName val="Capital Budget."/>
      <sheetName val="Contingency"/>
      <sheetName val="Guest House"/>
      <sheetName val="Security"/>
      <sheetName val="57"/>
      <sheetName val="Schedules"/>
      <sheetName val="Debt Profile"/>
      <sheetName val="B&amp;S"/>
      <sheetName val="GE charges"/>
      <sheetName val="depreciation"/>
      <sheetName val="Income from Subsidiaries-Group "/>
      <sheetName val="Cover"/>
      <sheetName val="Directors"/>
      <sheetName val="Sch A"/>
      <sheetName val="Sch B"/>
      <sheetName val="Sch C-G"/>
      <sheetName val="BSA"/>
      <sheetName val="TB"/>
      <sheetName val="Sch H - Notes"/>
      <sheetName val="Dep"/>
      <sheetName val="Trial Bal 280203"/>
      <sheetName val="Balance Sheet "/>
      <sheetName val="Monthly exp"/>
      <sheetName val="Billing Data"/>
      <sheetName val="WIP 280203"/>
      <sheetName val="Schedules BS"/>
      <sheetName val="Sch-7"/>
      <sheetName val="Schedules PL"/>
      <sheetName val="grouping"/>
      <sheetName val="PartIV"/>
      <sheetName val="TB07"/>
      <sheetName val="TB06"/>
      <sheetName val="TB05"/>
      <sheetName val="TB04"/>
      <sheetName val="TB03"/>
      <sheetName val="Sec 212"/>
      <sheetName val="Tax Computation"/>
      <sheetName val="IT Depn "/>
      <sheetName val="depre logic"/>
      <sheetName val="far pivot"/>
      <sheetName val="Fareg"/>
      <sheetName val="cap commitment"/>
      <sheetName val="DF"/>
      <sheetName val="AR"/>
      <sheetName val="DT"/>
      <sheetName val="AP"/>
      <sheetName val="abst _2_"/>
      <sheetName val="IBM C BLOCK"/>
      <sheetName val="fidelity"/>
      <sheetName val="IBM D BLOCK"/>
      <sheetName val="cherryhill"/>
      <sheetName val="anz"/>
      <sheetName val="Campus"/>
      <sheetName val="Pine Valley"/>
      <sheetName val="24 bar 7"/>
      <sheetName val="COVANSYS"/>
      <sheetName val="Signature"/>
      <sheetName val="Netapps"/>
      <sheetName val="EGL-FOODCOURT"/>
      <sheetName val="IBM C Block Fitout"/>
      <sheetName val="IBM D Block Fitout"/>
      <sheetName val="24bar7 (ICON)"/>
      <sheetName val="24bar7 phase 2"/>
      <sheetName val="LG Soft Fitout"/>
      <sheetName val="kirby"/>
      <sheetName val="kirby Gs"/>
      <sheetName val="ibm1"/>
      <sheetName val="ibm2"/>
      <sheetName val="ibm3"/>
      <sheetName val="misc"/>
      <sheetName val=""/>
      <sheetName val="AppA1-1"/>
      <sheetName val="AppA1-2"/>
      <sheetName val="AppA2-1"/>
      <sheetName val="AppA2-2"/>
      <sheetName val="AppA3"/>
      <sheetName val="AppA4"/>
      <sheetName val="July"/>
      <sheetName val="Contents"/>
      <sheetName val="ES1"/>
      <sheetName val="ES2"/>
      <sheetName val="ES3"/>
      <sheetName val="ES4"/>
      <sheetName val="Contents (2)"/>
      <sheetName val="ES1 (2)"/>
      <sheetName val="ES3 (2)"/>
      <sheetName val="ES5"/>
      <sheetName val="ES6"/>
      <sheetName val="ES7"/>
      <sheetName val="F-1"/>
      <sheetName val="L"/>
      <sheetName val="M"/>
      <sheetName val="CC"/>
      <sheetName val="PB"/>
      <sheetName val="BP"/>
      <sheetName val="P.CTN"/>
      <sheetName val="Total PL"/>
      <sheetName val="F-1(KL)"/>
      <sheetName val="F-2(KL)"/>
      <sheetName val="F-3(KL)"/>
      <sheetName val="F-4(KL)"/>
      <sheetName val="F-5(KL)"/>
      <sheetName val="F-22(KL)"/>
      <sheetName val="AP110"/>
      <sheetName val="A(KL)"/>
      <sheetName val="L(KL)"/>
      <sheetName val="M-MM(KL)"/>
      <sheetName val="N(KL)"/>
      <sheetName val="U(KL)"/>
      <sheetName val="U-1(KL)"/>
      <sheetName val="U-disclosure(KL)"/>
      <sheetName val="CC(KL)"/>
      <sheetName val="30(KL)"/>
      <sheetName val="Cost centre expenditure"/>
      <sheetName val="Interim --&gt; Top"/>
      <sheetName val="U-2_Sales Analysis"/>
      <sheetName val="U-1l2_Overall AR"/>
      <sheetName val="FF-3"/>
      <sheetName val="F-2"/>
      <sheetName val="F-3"/>
      <sheetName val="F-4"/>
      <sheetName val="F-5"/>
      <sheetName val="F-11"/>
      <sheetName val="F-11a"/>
      <sheetName val="F-22"/>
      <sheetName val="B-40"/>
      <sheetName val="B-50"/>
      <sheetName val="U "/>
      <sheetName val="U-10"/>
      <sheetName val="U-30"/>
      <sheetName val="BB-30"/>
      <sheetName val="CC-30"/>
      <sheetName val="FF-1"/>
      <sheetName val="FF-2"/>
      <sheetName val="FF-4"/>
      <sheetName val="FF-4a"/>
      <sheetName val="FF-5"/>
      <sheetName val="FF-6"/>
      <sheetName val="FF-7"/>
      <sheetName val="FF-8"/>
      <sheetName val="10"/>
      <sheetName val="11"/>
      <sheetName val="20"/>
      <sheetName val="21"/>
      <sheetName val="30"/>
      <sheetName val="40"/>
      <sheetName val="50"/>
      <sheetName val="DD-10"/>
      <sheetName val="FF-21(a)"/>
      <sheetName val="0000"/>
      <sheetName val="BPR"/>
      <sheetName val="Materiality"/>
      <sheetName val="F-6"/>
      <sheetName val="F-7"/>
      <sheetName val="F7wkg"/>
      <sheetName val="F-9"/>
      <sheetName val="BPR balance sheet"/>
      <sheetName val="BPR profit &amp; loss"/>
      <sheetName val="BPR BS analysis"/>
      <sheetName val="BPR PL analysis"/>
      <sheetName val="A-22"/>
      <sheetName val="B-1"/>
      <sheetName val="C-1"/>
      <sheetName val="N"/>
      <sheetName val="U"/>
      <sheetName val="U-100"/>
      <sheetName val="FF"/>
      <sheetName val="FF-10"/>
      <sheetName val="FF-20"/>
      <sheetName val="CA"/>
      <sheetName val="FF-22(hp)"/>
      <sheetName val="FF-23(d)"/>
      <sheetName val="FF-30"/>
      <sheetName val="FF-31"/>
      <sheetName val="FF-40"/>
      <sheetName val="PP"/>
      <sheetName val="PP(spare)"/>
      <sheetName val="PP-20"/>
      <sheetName val="31"/>
      <sheetName val="AA"/>
      <sheetName val="BB"/>
      <sheetName val="BB-1"/>
      <sheetName val="MM"/>
      <sheetName val="13"/>
      <sheetName val="14"/>
      <sheetName val="NN-12"/>
      <sheetName val="PP-30"/>
      <sheetName val="PP-31"/>
      <sheetName val="PP-40"/>
      <sheetName val="BPR-1"/>
      <sheetName val="Note"/>
      <sheetName val="Data"/>
      <sheetName val="B-10"/>
      <sheetName val="B-30"/>
      <sheetName val="U-1 "/>
      <sheetName val="KK"/>
      <sheetName val="M&amp;MM"/>
      <sheetName val="NN"/>
      <sheetName val="sales cut off"/>
      <sheetName val="purchase cut off"/>
      <sheetName val="Hypothesis"/>
      <sheetName val="Profitability Analysis"/>
      <sheetName val="FSA"/>
      <sheetName val="F-1&amp;2"/>
      <sheetName val="CF1"/>
      <sheetName val="Purch cut off"/>
      <sheetName val="M&amp;MM-10"/>
      <sheetName val="pp-1"/>
      <sheetName val="40 (2)"/>
      <sheetName val="50 (2)"/>
      <sheetName val="60"/>
      <sheetName val="70"/>
      <sheetName val="BIF-collect"/>
      <sheetName val="BIF-OR"/>
      <sheetName val="Module1"/>
      <sheetName val="Module2"/>
      <sheetName val="Module3"/>
      <sheetName val="Future"/>
      <sheetName val="Attachment"/>
      <sheetName val="30 "/>
      <sheetName val="Recovered_Sheet1"/>
      <sheetName val="Consol adjustments"/>
      <sheetName val="Goodwill"/>
      <sheetName val="Financial stats"/>
      <sheetName val="Segment - 2002 (new)"/>
      <sheetName val="Segment - 2002"/>
      <sheetName val="Changes in equity"/>
      <sheetName val="Inter-co"/>
      <sheetName val="Inter-co(subsidiary)"/>
      <sheetName val="MI"/>
      <sheetName val="FA-detailed"/>
      <sheetName val="P&amp;L-disclosure(2002)"/>
      <sheetName val="P&amp;L disclosure(2001)"/>
      <sheetName val="Cash flow -2001"/>
      <sheetName val="Consol cashflow"/>
      <sheetName val="URP"/>
      <sheetName val="Dev Expenditure"/>
      <sheetName val="CF-1 2-unused"/>
      <sheetName val="Disposal"/>
      <sheetName val="Associate"/>
      <sheetName val="FA movement "/>
      <sheetName val="FA-summary"/>
      <sheetName val="CF-13"/>
      <sheetName val="CF-10-unused"/>
      <sheetName val="CF-11- unused"/>
      <sheetName val="FACON- unused"/>
      <sheetName val="CF-3 1999 - unused"/>
      <sheetName val="CF-22- unused"/>
      <sheetName val="Sheet1- unused"/>
      <sheetName val="000000"/>
      <sheetName val="bhb0603"/>
      <sheetName val="OS"/>
      <sheetName val="BPR-PL "/>
      <sheetName val="BPR-BS"/>
      <sheetName val="F-1,2"/>
      <sheetName val="F-99"/>
      <sheetName val="A-1"/>
      <sheetName val="A-10"/>
      <sheetName val="B-2"/>
      <sheetName val="B-3"/>
      <sheetName val="Sheet1 (2)"/>
      <sheetName val="L-2"/>
      <sheetName val="M MM "/>
      <sheetName val="U dis"/>
      <sheetName val="U-1"/>
      <sheetName val="U-3"/>
      <sheetName val="U-4"/>
      <sheetName val="BB-2"/>
      <sheetName val="BB-10"/>
      <sheetName val="BB-17"/>
      <sheetName val="FIN297"/>
      <sheetName val="DD"/>
      <sheetName val="DD-1"/>
      <sheetName val="FF-4(a)"/>
      <sheetName val="10,20"/>
      <sheetName val="10-1"/>
      <sheetName val="32"/>
      <sheetName val="Bank Rec review"/>
      <sheetName val="A-2"/>
      <sheetName val="C-10"/>
      <sheetName val="NRV-1"/>
      <sheetName val="NRV-2"/>
      <sheetName val="N-10"/>
      <sheetName val="N-11"/>
      <sheetName val="N-12"/>
      <sheetName val="N-20"/>
      <sheetName val="AA-3"/>
      <sheetName val="CC-24"/>
      <sheetName val="CC-50"/>
      <sheetName val="25"/>
      <sheetName val="dr"/>
      <sheetName val="Statement"/>
      <sheetName val="auditor"/>
      <sheetName val="acs"/>
      <sheetName val="xxx"/>
      <sheetName val="details"/>
      <sheetName val="accumdeprn"/>
      <sheetName val="addl cost"/>
      <sheetName val="dev_exp (2)"/>
      <sheetName val="dev_exp"/>
      <sheetName val="Addl Dev Exp"/>
      <sheetName val="F-2 (2)"/>
      <sheetName val="CF-IS"/>
      <sheetName val="CF-SCE"/>
      <sheetName val="DIVIDENDS"/>
      <sheetName val="Cash Flows"/>
      <sheetName val="Profit anal"/>
      <sheetName val="F-1l F-2"/>
      <sheetName val="Sheet3"/>
      <sheetName val="Income Statement"/>
      <sheetName val="Statement of Equity"/>
      <sheetName val="5 Analysis"/>
      <sheetName val="   Contents"/>
      <sheetName val="1 LeadSchedule"/>
      <sheetName val="2 Sec108"/>
      <sheetName val="3 P&amp;L - 4 Op.Exp"/>
      <sheetName val="3A Turnover 3B COS"/>
      <sheetName val="   Directors"/>
      <sheetName val="Shareholders"/>
      <sheetName val="Dividend"/>
      <sheetName val="ITA-RA"/>
      <sheetName val="Int-rest"/>
      <sheetName val="OTHER (2)"/>
      <sheetName val="Company Info"/>
      <sheetName val="Summary of Fixed Assets"/>
      <sheetName val="Additions"/>
      <sheetName val="Disposals"/>
      <sheetName val="Hire Purchase"/>
      <sheetName val="Lease"/>
      <sheetName val="Controlled Transfer"/>
      <sheetName val="CA Comp"/>
      <sheetName val="IBA Comp "/>
      <sheetName val="FSL"/>
      <sheetName val="F-7B"/>
      <sheetName val="B-1."/>
      <sheetName val="U-2"/>
      <sheetName val="20-1"/>
      <sheetName val="20-2"/>
      <sheetName val="30-1"/>
      <sheetName val="30-2"/>
      <sheetName val="30(old)"/>
      <sheetName val="F-8-20-1"/>
      <sheetName val="TB-gl"/>
      <sheetName val="gl"/>
      <sheetName val="OSM"/>
      <sheetName val="AWPs Template"/>
      <sheetName val="A2-1 CLA"/>
      <sheetName val="A2-2 RJE"/>
      <sheetName val="A2-3 SAD"/>
      <sheetName val="A3"/>
      <sheetName val="A8"/>
      <sheetName val="Review Recon"/>
      <sheetName val="Review Cash book"/>
      <sheetName val="E1"/>
      <sheetName val="E3 Recoverability"/>
      <sheetName val="E-1_Recoverability"/>
      <sheetName val="E-2"/>
      <sheetName val="I"/>
      <sheetName val="J"/>
      <sheetName val="J-1 OSM"/>
      <sheetName val="J1 Devt costs breakdown"/>
      <sheetName val="J2 Budget &amp; Att profit"/>
      <sheetName val="J3 Actual 04"/>
      <sheetName val="J4  Lots sold report CHD"/>
      <sheetName val="J-1-1_Commission"/>
      <sheetName val="Recog Prof"/>
      <sheetName val="J-consol sv11"/>
      <sheetName val="J 1-1(2)"/>
      <sheetName val="K"/>
      <sheetName val="K-1"/>
      <sheetName val="Unrecorded"/>
      <sheetName val="O"/>
      <sheetName val="O-1_Prov.Tax-2004"/>
      <sheetName val="Capital allowance"/>
      <sheetName val="DEFERRED TAX"/>
      <sheetName val="P"/>
      <sheetName val="P-1"/>
      <sheetName val="P1"/>
      <sheetName val="P2A"/>
      <sheetName val="P2B"/>
      <sheetName val="P3A"/>
      <sheetName val="P3B"/>
      <sheetName val="P3C"/>
      <sheetName val="T"/>
      <sheetName val="U-5"/>
      <sheetName val="U-6"/>
      <sheetName val="U1 Salary resonableness"/>
      <sheetName val="U1_Rental"/>
      <sheetName val="U2_Total Salary"/>
      <sheetName val="CHSB Salary Allocation Summary"/>
      <sheetName val="MegaPalm salary Allocation"/>
      <sheetName val="U4_RCSLS Interest"/>
      <sheetName val="E-2_Recognition of sales 03 "/>
      <sheetName val="J-5_Pre-acq dev cost alloc 03"/>
      <sheetName val="J-3_Bgt 03"/>
      <sheetName val="J-2_% of compl_Final 03"/>
      <sheetName val="J-3_Puan Sri Comm 03"/>
      <sheetName val="J-4_Rebate reasona03"/>
      <sheetName val="Listing of CNs 03"/>
      <sheetName val="Fees 03"/>
      <sheetName val="F-1 F-2"/>
      <sheetName val="B "/>
      <sheetName val="B-4"/>
      <sheetName val="U-disc"/>
      <sheetName val="BB-5"/>
      <sheetName val="CC-3"/>
      <sheetName val="20 30"/>
      <sheetName val="70 "/>
      <sheetName val="MCMD95"/>
      <sheetName val="Instructions"/>
      <sheetName val="GL --&gt; Interim"/>
      <sheetName val="Top Summary"/>
      <sheetName val="GL Input Validations"/>
      <sheetName val="Scratchpad"/>
      <sheetName val="14 Column"/>
      <sheetName val="7 Column"/>
      <sheetName val="Cover "/>
      <sheetName val="Index "/>
      <sheetName val="Direct Report"/>
      <sheetName val="Dtr Rpt - 1 - 3"/>
      <sheetName val="Dtrs stmt - 4"/>
      <sheetName val="Aud Rpt - 5"/>
      <sheetName val="P&amp;L - 6"/>
      <sheetName val="BS - 7"/>
      <sheetName val="Equity - 8"/>
      <sheetName val="CF - 9"/>
      <sheetName val="Notes - 10 - 12"/>
      <sheetName val="P&amp;L "/>
      <sheetName val="Notes 2"/>
      <sheetName val="cashflowcomp"/>
      <sheetName val="cashflowcomp (2)"/>
      <sheetName val="A2l2"/>
      <sheetName val="Q"/>
      <sheetName val="SUMM"/>
      <sheetName val="OS list"/>
      <sheetName val="A3l1"/>
      <sheetName val="A3l1-1"/>
      <sheetName val="A2l1-RJE"/>
      <sheetName val="A2l2-CLA"/>
      <sheetName val="A2l3-SAD"/>
      <sheetName val="C8"/>
      <sheetName val="EA"/>
      <sheetName val="EC"/>
      <sheetName val="E1l1"/>
      <sheetName val="E7"/>
      <sheetName val="F1"/>
      <sheetName val="F2"/>
      <sheetName val="F3"/>
      <sheetName val="F4"/>
      <sheetName val="F5"/>
      <sheetName val="F6"/>
      <sheetName val="GA"/>
      <sheetName val="G1"/>
      <sheetName val="G2"/>
      <sheetName val="G4"/>
      <sheetName val="H1"/>
      <sheetName val="IA"/>
      <sheetName val="K1"/>
      <sheetName val="K2"/>
      <sheetName val="K3"/>
      <sheetName val="K3l1"/>
      <sheetName val="K4"/>
      <sheetName val="K5"/>
      <sheetName val="K6"/>
      <sheetName val="K7"/>
      <sheetName val="N1"/>
      <sheetName val="N2"/>
      <sheetName val="N8"/>
      <sheetName val="N9"/>
      <sheetName val="OA"/>
      <sheetName val="O1"/>
      <sheetName val="O2-CA"/>
      <sheetName val="O3-Disposal"/>
      <sheetName val="O4"/>
      <sheetName val="Pl1"/>
      <sheetName val="P1l2"/>
      <sheetName val="R"/>
      <sheetName val="R1-Sch I"/>
      <sheetName val="R2-Sch IIa"/>
      <sheetName val="R3-Sch IIb"/>
      <sheetName val="R4-Sch III"/>
      <sheetName val="R5-NQA04"/>
      <sheetName val="R6-NQA03"/>
      <sheetName val="R1"/>
      <sheetName val="R1l1"/>
      <sheetName val="R1l2"/>
      <sheetName val="S"/>
      <sheetName val="Issues"/>
      <sheetName val="SRM(final)"/>
      <sheetName val="SAD(not used)"/>
      <sheetName val="RJE(not used)"/>
      <sheetName val="A3-1l2"/>
      <sheetName val="A3|3"/>
      <sheetName val="E-2(not used)"/>
      <sheetName val="K(disclosure)"/>
      <sheetName val="K (2)"/>
      <sheetName val="K1-DepnReasonablenessTest"/>
      <sheetName val="N2 Prov for bonus(final)"/>
      <sheetName val="N3 Prov for audit fee(final)"/>
      <sheetName val="N4"/>
      <sheetName val="N5(final)"/>
      <sheetName val="O(final)"/>
      <sheetName val="O1(final)"/>
      <sheetName val="O2(final)"/>
      <sheetName val="R(final)"/>
      <sheetName val="R1(final)"/>
      <sheetName val="R2(final)"/>
      <sheetName val="UA-Disclosure items(final)"/>
      <sheetName val="U10|20"/>
      <sheetName val="U10|1"/>
      <sheetName val="U20|1"/>
      <sheetName val="Purchases cut off"/>
      <sheetName val="Payroll analysis(final)"/>
      <sheetName val="EPF(final)"/>
      <sheetName val="U-70"/>
      <sheetName val="PreM'sia(info)"/>
      <sheetName val="PreBrunei(info) (2)"/>
      <sheetName val="PreBrunei(info)"/>
      <sheetName val="F.G6-1 "/>
      <sheetName val="F.G6-2"/>
      <sheetName val="F.G7-1"/>
      <sheetName val="F.G7-2"/>
      <sheetName val="F.G8-1 "/>
      <sheetName val="F.G8-2"/>
      <sheetName val="Com(Brunei)"/>
      <sheetName val="Com(M'sia)"/>
      <sheetName val="H-lead"/>
      <sheetName val="H1_MGS"/>
      <sheetName val="H2_Cagamas"/>
      <sheetName val="H3_Debentures"/>
      <sheetName val="H4_Quoted Shares"/>
      <sheetName val="revised high demand"/>
      <sheetName val="BB-1 (2)"/>
      <sheetName val="A2-5"/>
      <sheetName val="A2-2"/>
      <sheetName val="Provision DD"/>
      <sheetName val="A8-2"/>
      <sheetName val="A8-5"/>
      <sheetName val="Form EYP 1"/>
      <sheetName val="FS - 1"/>
      <sheetName val="FS - 2"/>
      <sheetName val="FS - 3"/>
      <sheetName val="C1"/>
      <sheetName val="C2 FD"/>
      <sheetName val="G2-1 "/>
      <sheetName val="K1-2 Policy"/>
      <sheetName val="N7Accrual"/>
      <sheetName val="Q1"/>
      <sheetName val="Q1-1"/>
      <sheetName val="U1income statm"/>
      <sheetName val="u1ar"/>
      <sheetName val="U2direct cost"/>
      <sheetName val="U3 fees reasonable"/>
      <sheetName val="U4 EPF &amp;staff"/>
      <sheetName val="U1 (2)"/>
      <sheetName val="U3 fees reasonable (2)"/>
      <sheetName val="U4 EPF &amp;staff (2)"/>
      <sheetName val="Capital Allowances"/>
      <sheetName val="PL Mapping"/>
      <sheetName val="download 06022002"/>
      <sheetName val="Tabelle3"/>
      <sheetName val="MV INS &amp; R.TAX EXP LIST"/>
      <sheetName val="EQMT INS EXP LIST"/>
      <sheetName val="PREPAID-INS,RTAX"/>
      <sheetName val="3 P&amp;L - 3A Op.Exp"/>
      <sheetName val="4 Analysis"/>
      <sheetName val="Other"/>
      <sheetName val="M, MM"/>
      <sheetName val=" BB-2"/>
      <sheetName val="CC-1"/>
      <sheetName val="CC-2"/>
      <sheetName val="CC-3-1"/>
      <sheetName val="PP-2"/>
      <sheetName val="RCD 5- (APPENDIX 1)"/>
      <sheetName val="k-Discl"/>
      <sheetName val="DM"/>
      <sheetName val="LABOUR,SUB-CON,LEASE"/>
      <sheetName val="ADM&amp; OHH INCOME"/>
      <sheetName val="S.OH"/>
      <sheetName val="BPR-Bloom"/>
      <sheetName val="F-4l5"/>
      <sheetName val="UA"/>
      <sheetName val="accounts"/>
      <sheetName val="stmt of equity"/>
      <sheetName val="FA"/>
      <sheetName val="auditors' report"/>
      <sheetName val="Attach"/>
      <sheetName val="Hypo"/>
      <sheetName val="AP110 sup"/>
      <sheetName val="AP110sup"/>
      <sheetName val="FF "/>
      <sheetName val="FF-2 (1)"/>
      <sheetName val="FF-2 (2)"/>
      <sheetName val="FF-2 (3)"/>
      <sheetName val="KK-1"/>
      <sheetName val="MM-1"/>
      <sheetName val="MM-10"/>
      <sheetName val="NN-1"/>
      <sheetName val="Payroll"/>
      <sheetName val="U dis (3)"/>
      <sheetName val="U dis (2)"/>
      <sheetName val="F-1,2 (2)"/>
      <sheetName val="F-3 (2)"/>
      <sheetName val="F-22 (2)"/>
      <sheetName val="F-1,2 (3)"/>
      <sheetName val="F-3 (3)"/>
      <sheetName val="F-22 (3)"/>
      <sheetName val="CF-4 "/>
      <sheetName val="CF-1,2"/>
      <sheetName val="CF-3"/>
      <sheetName val="CF-4"/>
      <sheetName val="notes"/>
      <sheetName val="ccf"/>
      <sheetName val="Sheet6"/>
      <sheetName val="Sheet7"/>
      <sheetName val="A5"/>
      <sheetName val="A5l1"/>
      <sheetName val="PPE"/>
      <sheetName val="(U3-2) Realised forex loss"/>
      <sheetName val="(U3) Unrealised forex gain-loss"/>
      <sheetName val="(U3-1) Realised forex gain"/>
      <sheetName val="**_x0000__x0000_"/>
      <sheetName val="CF-1"/>
      <sheetName val="CF-2"/>
      <sheetName val="BPR - Conclusion"/>
      <sheetName val="F-1l2"/>
      <sheetName val="F-8(FSA)"/>
      <sheetName val="F-9b"/>
      <sheetName val="F-9c"/>
      <sheetName val="F-21"/>
      <sheetName val="RCD-1-1"/>
      <sheetName val="C-5"/>
      <sheetName val="C-6"/>
      <sheetName val="C-6a"/>
      <sheetName val="M MM"/>
      <sheetName val="Pnl-10"/>
      <sheetName val="10-2"/>
      <sheetName val="30-Note"/>
      <sheetName val="30a"/>
      <sheetName val="CF workings"/>
      <sheetName val="Pg7"/>
      <sheetName val="Turnover"/>
      <sheetName val="SumV2"/>
      <sheetName val="WRAP"/>
      <sheetName val="Pg8"/>
      <sheetName val="Actvs Bud"/>
      <sheetName val="Pg15"/>
      <sheetName val="Current Year"/>
      <sheetName val="Pg11"/>
      <sheetName val="OHDcom"/>
      <sheetName val="SRM"/>
      <sheetName val="A6-1l1"/>
      <sheetName val="A6-1l2"/>
      <sheetName val="A3-1"/>
      <sheetName val="A3-3"/>
      <sheetName val="A4"/>
      <sheetName val="A3-7"/>
      <sheetName val="E "/>
      <sheetName val="F "/>
      <sheetName val="G "/>
      <sheetName val="K-1 "/>
      <sheetName val="K-2"/>
      <sheetName val="N-1"/>
      <sheetName val="O-1"/>
      <sheetName val="U1"/>
      <sheetName val="U1-1"/>
      <sheetName val="U2"/>
      <sheetName val="Data_Large"/>
      <sheetName val="Macros"/>
      <sheetName val="WIP Notes"/>
      <sheetName val="KPI Reporting"/>
      <sheetName val="Rec"/>
      <sheetName val="Master Alert"/>
      <sheetName val="Analysis"/>
      <sheetName val="Large"/>
      <sheetName val="Small"/>
      <sheetName val="Bots"/>
      <sheetName val="WIP CF"/>
      <sheetName val="Data_Small"/>
      <sheetName val="WIP CF Small"/>
      <sheetName val="i-c accruals"/>
      <sheetName val="PSD"/>
      <sheetName val="PSD INVOICES"/>
      <sheetName val="PSD CREDIT NOTES"/>
      <sheetName val="mkd 10"/>
      <sheetName val="mkd 11"/>
      <sheetName val="JNL Pivot"/>
      <sheetName val="JNL TEMLATE"/>
      <sheetName val="JNL TEMLATE BOTS"/>
      <sheetName val="WIP Calc"/>
      <sheetName val="Large HC"/>
      <sheetName val="Small HC"/>
      <sheetName val="Dec09 v Feb10"/>
      <sheetName val="list to artc"/>
      <sheetName val="Validation Tables"/>
      <sheetName val="Market Regions - 2010 Snapshot"/>
      <sheetName val="Market Regions - Summary"/>
      <sheetName val="Market Regions - Jul Month End"/>
      <sheetName val="Market Regions - Details"/>
      <sheetName val="DATABASE MU4"/>
      <sheetName val="RawData"/>
      <sheetName val="New Tables"/>
      <sheetName val="Old Tables"/>
      <sheetName val="Julie's Request Form"/>
      <sheetName val="SCR L_E 2002"/>
      <sheetName val="BIMP 13th August"/>
      <sheetName val="RecoveredExternalLink1"/>
      <sheetName val="cash workings final (2)"/>
      <sheetName val="cash workings final"/>
      <sheetName val="depcal2006-07"/>
      <sheetName val="3CD"/>
      <sheetName val="Ann to Form 3CD"/>
      <sheetName val="ANN-I-list of books"/>
      <sheetName val="ANN-II-145A "/>
      <sheetName val="ANN-II-Depn under IT"/>
      <sheetName val="ANN-II-Depn under IT(final)"/>
      <sheetName val="ANN-IIA-additions to assets"/>
      <sheetName val="ANN-IV Section 35 D"/>
      <sheetName val="ANN-III-ESI"/>
      <sheetName val="ANN-IV-40 A 2 b"/>
      <sheetName val="ANN-V-43 B"/>
      <sheetName val="ANN-VII-43 B PF,ESI"/>
      <sheetName val="Ann VI Modvat"/>
      <sheetName val="ANN-VII-bf loss"/>
      <sheetName val="ANN-XI-TDS delay (full)"/>
      <sheetName val="Appendix VIII"/>
      <sheetName val="ANN-X-Ac ratios"/>
      <sheetName val="Leave Encashment"/>
      <sheetName val="FBT details"/>
      <sheetName val="ADV TDS details"/>
      <sheetName val="Database"/>
      <sheetName val="Growth"/>
      <sheetName val="Lead Sheet"/>
      <sheetName val="Target Test"/>
      <sheetName val="RANSP - Service"/>
      <sheetName val="RANSP - Gift Articles"/>
      <sheetName val="LANSP - Schemes"/>
      <sheetName val="DIS Corporate"/>
      <sheetName val="10006"/>
      <sheetName val="10005"/>
      <sheetName val="15470"/>
      <sheetName val="15410"/>
      <sheetName val="15400"/>
      <sheetName val="15420"/>
      <sheetName val="15490"/>
      <sheetName val="15725"/>
      <sheetName val="15500"/>
      <sheetName val="15501"/>
      <sheetName val="15730"/>
      <sheetName val="19100"/>
      <sheetName val="22000 &amp; 22003"/>
      <sheetName val="22030"/>
      <sheetName val="23000"/>
      <sheetName val="23404"/>
      <sheetName val="23054"/>
      <sheetName val="23510"/>
      <sheetName val="23512"/>
      <sheetName val="23511"/>
      <sheetName val="23860"/>
      <sheetName val="24308"/>
      <sheetName val="24267"/>
      <sheetName val="24800"/>
      <sheetName val="24810"/>
      <sheetName val="24820"/>
      <sheetName val="24990"/>
      <sheetName val="Lead"/>
      <sheetName val="Links"/>
      <sheetName val="CRITERIA1"/>
      <sheetName val="CODE"/>
      <sheetName val="Journal 1"/>
      <sheetName val="15723 Oct "/>
      <sheetName val="Ad ageing tempOct05"/>
      <sheetName val="remittance"/>
      <sheetName val="15723 Sep"/>
      <sheetName val="Sept excess accrual"/>
      <sheetName val="Calculation"/>
      <sheetName val="Ann.II"/>
      <sheetName val="vendor listing (2)"/>
      <sheetName val="Controls"/>
      <sheetName val="Clause-21"/>
      <sheetName val="IDF (APCC)"/>
      <sheetName val="IDF Internal Orders (APCC)"/>
      <sheetName val="APCC"/>
      <sheetName val="GIT (APCC)"/>
      <sheetName val="SBI (APCC)"/>
      <sheetName val="GIT SBI (APCC)"/>
      <sheetName val="IDF Anomalies (APCC)"/>
      <sheetName val="Recon Data (APCC)"/>
      <sheetName val="Reference"/>
      <sheetName val="ASR Details"/>
      <sheetName val="JV"/>
      <sheetName val="CN"/>
      <sheetName val="Bad debt summary"/>
      <sheetName val="Summary (Actual)"/>
      <sheetName val="Aging Analysis"/>
      <sheetName val="Calc USD"/>
      <sheetName val="Hyperion(1)"/>
      <sheetName val="Calc LC$"/>
      <sheetName val="Hyperion"/>
      <sheetName val="India Adjustment"/>
      <sheetName val="LC"/>
      <sheetName val="bs-sch"/>
      <sheetName val="pl-sch"/>
      <sheetName val="income"/>
      <sheetName val="INV"/>
      <sheetName val="stock"/>
      <sheetName val="stock-sub"/>
      <sheetName val="fa-own"/>
      <sheetName val="bs-sub"/>
      <sheetName val="exp"/>
      <sheetName val="IT Depre - HAL"/>
      <sheetName val="Sheet2 (2)"/>
      <sheetName val="Depre"/>
      <sheetName val="Eval Historical Trend"/>
      <sheetName val="FYR"/>
      <sheetName val="Eval Ageing"/>
      <sheetName val="Evals Units"/>
      <sheetName val="ALL"/>
      <sheetName val="Units REL"/>
      <sheetName val="All-REL"/>
      <sheetName val="All-HSMB"/>
      <sheetName val="Units HSMB"/>
      <sheetName val="SG"/>
      <sheetName val="MY "/>
      <sheetName val="TH"/>
      <sheetName val="TW"/>
      <sheetName val="IND"/>
      <sheetName val="SADMG"/>
      <sheetName val="TWPAD"/>
      <sheetName val="TH PAD"/>
      <sheetName val="MY &amp; SG PAD"/>
      <sheetName val="MY &amp; SG BSDR"/>
      <sheetName val="MY &amp; SG GCP"/>
      <sheetName val="EBC &amp; Others"/>
      <sheetName val="Stages"/>
      <sheetName val="Bs-grp (2)"/>
      <sheetName val="bs-sch2"/>
      <sheetName val="abstract"/>
      <sheetName val="212"/>
      <sheetName val="FAREGS"/>
      <sheetName val="own-assets-corp"/>
      <sheetName val="own-assets-dep"/>
      <sheetName val="LTA"/>
      <sheetName val="FBT"/>
      <sheetName val="II"/>
      <sheetName val="II A"/>
      <sheetName val="III"/>
      <sheetName val="IV"/>
      <sheetName val="V"/>
      <sheetName val="VI"/>
      <sheetName val="VII"/>
      <sheetName val="VIII"/>
      <sheetName val="Invoice"/>
      <sheetName val="Lookups"/>
      <sheetName val="P&amp;L- Paste"/>
      <sheetName val="Net Income - Paste"/>
      <sheetName val="LTC-Blore"/>
      <sheetName val="Bonus-Blore"/>
      <sheetName val="Lunch Exps-Blore"/>
      <sheetName val="Staff Welfare -Blore"/>
      <sheetName val="Medical Exps-Blore"/>
      <sheetName val="Total"/>
      <sheetName val="Salary and Wages"/>
      <sheetName val="Variation"/>
      <sheetName val="Reasonability"/>
      <sheetName val="Gratuity and Leave Encashment"/>
      <sheetName val="Authentication"/>
      <sheetName val="CREXPORT1"/>
      <sheetName val="SAR"/>
      <sheetName val="Appointment"/>
      <sheetName val="SAL"/>
      <sheetName val="ESI-Blore"/>
      <sheetName val="BLR"/>
      <sheetName val="KOL"/>
      <sheetName val="Hyd bc"/>
      <sheetName val="EOU"/>
      <sheetName val="Baroda"/>
      <sheetName val="HO"/>
      <sheetName val="Savli"/>
      <sheetName val="Noida"/>
      <sheetName val="SAR-Retirement Benefits"/>
      <sheetName val="Retirement Benefits"/>
      <sheetName val="SAR-Payroll"/>
      <sheetName val="Sheet4"/>
      <sheetName val="Sheet5"/>
      <sheetName val="GRP"/>
      <sheetName val="Working-FA"/>
      <sheetName val="App II Mar 05"/>
      <sheetName val="Working App II Mar 05"/>
      <sheetName val="App II Mar 06"/>
      <sheetName val="Working FA-250"/>
      <sheetName val="Working -301"/>
      <sheetName val="CRITERIA2"/>
      <sheetName val="Aust"/>
      <sheetName val="ICBILL"/>
      <sheetName val="Aust_aging (2)"/>
      <sheetName val="Australia (SK)"/>
      <sheetName val="Aust-NZ"/>
      <sheetName val="SGP-Australia"/>
      <sheetName val="Aust-HK"/>
      <sheetName val="Aust-India"/>
      <sheetName val="SRN"/>
      <sheetName val="TNT"/>
      <sheetName val="Unisys"/>
      <sheetName val="P &amp; L (2)"/>
      <sheetName val="draft"/>
      <sheetName val="IT Cal"/>
      <sheetName val="Annex-7"/>
      <sheetName val="MAT"/>
      <sheetName val="B S"/>
      <sheetName val="P &amp; L (3)"/>
      <sheetName val="BS Abs"/>
      <sheetName val="SCH"/>
      <sheetName val="Cash Flow-final"/>
      <sheetName val="Working"/>
      <sheetName val="SCH 2"/>
      <sheetName val="SCH 5"/>
      <sheetName val="SCH 6(ii)"/>
      <sheetName val="SCH 7 (iii)"/>
      <sheetName val="SCH 7 (v)"/>
      <sheetName val="SCH 7 (vi)"/>
      <sheetName val="SCH 7 (vii)"/>
      <sheetName val="SCH 7 (iv)"/>
      <sheetName val="SCH 8 (A)(i)"/>
      <sheetName val="SCH 8 (A)(ii)"/>
      <sheetName val="SCH 8(A) (iii)"/>
      <sheetName val="SCH 8 (A)(iv)"/>
      <sheetName val="SCH 8 (A)(v)"/>
      <sheetName val="SCH 8 A(vi)"/>
      <sheetName val="SCH 12"/>
      <sheetName val="SCH 13"/>
      <sheetName val="FA DET"/>
      <sheetName val="Asset Sale"/>
      <sheetName val="Asset W Off"/>
      <sheetName val="Dep Cal"/>
      <sheetName val="Existing Asset"/>
      <sheetName val="Existing Asset-1"/>
      <sheetName val="Adv Tax"/>
      <sheetName val="Leave"/>
      <sheetName val="Gratuity"/>
      <sheetName val="Related Party"/>
      <sheetName val="Computation"/>
      <sheetName val="Comp Annex-1"/>
      <sheetName val="Comp Annex-2"/>
      <sheetName val="Capital Gains Workings"/>
      <sheetName val="Form 3CD"/>
      <sheetName val="TA Annex I"/>
      <sheetName val="TA Annex II"/>
      <sheetName val="TDS Receivable"/>
      <sheetName val="Annex-1"/>
      <sheetName val="Annex 1A"/>
      <sheetName val="Annex 2"/>
      <sheetName val="Annex 2A"/>
      <sheetName val="Annex-3"/>
      <sheetName val="Annex-3A"/>
      <sheetName val="Annex-4"/>
      <sheetName val="Annex-5"/>
      <sheetName val="Annex 4A"/>
      <sheetName val="Annex-5A"/>
      <sheetName val="Annex 4B"/>
      <sheetName val="Annex-6"/>
      <sheetName val="Annex-8A"/>
      <sheetName val="Annex-8B"/>
      <sheetName val="Annex-8C"/>
      <sheetName val="Annex-8D"/>
      <sheetName val="Annex-8E"/>
      <sheetName val="Annex-9"/>
      <sheetName val="Annex-10"/>
      <sheetName val="Carried Losses"/>
      <sheetName val="Forex"/>
      <sheetName val="FA IT"/>
      <sheetName val="IT additions"/>
      <sheetName val="Computation (2)"/>
      <sheetName val="MAT (2)"/>
      <sheetName val="Pay Details"/>
      <sheetName val="269 SS Annexure"/>
      <sheetName val="269T Annexure"/>
      <sheetName val="Entertainment tax"/>
      <sheetName val="DP &amp;MSO"/>
      <sheetName val="PSR"/>
      <sheetName val="Ad&amp; PT"/>
      <sheetName val="April 06 Interest"/>
      <sheetName val="May06 Interest"/>
      <sheetName val="June06 Int"/>
      <sheetName val="Int on FDs"/>
      <sheetName val="Local FD Prov"/>
      <sheetName val="sch III, IV"/>
      <sheetName val="HBI,HRC&amp;CORP SUMM"/>
      <sheetName val="corp"/>
      <sheetName val="HBI NCD"/>
      <sheetName val="HBI RTL"/>
      <sheetName val="HBI WC"/>
      <sheetName val="HRC - NCD, RTL, WCDL"/>
      <sheetName val="ncd14%"/>
      <sheetName val="HBI &amp; HRC - FCL"/>
      <sheetName val="HBI &amp; HRC - FCL (2)"/>
      <sheetName val="HBI WC (2)"/>
      <sheetName val="Results"/>
      <sheetName val="Results (2)"/>
      <sheetName val="Consolidate  Note 7- 16 Rev acc"/>
      <sheetName val="CONSOLIDATION QUERIES"/>
      <sheetName val="Consolidated note 2-6 acc"/>
      <sheetName val="Consolidated note 2-6"/>
      <sheetName val="Consolidate  Note 7- 16 Revised"/>
      <sheetName val="Finance Lease Note 13"/>
      <sheetName val="Expenditure in Foreign Currency"/>
      <sheetName val="FC- other"/>
      <sheetName val="FC- EXC diff"/>
      <sheetName val="Exchange diff on forward"/>
      <sheetName val="BASLECHGS- SEBI"/>
      <sheetName val="cl stock"/>
      <sheetName val="war"/>
      <sheetName val="expless6months"/>
      <sheetName val="expmore6months"/>
      <sheetName val="diffbetphy&amp;stock"/>
      <sheetName val="HeaderDetails"/>
      <sheetName val="SynLE"/>
      <sheetName val="DataValidation"/>
      <sheetName val="dlgCollectionSelection"/>
      <sheetName val="YTD Reference"/>
      <sheetName val="Year To Do Calculation"/>
      <sheetName val="dlgOutputType"/>
      <sheetName val="dlgExchangeRateCalculator"/>
      <sheetName val="Control Sheet"/>
      <sheetName val="MenuandButtonControl"/>
      <sheetName val="dlgDisplayLists"/>
      <sheetName val="DisplayLists"/>
      <sheetName val="dlgHeader"/>
      <sheetName val="CloseSub"/>
      <sheetName val="OutputModule"/>
      <sheetName val="AutoCorrections"/>
      <sheetName val="DialogControl"/>
      <sheetName val="YearToDo"/>
      <sheetName val="AdminTasks"/>
      <sheetName val="LEAKY EXPIRY PROV-mar2005 "/>
      <sheetName val="leakages"/>
      <sheetName val="expired"/>
      <sheetName val="diff bet phy &amp; stock"/>
      <sheetName val="PARAMS"/>
      <sheetName val="Tally Data"/>
      <sheetName val="Tally_Exl_Ctrl"/>
      <sheetName val="BS SCH"/>
      <sheetName val="PL SCH"/>
      <sheetName val="FA_SCH"/>
      <sheetName val="GROUPINGS"/>
      <sheetName val="INDIAN ACCOUNTS GROUPED"/>
      <sheetName val="DETAILED TB"/>
      <sheetName val="MONTHLY TB"/>
      <sheetName val="MASTER"/>
      <sheetName val="DEP CALC"/>
      <sheetName val="OTHER LIABILITIES"/>
      <sheetName val="EMD_Breakup"/>
      <sheetName val="ADVANCES_BREAKUP"/>
      <sheetName val="SALES_31.12.2001"/>
      <sheetName val="Closing Stock"/>
      <sheetName val="RAW.MAT_31.12.2001"/>
      <sheetName val="TALLY GROUPED"/>
      <sheetName val="TALLY TB"/>
      <sheetName val="Salary Advance"/>
      <sheetName val="OL"/>
      <sheetName val="BAWISEBS (2)"/>
      <sheetName val="BAWISEBS"/>
      <sheetName val="INV_BACK"/>
      <sheetName val="BSBACK"/>
      <sheetName val="liab"/>
      <sheetName val="NWC_04"/>
      <sheetName val="NWC_MAY04"/>
      <sheetName val="NWC (3)"/>
      <sheetName val="NWC"/>
      <sheetName val="NWC_BUD04"/>
      <sheetName val="NWC03"/>
      <sheetName val="NWC02"/>
      <sheetName val="Rate_working"/>
      <sheetName val="summary (2)"/>
      <sheetName val="gl_acc_"/>
      <sheetName val="pk-pur-bags (2)"/>
      <sheetName val="pk-pur-bags"/>
      <sheetName val="Actual issues"/>
      <sheetName val="gl_acc_ (2)"/>
      <sheetName val="PACK1"/>
      <sheetName val="pack-purchase-total (2)"/>
      <sheetName val="cloth bag"/>
      <sheetName val="MB5L"/>
      <sheetName val="PACKING"/>
      <sheetName val="pack-purchase-total"/>
      <sheetName val="PPV"/>
      <sheetName val="sum_pac_acc"/>
      <sheetName val="printing_stich"/>
      <sheetName val="pack-purchase"/>
      <sheetName val="DURGESH"/>
      <sheetName val="3001100463"/>
      <sheetName val="INV _VARIANCE"/>
      <sheetName val="3001100463 (2)"/>
      <sheetName val="download"/>
      <sheetName val="durgesh1"/>
      <sheetName val="P_L Ac"/>
      <sheetName val="detailed"/>
      <sheetName val="schedule1,3-10"/>
      <sheetName val="schedule -5"/>
      <sheetName val="balsheetmar03"/>
      <sheetName val="ExpsApr02Mar03"/>
      <sheetName val="Grouping Sch"/>
      <sheetName val="working for ratios"/>
      <sheetName val="SUM-WDV"/>
      <sheetName val="SUM-SLM-OLD"/>
      <sheetName val="list of No.life"/>
      <sheetName val="OLDSLM-NEWSLM"/>
      <sheetName val="PWC"/>
      <sheetName val="Land"/>
      <sheetName val="BKC"/>
      <sheetName val="Comp Soft"/>
      <sheetName val="Bldg"/>
      <sheetName val="VM"/>
      <sheetName val="P &amp; M"/>
      <sheetName val="HVAC"/>
      <sheetName val="Elec"/>
      <sheetName val="LabE"/>
      <sheetName val="OffA"/>
      <sheetName val="F &amp; F"/>
      <sheetName val="Comp"/>
      <sheetName val="Aircon"/>
      <sheetName val="Vech"/>
      <sheetName val="Ins Cover"/>
      <sheetName val="Room List"/>
      <sheetName val="CCSUM"/>
      <sheetName val="Abbreviations"/>
      <sheetName val="F1_VALUATION"/>
      <sheetName val="INV_PROV"/>
      <sheetName val="STOCK_TOBEINVOICED"/>
      <sheetName val="MATERIALLEVEL"/>
      <sheetName val="production-total"/>
      <sheetName val="STDCOST_300605"/>
      <sheetName val="CHEMICALRATE_FINAL"/>
      <sheetName val="CHEMICAL_RATE"/>
      <sheetName val="purchases_F1"/>
      <sheetName val="OPSTOCK010105"/>
      <sheetName val="CD"/>
      <sheetName val="PRODUCTION_SUBCONTRACTING"/>
      <sheetName val="COGS_300605_OLD"/>
      <sheetName val="OPRNRATE"/>
      <sheetName val="COGP"/>
      <sheetName val="RAW1"/>
      <sheetName val="CLEAN1"/>
      <sheetName val="TREAT1"/>
      <sheetName val="YPL_RATE1"/>
      <sheetName val="YPL_FLS"/>
      <sheetName val="YPL_RATE"/>
      <sheetName val="PACK1 (2)"/>
      <sheetName val="KOBIOL"/>
      <sheetName val="THIRAM"/>
      <sheetName val="other chem"/>
      <sheetName val="YPL_PROCESSING"/>
      <sheetName val="ACTIVITYRATES_JUNE2005"/>
      <sheetName val="MB5L (2)"/>
      <sheetName val="material_group"/>
      <sheetName val="STDCOST_CLEAN"/>
      <sheetName val="CHEM"/>
      <sheetName val="SRY"/>
      <sheetName val="F1_OPSTOCK"/>
      <sheetName val="MASTERDATA"/>
      <sheetName val="OP STOCK"/>
      <sheetName val="INVENTORY GROUPING"/>
      <sheetName val="Journal Entry Reserve Ledger R_"/>
      <sheetName val="FA (2)"/>
      <sheetName val="Working-MAR05 "/>
      <sheetName val="cash flow-MAR05"/>
      <sheetName val="cash flow final"/>
      <sheetName val="CC_Exp_Mar'04"/>
      <sheetName val="Amount due to the supplier"/>
      <sheetName val="TB_Mar04"/>
      <sheetName val="BS1-3"/>
      <sheetName val="FA_X"/>
      <sheetName val="BS5-6"/>
      <sheetName val="FA Final"/>
      <sheetName val="BS-4"/>
      <sheetName val="BS5-7"/>
      <sheetName val="BS8-11"/>
      <sheetName val="CL"/>
      <sheetName val="PL12-14"/>
      <sheetName val="PL15-17"/>
      <sheetName val="TB Mar05"/>
      <sheetName val="Staff"/>
      <sheetName val="OPExp"/>
      <sheetName val="Prov"/>
      <sheetName val="Com"/>
      <sheetName val="Exc&amp;Int"/>
      <sheetName val="Expmar03"/>
      <sheetName val="CCEXP"/>
      <sheetName val="TB-BS"/>
      <sheetName val="Crs"/>
      <sheetName val="SchTax"/>
      <sheetName val="PARA"/>
      <sheetName val="CExpMar04"/>
      <sheetName val="INDIA SALES MAR'04"/>
      <sheetName val="Annexure 1"/>
      <sheetName val="Annexure 2"/>
      <sheetName val="Annexure 3"/>
      <sheetName val="Annexure 4"/>
      <sheetName val="Annexure 5 Pend"/>
      <sheetName val="Annexure 6"/>
      <sheetName val="Annexure 7"/>
      <sheetName val="Annexure P 8"/>
      <sheetName val="AnnexureP 9"/>
      <sheetName val="Annexure  P10"/>
      <sheetName val="Annexure P 11"/>
      <sheetName val="Annexure 12"/>
      <sheetName val="Annexure 13"/>
      <sheetName val="Annexure 14"/>
      <sheetName val="Annexure 15"/>
      <sheetName val="Annexure 16"/>
      <sheetName val="Annexure NA 17"/>
      <sheetName val="Annexure  NA18"/>
      <sheetName val="Annexure 19"/>
      <sheetName val="Annexure 20"/>
      <sheetName val="Leave encashmentt"/>
      <sheetName val="Annexure 9(to delete)"/>
      <sheetName val="Additions 2003-04"/>
      <sheetName val="Schedule IAS"/>
      <sheetName val="Schedule Stat"/>
      <sheetName val="Additions 2004"/>
      <sheetName val="Additions 2003"/>
      <sheetName val="P&amp;M-2001"/>
      <sheetName val="P&amp;M-2002"/>
      <sheetName val="Factory &amp; Nonfactory"/>
      <sheetName val="Furniture &amp; Fixtures-2001"/>
      <sheetName val="Furniture &amp; Fixtures-2002"/>
      <sheetName val="Office Equipments-2001"/>
      <sheetName val="Office Equipments-2002"/>
      <sheetName val="Segment"/>
      <sheetName val="Financials"/>
      <sheetName val="SAP Financials-Apr-08 to Mar 09"/>
      <sheetName val="Additions to FA"/>
      <sheetName val="Depn to FA"/>
      <sheetName val="Defered tax"/>
      <sheetName val="Apr 08 to Dec 08"/>
      <sheetName val="Jan - Mar 09"/>
      <sheetName val="OOB Adjustment"/>
      <sheetName val="Off Equ Dep"/>
      <sheetName val="P &amp; M Depre"/>
      <sheetName val="DB Loan"/>
      <sheetName val="Retain Ear Reco"/>
      <sheetName val="OOB Adjustment_Indranil"/>
      <sheetName val="Directors Report"/>
      <sheetName val="OOB Adjustment_PH Comments"/>
      <sheetName val="Part IV"/>
      <sheetName val="tax status"/>
      <sheetName val="Computer"/>
      <sheetName val="Furniture"/>
      <sheetName val="tax closing entry"/>
      <sheetName val="P&amp;L_31.12.2009_HB1_2_29.01. (2)"/>
      <sheetName val="P&amp;L_31.12.2009_HB1_2_29.01.2010"/>
      <sheetName val="Addtions (2)"/>
      <sheetName val="Defered tax (2)"/>
      <sheetName val="Cash flow - Client"/>
      <sheetName val="SAP TB Apr-09 to Dec 09"/>
      <sheetName val="CFL"/>
      <sheetName val="Schedule 3 - 6"/>
      <sheetName val="Schedule 7"/>
      <sheetName val="Schedule 8"/>
      <sheetName val="Schedule 9 - 12"/>
      <sheetName val="Schedule 13 - 14"/>
      <sheetName val="Schedule 15 - 18"/>
      <sheetName val="Addition_21.01.10"/>
      <sheetName val="Addtions"/>
      <sheetName val="Depri_Apr09_Dec09"/>
      <sheetName val="Depri"/>
      <sheetName val="Depri BS_Apr 09_Dec 09"/>
      <sheetName val="Asset Writeoff"/>
      <sheetName val="FA Register"/>
      <sheetName val="P &amp; L_Apr 09_Dec 09_Dump_26.01."/>
      <sheetName val="Policies"/>
      <sheetName val="Consol Notes"/>
      <sheetName val="IC Incomes"/>
      <sheetName val="Capital Commitments"/>
      <sheetName val="BG 31102009"/>
      <sheetName val="PF Payment"/>
      <sheetName val="ESIC"/>
      <sheetName val="Operating Lease"/>
      <sheetName val="Creditor"/>
      <sheetName val="Debrors"/>
      <sheetName val="Managerial Remu"/>
      <sheetName val="MSMED"/>
      <sheetName val="IC Exp"/>
      <sheetName val="IC Exp_1"/>
      <sheetName val="FC Income_3rd Party"/>
      <sheetName val="Expenditure 3rd Party"/>
      <sheetName val="IC_AR_31.12.09"/>
      <sheetName val="IC_AP_31.12.09"/>
      <sheetName val="Operating Lease (2)"/>
      <sheetName val="3rd_AR_31.12.09"/>
      <sheetName val="3rd_AP_31.12.09"/>
      <sheetName val="AR_31.03.09"/>
      <sheetName val="AP_31.03.09"/>
      <sheetName val="IC Income_31.03.09"/>
      <sheetName val="IC_Exp_31.03.09"/>
      <sheetName val="Segment (2)"/>
      <sheetName val="ZKU_PC_2004S_ERGUEBERSICHT 1 "/>
      <sheetName val="Asset Add_Apr09_Dec09"/>
      <sheetName val="Asset Segment_Dec 09 (2)"/>
      <sheetName val="Asset Segment_Dec 09"/>
      <sheetName val="TUV_KPMG Format"/>
      <sheetName val="Group books"/>
      <sheetName val="Stat books"/>
      <sheetName val="IT computation"/>
      <sheetName val="Profit and loss"/>
      <sheetName val="IT dep."/>
      <sheetName val="P&amp;L_9 Months"/>
      <sheetName val="Dep. IT"/>
      <sheetName val="IFRS P&amp;L_2009"/>
      <sheetName val="TRIALBALANCE (4)"/>
      <sheetName val="TRIALBALANCE (3)"/>
      <sheetName val="TRIALBALANCE (2)"/>
      <sheetName val="TB_DET"/>
      <sheetName val="CAP"/>
      <sheetName val="Sheet27"/>
      <sheetName val="TRIALBALANCE"/>
      <sheetName val="cover note"/>
      <sheetName val="P_L"/>
      <sheetName val="Sch BS"/>
      <sheetName val="FA "/>
      <sheetName val="Sch P_L"/>
      <sheetName val="schedule VI"/>
      <sheetName val="Sheet28"/>
      <sheetName val="Pur"/>
      <sheetName val="SDRS"/>
      <sheetName val="L_A"/>
      <sheetName val="Inc"/>
      <sheetName val="OCA"/>
      <sheetName val="Cash"/>
      <sheetName val="MNGRP"/>
      <sheetName val="TBAL"/>
      <sheetName val="rev"/>
      <sheetName val="Sheet29"/>
      <sheetName val="Int on WC Oct to Mar"/>
      <sheetName val="pending point"/>
      <sheetName val="Journals"/>
      <sheetName val="BS _ PL"/>
      <sheetName val="RSM wausaukee"/>
      <sheetName val="1_4"/>
      <sheetName val="5"/>
      <sheetName val="6_18"/>
      <sheetName val="TB012"/>
      <sheetName val="TB389S"/>
      <sheetName val="Results Q1 INR"/>
      <sheetName val="Results Q1"/>
      <sheetName val="Vendor Vea"/>
      <sheetName val="Customer vera"/>
      <sheetName val="Vera "/>
      <sheetName val="Vera OA"/>
      <sheetName val="Customer"/>
      <sheetName val="Vendor"/>
      <sheetName val="Results Q3"/>
      <sheetName val="Results Q3 INR"/>
      <sheetName val="P&amp;L and BS"/>
      <sheetName val="mutual fund"/>
      <sheetName val="Shri Lekha Interest  (3)"/>
      <sheetName val="Sriram Chits (4)"/>
      <sheetName val="RGMS Interest (3)"/>
      <sheetName val="Syntokem"/>
      <sheetName val="Syntokem (2)"/>
      <sheetName val="Vera (2)"/>
      <sheetName val="Vera (3)"/>
      <sheetName val="FDCL"/>
      <sheetName val="vera"/>
      <sheetName val="FDCL (2)"/>
      <sheetName val="Sriram Chits"/>
      <sheetName val="Sriram Chits (2)"/>
      <sheetName val="RGMS Interest"/>
      <sheetName val="RGMS Interest (2)"/>
      <sheetName val="Shri Lekha Interest"/>
      <sheetName val="Shri Lekha Interest (2)"/>
      <sheetName val="old"/>
      <sheetName val="pivot-books"/>
      <sheetName val="for insurance"/>
      <sheetName val="pivot"/>
      <sheetName val="Accounting"/>
      <sheetName val="CWIP capitalised in SI"/>
      <sheetName val="booksvsvaluation"/>
      <sheetName val="CWIP-Inv"/>
      <sheetName val="Anx-A"/>
      <sheetName val="GB-Inv"/>
      <sheetName val="Rupee Schedule"/>
      <sheetName val="Bldgs"/>
      <sheetName val="P&amp;M"/>
      <sheetName val="P&amp;M-Pipes"/>
      <sheetName val="Intangibles"/>
      <sheetName val="off"/>
      <sheetName val="F&amp;F"/>
      <sheetName val="Anx-6-old"/>
      <sheetName val="Veh"/>
      <sheetName val="piv"/>
      <sheetName val="trfs"/>
      <sheetName val="not found"/>
      <sheetName val="murty-format"/>
      <sheetName val="Profit Entry"/>
      <sheetName val="St.Audit"/>
      <sheetName val="Addl Items"/>
      <sheetName val="rm qty"/>
      <sheetName val="Note-1-2-3-4"/>
      <sheetName val="note 5 Emp. Benefit"/>
      <sheetName val="a. policies"/>
      <sheetName val="note 6-8"/>
      <sheetName val="note 9 Capacity"/>
      <sheetName val="DTL- DTA (2)"/>
      <sheetName val="note 10-11 DTL n EPS"/>
      <sheetName val="note 12 related party"/>
      <sheetName val="note 13 leases"/>
      <sheetName val="Compatibility Report"/>
      <sheetName val="PAINT_old"/>
      <sheetName val="BS-1"/>
      <sheetName val="BS-2"/>
      <sheetName val="qty (2)"/>
      <sheetName val="salesplan0910 (2)"/>
      <sheetName val="Q1&amp;Q2_q3_analysis"/>
      <sheetName val="Summary_Jan'09&amp;feb09"/>
      <sheetName val="Pune _uptoFeb09"/>
      <sheetName val="Analysis_sales_"/>
      <sheetName val="Pune + nasik"/>
      <sheetName val="nasik_dec08"/>
      <sheetName val="setprices"/>
      <sheetName val="Party wise p +n net sales final"/>
      <sheetName val="salesplan0910"/>
      <sheetName val="Sensitivity"/>
      <sheetName val="Assumptions"/>
      <sheetName val="Project Cost"/>
      <sheetName val="DSCR"/>
      <sheetName val="Capex Phasing"/>
      <sheetName val="Funds Drawdown"/>
      <sheetName val="Debt Schedule"/>
      <sheetName val="Chennai-1"/>
      <sheetName val="Chennai-2"/>
      <sheetName val="Sohna"/>
      <sheetName val="Pune"/>
      <sheetName val="Pithampur"/>
      <sheetName val="Others"/>
      <sheetName val="Tax"/>
      <sheetName val="Report Sheet"/>
      <sheetName val="RSM USA"/>
      <sheetName val="KalolCSV "/>
      <sheetName val="PithampurCSV "/>
      <sheetName val="Chennai2CSV "/>
      <sheetName val="Chennai1CSV "/>
      <sheetName val="sohnaCSV "/>
      <sheetName val="nasikCSV "/>
      <sheetName val="mumbaiCSV "/>
      <sheetName val="puneCSV "/>
      <sheetName val="Draft Financials"/>
      <sheetName val="pds query"/>
      <sheetName val="Main Body Of Co."/>
      <sheetName val="Cash Flow (3)"/>
      <sheetName val="Cashflow working"/>
      <sheetName val="COmpany 1-3"/>
      <sheetName val="Company 5-16"/>
      <sheetName val="Company 4 as per BS"/>
      <sheetName val="Company 4 with all assets"/>
      <sheetName val="pth_fa"/>
      <sheetName val="ch1_fa"/>
      <sheetName val="ch2_fa"/>
      <sheetName val="sohna_fa"/>
      <sheetName val="pune_fa"/>
      <sheetName val="nasik_fa"/>
      <sheetName val="kalol_fa"/>
      <sheetName val="mum_fa"/>
      <sheetName val="note 1-2-3-4"/>
      <sheetName val="note 3-4 cont.liab"/>
      <sheetName val="note 9 stock"/>
      <sheetName val="Inter Unit"/>
      <sheetName val="DTL- DTA"/>
      <sheetName val="note 12 RP Trans."/>
      <sheetName val="note 14 Segment"/>
      <sheetName val="JAN"/>
      <sheetName val="stock vendor DEC 07"/>
      <sheetName val="other qtally"/>
      <sheetName val="RM  qtally"/>
      <sheetName val="Purchase-DEC 07 "/>
      <sheetName val="Finish Goods Final"/>
      <sheetName val="Party Master"/>
      <sheetName val="Item Master"/>
      <sheetName val="qty"/>
      <sheetName val="Revised"/>
      <sheetName val="2a. 1804 "/>
      <sheetName val="e-1810_A"/>
      <sheetName val="Sintex1"/>
      <sheetName val="netsales &amp; other Income"/>
      <sheetName val="RM,Stores &amp; Spares"/>
      <sheetName val="other MFG Exp"/>
      <sheetName val="administrative EXp"/>
      <sheetName val="sellingOH"/>
      <sheetName val="Pune_Sch-P&amp;L_may08"/>
      <sheetName val="Pune_TB_cumu_may08"/>
      <sheetName val="pune_TB_07.12.07_31.03"/>
      <sheetName val="pune_TB_APR_08 (Cumm)"/>
      <sheetName val="pune_TB_MAY_08(Cumm)"/>
      <sheetName val="pune_P&amp;L_may08"/>
      <sheetName val="pune_Sch-BS_may08"/>
      <sheetName val="pune_BS_may08"/>
      <sheetName val="pune_Stock_may08"/>
      <sheetName val="Summ_Stock_May 08"/>
      <sheetName val="nsk_MIS_TB_Nsk_31.5.08"/>
      <sheetName val="nsk_Sch-P&amp;L_31.05.2008"/>
      <sheetName val="nsk_P&amp;L_31.05.08"/>
      <sheetName val="nsk_Tally_TB_31.05.08"/>
      <sheetName val="nsk_Sch-BS_may08"/>
      <sheetName val="nsk_BS_may08"/>
      <sheetName val="nsk_Stock_may08"/>
      <sheetName val="nsk_Other Requiremetn_may08"/>
      <sheetName val="nsk_Stock_30.04.08"/>
      <sheetName val="Pune_Stock_30.04.08"/>
      <sheetName val="nsk_Sch-P&amp;L_30.06.08"/>
      <sheetName val="nsk_Tally_TB_30.6.08"/>
      <sheetName val="NSK_MIS_TB_Nsk_30.6.08"/>
      <sheetName val="NSK_P&amp;L_30.06.08"/>
      <sheetName val="nsk_Sch-BS_30.06.08"/>
      <sheetName val="nsk_BS_30.06.08"/>
      <sheetName val="NSK_Stock_30.06.08"/>
      <sheetName val="nsk_Other Requiremetn_30.06.08"/>
      <sheetName val="Pune_Sch-P&amp;L_30.06.08"/>
      <sheetName val="Pune_TB_30.06.08"/>
      <sheetName val="Pune_TB_JUNE_08(Cumm)"/>
      <sheetName val="Pune_P&amp;L_30.06.08"/>
      <sheetName val="Pune_Sch-BS_30.06.08"/>
      <sheetName val="Pune_BS_30.06.08"/>
      <sheetName val="Summ_Stock_May 08 (2)"/>
      <sheetName val="CONS FINAL1"/>
      <sheetName val="Sales variance_Jan08_dec08"/>
      <sheetName val="M&amp;M Provision"/>
      <sheetName val="Summary_depn"/>
      <sheetName val="Statutory Liabilities"/>
      <sheetName val="Final (2)"/>
      <sheetName val="Plastics"/>
      <sheetName val="Textile"/>
      <sheetName val="Company as Whole"/>
      <sheetName val="zeppelin"/>
      <sheetName val="Wausaukee"/>
      <sheetName val="Bright"/>
      <sheetName val="Nief"/>
      <sheetName val="N Global"/>
      <sheetName val="W Global"/>
      <sheetName val="BV"/>
      <sheetName val="Infra"/>
      <sheetName val="Oil"/>
      <sheetName val="Consolidated"/>
      <sheetName val="Results Q3 cr"/>
      <sheetName val="BS &amp; PL - BV"/>
      <sheetName val="1-4 - BV"/>
      <sheetName val="6-18 -INR"/>
      <sheetName val="Accounting Policies"/>
      <sheetName val="Contingent Liabilities"/>
      <sheetName val="Group company"/>
      <sheetName val="Key Mangt."/>
      <sheetName val="Movement-Reserves "/>
      <sheetName val="Acq. costs"/>
      <sheetName val="Loans Taken"/>
      <sheetName val="Investment details"/>
      <sheetName val="Sundry Debtors"/>
      <sheetName val="Deposits"/>
      <sheetName val="Loans Given"/>
      <sheetName val="Deferred Income"/>
      <sheetName val="Segment reporting"/>
      <sheetName val="def Tax"/>
      <sheetName val="Financial Instruments"/>
      <sheetName val="Managerial Remuneration"/>
      <sheetName val="related party transactions"/>
      <sheetName val="1-2"/>
      <sheetName val="1-5"/>
      <sheetName val="6-18"/>
      <sheetName val="csxlDESheet1"/>
      <sheetName val="csxlDESheet2"/>
      <sheetName val="CSXLStore"/>
      <sheetName val="Draft Financials (2)"/>
      <sheetName val="BSPL (new format)"/>
      <sheetName val="P&amp;L Schedules(new format)"/>
      <sheetName val="1-5 (new format)"/>
      <sheetName val="6-18 (new format)"/>
      <sheetName val="Guidelines"/>
      <sheetName val="Form"/>
      <sheetName val="Challan"/>
      <sheetName val="Annexure_I"/>
      <sheetName val="ImportSheet"/>
      <sheetName val="Param"/>
      <sheetName val="outPut"/>
      <sheetName val="note 5 Emp. Benefit ayp"/>
      <sheetName val="a. policies - old"/>
      <sheetName val="Note-1-6"/>
      <sheetName val="Note 7"/>
      <sheetName val="note 7 Emp. Benefit"/>
      <sheetName val="note 8 Capacity"/>
      <sheetName val="note 9-10 DTL n EPS"/>
      <sheetName val="note 9-11"/>
      <sheetName val="note 12 leases-final"/>
      <sheetName val="Block 4th qt."/>
      <sheetName val="Expectation Developing"/>
      <sheetName val="fixed assets (2)"/>
      <sheetName val="Add Entry"/>
      <sheetName val="Increase and Decrease"/>
      <sheetName val="BS &amp; PL"/>
      <sheetName val="Results Q4 USD"/>
      <sheetName val="Results Q4 INR"/>
      <sheetName val="1-4"/>
      <sheetName val="Cash Flow (2) Final"/>
      <sheetName val="NOV'13 (2)"/>
      <sheetName val="MAR'2014"/>
      <sheetName val="MAR'14"/>
      <sheetName val="FEB'14"/>
      <sheetName val="FEB'2014"/>
      <sheetName val="JAN'14"/>
      <sheetName val="JAN'2014"/>
      <sheetName val="ADDITION DOLVI MAY'12"/>
      <sheetName val="XXXXXX"/>
      <sheetName val="Tangible Intangibl Asset DEC'14"/>
      <sheetName val="Tangible Assets Fair Value"/>
      <sheetName val="Intangible Assets Fair Value "/>
      <sheetName val="合成単価作成__BLDG"/>
      <sheetName val="合成単価作成・-BLDG"/>
      <sheetName val="IIISLTMAR31032012"/>
      <sheetName val="Schedules."/>
      <sheetName val="Adjustment - groupings"/>
      <sheetName val="PNT_QUOT__3"/>
      <sheetName val="COAT_WRAP_QIOT__3"/>
      <sheetName val="PNT-QUOT-#3"/>
      <sheetName val="COAT&amp;WRAP-QIOT-#3"/>
      <sheetName val="XL4Poppy"/>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00000000"/>
      <sheetName val="So Do"/>
      <sheetName val="KTTSCD - DLNA"/>
      <sheetName val="quÝ1"/>
      <sheetName val="10000000"/>
      <sheetName val="20000000"/>
      <sheetName val="30000000"/>
      <sheetName val="40000000"/>
      <sheetName val="50000000"/>
      <sheetName val="60000000"/>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T4"/>
      <sheetName val="T5"/>
      <sheetName val="T6"/>
      <sheetName val="T.7"/>
      <sheetName val="T.8"/>
      <sheetName val="T8 (2)"/>
      <sheetName val="T.9"/>
      <sheetName val="T.10"/>
      <sheetName val="T.11"/>
      <sheetName val="T.12"/>
      <sheetName val="T10"/>
      <sheetName val="T11 "/>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5 nam (tach)"/>
      <sheetName val="5 nam (tach) (2)"/>
      <sheetName val="KH 2003"/>
      <sheetName val="Sheet4 (2)"/>
      <sheetName val="ctinh"/>
      <sheetName val="thvatlieu"/>
      <sheetName val="vtthoi1"/>
      <sheetName val="vtthoi2"/>
      <sheetName val="vchuyen"/>
      <sheetName val="n.cong"/>
      <sheetName val="thopdtoan"/>
      <sheetName val="phan giao"/>
      <sheetName val="sheet8"/>
      <sheetName val="sheet9"/>
      <sheetName val="sheet10"/>
      <sheetName val="sheet11"/>
      <sheetName val="sheet12"/>
      <sheetName val="Sheet13"/>
      <sheetName val="Sheet14"/>
      <sheetName val="Sheet15"/>
      <sheetName val="Sheet16"/>
      <sheetName val="03 Detailed"/>
      <sheetName val="01 Bid Price summary"/>
      <sheetName val="Reporting Format"/>
      <sheetName val="schedule reporting"/>
      <sheetName val="SWARAJ TB"/>
      <sheetName val="schedule"/>
      <sheetName val="Sign BS"/>
      <sheetName val="Sign P &amp; L"/>
      <sheetName val="schedule 01"/>
      <sheetName val="scheduled 01"/>
      <sheetName val="Result Format"/>
      <sheetName val="Q3 Fy 16 vs Q2 Fy 16"/>
      <sheetName val="Q3 Fy 16 vs Q3 Fy 15"/>
      <sheetName val="9mth FY 16 Vs 9mth Fy 15"/>
      <sheetName val="Q4 vs Q3 15"/>
      <sheetName val="Q4 15 to Q4 14"/>
      <sheetName val="MIS Summary"/>
      <sheetName val="MIS"/>
      <sheetName val="5Paisa MIS YTD NOV-16"/>
      <sheetName val="Cluster Mapping"/>
      <sheetName val="Rate sheet"/>
      <sheetName val="Sales Wipro HCIT"/>
      <sheetName val="COS Wipro HCIT"/>
      <sheetName val="Support cost Wipro HCIT"/>
      <sheetName val="Manpower No. Wipro HCIT"/>
      <sheetName val="Support cost BPO-CPO"/>
      <sheetName val="COS  BPO-CPO"/>
      <sheetName val="Sales  BPO-CPO"/>
      <sheetName val="Support cost DD"/>
      <sheetName val="COS  DD"/>
      <sheetName val="Sales  DD"/>
      <sheetName val="Support cost LS"/>
      <sheetName val="COS LS"/>
      <sheetName val="Sales LS"/>
      <sheetName val="Sales HC"/>
      <sheetName val="COS HC"/>
      <sheetName val="Support cost HC"/>
      <sheetName val="FUNDFLOW"/>
      <sheetName val="PPT"/>
      <sheetName val="Capex"/>
      <sheetName val="Corp Format"/>
      <sheetName val="P&amp;L Consol"/>
      <sheetName val="P&amp;L HC"/>
      <sheetName val="P&amp;L LS"/>
      <sheetName val="P&amp;L DD"/>
      <sheetName val="P&amp;L BPO-CPO"/>
      <sheetName val="P&amp;L Biomed"/>
      <sheetName val="P&amp;L Cen Sup"/>
      <sheetName val="P&amp;L Wipro HCIT"/>
      <sheetName val="Joydeep"/>
      <sheetName val="Cen Supp Costs"/>
      <sheetName val="Manpower Consol"/>
      <sheetName val="Manpower No. HC"/>
      <sheetName val="Manpower No. LS"/>
      <sheetName val="Manpower No. DD"/>
      <sheetName val="Manpower c Support"/>
      <sheetName val="Manpower No. BPO-CPO"/>
      <sheetName val="HRZ"/>
      <sheetName val="Comm"/>
      <sheetName val="Geo-Sal inv"/>
      <sheetName val="Rev,MM&amp;Rat sum"/>
      <sheetName val="Cont analy"/>
      <sheetName val="Ver-Geowise mm"/>
      <sheetName val="Ver-Geowise mm sum"/>
      <sheetName val="Business Visa"/>
      <sheetName val="Work Permit"/>
      <sheetName val="Intl cost"/>
      <sheetName val="Reco-KALM"/>
      <sheetName val="vertical"/>
      <sheetName val="Service Function"/>
      <sheetName val="DC"/>
      <sheetName val="Marketing"/>
      <sheetName val="891&amp;salesadj"/>
      <sheetName val="CONTNREPT"/>
      <sheetName val="Contrib-rawdata"/>
      <sheetName val="sales file"/>
      <sheetName val="Sales file $"/>
      <sheetName val="Sales file Rs."/>
      <sheetName val="loading"/>
      <sheetName val="Loading Details"/>
      <sheetName val="Loading Rawdata"/>
      <sheetName val="PDD Nov'01"/>
      <sheetName val="capital charge"/>
      <sheetName val="ME List"/>
      <sheetName val="PBT Reco"/>
      <sheetName val="BS - Schedules"/>
      <sheetName val="sub-sch"/>
      <sheetName val="TRIAL-GROUPING"/>
      <sheetName val="FIXED ASSETS FINAL (Rs. lacs)"/>
      <sheetName val="FIXEDASSET-MINERALS-FINAL"/>
      <sheetName val="PRVOSNL FA 0102"/>
      <sheetName val="FA - DEP SCH - ACCTS - 0102 "/>
      <sheetName val="Related Party Disclosure"/>
      <sheetName val="Cash Flow Statement"/>
      <sheetName val="workings - Assets"/>
      <sheetName val="80IB"/>
      <sheetName val="Computation "/>
      <sheetName val="workings - liabilites"/>
      <sheetName val=" BS"/>
      <sheetName val=" P&amp;L"/>
      <sheetName val="Trail Balance"/>
      <sheetName val="Workings for P &amp; L"/>
      <sheetName val="Schedules to P&amp;L "/>
      <sheetName val="Schedules to BS "/>
      <sheetName val="Points to be con for final del."/>
      <sheetName val="groups"/>
      <sheetName val="misc.workings"/>
      <sheetName val="Computation  (2)"/>
      <sheetName val="80 IB"/>
      <sheetName val="Working P &amp; L"/>
      <sheetName val="Curr liab Adv from customers"/>
      <sheetName val="Closing stock (2)"/>
      <sheetName val="Workings Cash flows"/>
      <sheetName val="Trail Balance 07-08"/>
      <sheetName val="Trial Balance 08-09"/>
      <sheetName val="U2-1"/>
      <sheetName val="U3-1"/>
      <sheetName val="Waterfall"/>
      <sheetName val="Tracker"/>
      <sheetName val="Sources&amp;Apps"/>
      <sheetName val="Holdco"/>
      <sheetName val="SPV"/>
      <sheetName val="EMIR"/>
      <sheetName val="Consol FY08"/>
      <sheetName val="Consol FY09"/>
      <sheetName val="Prop.Summ"/>
      <sheetName val="Val.Sum"/>
      <sheetName val="Prop.Schedule"/>
      <sheetName val="Adjustments"/>
      <sheetName val="Depn"/>
      <sheetName val="(1) Pacific Dunes"/>
      <sheetName val="(2) Peach Tree"/>
      <sheetName val="(3) St.Andrews"/>
      <sheetName val="(4) Crystal Down"/>
      <sheetName val="(5) Augusta"/>
      <sheetName val="(6) Fairwinds"/>
      <sheetName val="(7-A) BlueBay"/>
      <sheetName val="(7-B) Fountain Head"/>
      <sheetName val="(8) Pine Valley"/>
      <sheetName val="(9) Eagle Ridge"/>
      <sheetName val="(10) Yahoo"/>
      <sheetName val="(11) Sunningdale"/>
      <sheetName val="(12) New Office"/>
      <sheetName val="(13) Cypress Point"/>
      <sheetName val="(14) Pine Hurst"/>
      <sheetName val="(15) Manyata Blk B"/>
      <sheetName val="(16) Manyata Blk D1"/>
      <sheetName val="(17) Manyata Blk D2"/>
      <sheetName val="(18) Manyata Blk D3"/>
      <sheetName val="Mkt.Rent"/>
      <sheetName val="Fitout.I"/>
      <sheetName val="Exist.RR"/>
      <sheetName val="New.RR"/>
      <sheetName val="Carpark.I"/>
      <sheetName val="Terrace.I"/>
      <sheetName val="Maint.I"/>
      <sheetName val="Misc.I"/>
      <sheetName val="Revenue by tenants"/>
      <sheetName val="Depri Rates"/>
      <sheetName val="FA on 31.12.01"/>
      <sheetName val="FA on 31.3.02-Final"/>
      <sheetName val="FA on 31.12.02-Final"/>
      <sheetName val="FA Add 1.4.02 to 31.12.02"/>
      <sheetName val="FA on 31.12.02"/>
      <sheetName val="FA on 31.12.02 v 1.0"/>
      <sheetName val="Status"/>
      <sheetName val="Sal Break up"/>
      <sheetName val="Segment Workings"/>
      <sheetName val="sal cost"/>
      <sheetName val="Deferred Tax "/>
      <sheetName val="Int on TDS Disallowance"/>
      <sheetName val="IT 09-10"/>
      <sheetName val="Debtors Ageing"/>
      <sheetName val="CFS"/>
      <sheetName val="Cash Flow working "/>
      <sheetName val="CFS Final"/>
      <sheetName val="CF workings - BSR"/>
      <sheetName val="ExistingRangeDetails"/>
      <sheetName val="IEDC"/>
      <sheetName val="FA- Sch"/>
      <sheetName val="Groupings BSR revised"/>
      <sheetName val="FA 2009 - 10"/>
      <sheetName val="IT_DEP "/>
      <sheetName val="Groupings IGAAP"/>
      <sheetName val="Depreciation  fINAL (2)"/>
      <sheetName val="Investments - 2009"/>
      <sheetName val="TB 2010"/>
      <sheetName val="Investments details"/>
      <sheetName val="bs-abs"/>
      <sheetName val="fa 000"/>
      <sheetName val="FA_Sch 07-08 (2)"/>
      <sheetName val="C Flow Final"/>
      <sheetName val="212 (1) (e) (2)"/>
      <sheetName val="217(2A)"/>
      <sheetName val="CF Lead 2010"/>
      <sheetName val="CF Work 2010"/>
      <sheetName val="short term fund"/>
      <sheetName val="Linked TB-3Unit"/>
      <sheetName val="Linked TB-EoU"/>
      <sheetName val="fa rupee"/>
      <sheetName val="Warranty"/>
      <sheetName val="note def tax"/>
      <sheetName val="IT computation 05"/>
      <sheetName val="IT computation 04"/>
      <sheetName val="Dep-28.02.2010"/>
      <sheetName val="Depreciation  fINAL"/>
      <sheetName val="Veh sale"/>
      <sheetName val="symphony-08-09"/>
      <sheetName val="IT computaion 03"/>
      <sheetName val="AUDIT ISSUES"/>
      <sheetName val="IT 07-08 Final"/>
      <sheetName val="TB 2005"/>
      <sheetName val="CF Lead 2008"/>
      <sheetName val="CF Work 2008"/>
      <sheetName val="FA_Sch-link to iggap"/>
      <sheetName val="depn schedule"/>
      <sheetName val="sale deed value"/>
      <sheetName val="land cost17000"/>
      <sheetName val="sales details-13808"/>
      <sheetName val="MergerAnalysis"/>
      <sheetName val="Contribution"/>
      <sheetName val="AcqShares"/>
      <sheetName val="TgtShares"/>
      <sheetName val="Acq IS"/>
      <sheetName val="Tgt IS"/>
      <sheetName val="PFIS"/>
      <sheetName val="SumStat"/>
      <sheetName val="BlankPage"/>
      <sheetName val="Counters"/>
      <sheetName val="TOP SHEET"/>
      <sheetName val="Sh cap"/>
      <sheetName val="Sec"/>
      <sheetName val="Unsec"/>
      <sheetName val="Inventory details"/>
      <sheetName val="Cash &amp; bank"/>
      <sheetName val="Loans &amp; Adv"/>
      <sheetName val="Current Liab &amp; prov "/>
      <sheetName val="Other exps"/>
      <sheetName val="tax year on year"/>
      <sheetName val="BSR"/>
      <sheetName val="BSR (2)"/>
      <sheetName val="Note on Revenue Recognition"/>
      <sheetName val="Revenue"/>
      <sheetName val="Sumarry"/>
      <sheetName val="Revenue workings"/>
      <sheetName val="POC"/>
      <sheetName val="TB 31.12.10"/>
      <sheetName val="Budget"/>
      <sheetName val="S3A - Office"/>
      <sheetName val="S3A - Retai"/>
      <sheetName val="S3B"/>
      <sheetName val="Total Pmts.(MRHPL)"/>
      <sheetName val="Lists"/>
      <sheetName val="ExportVar"/>
      <sheetName val="Part A"/>
      <sheetName val="Business_Organisation"/>
      <sheetName val="Subsidiary Companies"/>
      <sheetName val="Beneficial Owners"/>
      <sheetName val="Other Information"/>
      <sheetName val="Principal Item -Trading"/>
      <sheetName val="Principal Item - Raw material"/>
      <sheetName val="Principal Item - Products"/>
      <sheetName val="Schedule TI"/>
      <sheetName val="Part C"/>
      <sheetName val="Bank Accounts"/>
      <sheetName val="Schedule HP"/>
      <sheetName val="Schedule BP"/>
      <sheetName val="Schedule DPM"/>
      <sheetName val="Schedule DOA"/>
      <sheetName val="Schedule DEP"/>
      <sheetName val="Schedule DCG"/>
      <sheetName val="Schedule ESR"/>
      <sheetName val="Schedule CG"/>
      <sheetName val="Schedule OS"/>
      <sheetName val="Schedule CFL"/>
      <sheetName val="Schedule 10"/>
      <sheetName val="Schedule 80G"/>
      <sheetName val="Schedule 80"/>
      <sheetName val="Schedule VIA"/>
      <sheetName val="SCHEDULE STTR"/>
      <sheetName val="Schedule SI"/>
      <sheetName val="Schedule EI"/>
      <sheetName val="Schedule MAT"/>
      <sheetName val="Schedule MATC"/>
      <sheetName val="Schedule DDT"/>
      <sheetName val="Schedule FB"/>
      <sheetName val="Schedule IT - Adv"/>
      <sheetName val="Schedule IT - Self"/>
      <sheetName val="Schedule FBT"/>
      <sheetName val="Schedule DDTP"/>
      <sheetName val="Schedule TDS2"/>
      <sheetName val="Schedule TCS"/>
      <sheetName val="Debentures"/>
      <sheetName val="Bal Sheet"/>
      <sheetName val="cash flow (2)"/>
      <sheetName val="Cash flow workings1"/>
      <sheetName val="Inc Tax"/>
      <sheetName val="FA schedule (08-09)"/>
      <sheetName val="P_L Schedules"/>
      <sheetName val="TrialBal"/>
      <sheetName val="EPS workings (2)"/>
      <sheetName val="Interest reco"/>
      <sheetName val="outside entries(Mukul)"/>
      <sheetName val="outside entries"/>
      <sheetName val="Regrouping of pr yr"/>
      <sheetName val="uncertified workings - creditor"/>
      <sheetName val="Audit fees"/>
      <sheetName val="Deferred tax (2)"/>
      <sheetName val="Micr small enterprises"/>
      <sheetName val="Enfield"/>
      <sheetName val="Notes changes"/>
      <sheetName val="FA Schedule (09-10)"/>
      <sheetName val="PrintManagerCode"/>
      <sheetName val="ReportManagerCode"/>
      <sheetName val="AdditionalPrintCode"/>
      <sheetName val="MainPrintCode"/>
      <sheetName val="__FDSCACHE__"/>
      <sheetName val="G to N"/>
      <sheetName val="LCIP"/>
      <sheetName val="LCIP Output"/>
      <sheetName val="Aggregate"/>
      <sheetName val="1"/>
      <sheetName val="2"/>
      <sheetName val="3"/>
      <sheetName val="4"/>
      <sheetName val="6"/>
      <sheetName val="7"/>
      <sheetName val="8"/>
      <sheetName val="9"/>
      <sheetName val="12"/>
      <sheetName val="15"/>
      <sheetName val="16"/>
      <sheetName val="Crossover"/>
      <sheetName val="CJ Analysis"/>
      <sheetName val="IV Sen"/>
      <sheetName val="G to N Sens"/>
      <sheetName val="PWM Case"/>
      <sheetName val="Comp Cases"/>
      <sheetName val="Comp Sens"/>
      <sheetName val="MS Comp"/>
      <sheetName val="German"/>
      <sheetName val="Draper"/>
      <sheetName val="Scenario Analysis"/>
      <sheetName val="Tim's Proposal"/>
      <sheetName val="Hugh's Analysis"/>
      <sheetName val="Gross to Net- Majors"/>
      <sheetName val="Gross to Net-No Majors"/>
      <sheetName val="Comp Sens WSIB"/>
      <sheetName val="Non-Major"/>
      <sheetName val="CalPERS"/>
      <sheetName val="G to N CalPERS"/>
      <sheetName val="GM"/>
      <sheetName val="G to N for GM"/>
      <sheetName val="German Output"/>
      <sheetName val="German Sens"/>
      <sheetName val="CalSTRS"/>
      <sheetName val="US_Analysis Breakout"/>
      <sheetName val="US_Analysis"/>
      <sheetName val="Revised U.S. Fund"/>
      <sheetName val="U.S. Fund"/>
      <sheetName val="Model Guidance"/>
      <sheetName val="PL, BS, Cash Flow"/>
      <sheetName val="consorev"/>
      <sheetName val="Hyderabad"/>
      <sheetName val="Mumbai"/>
      <sheetName val="Bangalore"/>
      <sheetName val="delhi"/>
      <sheetName val="Personnel Exps &amp; Debt"/>
      <sheetName val="Detailed Rev Break up"/>
      <sheetName val="Prcost"/>
      <sheetName val="HopVizFin"/>
      <sheetName val="Expenses-personnel"/>
      <sheetName val="Bedcapplan"/>
      <sheetName val="Bang-Rev"/>
      <sheetName val="Mumbai-rev"/>
      <sheetName val="Delhi-rev"/>
      <sheetName val="PROFIT_LOSS"/>
      <sheetName val="GENERAL2"/>
      <sheetName val="BS Print"/>
      <sheetName val="Balancesheet"/>
      <sheetName val="sum"/>
      <sheetName val="pa-mtly"/>
      <sheetName val="SCH-1"/>
      <sheetName val="SCH-2"/>
      <sheetName val="SCH-3"/>
      <sheetName val="SCH-5(1)"/>
      <sheetName val="SCH-5 (2)"/>
      <sheetName val="SCH-6&amp;7"/>
      <sheetName val="SCH-8&amp;9"/>
      <sheetName val="SCH-10"/>
      <sheetName val="SCH-11"/>
      <sheetName val="SCH-12"/>
      <sheetName val="SCH-13&amp;14"/>
      <sheetName val="Profit &amp; Loss"/>
      <sheetName val="SCH-15"/>
      <sheetName val="Ion Exch. (1)"/>
      <sheetName val="Ion Exch. (2)"/>
      <sheetName val="SCH-16"/>
      <sheetName val="SCH-17"/>
      <sheetName val="Sheet Index"/>
      <sheetName val="ENGG"/>
      <sheetName val="420604"/>
      <sheetName val="410112"/>
      <sheetName val="420305"/>
      <sheetName val="420306"/>
      <sheetName val="420322"/>
      <sheetName val="410329"/>
      <sheetName val="410311"/>
      <sheetName val="410302"/>
      <sheetName val="410320"/>
      <sheetName val="410319"/>
      <sheetName val="explanation"/>
      <sheetName val="0000000"/>
      <sheetName val="تدفقات و مدفوعات"/>
      <sheetName val="WORK COV"/>
      <sheetName val="اجور .ف1"/>
      <sheetName val="سلعيه"/>
      <sheetName val="خدمى"/>
      <sheetName val="مقاولين"/>
      <sheetName val="تحو"/>
      <sheetName val="تخصيصيه"/>
      <sheetName val="اهلاك"/>
      <sheetName val="معد .خ"/>
      <sheetName val="معد .ث"/>
      <sheetName val="Total Collection"/>
      <sheetName val="??? .?"/>
      <sheetName val="B2826"/>
      <sheetName val="Form 1"/>
      <sheetName val="Form 2"/>
      <sheetName val="Form 3"/>
      <sheetName val="Form 4"/>
      <sheetName val="Form 5"/>
      <sheetName val="Form 7"/>
      <sheetName val="Form 6"/>
      <sheetName val="Form 8"/>
      <sheetName val="Form 9"/>
      <sheetName val="Form 10"/>
      <sheetName val="Form 11"/>
      <sheetName val="S1BOQ"/>
      <sheetName val="S2groupcode"/>
      <sheetName val="S3workplanqty"/>
      <sheetName val="S3workplanamt"/>
      <sheetName val="Shadow BOQ"/>
      <sheetName val="S4timecycle"/>
      <sheetName val="S5escalation"/>
      <sheetName val="S6MATqty-code"/>
      <sheetName val="S7MATqty-grp"/>
      <sheetName val="S8MATexp-code"/>
      <sheetName val="S9wastage"/>
      <sheetName val="S10bomat"/>
      <sheetName val="S11EQPnorm"/>
      <sheetName val="S12EQPhrs"/>
      <sheetName val="S13cons"/>
      <sheetName val="S14spares"/>
      <sheetName val="S15POL"/>
      <sheetName val="S16Elec"/>
      <sheetName val="S17power"/>
      <sheetName val="S18EQPplan"/>
      <sheetName val="S19cap"/>
      <sheetName val="S20MSE Items"/>
      <sheetName val="S21Subcon"/>
      <sheetName val="S22PRW"/>
      <sheetName val="S23ManNos"/>
      <sheetName val="S24Mancost"/>
      <sheetName val="S25EQPrep"/>
      <sheetName val="S26EQPhire"/>
      <sheetName val="S27EQPlease"/>
      <sheetName val="S28Rev"/>
      <sheetName val="S29Prelitem"/>
      <sheetName val="S30Prelplant"/>
      <sheetName val="S31Prelitemdet"/>
      <sheetName val="S32Prelexp"/>
      <sheetName val="S33Prelexpdet"/>
      <sheetName val="S34Dircost"/>
      <sheetName val="S35Indircost"/>
      <sheetName val="S36Prelimcost"/>
      <sheetName val="S37UnitCost"/>
      <sheetName val="S38stock"/>
      <sheetName val="S39liab"/>
      <sheetName val="S40Milestones"/>
      <sheetName val="S41MatProcurement"/>
      <sheetName val="S42HSE"/>
      <sheetName val="S43Taxation"/>
      <sheetName val="Season Dircost"/>
      <sheetName val="Chart-2"/>
      <sheetName val="Chart3"/>
      <sheetName val="Chart4"/>
      <sheetName val="Chart5"/>
      <sheetName val="02.06.07 (2)"/>
      <sheetName val="B2753"/>
      <sheetName val="Page-1"/>
      <sheetName val="page-2"/>
      <sheetName val="Page-3"/>
      <sheetName val="Page-4"/>
      <sheetName val="Page-5"/>
      <sheetName val="Page-6"/>
      <sheetName val="30-7"/>
      <sheetName val="BORING "/>
      <sheetName val="LINER"/>
      <sheetName val="EXPANSION JOINT"/>
      <sheetName val="CIS MAIN BERTH-1"/>
      <sheetName val="BOQ 725-769"/>
      <sheetName val="EVM-INDEX"/>
      <sheetName val="Flow Chart"/>
      <sheetName val="EVM1-Proj1"/>
      <sheetName val="EVM2-Proj1"/>
      <sheetName val="EVM2-Proj2"/>
      <sheetName val="EVM2-Proj3"/>
      <sheetName val="EVM3"/>
      <sheetName val="EVM4"/>
      <sheetName val="Performance Graph"/>
      <sheetName val="Format"/>
      <sheetName val="cost Format"/>
      <sheetName val="CJPC   "/>
      <sheetName val="Abstract "/>
      <sheetName val="Piling MB"/>
      <sheetName val="Abs of Pile Rein"/>
      <sheetName val="Reinforcement "/>
      <sheetName val="Pre cast Beam M.B"/>
      <sheetName val="Abs of Beam"/>
      <sheetName val="Pre cast Beam BBS"/>
      <sheetName val="C.In Situ Muff M.B."/>
      <sheetName val="P.C.Muff M.B"/>
      <sheetName val="Abs.of Muff"/>
      <sheetName val="Pre &amp; cast  Muff  BBS"/>
      <sheetName val="Abs. Cross Beam "/>
      <sheetName val="BBS CROSS Beam"/>
      <sheetName val="Cross Beam M.B. "/>
      <sheetName val="Con.Pedstal M.B."/>
      <sheetName val="BBS C.B.P."/>
      <sheetName val="Total Abstract"/>
      <sheetName val="Reco_1"/>
      <sheetName val="Reco_2"/>
      <sheetName val="Walk-way M.B."/>
      <sheetName val="concrete"/>
      <sheetName val="Con Rate"/>
      <sheetName val="concrete detail"/>
      <sheetName val="CJPC"/>
      <sheetName val="Table of Contents"/>
      <sheetName val="Table of Contents (2)"/>
      <sheetName val="Abstract-Cert"/>
      <sheetName val="Index Sheet"/>
      <sheetName val="Meas-1"/>
      <sheetName val="Meas-2"/>
      <sheetName val="Meas-3"/>
      <sheetName val="Meas-4"/>
      <sheetName val="Meas-5"/>
      <sheetName val="Meas-6"/>
      <sheetName val="Extra Item"/>
      <sheetName val="1.04-1"/>
      <sheetName val="2.01(a)-1"/>
      <sheetName val="G-13 2.01-2"/>
      <sheetName val="G-13 2.01-3"/>
      <sheetName val="G-13 2.01-4"/>
      <sheetName val="R-2 2.01-5"/>
      <sheetName val="MRR-1 2.01-6"/>
      <sheetName val="G-13 2.01-7"/>
      <sheetName val="2.01-b-II-1"/>
      <sheetName val="2.01-b-II-2"/>
      <sheetName val="2.01-b-II-3"/>
      <sheetName val="2.07-1"/>
      <sheetName val="2.07-2"/>
      <sheetName val="2.07-3"/>
      <sheetName val="2.07-4"/>
      <sheetName val="2.07-5"/>
      <sheetName val="2.07-6"/>
      <sheetName val="3.01-1"/>
      <sheetName val="3.01-2"/>
      <sheetName val="3.01-3"/>
      <sheetName val="3.01-4"/>
      <sheetName val="3.01-5"/>
      <sheetName val="3.02-1"/>
      <sheetName val="3.02-2"/>
      <sheetName val="3.02-3"/>
      <sheetName val="3.02-4"/>
      <sheetName val="3.02-5"/>
      <sheetName val="3.02-6"/>
      <sheetName val="3.02-7"/>
      <sheetName val="3.02-8"/>
      <sheetName val="3.02-9"/>
      <sheetName val="3.02-10"/>
      <sheetName val="3.02-11"/>
      <sheetName val="3.02-13"/>
      <sheetName val="4.01-1"/>
      <sheetName val="4.02-1"/>
      <sheetName val="4.04-1"/>
      <sheetName val="4.04-2"/>
      <sheetName val="E03-1"/>
      <sheetName val="E03-2"/>
      <sheetName val="E12-1"/>
      <sheetName val="Rock Filling"/>
      <sheetName val="Cement Reconciliation"/>
      <sheetName val="Bitumen Reconciliation"/>
      <sheetName val="Steel"/>
      <sheetName val="Bitumen"/>
      <sheetName val="Bitumen-Consumption"/>
      <sheetName val="Prime Coat"/>
      <sheetName val="Tack Coat"/>
      <sheetName val="BM"/>
      <sheetName val="DBM"/>
      <sheetName val="Gate Pass"/>
      <sheetName val="est"/>
      <sheetName val="Meas"/>
      <sheetName val="CJPC (2)"/>
      <sheetName val="Proj Details"/>
      <sheetName val="."/>
      <sheetName val="Final Tender"/>
      <sheetName val="Sch A-Viaduct"/>
      <sheetName val="Sch A - Typ Station "/>
      <sheetName val="Q-Abstract"/>
      <sheetName val="FOB"/>
      <sheetName val=","/>
      <sheetName val=";"/>
      <sheetName val="Strip Plan"/>
      <sheetName val="Major Items"/>
      <sheetName val="Cost of equip,fabrication"/>
      <sheetName val="Late start"/>
      <sheetName val="early start"/>
      <sheetName val="Q-INP"/>
      <sheetName val="Q Baricade"/>
      <sheetName val="Q-Pil"/>
      <sheetName val="Q-PC"/>
      <sheetName val="Q-Pier"/>
      <sheetName val="Q-Seg"/>
      <sheetName val="Q-Para"/>
      <sheetName val="Q-CB"/>
      <sheetName val="Q-Be"/>
      <sheetName val="Q-HTS"/>
      <sheetName val="Q-CT"/>
      <sheetName val="Q-OS"/>
      <sheetName val="Q HR"/>
      <sheetName val="R-Mat"/>
      <sheetName val="R-Subcon"/>
      <sheetName val="R-Hire"/>
      <sheetName val="Equip Depl"/>
      <sheetName val="R-Con"/>
      <sheetName val="R-Stations"/>
      <sheetName val="R-Pil"/>
      <sheetName val="R-PC"/>
      <sheetName val="R-Pier"/>
      <sheetName val="R-Void Slab"/>
      <sheetName val="R-Seg"/>
      <sheetName val="R-Prest"/>
      <sheetName val="R-Laun"/>
      <sheetName val="R-OS"/>
      <sheetName val="R-SKB"/>
      <sheetName val="R-Bear"/>
      <sheetName val="R-CB"/>
      <sheetName val="R-Para"/>
      <sheetName val="R - portal"/>
      <sheetName val="R CLC"/>
      <sheetName val="R-CT"/>
      <sheetName val="P-Summary"/>
      <sheetName val="P-Ins &amp; Bonds"/>
      <sheetName val="P-Finance"/>
      <sheetName val="P-Salary"/>
      <sheetName val="P Staff fac"/>
      <sheetName val="P-Site fac"/>
      <sheetName val="P-Clients fac"/>
      <sheetName val="P-others"/>
      <sheetName val="P-Travel"/>
      <sheetName val="P-Admn"/>
      <sheetName val="P-Lab"/>
      <sheetName val="P Cash Flow"/>
      <sheetName val="DMRC3"/>
      <sheetName val="RA-markate"/>
      <sheetName val="S 1"/>
      <sheetName val="S3a"/>
      <sheetName val="S 2b"/>
      <sheetName val="S 4"/>
      <sheetName val="S 5"/>
      <sheetName val="S 6 7"/>
      <sheetName val="S 8"/>
      <sheetName val="S 9 "/>
      <sheetName val="S 10"/>
      <sheetName val="S 11"/>
      <sheetName val="S 12"/>
      <sheetName val="S 13"/>
      <sheetName val="S 14"/>
      <sheetName val="s 15"/>
      <sheetName val="s16"/>
      <sheetName val="G.P."/>
      <sheetName val="Def Tax Rev"/>
      <sheetName val="IT-adj"/>
      <sheetName val="LOSS"/>
      <sheetName val="TDS-List"/>
      <sheetName val="IIC Deletion (3)"/>
      <sheetName val="MainPage"/>
      <sheetName val="DR-Anx"/>
      <sheetName val="CARO"/>
      <sheetName val="CAROApp"/>
      <sheetName val="BSSch"/>
      <sheetName val="FASch"/>
      <sheetName val="PLSch"/>
      <sheetName val="GR-BS"/>
      <sheetName val="GR-PL"/>
      <sheetName val="AS22"/>
      <sheetName val="115JB"/>
      <sheetName val="115JB-Anx"/>
      <sheetName val="3CA"/>
      <sheetName val="3CA-Anx"/>
      <sheetName val="145A-Exclusive"/>
      <sheetName val="145-Incusive"/>
      <sheetName val="3CD-145A-Anx"/>
      <sheetName val="3CD-Dep-Anx"/>
      <sheetName val="3CD-40A(3)-Anx"/>
      <sheetName val="3CD-40A(2)(b)-Anx"/>
      <sheetName val="3CD-269SS-T-Anx"/>
      <sheetName val="3CD-CFLoss-Anx"/>
      <sheetName val="3CD-Ratios-Anx "/>
      <sheetName val="Names"/>
      <sheetName val="IT"/>
      <sheetName val="Masters"/>
      <sheetName val="Manual"/>
      <sheetName val="Messages"/>
      <sheetName val="CONTROL"/>
      <sheetName val="REFERENCES"/>
      <sheetName val="OPERATING ST"/>
      <sheetName val="CASH FLOW ST"/>
      <sheetName val="FINANCIAL SIT"/>
      <sheetName val="1. MACRO AND OS"/>
      <sheetName val="1.1. MACROECONOMIC INFO"/>
      <sheetName val="1.2. OPERATING STATEMENT"/>
      <sheetName val="1.3.A OS BUSINESS BGT"/>
      <sheetName val="1.4 SALES VARIATION BREAKDOWN"/>
      <sheetName val="1.5. MARGIN VARIATION"/>
      <sheetName val="2. VOLUMES &amp; PRICES"/>
      <sheetName val="2.1 SALES &amp; PRODUCTION VOLU"/>
      <sheetName val="2.2 CHANGES SALES PRICE"/>
      <sheetName val="3. COSTS &amp; EXPENSES"/>
      <sheetName val="2.1 SALES &amp; PRODUCTION VOLU (2)"/>
      <sheetName val="2.1 SALES &amp; PRODUCTION VOLU (3)"/>
      <sheetName val="3.1.A PERSONNEL "/>
      <sheetName val="3.1.B Org.chart "/>
      <sheetName val="3.2. PRODUCTION COSTS ALWAR"/>
      <sheetName val="Cost Kg Analisys Alwar Plant"/>
      <sheetName val="3.2. PROD. COSTS DEWAS"/>
      <sheetName val="Cost Kg Analysis Dewas Plant"/>
      <sheetName val="3.2. PROD. COSTS PERUNDURAI"/>
      <sheetName val="Cost Kg Analy Perundurai Plant"/>
      <sheetName val="3.2. PROD. COSTS RANIPET"/>
      <sheetName val="Cost Kg Analysis Ranipet"/>
      <sheetName val="3.2. PROD. COSTS ALL PLANTS"/>
      <sheetName val="3.3. OTHER COSTS"/>
      <sheetName val="3.4. GNRL.PRODUCTION alwar "/>
      <sheetName val="3.4. GNRL.PRODUCTION Dewas"/>
      <sheetName val="3.4. GNRL.PRODUCTION Ranipet "/>
      <sheetName val="3.4. GNRL.PRODUCTION Perund"/>
      <sheetName val="3.4. GNRL.PRODUCTION HO"/>
      <sheetName val="3.5 MArketing &amp; Sales"/>
      <sheetName val="3.5.B. PROM &amp; ADV"/>
      <sheetName val="3.6 Managem &amp; Admin"/>
      <sheetName val="3.7. FINANCIAL EXPENSES"/>
      <sheetName val="3.8 A.R. VALUE ADJUSTMENT "/>
      <sheetName val="3.9 ATYPICAL"/>
      <sheetName val="3.10 TAX"/>
      <sheetName val="4. CASHFLOW "/>
      <sheetName val="4.1 CASHFLOW STATEM. &amp; FIN."/>
      <sheetName val="4.2 Investment Budget"/>
      <sheetName val="4.2.A INVEST BUDGET Alwar"/>
      <sheetName val="4.2.B INVEST BUDGET DEWAS"/>
      <sheetName val="4.2.C INVEST BUDGET Ranipet"/>
      <sheetName val="4.2.D INVEST BUDGET PERUNDURAI"/>
      <sheetName val="4.2.E INVEST BUDGET ALLIED PROD"/>
      <sheetName val="4.2.E INVEST BUDGET HO"/>
      <sheetName val="4.4. Working capital details"/>
      <sheetName val="4.5 WORKING CAPITAL RATIO"/>
      <sheetName val="4.6. ASSETS"/>
      <sheetName val="4.7. EQUITY &amp; LIABILITIES"/>
      <sheetName val="5. ANNEX"/>
      <sheetName val="5. 1 DETAIL INVESTMENTS"/>
      <sheetName val="5. 2 HEADCOUNT DETAIL"/>
      <sheetName val="5.2A YE HEADCOUNT DETAIL"/>
      <sheetName val="ALESSI"/>
      <sheetName val="LIVING"/>
      <sheetName val="PALOMBA"/>
      <sheetName val="CHULETA"/>
      <sheetName val="OPST"/>
      <sheetName val="Capital Expenditure"/>
      <sheetName val="WUPDATA"/>
      <sheetName val="ACTIVO"/>
      <sheetName val="Cash payments _Rs_20_000"/>
      <sheetName val="Franchise Input"/>
      <sheetName val="OC5_Push Diag"/>
      <sheetName val="Settings"/>
      <sheetName val="한계원가"/>
      <sheetName val="유통망계획"/>
      <sheetName val="RELACION REFERENCIAS"/>
      <sheetName val="_____"/>
      <sheetName val="IT_FBT_DDTP"/>
      <sheetName val="Gap Analysis "/>
      <sheetName val="wHist_Data"/>
      <sheetName val="wInit_Frct_Data"/>
      <sheetName val="wFinal_Frct_Data"/>
      <sheetName val="Alw"/>
      <sheetName val="Dew"/>
      <sheetName val="Rpt"/>
      <sheetName val="Prd"/>
      <sheetName val="Otros Costes"/>
      <sheetName val=" GGP Alw"/>
      <sheetName val=" GGP Dew"/>
      <sheetName val=" GGP Prd"/>
      <sheetName val=" GGP Rpt"/>
      <sheetName val="Gastos Comerciales"/>
      <sheetName val="Gastos Generales"/>
      <sheetName val="INDICE "/>
      <sheetName val="OPERATING SIT."/>
      <sheetName val="CASHFLOW SIT."/>
      <sheetName val="FINANCIAL SIT."/>
      <sheetName val="1. MACROECONOMIC &amp; OPERATING ST"/>
      <sheetName val="1.1. MACROEC. INDICATORS"/>
      <sheetName val="MB"/>
      <sheetName val="A.1.3.A RESULTS BY BUS. (BGT)"/>
      <sheetName val="A.1.3.B RESULTS BY BUS.(F'CAST)"/>
      <sheetName val="KALE RESULTS BY BUS.(F'CAST)"/>
      <sheetName val="1.4. COMPAR. SALES ANALYSIS"/>
      <sheetName val="1.5. GROSS MARGIN VARIATION AN."/>
      <sheetName val="2.1. SALES &amp; PRODUCT. UTS"/>
      <sheetName val="3.1.B PERSONNEL - ORG. CHART"/>
      <sheetName val="3.2.A PRODUCTION COSTS RANIPET"/>
      <sheetName val="3.2.B PRODUCTION COSTS ALWAR"/>
      <sheetName val="3.2.C PRODUCTION COSTS DEWAS"/>
      <sheetName val="3.2.D PRODUCTION COSTS PERUND"/>
      <sheetName val="3.2.B. PURCHASED COSTS"/>
      <sheetName val="3.4.A GRAL PROD COSTS RANIPET "/>
      <sheetName val="3.4.B GRAL PROD COSTS ALWAR"/>
      <sheetName val="3.4.C GRAL PROD COSTS DEWAS"/>
      <sheetName val="3.4.D GRAL PROD COSTS PERUND"/>
      <sheetName val="3.5.A MARKETING &amp; SALES"/>
      <sheetName val="3.5.B PROMOTION &amp; ADVERTISING"/>
      <sheetName val="3.6. GNRL &amp; ADMIN."/>
      <sheetName val="3.8 A.R. VALUE ADJUSTMENT"/>
      <sheetName val="3.9 NON OPERAT. INCOME &amp; EXPS"/>
      <sheetName val="3.10 TAXES"/>
      <sheetName val="4. CASHFLOW"/>
      <sheetName val="4.1 CASHFL. STATEM &amp; FIN. SIT."/>
      <sheetName val="4.2.INVESTMENT BUDGET"/>
      <sheetName val="4.3. INVESTMENT F'CAST"/>
      <sheetName val="4.4. WORKING CAPITAL DETAIL"/>
      <sheetName val="4.5.A WORKING CAPITAL RATIOS"/>
      <sheetName val="4.5.2 WORKING CAPITAL BGT"/>
      <sheetName val="4.6 ASSETS"/>
      <sheetName val="4.7.EQUITY &amp; LIABILITIES"/>
      <sheetName val="GM COMMENTS"/>
      <sheetName val="322540-StaffWelfare"/>
      <sheetName val="ARD _ BS"/>
      <sheetName val="RPT 71-VOLUME DATA-PCI "/>
      <sheetName val="Indo-Tech "/>
      <sheetName val="Intangibles Amort Sched"/>
      <sheetName val="MOR-GAP"/>
      <sheetName val="BSHEET"/>
      <sheetName val="BCOST"/>
      <sheetName val="B COST DETAIL"/>
      <sheetName val="C&amp;B DETAIL"/>
      <sheetName val="ORDERS REPORT"/>
      <sheetName val="EMPLOYMENT"/>
      <sheetName val="AGENDA"/>
      <sheetName val="Task Breakdown"/>
      <sheetName val="Cash-Flow"/>
      <sheetName val="Detailed Costs"/>
      <sheetName val="2 - RTU_HMI Eng"/>
      <sheetName val="3 - Instalation"/>
      <sheetName val="4 - Panels"/>
      <sheetName val="5 - RTU Parts"/>
      <sheetName val="6 - HMI"/>
      <sheetName val="7 - T&amp;L"/>
      <sheetName val="8 - Training"/>
      <sheetName val="9 - Transport"/>
      <sheetName val="10 - Import Taxes and Hedge"/>
      <sheetName val="11 - Spare Parts &amp; Tools"/>
      <sheetName val="12 - Special Development"/>
      <sheetName val="13 - Maintenance Agreement"/>
      <sheetName val="Price - Sheet"/>
      <sheetName val="A - Proposta"/>
      <sheetName val="B - Proposta"/>
      <sheetName val="C - Proposta"/>
      <sheetName val="Tabela de Preços"/>
      <sheetName val="Reduções de preço"/>
      <sheetName val="Cronograma de desembolso"/>
      <sheetName val="Cronograma de desembolso B"/>
      <sheetName val="5.1 - D20 Pricing - nao usar"/>
      <sheetName val="5.2 - D200 Pricing - nao usar"/>
      <sheetName val="5.3 - Redundant D200 nao usar"/>
      <sheetName val="QE31-Mar-10"/>
      <sheetName val="Sch 1to4"/>
      <sheetName val="FA Sch 5"/>
      <sheetName val="Sch 6 Inv"/>
      <sheetName val="Inv Details"/>
      <sheetName val="Sch 7 CA"/>
      <sheetName val="Sch 7 LA, 8"/>
      <sheetName val="Sch 9,10,11"/>
      <sheetName val="Sch 12,13,14,15"/>
      <sheetName val="Sch 16,17"/>
      <sheetName val="Grp Sch"/>
      <sheetName val="Tax, Def Tax"/>
      <sheetName val="IT Depn"/>
      <sheetName val="Wealth Tax"/>
      <sheetName val="Wealth Tax workings"/>
      <sheetName val="Ratio Analysis"/>
      <sheetName val="Debtors Analysis"/>
      <sheetName val="Provision for bad debts"/>
      <sheetName val="BG Status"/>
      <sheetName val="C-Form status"/>
      <sheetName val="Saidapet asset sale"/>
      <sheetName val="Marco template"/>
      <sheetName val="Walk"/>
      <sheetName val="TY est as of Jan"/>
      <sheetName val="PROFIT AND LOSS (2)"/>
      <sheetName val="Summary Presentation"/>
      <sheetName val="Shari's Estimates"/>
      <sheetName val="Top 25 - External"/>
      <sheetName val="FW 15 External"/>
      <sheetName val="FW15 Internal"/>
      <sheetName val="FW 15 External Workings"/>
      <sheetName val="Top 25 Orders"/>
      <sheetName val="GECARS Open Items Report - Dec"/>
      <sheetName val="Debit bal transfer - BRIO - Dec"/>
      <sheetName val="Brio - not due - Dec"/>
      <sheetName val="CRMPS raw"/>
      <sheetName val="CRMPS Summary"/>
      <sheetName val="December OFA raw"/>
      <sheetName val="December OFA summary"/>
      <sheetName val="All Data"/>
      <sheetName val=" Summary"/>
      <sheetName val="Receivable overview"/>
      <sheetName val="BHA Receivables Overview"/>
      <sheetName val="GEIS Receivables Overview"/>
      <sheetName val="xtab"/>
      <sheetName val="Salient features"/>
      <sheetName val="Cover Sheet"/>
      <sheetName val="Cashflow "/>
      <sheetName val="Cashflow Workings"/>
      <sheetName val="COA"/>
      <sheetName val="ConsSched"/>
      <sheetName val="OP TB April 10"/>
      <sheetName val="OCTOBER PROVISION"/>
      <sheetName val="Expense details"/>
      <sheetName val="contract Labour"/>
      <sheetName val="PF&amp;ESI CONT"/>
      <sheetName val="ROYALTY"/>
      <sheetName val="PR"/>
      <sheetName val="S2G"/>
      <sheetName val="Reconciliation"/>
      <sheetName val="Entries"/>
      <sheetName val="Press release"/>
      <sheetName val="Sch 7 8 9"/>
      <sheetName val="Sch 10 11 12"/>
      <sheetName val="Sch 14,15.16"/>
      <sheetName val="Sch 17"/>
      <sheetName val="TB "/>
      <sheetName val="Accruals"/>
      <sheetName val="IT Prov"/>
      <sheetName val="AS 11 "/>
      <sheetName val="Sales Register"/>
      <sheetName val="SALE"/>
      <sheetName val="????(?????)"/>
      <sheetName val="GLMAST"/>
      <sheetName val="31032008"/>
      <sheetName val="Cement"/>
      <sheetName val="Minerals TB"/>
      <sheetName val="Infotech"/>
      <sheetName val="Designs"/>
      <sheetName val="INTERCO"/>
      <sheetName val="MERGER ENTRIES"/>
      <sheetName val="TB_Merged"/>
      <sheetName val="PLG"/>
      <sheetName val="BLG"/>
      <sheetName val="pl schedules"/>
      <sheetName val="PL_REV"/>
      <sheetName val="TAX MEMO"/>
      <sheetName val="anx2-REVISED"/>
      <sheetName val="anx9-REVISED"/>
      <sheetName val="IT Dep Apr08-Mar09"/>
      <sheetName val="FA Summary as per Financials"/>
      <sheetName val="Acct Reco Reserve for Add Dt"/>
      <sheetName val="Asst WorkBench for Description"/>
      <sheetName val="RETIRE"/>
      <sheetName val="Retire 5 months"/>
      <sheetName val="Foundry Assets"/>
      <sheetName val="India___Income_Tax_Act_Fixed_A_"/>
      <sheetName val="IT Dep Mar08"/>
      <sheetName val="Apr08-Mar09 Income Tax Act FA"/>
      <sheetName val="Asset_Retirements_Report_120909"/>
      <sheetName val="Deletion 5 months"/>
      <sheetName val="LINKED INPUTS"/>
      <sheetName val="notes to accounts"/>
      <sheetName val="sch 5 (2)"/>
      <sheetName val="14A"/>
      <sheetName val="anx1"/>
      <sheetName val="anx2"/>
      <sheetName val="anx2 "/>
      <sheetName val="anx3"/>
      <sheetName val="anx3a"/>
      <sheetName val="anx3b"/>
      <sheetName val="anx3c"/>
      <sheetName val="ann4"/>
      <sheetName val="anx4a "/>
      <sheetName val="anx4b"/>
      <sheetName val="anx5"/>
      <sheetName val="anx6"/>
      <sheetName val="anx7"/>
      <sheetName val="anx8 dhs"/>
      <sheetName val="anx8a"/>
      <sheetName val="anx9 "/>
      <sheetName val="anx10"/>
      <sheetName val="anx8"/>
      <sheetName val="anx9"/>
      <sheetName val="anx11"/>
      <sheetName val="Part A&amp;B Annx I"/>
      <sheetName val="anx12"/>
      <sheetName val="Invstmnt schedule"/>
      <sheetName val="anx3c "/>
      <sheetName val="Part A&amp;B Annx I (2)"/>
      <sheetName val="anx12 (2)"/>
      <sheetName val="Annexure 1 - Clause 9"/>
      <sheetName val="Annexur 2 - Clause 14 "/>
      <sheetName val="Annexure 2a - Clause 14"/>
      <sheetName val="Annexure 2b - Clause 14"/>
      <sheetName val="Annexure 3 - Clause 16"/>
      <sheetName val="Annexure 3a(i) - Clause 16-Mum"/>
      <sheetName val="Annexure 3a(ii)-Clause 16-Hyd"/>
      <sheetName val="Annexure 3a(iii)-Clause 16"/>
      <sheetName val="Annexure 4 - Clause 17"/>
      <sheetName val="Annexure 5 - Clause 18"/>
      <sheetName val="Annexure 6a- Clause 21"/>
      <sheetName val="Annexure 6b - Clause 21"/>
      <sheetName val="Annexure 7 - Clause 22(a)"/>
      <sheetName val="Annexure 8-Clause 27(ii)"/>
      <sheetName val="Annexure II - FBT"/>
      <sheetName val="Annexure 2 - Clause 12"/>
      <sheetName val="Annexure 3 - Clause 14"/>
      <sheetName val="Annexur 3 - Clause 14"/>
      <sheetName val="Annexure 3a - Clause 14"/>
      <sheetName val="Annexure 3b - Clause 14"/>
      <sheetName val="Annexure 3c - Clause 14"/>
      <sheetName val="Annexure 4 - Clause 16"/>
      <sheetName val="Annexure 4a - Clause 16"/>
      <sheetName val="Club exp - Clause 17"/>
      <sheetName val="Annexure 5 - Clause 17"/>
      <sheetName val="Annexure 6 - Clause 18"/>
      <sheetName val="Annexure 7 - Clause 20"/>
      <sheetName val="Annexure 8 - Clause 21"/>
      <sheetName val="Annexure 8a - Clause 21"/>
      <sheetName val="Annexure 9 - Clause 22"/>
      <sheetName val="anx13"/>
      <sheetName val="Annexure 10 - Clause 28"/>
      <sheetName val="Annexure 9a-Clause 22-B(iii)"/>
      <sheetName val="Annexure 9b-Clause 27-a"/>
      <sheetName val="Annexure 10 - Clause 32"/>
      <sheetName val="for emm"/>
      <sheetName val="Warranty including automation"/>
      <sheetName val="Warranty 171007"/>
      <sheetName val="Warranty Groupact"/>
      <sheetName val="Warranty 250909"/>
      <sheetName val="fls disallowed warranty details"/>
      <sheetName val="Automation workings"/>
      <sheetName val="anx3c - office"/>
      <sheetName val="More than 180days"/>
      <sheetName val="Less than 180days"/>
      <sheetName val="anx3_old"/>
      <sheetName val="anx3_vkr"/>
      <sheetName val="anx8 dhs format"/>
      <sheetName val="anx8a dhs format"/>
      <sheetName val="club 08"/>
      <sheetName val="Work done"/>
      <sheetName val="AK - Wk - Summary"/>
      <sheetName val="Arakkonam - Credit movem."/>
      <sheetName val="AK - Summary"/>
      <sheetName val="AK -FOUNDRY - movement"/>
      <sheetName val="CCCL- Summary"/>
      <sheetName val="CCCL- Credit movement"/>
      <sheetName val="ORIENT - Summary"/>
      <sheetName val="ORIENT - Movement"/>
      <sheetName val="ZUARI - summary"/>
      <sheetName val="ZUARI - Movement"/>
      <sheetName val="Control Chart"/>
      <sheetName val="U_Instructions CFIAT"/>
      <sheetName val="U-1_SGA BLock Reconciliation"/>
      <sheetName val="U-2_SGA Inventory Tally"/>
      <sheetName val="U-3_Depreciation Reasonability"/>
      <sheetName val="U-4_Investments &amp; FD"/>
      <sheetName val="U-5_Raw Materials Tally"/>
      <sheetName val="U-6_Yield Analysis-RMPM"/>
      <sheetName val="U-7_Finished Goods Tally"/>
      <sheetName val="U-8_Schedule VI-FG Tally &amp; RM"/>
      <sheetName val="U-9_NRV Testing-FG"/>
      <sheetName val="U-10_Container Reconciliation"/>
      <sheetName val="U-11_Finished Goods Excise Duty"/>
      <sheetName val="U-12_Accrued Expenses Turnover"/>
      <sheetName val="U-13_Excise Duty Reasonability"/>
      <sheetName val="U-14_Sales Tax Reconciliation"/>
      <sheetName val="Sales Tax Reco-Working"/>
      <sheetName val="U-15_Sales Tax Incentive"/>
      <sheetName val="U-16_OAR-Balance Sheet"/>
      <sheetName val="U-17_GP Reconciliation"/>
      <sheetName val="U-18_Qty &amp; Rate Variance_GP, NP"/>
      <sheetName val="U-19_NP Reconciliation"/>
      <sheetName val="U-20_Payroll Expense"/>
      <sheetName val="U-21_Power &amp; Fuel Expense"/>
      <sheetName val="U-22_OAR-P&amp;L Account"/>
      <sheetName val="U-23_Contingent Liabilities"/>
      <sheetName val="U-24_Ratios Chart"/>
      <sheetName val="U-25_Balance Sheet_2004"/>
      <sheetName val="U-26_P&amp;L Account_2004"/>
      <sheetName val="U-27_Schedules_2004"/>
      <sheetName val="U-28_Ross TB_2004"/>
      <sheetName val="U-29_FA Schedule_2004"/>
      <sheetName val="U-30_Additional Info_2004"/>
      <sheetName val="U-31_Miscellaneous Info_2004"/>
      <sheetName val="U-32_Inter Unit Sales-FG_2004"/>
      <sheetName val="U-33_Balance Sheet_2003"/>
      <sheetName val="U-34_P&amp;L Account_2003"/>
      <sheetName val="U-35_Schedules_2003"/>
      <sheetName val="U-36_Ross TB_2003"/>
      <sheetName val="U-37_FA Schedule_2003"/>
      <sheetName val="U-38_Additional Info_2003"/>
      <sheetName val="U-39_Miscellaneous Info_2003"/>
      <sheetName val="W block"/>
      <sheetName val="Table 41"/>
      <sheetName val="Table 9"/>
      <sheetName val="Table11"/>
      <sheetName val="K-3"/>
      <sheetName val="Table 1"/>
      <sheetName val="Table 2"/>
      <sheetName val="Table 3"/>
      <sheetName val="Table 4"/>
      <sheetName val="Table 5"/>
      <sheetName val="Table 6"/>
      <sheetName val="Pivot 2"/>
      <sheetName val="DOT-Customer-data"/>
      <sheetName val="Fund Utilisation"/>
      <sheetName val="Consol"/>
      <sheetName val="Hyderabad_NLA"/>
      <sheetName val="Silokhera_NLA"/>
      <sheetName val="Cyber City_NLA"/>
      <sheetName val="Chennai_NLA"/>
      <sheetName val="Chennai "/>
      <sheetName val="Tenant-Chennai"/>
      <sheetName val="Tanent-W Block"/>
      <sheetName val="W block (2)"/>
      <sheetName val="Silokhera"/>
      <sheetName val="Table 7"/>
      <sheetName val="Project Data"/>
      <sheetName val="Unleased area"/>
      <sheetName val="Pivot (2)"/>
      <sheetName val="Building Matrix"/>
      <sheetName val="Related - Construction"/>
      <sheetName val="TB31.12.2008"/>
      <sheetName val="BS Schedule"/>
      <sheetName val="Sch 4 FA Sch"/>
      <sheetName val="Sch 5- Investment"/>
      <sheetName val="P&amp;L Schedule"/>
      <sheetName val="POCM - 31.12.08"/>
      <sheetName val="Final - Plots  "/>
      <sheetName val="Final - Town Houses"/>
      <sheetName val="Deferred  Tax"/>
      <sheetName val="Tax Provision"/>
      <sheetName val="Dep As per IT act "/>
      <sheetName val="FBT-Working "/>
      <sheetName val="Details "/>
      <sheetName val="Fixed Assets Register"/>
      <sheetName val="AR TB"/>
      <sheetName val="ICD- interest Income  "/>
      <sheetName val="Interest CCD- Expenses"/>
      <sheetName val="Group -31.12.2008"/>
      <sheetName val="Interest Allocation "/>
      <sheetName val="DTA &amp; C TAX"/>
      <sheetName val="One Pager"/>
      <sheetName val="P &amp; L Schedule"/>
      <sheetName val="Grouping Sheet"/>
      <sheetName val="Revised TB Ramco"/>
      <sheetName val="TB 31.03.10"/>
      <sheetName val="Ramco TB"/>
      <sheetName val="Pocm Sheet"/>
      <sheetName val="Q-1 Sale"/>
      <sheetName val="Project Summary"/>
      <sheetName val="Fixed Assets "/>
      <sheetName val="IT -Assets"/>
      <sheetName val="Furniture &amp; Fixture"/>
      <sheetName val="office equipment"/>
      <sheetName val="Leasehold"/>
      <sheetName val="Development Rights"/>
      <sheetName val="PF Details"/>
      <sheetName val="DRDL Int ICD"/>
      <sheetName val="DCDL Int ICD"/>
      <sheetName val="DHDL Int. CCD"/>
      <sheetName val="Clogs Int.CCD"/>
      <sheetName val="Epop Working"/>
      <sheetName val="Rent Equalization"/>
      <sheetName val="GAM Text"/>
      <sheetName val="BS SAC YS Ver 2.0"/>
      <sheetName val="P&amp;L SAC YS Ver 2.0"/>
      <sheetName val="BS SAC Ver 1.0"/>
      <sheetName val="P&amp;L SAC Ver 1.0"/>
      <sheetName val="YS SAC"/>
      <sheetName val="POCM Working"/>
      <sheetName val="Q-2 Revised Sale Report"/>
      <sheetName val="Q2 Sale Report"/>
      <sheetName val="Q1 Sale Report "/>
      <sheetName val="Q3 Sale report"/>
      <sheetName val="Development Right"/>
      <sheetName val="Personnel expenses"/>
      <sheetName val="Kakanad"/>
      <sheetName val="Sriperamathur"/>
      <sheetName val="OMR - II"/>
      <sheetName val="Constructions Expenses"/>
      <sheetName val="Management expenses"/>
      <sheetName val="Project Management Expenses"/>
      <sheetName val="Financial expenses"/>
      <sheetName val="Interest allocation June 10"/>
      <sheetName val="Interest allocation Mar 2010"/>
      <sheetName val="._ls___ls___ls_Site Detail"/>
      <sheetName val="._ls_._ls_._ls_Site Detail"/>
      <sheetName val="po"/>
      <sheetName val="landed cost tower cranes"/>
      <sheetName val="Tender Summary"/>
      <sheetName val="Markup"/>
      <sheetName val="CCS"/>
      <sheetName val="Non-Rec"/>
      <sheetName val="Prelims"/>
      <sheetName val="Bill1"/>
      <sheetName val="1.1 Staff"/>
      <sheetName val="3.1 Labour"/>
      <sheetName val="4.1 Site_Offices"/>
      <sheetName val="6.1 Plant"/>
      <sheetName val="6.5.1 Ext Scaffold"/>
      <sheetName val="6.5.2 Int Scaffold"/>
      <sheetName val="POCM"/>
      <sheetName val="POCM - Entries"/>
      <sheetName val="POCM - working"/>
      <sheetName val="Inventory Main sheet"/>
      <sheetName val="Construction"/>
      <sheetName val="Approval Cost"/>
      <sheetName val="EDC IDC"/>
      <sheetName val="EDC &amp; IDC 118.562"/>
      <sheetName val="EDC &amp; IDC 34.01"/>
      <sheetName val="INDORAMA Group June 02"/>
      <sheetName val="Pivot unissued"/>
      <sheetName val="unissued stock ageing"/>
      <sheetName val="Aging summary"/>
      <sheetName val="Imports Samples"/>
      <sheetName val="Local Samples"/>
      <sheetName val="Stock Listing"/>
      <sheetName val="Rate Anal"/>
      <sheetName val="Rate analysis"/>
      <sheetName val="Dec 08"/>
      <sheetName val="Mar 09"/>
      <sheetName val="Ageing Analysis"/>
      <sheetName val="MASTER DATA"/>
      <sheetName val="Physically verify"/>
      <sheetName val="Steel Dec09 Backup"/>
      <sheetName val="Stock summary sheet"/>
      <sheetName val="Aluminium"/>
      <sheetName val="Steel Dec09"/>
      <sheetName val="Consumable STOCK"/>
      <sheetName val="Cons samples"/>
      <sheetName val="RM Samples-09"/>
      <sheetName val="Imports Samples-Mar 09"/>
      <sheetName val="Local Samples-Mar 09"/>
      <sheetName val="Phy verification Aluminium"/>
      <sheetName val="Ageing pivot"/>
      <sheetName val="Suppliers"/>
      <sheetName val="Ageing"/>
      <sheetName val="Phy verified_Steel samples"/>
      <sheetName val="Phy CONSUMABLES"/>
      <sheetName val="2009"/>
      <sheetName val="2008"/>
      <sheetName val="Rate analysis_2009"/>
      <sheetName val="Rate analysis_2008"/>
      <sheetName val="RM-Receipt"/>
      <sheetName val="Imported-Receipt"/>
      <sheetName val="Steel-2009"/>
      <sheetName val="Trial Balance 2011-12"/>
      <sheetName val="TRIAL BAL 10-11 "/>
      <sheetName val="DEFTAX &amp;WORKINGS"/>
      <sheetName val="Bokks vs. records (2)"/>
      <sheetName val="Bokks vs. records"/>
      <sheetName val="Service tax payments"/>
      <sheetName val="Interest - Corporation bank"/>
      <sheetName val="ICICI &amp; TMBL interest"/>
      <sheetName val="Bonus"/>
      <sheetName val="PL-paid (given by Bodena Sir)"/>
      <sheetName val="bodenna-sales-2008"/>
      <sheetName val="Adm97"/>
      <sheetName val="0000000000000000000000000"/>
      <sheetName val="1000000000000000000000000"/>
      <sheetName val="US"/>
      <sheetName val="Non-US"/>
      <sheetName val="U&amp;P"/>
      <sheetName val="Global Control Svcs"/>
      <sheetName val="US - Aged"/>
      <sheetName val="Non-US - Aged"/>
      <sheetName val="U&amp;P - Aged"/>
      <sheetName val="Global Control Svcs - Aged"/>
      <sheetName val="JUNE DR11"/>
      <sheetName val="DR11 Load"/>
      <sheetName val="Line-Of-Sight"/>
      <sheetName val="Backlog backup"/>
      <sheetName val="Var Cost"/>
      <sheetName val="Base Cost"/>
      <sheetName val="Risks &amp; Opps"/>
      <sheetName val="List"/>
      <sheetName val="Q3 DR95"/>
      <sheetName val="1H Act &amp; Q3 YTD Op Plan"/>
      <sheetName val="QTD Actuals"/>
      <sheetName val="Last Estimate"/>
      <sheetName val="Var &amp; Base Cost detail"/>
      <sheetName val="R&amp;O Q4 Sydow 18-Oct"/>
      <sheetName val="R &amp; O q3"/>
      <sheetName val="R &amp; O Q4 Sydow  27-Oct"/>
      <sheetName val="R &amp; O Q4 Sydow 03-Nov"/>
      <sheetName val="R &amp; O M Sydow 17-Nov-2006"/>
      <sheetName val="R &amp; O M Sydow 20-Nov-2006"/>
      <sheetName val="R&amp;O M Sydow 28-Nov-2006"/>
      <sheetName val="R &amp;O 15 dec"/>
      <sheetName val="R &amp; O q4"/>
      <sheetName val="Q2 action plan"/>
      <sheetName val="Milestones CY2006"/>
      <sheetName val="Order Forecast"/>
      <sheetName val="SII"/>
      <sheetName val="Backlog"/>
      <sheetName val="IDV Breakdown"/>
      <sheetName val="Pivot Details "/>
      <sheetName val="MS  - Cash Flow"/>
      <sheetName val="Pivot 1"/>
      <sheetName val="Nº DIASOP2000"/>
      <sheetName val="Nº DIAS2000"/>
      <sheetName val="Nº DIASOP2001"/>
      <sheetName val="Nº DIAS2001Act"/>
      <sheetName val="Nº DIAS2002Act"/>
      <sheetName val="Nº DIASOP2002"/>
      <sheetName val="Nº DIASOP2003"/>
      <sheetName val="Nº DIAS2003Act"/>
      <sheetName val="Nº DIASOP2004"/>
      <sheetName val="Nº DIAS2004Act"/>
      <sheetName val="GEPS time records- for 6 months"/>
      <sheetName val="salary data"/>
      <sheetName val="Rates"/>
      <sheetName val="PM"/>
      <sheetName val="Sys Eng"/>
      <sheetName val="Snr Des"/>
      <sheetName val="IVC"/>
      <sheetName val="FunctionAnalytical"/>
      <sheetName val="Customer Past Dues - Pivot"/>
      <sheetName val="Listing"/>
      <sheetName val="VLOOKUP2"/>
      <sheetName val="VLOOKUP"/>
      <sheetName val="Bad Debts - WO"/>
      <sheetName val="Sheet G"/>
      <sheetName val="MY OFA 2"/>
      <sheetName val="Indicators"/>
      <sheetName val="Summary (US $)"/>
      <sheetName val="PPR Summary"/>
      <sheetName val="PPR Summary (Manual)"/>
      <sheetName val="Lookup"/>
      <sheetName val="Project View"/>
      <sheetName val="Make Report"/>
      <sheetName val="Charts"/>
      <sheetName val="Overall Trends"/>
      <sheetName val="Trends  ARC Categories"/>
      <sheetName val="Trends"/>
      <sheetName val="Trends - Number of NEW Disputes"/>
      <sheetName val="Regional Summary"/>
      <sheetName val="Region &amp; Subsegment"/>
      <sheetName val="Calculations"/>
      <sheetName val="Only I&amp;FS Raw Data"/>
      <sheetName val="Ops Owners"/>
      <sheetName val="mgmtentity"/>
      <sheetName val="All Raw Data"/>
      <sheetName val="depots to be removed"/>
      <sheetName val="mgmtentity-2"/>
      <sheetName val="Current ARC Responder"/>
      <sheetName val="Revised Norc code descrp"/>
      <sheetName val="region-pl"/>
      <sheetName val="Consolidated Regions"/>
      <sheetName val="Directions"/>
      <sheetName val="Shared &amp; Hedge"/>
      <sheetName val="PY YTD Act MR"/>
      <sheetName val="CY YTD Act MR"/>
      <sheetName val="SUMMARY BY PL"/>
      <sheetName val="Solution Comparison"/>
      <sheetName val="VCP by Plant"/>
      <sheetName val="Summary by Plant"/>
      <sheetName val="Review Mix Calc"/>
      <sheetName val="VCP Analysis"/>
      <sheetName val="Acctg Alloc"/>
      <sheetName val="PL Mix Calc in Total"/>
      <sheetName val="Mix adj to '02 Rates"/>
      <sheetName val="Solutions Calc"/>
      <sheetName val="Mtl Analysis"/>
      <sheetName val="GE Fanuc"/>
      <sheetName val="Labor &amp; OVC"/>
      <sheetName val="CM Waterfall"/>
      <sheetName val="Mtl"/>
      <sheetName val="PY Labor &amp; OVC Detail"/>
      <sheetName val="Apr Est"/>
      <sheetName val="Jul Est"/>
      <sheetName val="G.P. Provision - Jan05"/>
      <sheetName val="Summary -Jan05"/>
      <sheetName val="Detail"/>
      <sheetName val="Provision - Dec04"/>
      <sheetName val="Parked Actual"/>
      <sheetName val="Parked Bhawna"/>
      <sheetName val="summary "/>
      <sheetName val="9中ｖｓ基本予算委託研・経費（業務管理BL）"/>
      <sheetName val="Code表"/>
      <sheetName val="☆81連結☆"/>
      <sheetName val="☆82連結☆"/>
      <sheetName val="HM_81ki"/>
      <sheetName val="HM_82ki"/>
      <sheetName val="ASH_82ki"/>
      <sheetName val="TH_82ki"/>
      <sheetName val="ASH_81ki"/>
      <sheetName val="TH_81ki"/>
      <sheetName val="タイ単独元ネタ"/>
      <sheetName val="HVN 04 BrD"/>
      <sheetName val="HVN_2005"/>
      <sheetName val="HVN_2006"/>
      <sheetName val="HVN_2007"/>
      <sheetName val="9MT_ASH_model"/>
      <sheetName val="9MT_ash_PL"/>
      <sheetName val="81Asean配賦"/>
      <sheetName val="81HMまとめ"/>
      <sheetName val="81HM"/>
      <sheetName val="船積台数"/>
      <sheetName val="コスト"/>
      <sheetName val="ﾓﾃﾞﾙ別収益"/>
      <sheetName val="まとめ表"/>
      <sheetName val="枠外・設備・技指料・CBU"/>
      <sheetName val="差異分析"/>
      <sheetName val="差異分析 (3)"/>
      <sheetName val="JM MORGAN -JAN"/>
      <sheetName val="Kotak Liquid-JANM"/>
      <sheetName val="PRUDENTIAL LIQUID-JAN"/>
      <sheetName val="DSP ML LIQUID-JAN"/>
      <sheetName val="Birla Liquid-jan"/>
      <sheetName val="Prudential Floater"/>
      <sheetName val="PP_TOTAL _ ALLIED % increase"/>
      <sheetName val="MANPOWER"/>
      <sheetName val="ALLIED_cash flow"/>
      <sheetName val="ALLIED_WC"/>
      <sheetName val="PP_TOTAL _ ALLIED"/>
      <sheetName val="AHC_PP_FINAL (HO)"/>
      <sheetName val="DGN _ P P"/>
      <sheetName val="RFCL _ PP"/>
      <sheetName val="Barr Laboratories"/>
      <sheetName val="King"/>
      <sheetName val="Pliva USD"/>
      <sheetName val="Pliva - HRK"/>
      <sheetName val="Mylan Labs"/>
      <sheetName val="Watson Pharma"/>
      <sheetName val="Consolidated Sheet"/>
      <sheetName val="Teva"/>
      <sheetName val="Parameter Sheet"/>
      <sheetName val="Ls_AgXLB_WorkbookFile"/>
      <sheetName val="Ls_XLB_WorkbookFile"/>
      <sheetName val="Tally(old)"/>
      <sheetName val="Profit Reco"/>
      <sheetName val="Bal. Sh."/>
      <sheetName val="Bal_Schs"/>
      <sheetName val="F.A. Sch."/>
      <sheetName val="P&amp;L_Sch"/>
      <sheetName val="TBIND02"/>
      <sheetName val="B.S.Abstract"/>
      <sheetName val="Sheet(2)"/>
      <sheetName val="itcomp"/>
      <sheetName val="itdep"/>
      <sheetName val="ANNX1"/>
      <sheetName val="ANNX2"/>
      <sheetName val="ANNX3 "/>
      <sheetName val="ANNX4 "/>
      <sheetName val="ANNX5"/>
      <sheetName val="ANNX6 "/>
      <sheetName val="ANNX7"/>
      <sheetName val="ANNX8"/>
      <sheetName val="ANNX9"/>
      <sheetName val="10ccac"/>
      <sheetName val="TB9798"/>
      <sheetName val="1tdep"/>
      <sheetName val="ann1"/>
      <sheetName val="ann2"/>
      <sheetName val="ann3"/>
      <sheetName val="ann5"/>
      <sheetName val="ann6"/>
      <sheetName val="ann7"/>
      <sheetName val="ann8"/>
      <sheetName val="Trio_TB"/>
      <sheetName val="Sch 3,4"/>
      <sheetName val="Sch 5,6"/>
      <sheetName val="7,depreciation"/>
      <sheetName val="Note 8 "/>
      <sheetName val="(Note 8) 03.09.06"/>
      <sheetName val="(FA 8)21.05.07"/>
      <sheetName val="13.08.07"/>
      <sheetName val="Sch 8"/>
      <sheetName val="Sch 9 to 13"/>
      <sheetName val="Other liab"/>
      <sheetName val="Sch 14,15"/>
      <sheetName val="Grouping (exp.)"/>
      <sheetName val="Sch 16 to 21"/>
      <sheetName val="Entry to be passed"/>
      <sheetName val="Consumption"/>
      <sheetName val="Trio_TB_1000"/>
      <sheetName val="Note 20,21,22"/>
      <sheetName val="Prov. for tax"/>
      <sheetName val="Deferred Tax- hiren"/>
      <sheetName val="Dep as per IT"/>
      <sheetName val="43B"/>
      <sheetName val="Bal.Sheet Abstract"/>
      <sheetName val="Schedule30"/>
      <sheetName val="Foreign Trav"/>
      <sheetName val="Crs_Schedule_1000"/>
      <sheetName val="P&amp;L_working"/>
      <sheetName val="Crs-Ageing"/>
      <sheetName val="Outstanding Liab"/>
      <sheetName val="Excise Refund"/>
      <sheetName val="Sales Tax Refund"/>
      <sheetName val="P &amp; L KAPL"/>
      <sheetName val="P &amp; L SCJPPL"/>
      <sheetName val="JVM"/>
      <sheetName val="Key Figures Pacing"/>
      <sheetName val="AR, INV and AP"/>
      <sheetName val="AR Days"/>
      <sheetName val="P&amp;L Worksheet"/>
      <sheetName val="KPI's worksheet"/>
      <sheetName val="SCJPPL"/>
      <sheetName val="Chart For Commentary"/>
      <sheetName val="B Sheet Worksheet"/>
      <sheetName val="Module4"/>
      <sheetName val="TB0602 final (2)"/>
      <sheetName val="TB0602 final"/>
      <sheetName val="Preface"/>
      <sheetName val="Auditor's Report"/>
      <sheetName val="Trial Bal"/>
      <sheetName val="dump"/>
      <sheetName val="3-4"/>
      <sheetName val="6-7-8-9"/>
      <sheetName val="10-11-12"/>
      <sheetName val="13-14-15"/>
      <sheetName val="16-17-18"/>
      <sheetName val="19-20"/>
      <sheetName val="22"/>
      <sheetName val="23-24"/>
      <sheetName val="25-26-27-28"/>
      <sheetName val="29"/>
      <sheetName val="PL Grouping account wise"/>
      <sheetName val="Consumption-GROUP"/>
      <sheetName val="STOCKS - Group"/>
      <sheetName val="Current Assets,Loans - Group"/>
      <sheetName val="current liabilities - Group"/>
      <sheetName val="CWIP - Group"/>
      <sheetName val="debtors- Group"/>
      <sheetName val="loans- Group"/>
      <sheetName val="share capital - Group"/>
      <sheetName val="Reserves&amp; Surplus-Group"/>
      <sheetName val="misc. exp - Group"/>
      <sheetName val="PL lead Sch"/>
      <sheetName val="Current Liab_Lead"/>
      <sheetName val="Debtors_Lead"/>
      <sheetName val="Current Assets_Lead"/>
      <sheetName val="CashBank- Group"/>
      <sheetName val="Clearing"/>
      <sheetName val="Freight"/>
      <sheetName val="CashBank_Lead Sch"/>
      <sheetName val="Share Capital_Lead"/>
      <sheetName val="Stocks_Lead"/>
      <sheetName val="Members of NHI"/>
      <sheetName val="Adj Entries"/>
      <sheetName val="Borrowings"/>
      <sheetName val="Lookahead"/>
      <sheetName val="Detail-Worksheet"/>
      <sheetName val="Break-up"/>
      <sheetName val="Casings"/>
      <sheetName val="Other Costs"/>
      <sheetName val="Notes &amp; Instructions"/>
      <sheetName val="Days vs Depth"/>
      <sheetName val="Time breakdown"/>
      <sheetName val="Additional events risk"/>
      <sheetName val="P.50 Budget"/>
      <sheetName val="P.10 Budget"/>
      <sheetName val="P.90 Budget"/>
      <sheetName val="ATT 2 Wellhead"/>
      <sheetName val="Casing"/>
      <sheetName val="ATT 4 Casing Access"/>
      <sheetName val="ATT 5 Liners"/>
      <sheetName val="ATT 6 Cement"/>
      <sheetName val="ATT 7A Anadrill"/>
      <sheetName val="wellhead"/>
      <sheetName val="ATT Waste Mnmgt"/>
      <sheetName val="ATT 8 Tubular running"/>
      <sheetName val="ATT Coring"/>
      <sheetName val="sch-3-4"/>
      <sheetName val="SCH-1-2"/>
      <sheetName val="SCH-6-7"/>
      <sheetName val="SCH-8-12"/>
      <sheetName val="SCH-13-15"/>
      <sheetName val="RPIPL09"/>
      <sheetName val="RPIBS"/>
      <sheetName val="print"/>
      <sheetName val="Bill"/>
      <sheetName val="Final"/>
      <sheetName val="SEP-08(34)"/>
      <sheetName val="SEP-08 (5-9)"/>
      <sheetName val="Civil Boq"/>
      <sheetName val="___ ._"/>
      <sheetName val="산근"/>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당초"/>
      <sheetName val="단가(자재)"/>
      <sheetName val="단가(노임)"/>
      <sheetName val="기초목록"/>
      <sheetName val="노임단가"/>
      <sheetName val="???"/>
      <sheetName val="VC2 10.99"/>
      <sheetName val="예산"/>
      <sheetName val="KP1590_E"/>
      <sheetName val="영업2"/>
      <sheetName val="1월"/>
      <sheetName val="inter"/>
      <sheetName val="ERECIN"/>
      <sheetName val="INPUT DATA"/>
      <sheetName val="BQMPALOC"/>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
      <sheetName val="집계표_(25,26ဩ"/>
      <sheetName val="Form_0"/>
      <sheetName val="Form_D-1"/>
      <sheetName val="Form_B-1"/>
      <sheetName val="Form_F-1"/>
      <sheetName val="Form_A"/>
      <sheetName val="Basic_Rate"/>
      <sheetName val="appendix_2_5_final_accounts"/>
      <sheetName val="Labour"/>
      <sheetName val="Material"/>
      <sheetName val="Sheet1_(2)"/>
      <sheetName val="General Data"/>
      <sheetName val="__"/>
      <sheetName val="LABOR &amp; 자재"/>
      <sheetName val="제작도"/>
      <sheetName val="입출재고현황 (2)"/>
      <sheetName val="SANDAN"/>
      <sheetName val="뜃맟뭁돽띿맟?-BLDG"/>
      <sheetName val="SALA-002"/>
      <sheetName val="TTL"/>
      <sheetName val="DRUM"/>
      <sheetName val="eq_data"/>
      <sheetName val="기성내역"/>
      <sheetName val="General_Data"/>
      <sheetName val="DHEQSUPT"/>
      <sheetName val="CB"/>
      <sheetName val="3.공통공사대비"/>
      <sheetName val="M-EQPT-Z"/>
      <sheetName val="주간기성"/>
      <sheetName val="간접비 총괄"/>
      <sheetName val="POWER"/>
      <sheetName val="ESCON"/>
      <sheetName val="뜃맟뭁돽띿맟_-BLDG"/>
      <sheetName val="내역ࠜĀ_x0000_M4)"/>
      <sheetName val="???(OPTION)"/>
      <sheetName val="IN"/>
      <sheetName val="Price Schedule"/>
      <sheetName val="간접비내역-1"/>
      <sheetName val="Lup2"/>
      <sheetName val="당진1,2호기전선관설치및접지4차공사내역서-을지"/>
      <sheetName val="노임단가표"/>
      <sheetName val="6PILE  (돌출)"/>
      <sheetName val="h-013211-2"/>
      <sheetName val="표지"/>
      <sheetName val="Cash2"/>
      <sheetName val="Z"/>
      <sheetName val="내역서 耰&quot;_x0000__x0000_"/>
      <sheetName val="_x0008_"/>
      <sheetName val="비교검토"/>
      <sheetName val="合成単価作成表-BLDG"/>
      <sheetName val="INSTR"/>
      <sheetName val="BOROUGE2"/>
      <sheetName val="CAL."/>
      <sheetName val="EQT-ESTN"/>
      <sheetName val="???¡§????"/>
      <sheetName val="????¢ç¢®¡¿????"/>
      <sheetName val="??????????¢ç??????"/>
      <sheetName val="???????¢ç¢®¢¯????"/>
      <sheetName val="???????®¡¿????"/>
      <sheetName val="??????????????????"/>
      <sheetName val="PRICES"/>
      <sheetName val="Q&amp;pl-V"/>
      <sheetName val="WE'T"/>
      <sheetName val="CTEMCOST"/>
      <sheetName val="내역ࠜĀ?M4)"/>
      <sheetName val="F4-F7"/>
      <sheetName val="내역서 耰&quot;??"/>
      <sheetName val="24V"/>
      <sheetName val="EQUIPMENT -2"/>
      <sheetName val="LEGEND"/>
      <sheetName val="내역ࠜĀ_x005f_x0000_M4)"/>
      <sheetName val="물량"/>
      <sheetName val="WEIGHT LIST"/>
      <sheetName val="산#2-1 (2)"/>
      <sheetName val="POL6차-PIPING"/>
      <sheetName val="산#3-1"/>
      <sheetName val="BEND LOSS"/>
      <sheetName val="찍기"/>
      <sheetName val="PBS"/>
      <sheetName val="내역서 耰&quot;_x005f_x0000__x005f_x0000_"/>
      <sheetName val="_x005f_x0008_"/>
      <sheetName val="내역ࠜĀ_x005f_x005f_x005f_x0000_M4)"/>
      <sheetName val="PI"/>
      <sheetName val="EQUIP LIST"/>
      <sheetName val="내역"/>
      <sheetName val="단면 (2)"/>
      <sheetName val="SOURCE"/>
      <sheetName val="실행"/>
      <sheetName val="EQUIP"/>
      <sheetName val="공사비 내역 (가)"/>
      <sheetName val="Static Equip"/>
      <sheetName val="CAT_5"/>
      <sheetName val="3.Breakdown Direct Paint"/>
      <sheetName val="Spl"/>
      <sheetName val="내역ࠜĀ"/>
      <sheetName val="PROCURE"/>
      <sheetName val="BID"/>
      <sheetName val="국내"/>
      <sheetName val="Form A "/>
      <sheetName val="jobhist"/>
      <sheetName val="Quantity"/>
      <sheetName val="___(OPTION)"/>
      <sheetName val="____¢ç¢®¡¿____"/>
      <sheetName val="__________¢ç______"/>
      <sheetName val="___¡§____"/>
      <sheetName val="_______¢ç¢®¢¯____"/>
      <sheetName val="_______®¡¿____"/>
      <sheetName val="__________________"/>
      <sheetName val="내역서 耰&quot;__"/>
      <sheetName val="Summary Sheets"/>
      <sheetName val="Station for phy s curve"/>
      <sheetName val="for phy s curve viaduct"/>
      <sheetName val="Rev Cash Flow"/>
      <sheetName val="fin S Curve"/>
      <sheetName val="for phy s curve FOB"/>
      <sheetName val="for phy s curve sch B"/>
      <sheetName val="BCWS-CTC"/>
      <sheetName val="CTC Summary"/>
      <sheetName val="BCWP"/>
      <sheetName val="Site &amp; Administration Cost"/>
      <sheetName val="EVM1"/>
      <sheetName val="EVM2"/>
      <sheetName val="EVM4A"/>
      <sheetName val="EVM5"/>
      <sheetName val="EVM5- Revised"/>
      <sheetName val="foundation"/>
      <sheetName val="substructure"/>
      <sheetName val="PSC SUP(5x15)"/>
      <sheetName val="PSC SUP(5x15) SR"/>
      <sheetName val="FIXED ITEMS"/>
      <sheetName val="Area Statement"/>
      <sheetName val="Calculation sheet"/>
      <sheetName val="Shuttering"/>
      <sheetName val="Eqpt.Running"/>
      <sheetName val="BOQ-CODE-SFP "/>
      <sheetName val="Activitywise Qty"/>
      <sheetName val="Time"/>
      <sheetName val="Requiered"/>
      <sheetName val="operat_staff"/>
      <sheetName val="Rate Ana"/>
      <sheetName val="estimate"/>
      <sheetName val="Book1"/>
      <sheetName val="BHANDUP"/>
      <sheetName val="PLAN_FEB97"/>
      <sheetName val="Bridges"/>
      <sheetName val="Bridges (Abst)"/>
      <sheetName val="Overpass"/>
      <sheetName val="Slab Culvert"/>
      <sheetName val="Underpass"/>
      <sheetName val="Admin"/>
      <sheetName val="Decision Table"/>
      <sheetName val="Dates"/>
      <sheetName val="EPC Cost"/>
      <sheetName val="PrjCost Assumptions"/>
      <sheetName val="Finance Assumptions"/>
      <sheetName val="Revenue Assumptions"/>
      <sheetName val="Traffic Assum"/>
      <sheetName val="TP1 - High Case"/>
      <sheetName val="TP1 - Base Case"/>
      <sheetName val="TP1 - Low Case"/>
      <sheetName val="TP2 - High Case"/>
      <sheetName val="TP2 - Base Case"/>
      <sheetName val="TP2 - Low Case"/>
      <sheetName val="O&amp;M Assumptions"/>
      <sheetName val="Abstract (2)"/>
      <sheetName val="MoF"/>
      <sheetName val="LoanSch - Options"/>
      <sheetName val="LoanSch"/>
      <sheetName val="Securitization"/>
      <sheetName val="Traffic"/>
      <sheetName val="Toll Rates"/>
      <sheetName val="Toll Revenues"/>
      <sheetName val="O&amp;M"/>
      <sheetName val="Revenue Share"/>
      <sheetName val="Traffic&gt;&gt;"/>
      <sheetName val="High Case"/>
      <sheetName val="Base case with Ganga"/>
      <sheetName val="Base case without Ganga"/>
      <sheetName val="Low Case"/>
      <sheetName val="O&amp;M&gt;&gt;"/>
      <sheetName val="Capex Cost"/>
      <sheetName val="Maintainence per kms cost"/>
      <sheetName val="MAintenance cost per month"/>
      <sheetName val="ATMS and Toll system"/>
      <sheetName val="Periodic Maintaince"/>
      <sheetName val="Road-Analysis"/>
      <sheetName val="Road-Boq"/>
      <sheetName val="Analy"/>
      <sheetName val="AppeE"/>
      <sheetName val="Boq-with fire"/>
      <sheetName val="Boq-wo fire"/>
      <sheetName val="Compare"/>
      <sheetName val="Shutter"/>
      <sheetName val="Appendix-E"/>
      <sheetName val="ANALYS"/>
      <sheetName val="BOQ"/>
      <sheetName val="Summary - Page 1"/>
      <sheetName val="Interest"/>
      <sheetName val="Facility"/>
      <sheetName val="Salary"/>
      <sheetName val="cons profitability statement"/>
      <sheetName val="cons volume"/>
      <sheetName val="cons captial employed"/>
      <sheetName val="cons cashflow"/>
      <sheetName val="cons scorecard"/>
      <sheetName val="agro_cons"/>
      <sheetName val="agroQrtWise"/>
      <sheetName val="Sumary"/>
      <sheetName val="AGRO Summary (2)"/>
      <sheetName val="energy only (2)"/>
      <sheetName val="energy _cashflow"/>
      <sheetName val="AGRO Summary"/>
      <sheetName val="agrops&amp;ce"/>
      <sheetName val="MSEZ_PMC 28022007"/>
      <sheetName val="MSEZL 28022007"/>
      <sheetName val="BS Group"/>
      <sheetName val="Grouping MSEZL"/>
      <sheetName val="Pivot Trial Balance"/>
      <sheetName val="MPSEZL"/>
      <sheetName val="PMC_MPSEZL"/>
      <sheetName val="MSEZ"/>
      <sheetName val="PMC_MSEZ"/>
      <sheetName val="ACL"/>
      <sheetName val="Trial Balances"/>
      <sheetName val="Highlight"/>
      <sheetName val="BirdEyeView"/>
      <sheetName val="Mundraport"/>
      <sheetName val="ContainerTerminal"/>
      <sheetName val="Container_Working"/>
      <sheetName val="SBMTerminal"/>
      <sheetName val="SBM_Working"/>
      <sheetName val="AEL_NonAEL"/>
      <sheetName val="Marinesummary"/>
      <sheetName val="Marine_Working"/>
      <sheetName val="Marine_variation"/>
      <sheetName val="BerthFinIndicators"/>
      <sheetName val="DrySummary"/>
      <sheetName val="Dry_Working"/>
      <sheetName val="Coal"/>
      <sheetName val="DryCargo_THC"/>
      <sheetName val="DryCargo_THC (2)"/>
      <sheetName val="Liquid"/>
      <sheetName val="LiquidWorking"/>
      <sheetName val="Rail_Summary"/>
      <sheetName val="Rail_Working"/>
      <sheetName val="OtherIncome"/>
      <sheetName val="OtherIncome_Working"/>
      <sheetName val="Electricity"/>
      <sheetName val="FOH Details"/>
      <sheetName val="내역서 耰&quot;"/>
      <sheetName val="내역ࠜĀ_M4)"/>
      <sheetName val="AOC"/>
      <sheetName val="01"/>
      <sheetName val="02"/>
      <sheetName val="03"/>
      <sheetName val="04"/>
      <sheetName val="05"/>
      <sheetName val="06"/>
      <sheetName val="07"/>
      <sheetName val="08"/>
      <sheetName val="09"/>
      <sheetName val="Budget Bearing _Samut"/>
      <sheetName val="Qty Bearing-Samut"/>
      <sheetName val="Basic Rate"/>
      <sheetName val="Summary of Cost"/>
      <sheetName val="Bill- 1"/>
      <sheetName val="Bill- 2"/>
      <sheetName val="Bill- 3"/>
      <sheetName val="Bill- 4"/>
      <sheetName val="Bill- 5"/>
      <sheetName val="Bill- 6"/>
      <sheetName val="Bill- 7"/>
      <sheetName val="Bill-8"/>
      <sheetName val="Bill- 9"/>
      <sheetName val="Bill- 10"/>
      <sheetName val="Bill-11"/>
      <sheetName val="Bill-12"/>
      <sheetName val="Bill-13"/>
      <sheetName val="Bill- 14"/>
      <sheetName val="Copy of Prog"/>
      <sheetName val="B2826 Cost Bkp"/>
      <sheetName val="B2827"/>
      <sheetName val="B2827 Cost Bkp"/>
      <sheetName val="B2833"/>
      <sheetName val="B2833 Cost Bkp"/>
      <sheetName val="NS 34 &amp; 35 H1,11 CTC Analysis"/>
      <sheetName val="appendix 2.5 final accounts"/>
      <sheetName val="ftstaff"/>
      <sheetName val="1 Labour"/>
      <sheetName val="salient feature"/>
      <sheetName val="Brief Scope of work"/>
      <sheetName val="PVC"/>
      <sheetName val="Insurance"/>
      <sheetName val="BG"/>
      <sheetName val="Priority"/>
      <sheetName val="Payment"/>
      <sheetName val="Norms "/>
      <sheetName val="Eqpt Nos"/>
      <sheetName val="Cycle Time"/>
      <sheetName val="GC"/>
      <sheetName val="M.Qty"/>
      <sheetName val="Subcon Master"/>
      <sheetName val="Subcon"/>
      <sheetName val="Equipment Hr"/>
      <sheetName val="Material (2)"/>
      <sheetName val="معد__ث"/>
      <sheetName val="تدفقات_و_مدفوعات"/>
      <sheetName val="WORK_COV"/>
      <sheetName val="اجور__ف1"/>
      <sheetName val="معد__خ"/>
      <sheetName val="معد__ث1"/>
      <sheetName val="Form_1"/>
      <sheetName val="Form_2"/>
      <sheetName val="Form_3"/>
      <sheetName val="Form_4"/>
      <sheetName val="Form_5"/>
      <sheetName val="Form_7"/>
      <sheetName val="Form_6"/>
      <sheetName val="Form_8"/>
      <sheetName val="Form_9"/>
      <sheetName val="Form_10"/>
      <sheetName val="Form_11"/>
      <sheetName val="Shadow_BOQ"/>
      <sheetName val="S20MSE_Items"/>
      <sheetName val="Season_Dircost"/>
      <sheetName val="Total_Collection"/>
      <sheetName val="???__?"/>
      <sheetName val="02_06_07_(2)"/>
      <sheetName val="Proj_Details"/>
      <sheetName val="_"/>
      <sheetName val="Final_Tender"/>
      <sheetName val="Sch_A-Viaduct"/>
      <sheetName val="Sch_A_-_Typ_Station_"/>
      <sheetName val="Sch_B"/>
      <sheetName val="Strip_Plan"/>
      <sheetName val="Major_Items"/>
      <sheetName val="Cost_of_equip,fabrication"/>
      <sheetName val="Late_start"/>
      <sheetName val="early_start"/>
      <sheetName val="Q_Baricade"/>
      <sheetName val="Q_HR"/>
      <sheetName val="Equip_Depl"/>
      <sheetName val="R-Void_Slab"/>
      <sheetName val="R_-_portal"/>
      <sheetName val="R_CLC"/>
      <sheetName val="P-Ins_&amp;_Bonds"/>
      <sheetName val="P_Staff_fac"/>
      <sheetName val="P-Site_fac"/>
      <sheetName val="P-Clients_fac"/>
      <sheetName val="P_Cash_Flow"/>
      <sheetName val="BORING_"/>
      <sheetName val="EXPANSION_JOINT"/>
      <sheetName val="CIS_MAIN_BERTH-1"/>
      <sheetName val="BOQ_725-769"/>
      <sheetName val="Flow_Chart"/>
      <sheetName val="Performance_Graph"/>
      <sheetName val="cost_Format"/>
      <sheetName val="CJPC___"/>
      <sheetName val="Abstract_"/>
      <sheetName val="Piling_MB"/>
      <sheetName val="Abs_of_Pile_Rein"/>
      <sheetName val="Reinforcement_"/>
      <sheetName val="Pre_cast_Beam_M_B"/>
      <sheetName val="Abs_of_Beam"/>
      <sheetName val="Pre_cast_Beam_BBS"/>
      <sheetName val="C_In_Situ_Muff_M_B_"/>
      <sheetName val="P_C_Muff_M_B"/>
      <sheetName val="Abs_of_Muff"/>
      <sheetName val="Pre_&amp;_cast__Muff__BBS"/>
      <sheetName val="Abs__Cross_Beam_"/>
      <sheetName val="BBS_CROSS_Beam"/>
      <sheetName val="Cross_Beam_M_B__"/>
      <sheetName val="Con_Pedstal_M_B_"/>
      <sheetName val="BBS_C_B_P_"/>
      <sheetName val="Total_Abstract"/>
      <sheetName val="Walk-way_M_B_"/>
      <sheetName val="Con_Rate"/>
      <sheetName val="concrete_detail"/>
      <sheetName val="Table_of_Contents"/>
      <sheetName val="Table_of_Contents_(2)"/>
      <sheetName val="Index_Sheet"/>
      <sheetName val="Extra_Item"/>
      <sheetName val="1_04-1"/>
      <sheetName val="2_01(a)-1"/>
      <sheetName val="G-13_2_01-2"/>
      <sheetName val="G-13_2_01-3"/>
      <sheetName val="G-13_2_01-4"/>
      <sheetName val="R-2_2_01-5"/>
      <sheetName val="MRR-1_2_01-6"/>
      <sheetName val="G-13_2_01-7"/>
      <sheetName val="2_01-b-II-1"/>
      <sheetName val="2_01-b-II-2"/>
      <sheetName val="2_01-b-II-3"/>
      <sheetName val="2_07-1"/>
      <sheetName val="2_07-2"/>
      <sheetName val="2_07-3"/>
      <sheetName val="2_07-4"/>
      <sheetName val="2_07-5"/>
      <sheetName val="2_07-6"/>
      <sheetName val="3_01-1"/>
      <sheetName val="3_01-2"/>
      <sheetName val="3_01-3"/>
      <sheetName val="3_01-4"/>
      <sheetName val="3_01-5"/>
      <sheetName val="3_02-1"/>
      <sheetName val="3_02-2"/>
      <sheetName val="3_02-3"/>
      <sheetName val="3_02-4"/>
      <sheetName val="3_02-5"/>
      <sheetName val="3_02-6"/>
      <sheetName val="3_02-7"/>
      <sheetName val="3_02-8"/>
      <sheetName val="3_02-9"/>
      <sheetName val="3_02-10"/>
      <sheetName val="3_02-11"/>
      <sheetName val="3_02-13"/>
      <sheetName val="4_01-1"/>
      <sheetName val="4_02-1"/>
      <sheetName val="4_04-1"/>
      <sheetName val="4_04-2"/>
      <sheetName val="Rock_Filling"/>
      <sheetName val="Cement_Reconciliation"/>
      <sheetName val="Bitumen_Reconciliation"/>
      <sheetName val="Prime_Coat"/>
      <sheetName val="Tack_Coat"/>
      <sheetName val="Gate_Pass"/>
      <sheetName val="CJPC_(2)"/>
      <sheetName val="SEP-08_(5-9)"/>
      <sheetName val="Civil_Boq"/>
      <sheetName val="______"/>
      <sheetName val="KUWATI(Total)_2"/>
      <sheetName val="OPTION_22"/>
      <sheetName val="OPTION_3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2002년_현장공사비_국내_실적2"/>
      <sheetName val="2003년국내현장공사비_실적2"/>
      <sheetName val="VC2_10_992"/>
      <sheetName val="INPUT_DATA1"/>
      <sheetName val="집계표_(25,26ဩ1"/>
      <sheetName val="Form_01"/>
      <sheetName val="Form_D-11"/>
      <sheetName val="Form_B-11"/>
      <sheetName val="Form_F-11"/>
      <sheetName val="Form_A1"/>
      <sheetName val="General_Data1"/>
      <sheetName val="LABOR_&amp;_자재"/>
      <sheetName val="입출재고현황_(2)"/>
      <sheetName val="3_공통공사대비"/>
      <sheetName val="간접비_총괄"/>
      <sheetName val="내역ࠜĀM4)"/>
      <sheetName val="Price_Schedule"/>
      <sheetName val="6PILE__(돌출)"/>
      <sheetName val="내역서_耰&quot;"/>
      <sheetName val="CAL_"/>
      <sheetName val="Rate_Analysis"/>
      <sheetName val="내역서_耰&quot;??"/>
      <sheetName val="EQUIPMENT_-2"/>
      <sheetName val="WEIGHT_LIST"/>
      <sheetName val="산#2-1_(2)"/>
      <sheetName val="BEND_LOSS"/>
      <sheetName val="내역서_耰&quot;_x005f_x0000__x005f_x0000_"/>
      <sheetName val="EQUIP_LIST"/>
      <sheetName val="단면_(2)"/>
      <sheetName val="공사비_내역_(가)"/>
      <sheetName val="Static_Equip"/>
      <sheetName val="3_Breakdown_Direct_Paint"/>
      <sheetName val="Form_A_"/>
      <sheetName val="내역서_耰&quot;__"/>
      <sheetName val="Summary_Sheets"/>
      <sheetName val="Station_for_phy_s_curve"/>
      <sheetName val="for_phy_s_curve_viaduct"/>
      <sheetName val="Rev_Cash_Flow"/>
      <sheetName val="fin_S_Curve"/>
      <sheetName val="for_phy_s_curve_FOB"/>
      <sheetName val="for_phy_s_curve_sch_B"/>
      <sheetName val="CTC_Summary"/>
      <sheetName val="Site_&amp;_Administration_Cost"/>
      <sheetName val="EVM5-_Revised"/>
      <sheetName val="PSC_SUP(5x15)"/>
      <sheetName val="PSC_SUP(5x15)_SR"/>
      <sheetName val="FIXED_ITEMS"/>
      <sheetName val="Area_Statement"/>
      <sheetName val="Calculation_sheet"/>
      <sheetName val="Eqpt_Running"/>
      <sheetName val="BOQ-CODE-SFP_"/>
      <sheetName val="Activitywise_Qty"/>
      <sheetName val="Rate_Ana"/>
      <sheetName val="Bridges_(Abst)"/>
      <sheetName val="Slab_Culvert"/>
      <sheetName val="Decision_Table"/>
      <sheetName val="EPC_Cost"/>
      <sheetName val="PrjCost_Assumptions"/>
      <sheetName val="Finance_Assumptions"/>
      <sheetName val="Revenue_Assumptions"/>
      <sheetName val="Traffic_Assum"/>
      <sheetName val="내역서 耰&quot;_x005f_x005f_x005f_x0000__x005f_x005f_x0000"/>
      <sheetName val="_x005f_x005f_x005f_x0008_"/>
      <sheetName val="내역ࠜĀ_x005f_x005f_x005f_x005f_x005f_x005f_x005f_x0000_M4"/>
      <sheetName val="Inputs "/>
      <sheetName val="PanhandleB"/>
      <sheetName val="rsm"/>
      <sheetName val="GasConsumption"/>
      <sheetName val="Opex"/>
      <sheetName val="IntlCmprPwr"/>
      <sheetName val="BoostrPwr"/>
      <sheetName val="LastBoostrPwr"/>
      <sheetName val="CapexBasis"/>
      <sheetName val="Graph"/>
      <sheetName val="Cht_basis"/>
      <sheetName val="apiDimension"/>
      <sheetName val="weightChart"/>
      <sheetName val="apiWeight"/>
      <sheetName val="thicknessBasis"/>
      <sheetName val="PanhandleA"/>
      <sheetName val="Rough"/>
      <sheetName val="SummarRs Cr&amp;Cust"/>
      <sheetName val="Optimisation"/>
      <sheetName val="SummaryUSDMill-NoCust"/>
      <sheetName val="Network-2 Compr_Option2"/>
      <sheetName val="Network-2 Compr_Option1"/>
      <sheetName val="140Bar Compr_Option1"/>
      <sheetName val="140Bar Compr_Option2"/>
      <sheetName val="120Bar Compr_Option2"/>
      <sheetName val="Dialog2"/>
      <sheetName val="Module5"/>
      <sheetName val="Module6"/>
      <sheetName val="r&amp;d"/>
      <sheetName val="capital ordersoutstanding"/>
      <sheetName val="capital goods"/>
      <sheetName val="material in transit"/>
      <sheetName val="Subscription"/>
      <sheetName val="Professional Service"/>
      <sheetName val="FC TRN"/>
      <sheetName val="foreign travel"/>
      <sheetName val="raw Material"/>
      <sheetName val="ROYapril-March 2009"/>
      <sheetName val="ELEC2071"/>
      <sheetName val="electrioldcase"/>
      <sheetName val="CON.LB"/>
      <sheetName val="ksebint "/>
      <sheetName val="alloy"/>
      <sheetName val="Clause 13(a)"/>
      <sheetName val="tax clearance"/>
      <sheetName val="IT comp"/>
      <sheetName val="Deff Tax "/>
      <sheetName val="3Cd Report"/>
      <sheetName val="3cd Ann"/>
      <sheetName val="Annex -1"/>
      <sheetName val="Supp for Ann II"/>
      <sheetName val="Anne-2"/>
      <sheetName val="Annex - 3"/>
      <sheetName val="Annex - 3A"/>
      <sheetName val="Software"/>
      <sheetName val="Software EHTP"/>
      <sheetName val="Software STP"/>
      <sheetName val="Annex - 4"/>
      <sheetName val="Annex - 5"/>
      <sheetName val="Annex - 6"/>
      <sheetName val="Annex - 7"/>
      <sheetName val="Annexure VIII"/>
      <sheetName val="Annex - 8"/>
      <sheetName val="Annex - 9"/>
      <sheetName val="Annex - 10"/>
      <sheetName val="Ann-11"/>
      <sheetName val="Annex - 12"/>
      <sheetName val="Project Ignite"/>
      <sheetName val="Recruiters"/>
      <sheetName val="Ali - Dec 8"/>
      <sheetName val="Kirit - Dec 8"/>
      <sheetName val="India - Startup"/>
      <sheetName val="India - Employees"/>
      <sheetName val="India - Jay Setup Costs"/>
      <sheetName val="Jay Post SJ Headcount"/>
      <sheetName val="Jay Headcount Detail"/>
      <sheetName val="Overhead Expenses"/>
      <sheetName val="Jay Twyford"/>
      <sheetName val="SP Sales Staff Budget"/>
      <sheetName val="SP Overview"/>
      <sheetName val="SP Costs"/>
      <sheetName val="SP All India Budget"/>
      <sheetName val="SP Kar"/>
      <sheetName val="SP West"/>
      <sheetName val="SP East"/>
      <sheetName val="SP Tamil Nadu"/>
      <sheetName val="SP North India"/>
      <sheetName val="SP Kerala"/>
      <sheetName val="SP AP"/>
      <sheetName val="M2a"/>
      <sheetName val="M2 Americas"/>
      <sheetName val="M2A-R"/>
      <sheetName val="Latin M2A-A$"/>
      <sheetName val="M2A USA"/>
      <sheetName val="M2A USA LC"/>
      <sheetName val="M4 USA"/>
      <sheetName val="M4-Latin Am"/>
      <sheetName val="M4 Canada"/>
      <sheetName val="M2 Canada"/>
      <sheetName val="M8-R"/>
      <sheetName val="M11-R"/>
      <sheetName val="M14-R"/>
      <sheetName val="SalesPeriodic"/>
      <sheetName val="SP NA"/>
      <sheetName val="SP LA"/>
      <sheetName val="SP Eur"/>
      <sheetName val="WC_to_Sales"/>
      <sheetName val="WC_AP"/>
      <sheetName val="WC_NA"/>
      <sheetName val="WC_LA"/>
      <sheetName val="WC_Eur"/>
      <sheetName val="DP_to_Sales"/>
      <sheetName val="DP_AP"/>
      <sheetName val="DP_NA"/>
      <sheetName val="DP_LA"/>
      <sheetName val="DP_Eur"/>
      <sheetName val="Sales Ref"/>
      <sheetName val="Region%"/>
      <sheetName val="Reg_Exp%"/>
      <sheetName val="Per%"/>
      <sheetName val="Pro%"/>
      <sheetName val="Occ%"/>
      <sheetName val="Cost 93-112 CLD "/>
      <sheetName val="Cost 93-212 CLD CE"/>
      <sheetName val="Fixed and Variable"/>
      <sheetName val="CF workings 1"/>
      <sheetName val="Product Cost"/>
      <sheetName val="p.1 "/>
      <sheetName val="p.2 "/>
      <sheetName val="p.3 "/>
      <sheetName val="p.4 "/>
      <sheetName val="S5"/>
      <sheetName val="KPI"/>
      <sheetName val="KPI CHARTS"/>
      <sheetName val="F4-USD"/>
      <sheetName val="Q1-Q2"/>
      <sheetName val="Q3-Q4"/>
      <sheetName val="F4-forecast detail"/>
      <sheetName val="S3-USD"/>
      <sheetName val="S4-USD"/>
      <sheetName val="FY04-Fcst S4"/>
      <sheetName val="Variance Analysis -USD"/>
      <sheetName val="Production Units"/>
      <sheetName val="HEADCOUNT "/>
      <sheetName val="nbud6104"/>
      <sheetName val="Variance"/>
      <sheetName val="p. 1"/>
      <sheetName val="p. 2"/>
      <sheetName val="p. 3"/>
      <sheetName val="p. 4"/>
      <sheetName val="F4Condoms"/>
      <sheetName val="F4LocalCurrency"/>
      <sheetName val="F4NitraTouch"/>
      <sheetName val="F4LocalCurrencyNT"/>
      <sheetName val="F4Consolidated"/>
      <sheetName val="F4LocalCurrencyConsolidate"/>
      <sheetName val="S3 Update"/>
      <sheetName val="S3 Update (2)"/>
      <sheetName val="S3 Update (3)"/>
      <sheetName val="S3 KPI #1"/>
      <sheetName val="S3 KPI #2"/>
      <sheetName val="S3 KPI #3"/>
      <sheetName val="S3 KPI #4"/>
      <sheetName val="S3 KPI #5"/>
      <sheetName val="S3 KPI #6"/>
      <sheetName val="S3 KPI #7"/>
      <sheetName val="S3 KPI #8"/>
      <sheetName val="S3 KPI #9"/>
      <sheetName val="S4"/>
      <sheetName val="S4 (2)"/>
      <sheetName val="S4 (3)"/>
      <sheetName val="Europe"/>
      <sheetName val="Latin America"/>
      <sheetName val="Canada"/>
      <sheetName val="USA"/>
      <sheetName val="Suretex"/>
      <sheetName val="Rest of Asia"/>
      <sheetName val="Japan"/>
      <sheetName val="Australasia"/>
      <sheetName val="Frontend"/>
      <sheetName val="M2aa"/>
      <sheetName val="M4"/>
      <sheetName val="M8"/>
      <sheetName val="M11"/>
      <sheetName val="M11a"/>
      <sheetName val="M14"/>
      <sheetName val="M14a"/>
      <sheetName val="M0"/>
      <sheetName val="M1a-1"/>
      <sheetName val="M1a-2"/>
      <sheetName val="M1a-3"/>
      <sheetName val="M2"/>
      <sheetName val="M2 USA"/>
      <sheetName val="M2 Can"/>
      <sheetName val="M4 Can"/>
      <sheetName val="M4a-1"/>
      <sheetName val="M4a-2"/>
      <sheetName val="M8A "/>
      <sheetName val="M10 USA"/>
      <sheetName val="M10-Can"/>
      <sheetName val="M14-1USA"/>
      <sheetName val="M14-1Can"/>
      <sheetName val="K1 USA"/>
      <sheetName val="EBIT"/>
      <sheetName val="K1 Can"/>
      <sheetName val="Rates Used"/>
      <sheetName val="M1"/>
      <sheetName val="M1a"/>
      <sheetName val="M1b"/>
      <sheetName val="M3 (3)"/>
      <sheetName val="M3a"/>
      <sheetName val="M3"/>
      <sheetName val="M4a-3"/>
      <sheetName val="M4a-4"/>
      <sheetName val="M4a-cost"/>
      <sheetName val="M4b-1"/>
      <sheetName val="M4b-2"/>
      <sheetName val="M4b-3"/>
      <sheetName val="M4b-4"/>
      <sheetName val="M4D-1C"/>
      <sheetName val="M4D-2C"/>
      <sheetName val="M8 A"/>
      <sheetName val="M8 B"/>
      <sheetName val="M13"/>
      <sheetName val="M2C$"/>
      <sheetName val="M4C$"/>
      <sheetName val="M4a-1C$"/>
      <sheetName val="M4a-2C$"/>
      <sheetName val="M4a-3C$"/>
      <sheetName val="M4a-4C$"/>
      <sheetName val="M4a-costC$"/>
      <sheetName val="M4b-1C$"/>
      <sheetName val="M4b-2C$"/>
      <sheetName val="M4b-3C$"/>
      <sheetName val="M4b-4C$"/>
      <sheetName val="M5"/>
      <sheetName val="M6"/>
      <sheetName val="M7"/>
      <sheetName val="M8b"/>
      <sheetName val="M9"/>
      <sheetName val="M10"/>
      <sheetName val="M10 Prof"/>
      <sheetName val="M12"/>
      <sheetName val="M4b-costC$"/>
      <sheetName val="M11C$"/>
      <sheetName val="M14C$"/>
      <sheetName val="M15"/>
      <sheetName val="US Engg"/>
      <sheetName val="CT"/>
      <sheetName val="Merlin"/>
      <sheetName val="nMR"/>
      <sheetName val="Horizon"/>
      <sheetName val="C&amp;B"/>
      <sheetName val="T&amp;L"/>
      <sheetName val="Exchange"/>
      <sheetName val="LOCAL XRAY (2)"/>
      <sheetName val="CARM"/>
      <sheetName val="LOCAL XRAY"/>
      <sheetName val="G-1 Lead Sheet"/>
      <sheetName val="TB Summary"/>
      <sheetName val="Ack"/>
      <sheetName val="Ack (2)"/>
      <sheetName val="Page1"/>
      <sheetName val="Page2"/>
      <sheetName val="Page3"/>
      <sheetName val="Page4"/>
      <sheetName val="Page5"/>
      <sheetName val="Page6"/>
      <sheetName val="Page7"/>
      <sheetName val="Page8"/>
      <sheetName val="Page9"/>
      <sheetName val="Page10"/>
      <sheetName val="Ack "/>
      <sheetName val="Page8 "/>
      <sheetName val="Page10 "/>
      <sheetName val="TAX INCOME"/>
      <sheetName val="Discussion points "/>
      <sheetName val="TDS AR RECO"/>
      <sheetName val="TDS ACTUAL RECEIPTS"/>
      <sheetName val="TDS p years "/>
      <sheetName val="TDS RECEIVABLE 02 - 03 actuals"/>
      <sheetName val="TDS not accounted"/>
      <sheetName val="gen ledger data"/>
      <sheetName val="Tax balance breakup"/>
      <sheetName val="Deprecaition for Tax"/>
      <sheetName val="Profitandloss"/>
      <sheetName val="Currentassetsliabilities"/>
      <sheetName val="Apr 99 - Dec 1999"/>
      <sheetName val="Jan 00 - Dec 00"/>
      <sheetName val="80HHE Jan-Mar"/>
      <sheetName val="80HHE"/>
      <sheetName val="TAX INCOME LEASEHOLD"/>
      <sheetName val="Jan 00 - Dec 00 LEASEHOLD"/>
      <sheetName val="80HHE LEASEHOLD JAN-MAR"/>
      <sheetName val="80HHE LEASEHOLD Apr-Dec"/>
      <sheetName val="MAT LEASEHOLD"/>
      <sheetName val="INTEREST LEASEHOLD"/>
      <sheetName val="Apr 99- Mar 00"/>
      <sheetName val="Apr 00 - Mar 01"/>
      <sheetName val="BRS Final"/>
      <sheetName val="TL 31.03.07"/>
      <sheetName val="Lead Schedule"/>
      <sheetName val="N1.1"/>
      <sheetName val="N1.3"/>
      <sheetName val="N1.6"/>
      <sheetName val="N.2.13"/>
      <sheetName val="N1.8"/>
      <sheetName val="Creditors- March11"/>
      <sheetName val="Creditor ageing"/>
      <sheetName val="Summary- Creditors"/>
      <sheetName val="Crditors listing- MArch 2011"/>
      <sheetName val="Creditors ageing- final"/>
      <sheetName val="Verification of subsequent"/>
      <sheetName val="Cr. Ageing"/>
      <sheetName val="Expense payable"/>
      <sheetName val="Expense payable "/>
      <sheetName val="Confirmation floated"/>
      <sheetName val="Security deposit-Land"/>
      <sheetName val="Security deposit - Works"/>
      <sheetName val="Sec deposit works- March"/>
      <sheetName val="Salary payable"/>
      <sheetName val="Salary payable- March"/>
      <sheetName val="Provision for Demob."/>
      <sheetName val="Adv. from customers"/>
      <sheetName val="Adv. from customers March"/>
      <sheetName val="Stale Cheque-291210"/>
      <sheetName val="Stale cheques"/>
      <sheetName val="gr ir clearing 28feb2011"/>
      <sheetName val="Service Tax details"/>
      <sheetName val="Provident Fund Payment- March"/>
      <sheetName val="Provident Fund Payment "/>
      <sheetName val="Professional tax "/>
      <sheetName val="CST Payable"/>
      <sheetName val="Work Contract Tax"/>
      <sheetName val="VAT Payment Details"/>
      <sheetName val="Payment Checking"/>
      <sheetName val="Creditors All"/>
      <sheetName val="Samples"/>
      <sheetName val="Professional tax  (2)"/>
      <sheetName val="Royality &amp; PLP"/>
      <sheetName val="CST Payable (2)"/>
      <sheetName val="VAT Payment Details (2)"/>
      <sheetName val="Vat Input Output details"/>
      <sheetName val="Schedules 10-11 WCT"/>
      <sheetName val="Service Tax details (2)"/>
      <sheetName val="TDS NR"/>
      <sheetName val="TDS Professional"/>
      <sheetName val="TDS Commision"/>
      <sheetName val="TDS Contractor"/>
      <sheetName val="TDS rent"/>
      <sheetName val="TDS Salary"/>
      <sheetName val="Provvion WT"/>
      <sheetName val="Wealth tax apayble"/>
      <sheetName val=" EXCISE  reco summary"/>
      <sheetName val=" EXCISE  OVERALL RECO"/>
      <sheetName val=" EXCISE RECO OCT FINAL"/>
      <sheetName val="reco -FINAL"/>
      <sheetName val="annex 1"/>
      <sheetName val="annex 3"/>
      <sheetName val="ANNEX 4"/>
      <sheetName val="Pyrl.Accrual"/>
      <sheetName val="LINK GAP"/>
      <sheetName val="COST"/>
      <sheetName val="Provision01.09.01"/>
      <sheetName val="P&amp;L 01.09.01"/>
      <sheetName val="MAT01.09.01"/>
      <sheetName val="PointNo.4"/>
      <sheetName val="PointNo.5"/>
      <sheetName val="PointNo.6"/>
      <sheetName val="ADI Journal Tab"/>
      <sheetName val="CM GTS DR4"/>
      <sheetName val="1999-2000"/>
      <sheetName val="1999-2002 "/>
      <sheetName val="Business Wise"/>
      <sheetName val="cut2 to cut4"/>
      <sheetName val="BUSINESS P&amp; L'S"/>
      <sheetName val="SUMMARYS"/>
      <sheetName val="Rev &amp; FTE O-L"/>
      <sheetName val="HCOP"/>
      <sheetName val="SUPPORT HC"/>
      <sheetName val="P&amp;L+BS-US$"/>
      <sheetName val="At a Glance"/>
      <sheetName val="Chart2"/>
      <sheetName val="Chart7"/>
      <sheetName val="Chart8"/>
      <sheetName val="Chart6"/>
      <sheetName val="Chart9"/>
      <sheetName val="BEP"/>
      <sheetName val="B-S"/>
      <sheetName val="Commn."/>
      <sheetName val="S-1 - 2"/>
      <sheetName val="S-3"/>
      <sheetName val="S- 4 - 9"/>
      <sheetName val="S- 10 - 16"/>
      <sheetName val="Formatted TB"/>
      <sheetName val="Client TB"/>
      <sheetName val="Deferred tax computation"/>
      <sheetName val="Original Trial-29"/>
      <sheetName val="Adjusted Trial"/>
      <sheetName val="CODE CHECK"/>
      <sheetName val="Grouped Trial"/>
      <sheetName val="FAR rounded"/>
      <sheetName val="FAR"/>
      <sheetName val="BS Schdl-4 to 11"/>
      <sheetName val="PL Schdl- 12 to 16"/>
      <sheetName val="Fixed Assets-Last year"/>
      <sheetName val=" BS-sch 1-4"/>
      <sheetName val="BS-sch 6 &amp; 7"/>
      <sheetName val="BS-sch 8 &amp; 9"/>
      <sheetName val="PL-sch 10, 11 &amp; 12"/>
      <sheetName val="PL-sch 13, 14 &amp; 15"/>
      <sheetName val="GP Margin"/>
      <sheetName val="Clause 12 (b)"/>
      <sheetName val="pl-excl"/>
      <sheetName val="pl-incl"/>
      <sheetName val="Input"/>
      <sheetName val="FA-Sum"/>
      <sheetName val="FA-Detail"/>
      <sheetName val="Pending-Accts"/>
      <sheetName val="Upload"/>
      <sheetName val="FA-PPE"/>
      <sheetName val="SAPBEXqueries"/>
      <sheetName val="SAPBEXfilters"/>
      <sheetName val="BS PL"/>
      <sheetName val="Vendor Branches"/>
      <sheetName val="stock valuation"/>
      <sheetName val="Current ac"/>
      <sheetName val="operation BC"/>
      <sheetName val="Advance"/>
      <sheetName val="TB Dec-09-10"/>
      <sheetName val="ADVANCES CASH IN KIND (3)"/>
      <sheetName val="ADVANCES CASH IN KIND (2)"/>
      <sheetName val="ADVANCES CASH IN KIND"/>
      <sheetName val="memo WROK summary  (2)"/>
      <sheetName val="81"/>
      <sheetName val="Correction Require "/>
      <sheetName val="Debtor summary"/>
      <sheetName val="BS Detail Sheet"/>
      <sheetName val="INT SEC 18 "/>
      <sheetName val="BS PL "/>
      <sheetName val="memo  summary OTHER THAN IOT"/>
      <sheetName val="CWIP SECHUDELE"/>
      <sheetName val="cAPITAL adv &amp; cRS"/>
      <sheetName val="SUMMARY MEMO IOT"/>
      <sheetName val="Working Capital"/>
      <sheetName val="PL Detail Sheet JSLO"/>
      <sheetName val="47"/>
      <sheetName val="Debit  1 loans"/>
      <sheetName val="DEP Sec 5 BS "/>
      <sheetName val="PL FOR HO "/>
      <sheetName val="PL Interest Paid"/>
      <sheetName val="PL SAP TB "/>
      <sheetName val="BS SAP TB "/>
      <sheetName val="P-Admin"/>
      <sheetName val="Final MEMO"/>
      <sheetName val="PL.Schedules"/>
      <sheetName val="Power Plant"/>
      <sheetName val="Exch Fluct"/>
      <sheetName val="other expens"/>
      <sheetName val="P-Sales"/>
      <sheetName val="Selling Exp "/>
      <sheetName val="Project power"/>
      <sheetName val="Contractor"/>
      <sheetName val="Raw mat cons"/>
      <sheetName val="buyers credit"/>
      <sheetName val="FREIGHT INWARD INDIGENOUS"/>
      <sheetName val="Final BS PL March 11 "/>
      <sheetName val="dEPR 10-11"/>
      <sheetName val="Fin BS Detail Sheet MARCH 11"/>
      <sheetName val="Capital  Vendor  Final"/>
      <sheetName val="Acceptance"/>
      <sheetName val="Exch Flucat"/>
      <sheetName val="IUT"/>
      <sheetName val="Trail  Pr 11.05.11 "/>
      <sheetName val="Capital Advance "/>
      <sheetName val="Stock 31.03.11"/>
      <sheetName val="Opeartion BC"/>
      <sheetName val="Trail 11.05.11"/>
      <sheetName val="Final BS PL Dec  qUATERWISD"/>
      <sheetName val="Reconciliation 4th Quarter"/>
      <sheetName val="Nov FITL Intt"/>
      <sheetName val="ECB Interest"/>
      <sheetName val="FCCB Interest Calculation "/>
      <sheetName val="P&amp;L up to Nov 10"/>
      <sheetName val="DEP "/>
      <sheetName val="Ph I Int Term Loan &amp; ECB"/>
      <sheetName val="DPS Power"/>
      <sheetName val="Selling Exp"/>
      <sheetName val="Sales Reco with TB"/>
      <sheetName val="other manufct exp"/>
      <sheetName val="Transport"/>
      <sheetName val="wroking capital "/>
      <sheetName val="Exch Fluct "/>
      <sheetName val="Jan 08.Trial"/>
      <sheetName val="TB 30.11.10"/>
      <sheetName val="Consum Chrome Friable"/>
      <sheetName val="Memo Entry"/>
      <sheetName val="wrok rough "/>
      <sheetName val="Nov Consu"/>
      <sheetName val="Raw mat cons Nov"/>
      <sheetName val="Dep. &amp; Intt."/>
      <sheetName val="Prov Dec-09"/>
      <sheetName val="Tally"/>
      <sheetName val="Trial. Dec 07"/>
      <sheetName val="Ope_Trial"/>
      <sheetName val="FG Val"/>
      <sheetName val="SFG val"/>
      <sheetName val="Rm-TISCo"/>
      <sheetName val="YEAR"/>
      <sheetName val="P List 870"/>
      <sheetName val="material detail Indonesia"/>
      <sheetName val="PIVOT-MATERIAL INDIA"/>
      <sheetName val="Material Detail- india"/>
      <sheetName val="Material Summary"/>
      <sheetName val="Money Summary"/>
      <sheetName val="QUALITY COM"/>
      <sheetName val="Monthly P&amp;L"/>
      <sheetName val="July 03"/>
      <sheetName val="Aug 03"/>
      <sheetName val="Sep 03"/>
      <sheetName val="Oct 03"/>
      <sheetName val="Nov 03"/>
      <sheetName val="CDR Ratios "/>
      <sheetName val="Other Ratios"/>
      <sheetName val="Net Worth"/>
      <sheetName val="TOL CDR"/>
      <sheetName val="Secured Borrowings"/>
      <sheetName val="Current Ratio"/>
      <sheetName val="Interface"/>
      <sheetName val="IRR 1 year"/>
      <sheetName val="IRR with 2 years"/>
      <sheetName val="R&amp;C"/>
      <sheetName val="2008-09"/>
      <sheetName val="Qtr debt profile"/>
      <sheetName val="CONS(F)-Final"/>
      <sheetName val="Overall Summary"/>
      <sheetName val="Debt 31.03.10"/>
      <sheetName val="Monthly repayments"/>
      <sheetName val="Sacrifice"/>
      <sheetName val="Existing loan sch"/>
      <sheetName val="Lender wise 2"/>
      <sheetName val="Lender-wise"/>
      <sheetName val="Sacrifice backup"/>
      <sheetName val="Rs Crore-JSL Ratios"/>
      <sheetName val="Presentation slides"/>
      <sheetName val="Graphs"/>
      <sheetName val="try"/>
      <sheetName val="sbicap"/>
      <sheetName val="Operations"/>
      <sheetName val="JSL - Financials"/>
      <sheetName val="phase II"/>
      <sheetName val="Consolidated (Try)"/>
      <sheetName val="OSL - Financials"/>
      <sheetName val="Inv. Sch."/>
      <sheetName val="CONS(F)"/>
      <sheetName val="Capacity &amp; Cost"/>
      <sheetName val="consolidated IT Cal"/>
      <sheetName val="CMA (rough)"/>
      <sheetName val="Old DP"/>
      <sheetName val="Selling Prices"/>
      <sheetName val="Sales Mix"/>
      <sheetName val="Raw Material Costs"/>
      <sheetName val="Consolidated Qtr"/>
      <sheetName val="Spec. Consumptions"/>
      <sheetName val="ProcessYields"/>
      <sheetName val="Chemistry"/>
      <sheetName val="Utilization"/>
      <sheetName val="R&amp;C Impact"/>
      <sheetName val="Capital Cost"/>
      <sheetName val="addon4"/>
      <sheetName val="addon3"/>
      <sheetName val="addon2"/>
      <sheetName val="addon1"/>
      <sheetName val="Ration"/>
      <sheetName val="JSS-STOCK TALLY"/>
      <sheetName val="JSW-STOCK TALLY"/>
      <sheetName val="B. Sheet Abstract "/>
      <sheetName val="JSN-STOCK TALLY"/>
      <sheetName val="B. S. 2009-2010 "/>
      <sheetName val="JSN-Ageing"/>
      <sheetName val="JSW-Ageing"/>
      <sheetName val="JSS-Cust-Ageing"/>
      <sheetName val="JSS-FG Valuation"/>
      <sheetName val="JSS-Scrap"/>
      <sheetName val="(JSS) Inc-Dec. "/>
      <sheetName val="JSN-WIP Valuation"/>
      <sheetName val="JSN-Scrap Valuation"/>
      <sheetName val="JSN INC-DEC WORKING"/>
      <sheetName val="Notes to ac part B"/>
      <sheetName val="Gratuity P.no 12"/>
      <sheetName val="B. S. 09-10"/>
      <sheetName val="Ann B"/>
      <sheetName val="F.Assets Consolidated"/>
      <sheetName val="Working Cash flow"/>
      <sheetName val="Cap. Commitment"/>
      <sheetName val="CIF VALUE DETAIL"/>
      <sheetName val="JSN- Vendor"/>
      <sheetName val="JSW-Vendor"/>
      <sheetName val="JSS-VENDOR"/>
      <sheetName val="Schedule-5(Consolidated)"/>
      <sheetName val="JSN-DEP"/>
      <sheetName val="JSW-DEP"/>
      <sheetName val="JSS-DEP"/>
      <sheetName val="JSSS_Dep"/>
      <sheetName val="TB Chennai"/>
      <sheetName val="TB Mumbai"/>
      <sheetName val="TB Gurgaon"/>
      <sheetName val="D. Tax Liability Cal. 09-10"/>
      <sheetName val="I. Tax Prov. 09-10"/>
      <sheetName val="JSN-Cons. Sheet"/>
      <sheetName val="JSW-Cons. Sheet"/>
      <sheetName val="JSS-Cons. Sheet"/>
      <sheetName val="JSN-FG Valuation"/>
      <sheetName val="JSN-Sales Return"/>
      <sheetName val="JSW-FG (31.03.10)"/>
      <sheetName val="JSW-Scrap(31.03.10)"/>
      <sheetName val="JSW-Sales Return"/>
      <sheetName val="JSS-Sales Return"/>
      <sheetName val="INT RECD. JSW"/>
      <sheetName val="JSW-Inc-Dec. Working"/>
      <sheetName val="JSN-Interest Received Detail"/>
      <sheetName val="CRP Kasag &amp; Korting"/>
      <sheetName val="CRP COPMP."/>
      <sheetName val="Civil Details"/>
      <sheetName val="COP"/>
      <sheetName val="BifurIndP&amp;M"/>
      <sheetName val="BifurImpP&amp;M"/>
      <sheetName val="Utility Calculations"/>
      <sheetName val="Assum"/>
      <sheetName val="Conso"/>
      <sheetName val="Prod1"/>
      <sheetName val="D&amp;C"/>
      <sheetName val="Power &amp; fuel"/>
      <sheetName val="Wages"/>
      <sheetName val="Stores"/>
      <sheetName val="Preop Expenses"/>
      <sheetName val="Admn"/>
      <sheetName val="useless"/>
      <sheetName val="FLASH"/>
      <sheetName val="Results BS"/>
      <sheetName val="Results PL"/>
      <sheetName val="Invst"/>
      <sheetName val="FA Print"/>
      <sheetName val="Notes2"/>
      <sheetName val="AdInfo"/>
      <sheetName val="Analysis Wo Delhi"/>
      <sheetName val="Analysis withDelhi"/>
      <sheetName val="Part 4"/>
      <sheetName val="branch"/>
      <sheetName val="Abfl vs. pih"/>
      <sheetName val="AdInfo 99-00"/>
      <sheetName val="Sonarpur"/>
      <sheetName val="Bal Sheet 2 Col"/>
      <sheetName val="표제"/>
      <sheetName val="목차"/>
      <sheetName val="운영방침"/>
      <sheetName val="판매총괄"/>
      <sheetName val="제품별판매계획"/>
      <sheetName val="환율변동"/>
      <sheetName val="지점별판매계획"/>
      <sheetName val="영업전략CA(1)"/>
      <sheetName val="영업전략PPC(2)"/>
      <sheetName val="경쟁사동향및대응전략(카)"/>
      <sheetName val="경쟁사동향(OA)"/>
      <sheetName val="시장점유계획"/>
      <sheetName val="가격운영계획"/>
      <sheetName val="표지 "/>
      <sheetName val="인건비 예산 편성 기준"/>
      <sheetName val="산출기준(파견전산실)"/>
      <sheetName val="Profit &amp; Loss Ac"/>
      <sheetName val="Schedules - BS"/>
      <sheetName val="PL Schedule"/>
      <sheetName val="BS Grouping"/>
      <sheetName val="PL Grouping"/>
      <sheetName val="TB-310311"/>
      <sheetName val="Entries passed subsequently"/>
      <sheetName val="excessbudgeted"/>
      <sheetName val="POC@March"/>
      <sheetName val="POC Journals"/>
      <sheetName val="SOI"/>
      <sheetName val="MEMO"/>
      <sheetName val="MAT Format"/>
      <sheetName val="Billing in excess of revenue"/>
      <sheetName val="Adv Tax &amp; Prov"/>
      <sheetName val="Other Expenses details"/>
      <sheetName val="Balance Sheet &amp; Cash Flow"/>
      <sheetName val="ROOMS"/>
      <sheetName val="RM-Sales Mix"/>
      <sheetName val="RM-Statistics"/>
      <sheetName val="Rates (RSA)"/>
      <sheetName val="Rates "/>
      <sheetName val="Rates (Others)"/>
      <sheetName val="F&amp;B"/>
      <sheetName val="F&amp;B (Sales)"/>
      <sheetName val="F&amp;B (Statistics)"/>
      <sheetName val="PHONE"/>
      <sheetName val="OTHER DEPT"/>
      <sheetName val="SUNDRY"/>
      <sheetName val="A&amp;G"/>
      <sheetName val="ENERGY &amp; WATER"/>
      <sheetName val="R &amp; M"/>
      <sheetName val="PRB"/>
      <sheetName val="SALARIES"/>
      <sheetName val="2005"/>
      <sheetName val="Menu"/>
      <sheetName val="AddlInput"/>
      <sheetName val="Hyperion Data"/>
      <sheetName val="Fee Calc Local"/>
      <sheetName val="POM"/>
      <sheetName val="Rent Letter"/>
      <sheetName val="Proforma"/>
      <sheetName val="Standaside"/>
      <sheetName val="Metrics"/>
      <sheetName val="Format 90"/>
      <sheetName val="Balanced Scorecard"/>
      <sheetName val="Room Sales Overview"/>
      <sheetName val="Seasonal Pricing"/>
      <sheetName val="Seasonal Pricing HPI"/>
      <sheetName val="Cost Mgt Overview 1"/>
      <sheetName val="Cost Mgt Overview 2"/>
      <sheetName val="HR Issues"/>
      <sheetName val="Capex Plan"/>
      <sheetName val="GrossUpHotels"/>
      <sheetName val="IS"/>
      <sheetName val="Equity"/>
      <sheetName val="6-7"/>
      <sheetName val="8-10"/>
      <sheetName val="12-15"/>
      <sheetName val="16-18.3"/>
      <sheetName val="18.4-21"/>
      <sheetName val="21.1-24"/>
      <sheetName val="24"/>
      <sheetName val="24-26"/>
      <sheetName val="27-28"/>
      <sheetName val="P&amp;L Sch"/>
      <sheetName val="ClientTB"/>
      <sheetName val="S-Lease committment Revised"/>
      <sheetName val=" old"/>
      <sheetName val="S-Lease com(Straight Line) Old"/>
      <sheetName val="Lease com Old"/>
      <sheetName val="WAS"/>
      <sheetName val="journal"/>
      <sheetName val="TB 18.07-31.12.11"/>
      <sheetName val="TB FOR AUDIT"/>
      <sheetName val="EQTY"/>
      <sheetName val="CF "/>
      <sheetName val="2-4.1"/>
      <sheetName val="5-6"/>
      <sheetName val="8-13"/>
      <sheetName val="14-14.4 (2)"/>
      <sheetName val="N-19-22.1"/>
      <sheetName val="N-22.2-22.4"/>
      <sheetName val="18"/>
      <sheetName val="19"/>
      <sheetName val="BS SEH"/>
      <sheetName val="TB 2010."/>
      <sheetName val=" PPE Dep  (2)"/>
      <sheetName val=" PPE Dep "/>
      <sheetName val="dep during year"/>
      <sheetName val="Dep  Building"/>
      <sheetName val="Intagible Assets"/>
      <sheetName val="Loan repayment"/>
      <sheetName val="JV2003"/>
      <sheetName val="PL Shc2"/>
      <sheetName val="Dep Shed 2003"/>
      <sheetName val="Lease Commitments"/>
      <sheetName val="00000"/>
      <sheetName val="Tax New"/>
      <sheetName val="Deffered Tax"/>
      <sheetName val="Issue Summery"/>
      <sheetName val="ATR- Sch"/>
      <sheetName val="C F"/>
      <sheetName val="17"/>
      <sheetName val="26"/>
      <sheetName val="27"/>
      <sheetName val="28"/>
      <sheetName val="P19"/>
      <sheetName val="31 (2)"/>
      <sheetName val="33"/>
      <sheetName val="34"/>
      <sheetName val="BS Sche"/>
      <sheetName val="PPE- HB"/>
      <sheetName val="P&amp;L Sche"/>
      <sheetName val="TB 2011"/>
      <sheetName val="loan BML"/>
      <sheetName val="Age"/>
      <sheetName val="Leasse"/>
      <sheetName val="lease payments"/>
      <sheetName val="FA summary"/>
      <sheetName val="4-7 (2)"/>
      <sheetName val="old-TB"/>
      <sheetName val="varience"/>
      <sheetName val="StockRotable"/>
      <sheetName val="CF NEW"/>
      <sheetName val="No-01"/>
      <sheetName val="No-02"/>
      <sheetName val="No-03"/>
      <sheetName val="No-04 (2)"/>
      <sheetName val="No-04"/>
      <sheetName val="No-05"/>
      <sheetName val="No-06"/>
      <sheetName val="No-07"/>
      <sheetName val="N0-08"/>
      <sheetName val="28.3-29"/>
      <sheetName val="N-26..."/>
      <sheetName val="N-26 (2)"/>
      <sheetName val="No-11"/>
      <sheetName val="No-12"/>
      <sheetName val="No-13"/>
      <sheetName val="BS sh"/>
      <sheetName val="loans 2010"/>
      <sheetName val="PL sh"/>
      <sheetName val="Dep 2010"/>
      <sheetName val="Dep addition"/>
      <sheetName val="No-10"/>
      <sheetName val="dispo"/>
      <sheetName val="Credit dep TB"/>
      <sheetName val="personal ex"/>
      <sheetName val="TB 2009 (2)"/>
      <sheetName val="JEs 2007"/>
      <sheetName val="Other Expenses"/>
      <sheetName val="JE"/>
      <sheetName val="INT ADJU-2007"/>
      <sheetName val="OD"/>
      <sheetName val="Related party Movements"/>
      <sheetName val="audit JE"/>
      <sheetName val="Scedule for FA 2006"/>
      <sheetName val="JE-2004"/>
      <sheetName val="personal expenses"/>
      <sheetName val="other Sch.-2005"/>
      <sheetName val="TB 2009 (3)"/>
      <sheetName val="Shedule PPE 2001"/>
      <sheetName val="Supply 2001 Dep Shedule"/>
      <sheetName val="retaained profit"/>
      <sheetName val="6-9"/>
      <sheetName val="9-11"/>
      <sheetName val="13-14"/>
      <sheetName val="14 cont"/>
      <sheetName val="15-17"/>
      <sheetName val="17-20"/>
      <sheetName val="20-20.3"/>
      <sheetName val="20.4-20.8"/>
      <sheetName val="21-23"/>
      <sheetName val="23"/>
      <sheetName val="Inter Co."/>
      <sheetName val="UEL HO TB"/>
      <sheetName val="Recovery TB"/>
      <sheetName val="Things to be done"/>
      <sheetName val="FAR_VTCR_FY 11-12"/>
      <sheetName val="ADDITIONS_FY 11-12"/>
      <sheetName val="DELETIONS_FY 11-12"/>
      <sheetName val="BalSheet"/>
      <sheetName val="F &amp; B city1"/>
      <sheetName val="F &amp; B City2"/>
      <sheetName val="F &amp; B City3"/>
      <sheetName val="COMPLIMENTARYreport"/>
      <sheetName val="Non Moving stock"/>
      <sheetName val="Gross Turnover"/>
      <sheetName val="DrsAgeing"/>
      <sheetName val="LIQUOR INVENTORY"/>
      <sheetName val="CIE"/>
      <sheetName val="N01"/>
      <sheetName val="N3"/>
      <sheetName val="N4 "/>
      <sheetName val="N5"/>
      <sheetName val="N6"/>
      <sheetName val="N7"/>
      <sheetName val="N10"/>
      <sheetName val="N11"/>
      <sheetName val="PL Shedule"/>
      <sheetName val="BS Shedule"/>
      <sheetName val="KPMG TB 10"/>
      <sheetName val="Client New TB Final"/>
      <sheetName val="Note Pol"/>
      <sheetName val="Loan "/>
      <sheetName val="SCB"/>
      <sheetName val="Client TB2"/>
      <sheetName val="MGT FEE"/>
      <sheetName val="Lease rent"/>
      <sheetName val="14-14.9"/>
      <sheetName val="14.10-15"/>
      <sheetName val="16-18"/>
      <sheetName val="19-22"/>
      <sheetName val="22-22.3"/>
      <sheetName val="22.4-22.8"/>
      <sheetName val="22.9-26"/>
      <sheetName val="26(1)"/>
      <sheetName val="26(2)"/>
      <sheetName val="27(1)"/>
      <sheetName val="27(2)"/>
      <sheetName val="27(3)"/>
      <sheetName val="27(4)"/>
      <sheetName val="Debtors detail HO"/>
      <sheetName val="Creditors detail HO"/>
      <sheetName val="Debtors Detail Recovery"/>
      <sheetName val="Debtors detail duty"/>
      <sheetName val="Deb.Cre.Amalgamate"/>
      <sheetName val="Curr. &amp; Cre.risk"/>
      <sheetName val="Currency analysis"/>
      <sheetName val="CONVERSION"/>
      <sheetName val="Credit control TB"/>
      <sheetName val="Duty TB"/>
      <sheetName val="Debtors HO"/>
      <sheetName val="Creditors HO"/>
      <sheetName val="Debtors Duty"/>
      <sheetName val="(2) PL"/>
      <sheetName val="(3) BS"/>
      <sheetName val="(4) EQUITY"/>
      <sheetName val="(5) CF"/>
      <sheetName val="(17) 6-9"/>
      <sheetName val="(18) 7-11"/>
      <sheetName val="(19) PPE"/>
      <sheetName val="(20) 13-16"/>
      <sheetName val="(21) 17-18"/>
      <sheetName val="(22) 20-22"/>
      <sheetName val="(23) 22 "/>
      <sheetName val="(24) 22 I"/>
      <sheetName val="(25) 22-25"/>
      <sheetName val="(26) 26-31"/>
      <sheetName val="(27) 32"/>
      <sheetName val="(28) 32 I"/>
      <sheetName val="(29) 33-35"/>
      <sheetName val="CON-PL"/>
      <sheetName val="CON- BS"/>
      <sheetName val="AML PPE"/>
      <sheetName val="CIE - CPDK"/>
      <sheetName val="CIE - BYD"/>
      <sheetName val="CIE - CPBH"/>
      <sheetName val=" lease Comit CPBH"/>
      <sheetName val=" Lease Comit BYD "/>
      <sheetName val=" Lease Comit CPDK "/>
      <sheetName val="PPE COCO"/>
      <sheetName val="Biyadhoo PPE"/>
      <sheetName val="Boduhithi PPE"/>
      <sheetName val="Final for individual accounts"/>
      <sheetName val="Group"/>
      <sheetName val="Intangible"/>
      <sheetName val="PPE-EXCEPT BLDG"/>
      <sheetName val="Dep for Additons"/>
      <sheetName val="KE"/>
      <sheetName val="AC"/>
      <sheetName val="GS"/>
      <sheetName val="RA"/>
      <sheetName val="FE"/>
      <sheetName val="CE"/>
      <sheetName val="CS"/>
      <sheetName val="COM E"/>
      <sheetName val="OOE"/>
      <sheetName val="OEE"/>
      <sheetName val="SB"/>
      <sheetName val="SD"/>
      <sheetName val="MV"/>
      <sheetName val="CC INV"/>
      <sheetName val="Linen Inv"/>
      <sheetName val="LINEN fin"/>
      <sheetName val="WS"/>
      <sheetName val="OSE"/>
      <sheetName val="OA fin"/>
      <sheetName val="SM"/>
      <sheetName val="BPT COMP"/>
      <sheetName val="CA - Annual"/>
      <sheetName val="(2 )PL"/>
      <sheetName val="  (14) 6-9"/>
      <sheetName val="(15) 9.1-10.1"/>
      <sheetName val="(16) 10.2-11"/>
      <sheetName val="(17) PPE"/>
      <sheetName val="(18) 13-18"/>
      <sheetName val="(19) 19-23"/>
      <sheetName val="(20) 24"/>
      <sheetName val="(22) 24-27"/>
      <sheetName val="(23) RP"/>
      <sheetName val="(21) 24"/>
      <sheetName val="Issue Log"/>
      <sheetName val=" Lease Commitment "/>
      <sheetName val="Monthly Revenue"/>
      <sheetName val="Remaining Lease perd"/>
      <sheetName val="Dep-Addition"/>
      <sheetName val="System TB-08"/>
      <sheetName val="Sheet 2"/>
      <sheetName val="Sheet 3"/>
      <sheetName val="Sheet 4"/>
      <sheetName val="Sheet 5"/>
      <sheetName val="Sheet 6"/>
      <sheetName val="Sheet 7"/>
      <sheetName val="Sheet 8"/>
      <sheetName val="Sheet 9"/>
      <sheetName val="Sheet 10"/>
      <sheetName val="Sheet 11"/>
      <sheetName val="Sheet 12"/>
      <sheetName val="Sheet 13"/>
      <sheetName val="Sheet 14"/>
      <sheetName val="Issue log Sample"/>
      <sheetName val="Depreciation 08-09"/>
      <sheetName val="Additons"/>
      <sheetName val="Add Buildings"/>
      <sheetName val="FA-FINAL"/>
      <sheetName val="COMPUTER &amp; ACCESSORIES"/>
      <sheetName val="ELECTRICAL EQUIPMENT"/>
      <sheetName val="PLANT &amp; MACHINERY"/>
      <sheetName val="SPEED BATS"/>
      <sheetName val="ADD DEPN"/>
      <sheetName val="CWIP RENO PROJECT"/>
      <sheetName val="P&amp;L Analysis"/>
      <sheetName val="FAR Upload"/>
      <sheetName val="FAR Extract"/>
      <sheetName val="Guest Laundry"/>
      <sheetName val="SUS Upload"/>
      <sheetName val="SUS Extract"/>
      <sheetName val="MC Int"/>
      <sheetName val="Opera Int"/>
      <sheetName val="WH Tax"/>
      <sheetName val="Output Tax"/>
      <sheetName val="Input Tax"/>
      <sheetName val="Register Setup"/>
      <sheetName val="Ledger Setup"/>
      <sheetName val="Depn Table"/>
      <sheetName val="Spread Ratios"/>
      <sheetName val="AST Jrnl"/>
      <sheetName val="BGT Jrnl"/>
      <sheetName val="OBAL Jrnl"/>
      <sheetName val="GNRL Jrnl"/>
      <sheetName val="CN Upload"/>
      <sheetName val="JPS Upload"/>
      <sheetName val="JTS Upload"/>
      <sheetName val="AS Upload"/>
      <sheetName val="AS Extract"/>
      <sheetName val="BDS Upload"/>
      <sheetName val="BDS Extract"/>
      <sheetName val="BDES Upload"/>
      <sheetName val="BDES Extract"/>
      <sheetName val="NC Upload"/>
      <sheetName val="NC Extract"/>
      <sheetName val="COA Template Design"/>
      <sheetName val="NC Template Design"/>
      <sheetName val="COA Upload"/>
      <sheetName val="COA Extract"/>
      <sheetName val="Periodic Exch Rates"/>
      <sheetName val="CUS Upload"/>
      <sheetName val="Daily Exch Rates"/>
      <sheetName val="Journal Upload"/>
      <sheetName val="Journal Extract"/>
      <sheetName val="Tnx Listing"/>
      <sheetName val="P&amp;L Detailed"/>
      <sheetName val="P&amp;L Sumry"/>
      <sheetName val="Financial KPI's"/>
      <sheetName val="Account Inquiry"/>
      <sheetName val="Aging"/>
      <sheetName val="NS Upload"/>
      <sheetName val="Doc Format"/>
      <sheetName val="TRS Upload"/>
      <sheetName val="NSS Upload"/>
      <sheetName val="BusinessRules"/>
      <sheetName val="ND Upload"/>
      <sheetName val="BUC Upload"/>
      <sheetName val="BUS Upload"/>
      <sheetName val="BUN Upload"/>
      <sheetName val="DAG Upload"/>
      <sheetName val="OPR GRP"/>
      <sheetName val="OPR ID"/>
      <sheetName val="Program"/>
      <sheetName val="2-5"/>
      <sheetName val="06-12"/>
      <sheetName val="13-16"/>
      <sheetName val="Notes-20-i"/>
      <sheetName val="Note-20-ii"/>
      <sheetName val="Note20-iii"/>
      <sheetName val="22-24"/>
      <sheetName val="PL SCHE"/>
      <sheetName val="TB Kpmg"/>
      <sheetName val="client TB 2011"/>
      <sheetName val="client tb 2009"/>
      <sheetName val="GP Analysis"/>
      <sheetName val="0"/>
      <sheetName val="18-21"/>
      <sheetName val="note1"/>
      <sheetName val="note2"/>
      <sheetName val="note4"/>
      <sheetName val="note5"/>
      <sheetName val="note6"/>
      <sheetName val="note7"/>
      <sheetName val="note 8"/>
      <sheetName val="Note 9"/>
      <sheetName val="Bs cchedule"/>
      <sheetName val="Division"/>
      <sheetName val="AMCC"/>
      <sheetName val="Dhivehi Ban"/>
      <sheetName val="Foster"/>
      <sheetName val="Office Equip."/>
      <sheetName val="Trial Balance (2)"/>
      <sheetName val="Room Statistic"/>
      <sheetName val="FORE00"/>
      <sheetName val="Budget2000"/>
      <sheetName val="FORE99"/>
      <sheetName val="ICP-Summary"/>
      <sheetName val="ICP-Accounting"/>
      <sheetName val="ICP-Procurement"/>
      <sheetName val="BS "/>
      <sheetName val="6-8"/>
      <sheetName val="PPE-G"/>
      <sheetName val="PPE-C"/>
      <sheetName val="14-16"/>
      <sheetName val="17-19"/>
      <sheetName val="20-24"/>
      <sheetName val="25-26"/>
      <sheetName val="26.a"/>
      <sheetName val="26.b"/>
      <sheetName val="27-29"/>
      <sheetName val="30-31"/>
      <sheetName val="32-33"/>
      <sheetName val="33a"/>
      <sheetName val="33b"/>
      <sheetName val="33c"/>
      <sheetName val="34-37"/>
      <sheetName val="38a"/>
      <sheetName val="41"/>
      <sheetName val="38b"/>
      <sheetName val="42"/>
      <sheetName val="con-sche"/>
      <sheetName val="FINAL TB"/>
      <sheetName val="Amalgamated TB 2011"/>
      <sheetName val="Inter Co"/>
      <sheetName val="Con-PPE"/>
      <sheetName val="Con Adj"/>
      <sheetName val="Amalgamated TB 2010"/>
      <sheetName val="inter company"/>
      <sheetName val="TB Irufushi (2)"/>
      <sheetName val="23 (2)"/>
      <sheetName val="STT JV"/>
      <sheetName val="IRU JV"/>
      <sheetName val="TC"/>
      <sheetName val="TO Deposits"/>
      <sheetName val="C0nsol Entry"/>
      <sheetName val="tb irufushi"/>
      <sheetName val="PPE Con- sche"/>
      <sheetName val="Con Wkings- PL"/>
      <sheetName val="Con Wkings- PL (2)"/>
      <sheetName val="Con Wkings- BS"/>
      <sheetName val="Con-Working"/>
      <sheetName val="PPE-E"/>
      <sheetName val="JE-G"/>
      <sheetName val="Related Party - Reconcilation"/>
      <sheetName val="24-25"/>
      <sheetName val="31-32"/>
      <sheetName val="Loan Sch"/>
      <sheetName val="PPE ADDITION"/>
      <sheetName val="PPE "/>
      <sheetName val="16.1"/>
      <sheetName val="22.1"/>
      <sheetName val="21 (2)"/>
      <sheetName val="21 (4)"/>
      <sheetName val="P&amp;LShe"/>
      <sheetName val="BSSH"/>
      <sheetName val="Combined TB"/>
      <sheetName val="2012 Manafaaru"/>
      <sheetName val="Manafaru TB 11"/>
      <sheetName val="HOTB10"/>
      <sheetName val="Rev.Brekup"/>
      <sheetName val="21 (3)"/>
      <sheetName val="Rec by Nir"/>
      <sheetName val="PLSH Manafaru"/>
      <sheetName val="PL SCH Tropical"/>
      <sheetName val="Management Fee"/>
      <sheetName val="TB - 2008"/>
      <sheetName val="2 PL"/>
      <sheetName val="3 BS"/>
      <sheetName val="4 EQUITY"/>
      <sheetName val=" 5 CF"/>
      <sheetName val="  (16) 6-9"/>
      <sheetName val="(17) 9.1-10"/>
      <sheetName val="(18) PPE"/>
      <sheetName val="(19) 12-18"/>
      <sheetName val="(20) 19-24"/>
      <sheetName val="N-6"/>
      <sheetName val="N-7"/>
      <sheetName val="N-8"/>
      <sheetName val="Audit Report"/>
      <sheetName val="SOEquity"/>
      <sheetName val="cflow"/>
      <sheetName val="notes1"/>
      <sheetName val="notes3"/>
      <sheetName val="notes4"/>
      <sheetName val="notes5"/>
      <sheetName val="notes6"/>
      <sheetName val="notes7"/>
      <sheetName val="notes8"/>
      <sheetName val="notes9"/>
      <sheetName val="notes10 "/>
      <sheetName val="notes11"/>
      <sheetName val="notes12"/>
      <sheetName val="notes13"/>
      <sheetName val="notes14"/>
      <sheetName val="notes15"/>
      <sheetName val="notes16"/>
      <sheetName val="notes17"/>
      <sheetName val="notes18"/>
      <sheetName val="notes19"/>
      <sheetName val="notes20"/>
      <sheetName val="notes21"/>
      <sheetName val="notes23"/>
      <sheetName val="Company structure"/>
      <sheetName val="Inter Co Fanchon-SAFE SA"/>
      <sheetName val="Fanchon P&amp;L - Ok"/>
      <sheetName val="Fanchon Bal Sheet - Ok"/>
      <sheetName val="SAFE SA P&amp;L - Ok"/>
      <sheetName val="SAFE SA Bal Sheet - Ok"/>
      <sheetName val="Fixed Assets 2004"/>
      <sheetName val="Investments in Subsidiaries Ok"/>
      <sheetName val="Investment Ok"/>
      <sheetName val="Investment in associate Ok"/>
      <sheetName val="Inventories"/>
      <sheetName val="Deposits Ok"/>
      <sheetName val="Cash and Bank Balances Ok"/>
      <sheetName val="Accounts Receivables Ok"/>
      <sheetName val="Accounts Payables Ok"/>
      <sheetName val="Related Party Transaction Group"/>
      <sheetName val="Financial Assets"/>
      <sheetName val="Financial Liabilities"/>
      <sheetName val="Loan Company Ok"/>
      <sheetName val="Interest Rec &amp; Finance Costs"/>
      <sheetName val="Taxation"/>
      <sheetName val="Disclosure Lon Term Loan"/>
      <sheetName val="SAFE Inv (Pty) 2006 - ok"/>
      <sheetName val="Fanchon Tdg 2006 - Ok"/>
      <sheetName val="Sunland Farms (Pty) Ltd 06 - Ok"/>
      <sheetName val="Reginor Farm 2006 - Ok"/>
      <sheetName val="Altivex 267 (Pty) Ltd 2006 - Ok"/>
      <sheetName val="SAFE SA 2006 - Ok"/>
      <sheetName val="Sunland Middle East 2006 - ok"/>
      <sheetName val="Hoedpack 2006 - Ok"/>
      <sheetName val="Bouvrie 2006 - Ok "/>
      <sheetName val="African Fruit Exporters 06 - Ok"/>
      <sheetName val="Trial Balance - Exotics Interna"/>
      <sheetName val="Draft P&amp;L - Exotics"/>
      <sheetName val="Draft BS - Exotics"/>
      <sheetName val="Exotics Int 06- Ok"/>
      <sheetName val="Long Terms Loans Ok"/>
      <sheetName val="Bal Sheet Oct 2006"/>
      <sheetName val="Profit and Loss Oct 2006"/>
      <sheetName val="SAFE - Group Cash Flow"/>
      <sheetName val="Cash Flow Wkgs - SAFE - Group"/>
      <sheetName val="Journal Entries"/>
      <sheetName val="BS adj 2006"/>
      <sheetName val="P &amp; Ladj 2006"/>
      <sheetName val="Cost of Control - 2006"/>
      <sheetName val="Prof and Loss - Reconciliatio"/>
      <sheetName val="Inter Company Balances -2006"/>
      <sheetName val="Inter Company Transactions - 06"/>
      <sheetName val="Lease and Asset under lease"/>
      <sheetName val="FAR 2006"/>
      <sheetName val="FAR - Fanchon Tdg 2006"/>
      <sheetName val="FAR - Sunland Farm"/>
      <sheetName val="FAR - Reginor Farms"/>
      <sheetName val="FAR - SAFE - SA"/>
      <sheetName val="FAR - Hoedpack"/>
      <sheetName val="Acq of Subs - 2006"/>
      <sheetName val="Financial Assets and Liabilitie"/>
      <sheetName val="Producers Loans"/>
      <sheetName val="key Mgt"/>
      <sheetName val="TB to 31 Oct 05"/>
      <sheetName val="TB 12 months 31 Oct 04"/>
      <sheetName val="Grouped Cash flow"/>
      <sheetName val="Inter Co -2005 - New"/>
      <sheetName val="P&amp;L-EGCO PACK Q3'2009"/>
      <sheetName val="P&amp;L EGCO PACK Q3'2009"/>
      <sheetName val="Expense Q3'2009"/>
      <sheetName val="Adj YE2009"/>
      <sheetName val="FS 2009"/>
      <sheetName val="PL-Mar10"/>
      <sheetName val="Adj-Mar-10"/>
      <sheetName val="BS EGCO Q110"/>
      <sheetName val="P&amp;L EGCO Q110"/>
      <sheetName val="BS EGCO Q210"/>
      <sheetName val="P&amp;L EGCO Q210"/>
      <sheetName val="EGCO BS Q210"/>
      <sheetName val="EGCO P&amp;L Q210"/>
      <sheetName val="PwC adjustment"/>
      <sheetName val="April_a2"/>
      <sheetName val="Pre-booking May June"/>
      <sheetName val="Adj-Apr-10"/>
      <sheetName val="Adj-Jun-10"/>
      <sheetName val="CA-Obligation"/>
      <sheetName val="TB300410"/>
      <sheetName val="PL-Apr10"/>
      <sheetName val="TB 300610"/>
      <sheetName val="PL-May-Jun10"/>
      <sheetName val="AP interco 300610"/>
      <sheetName val="AP interco 310310"/>
      <sheetName val="RE adjustment Q2'2010"/>
      <sheetName val="TB300910"/>
      <sheetName val="Adj Sep 10"/>
      <sheetName val="Detail ADJ Q3' 2M"/>
      <sheetName val="zi) Prebooking Q3'2010"/>
      <sheetName val="P&amp;L Q3'2010"/>
      <sheetName val="EGCO Q3 BS"/>
      <sheetName val="EGCO Q3 P&amp;L"/>
      <sheetName val="P&amp;L Q4'2010"/>
      <sheetName val="TB311210"/>
      <sheetName val="P&amp;L 12 months"/>
      <sheetName val="P&amp;L 4 months"/>
      <sheetName val="EGCO Q4 BS"/>
      <sheetName val="EGCO Q4 P&amp;L"/>
      <sheetName val="Adj Q4'2010"/>
      <sheetName val="TB Q2 2011"/>
      <sheetName val="TB Q1 2011 V2"/>
      <sheetName val="EGCO BS Q1'2011"/>
      <sheetName val="EGCO PL Q1'2011"/>
      <sheetName val="Control BS and P&amp;L"/>
      <sheetName val="SAD"/>
      <sheetName val="1-Cash"/>
      <sheetName val="2-Short term investment"/>
      <sheetName val="3-Trade AR"/>
      <sheetName val="AR related"/>
      <sheetName val="4-Other current assets"/>
      <sheetName val="5-Deferred Charge"/>
      <sheetName val="6-Inventory"/>
      <sheetName val="7-PPE"/>
      <sheetName val="8-Intangible assets"/>
      <sheetName val="9-Deferred tax assets"/>
      <sheetName val="10-Trade&amp;Other payable"/>
      <sheetName val="AP interco 311210"/>
      <sheetName val="Details AP Q2.11"/>
      <sheetName val="11-Other current liabilities"/>
      <sheetName val="12-Borrowings"/>
      <sheetName val="13-Derivative assets"/>
      <sheetName val="14-Provisions "/>
      <sheetName val="15-Employee benefits"/>
      <sheetName val="16-Equity"/>
      <sheetName val="17-Financial income and expense"/>
      <sheetName val="18-Expenses"/>
      <sheetName val="Adjustment"/>
      <sheetName val="Import TB 2010"/>
      <sheetName val="TB YE 2010 for import"/>
      <sheetName val="PL Adj console with PWC Correct"/>
      <sheetName val="SAD Q2"/>
      <sheetName val="PwC Correction"/>
      <sheetName val="E07"/>
      <sheetName val="E31-12-2006"/>
      <sheetName val="E31-10-2006"/>
      <sheetName val="Resignation list"/>
      <sheetName val="Combine"/>
      <sheetName val="Assumtion"/>
      <sheetName val="Query"/>
      <sheetName val="E06"/>
      <sheetName val="Dec2005"/>
      <sheetName val="Jan04"/>
      <sheetName val="Query(1)"/>
      <sheetName val="Query(2)"/>
      <sheetName val="Contingency Funding"/>
      <sheetName val="To do list"/>
      <sheetName val="Drawdown "/>
      <sheetName val="Inputs"/>
      <sheetName val="IDC"/>
      <sheetName val="eff-INT USD"/>
      <sheetName val="eff-INT baht"/>
      <sheetName val="DebtService"/>
      <sheetName val="Drawdown Schedule"/>
      <sheetName val="IntangbleAsst"/>
      <sheetName val="PreferlDiv"/>
      <sheetName val="mtp"/>
      <sheetName val="IntSwap"/>
      <sheetName val="Appendix5"/>
      <sheetName val="ECA Eligible Costs"/>
      <sheetName val="E05"/>
      <sheetName val="ID"/>
      <sheetName val="THD"/>
      <sheetName val="AP1"/>
      <sheetName val="AP2"/>
      <sheetName val="AP3"/>
      <sheetName val="N 1 -5"/>
      <sheetName val="N 7 - 11"/>
      <sheetName val="N12-15"/>
      <sheetName val="N-16-18"/>
      <sheetName val="18-23"/>
      <sheetName val="MANUFACTURE"/>
      <sheetName val="DPL"/>
      <sheetName val="N1-111"/>
      <sheetName val="N-IV"/>
      <sheetName val="NV-VII"/>
      <sheetName val="Tax Page"/>
      <sheetName val="Tax Note"/>
      <sheetName val="Tax Note (2)"/>
      <sheetName val="Deemed divide"/>
      <sheetName val="Overhead"/>
      <sheetName val="Selling"/>
      <sheetName val="JE April"/>
      <sheetName val="SCE"/>
      <sheetName val="CF (2)"/>
      <sheetName val="N 3 -7"/>
      <sheetName val="PPE 8"/>
      <sheetName val="N 9 - 12"/>
      <sheetName val="N13-16"/>
      <sheetName val="N17-18"/>
      <sheetName val="N-19-21"/>
      <sheetName val="22-26"/>
      <sheetName val="N1-11"/>
      <sheetName val="N III-IV"/>
      <sheetName val="NIV-V"/>
      <sheetName val="N VI-VII"/>
      <sheetName val="Tax Note I"/>
      <sheetName val="Tax Note II"/>
      <sheetName val="Tax Credit IV-V"/>
      <sheetName val="Deemed dividend"/>
      <sheetName val="New TB 2009"/>
      <sheetName val="TB 2008"/>
      <sheetName val="Register"/>
      <sheetName val="PPE 11"/>
      <sheetName val="Machinary &amp;Equipments"/>
      <sheetName val="Electrical Equipments"/>
      <sheetName val="Furniture &amp; Fittings"/>
      <sheetName val="Motor Vehicles"/>
      <sheetName val="Plant &amp; Machinary"/>
      <sheetName val="Office Equipments"/>
      <sheetName val="Computers"/>
      <sheetName val="Dep. summ"/>
      <sheetName val="Additions-11"/>
      <sheetName val="Disposal-11"/>
      <sheetName val="Diff tax"/>
      <sheetName val="PPE JE 2011"/>
      <sheetName val="elec client"/>
      <sheetName val="Electricity (2)"/>
      <sheetName val="Diff tax 2011"/>
      <sheetName val="LE DR"/>
      <sheetName val="DIRECT L"/>
      <sheetName val="LE INDR"/>
      <sheetName val="INDIRECT L"/>
      <sheetName val="LE prod"/>
      <sheetName val="LE prod 2"/>
      <sheetName val="LE AD"/>
      <sheetName val="LE AD 2"/>
      <sheetName val="LE SD"/>
      <sheetName val="LE SD 2"/>
      <sheetName val="S &amp; D"/>
      <sheetName val="TEMP"/>
      <sheetName val="salary pay"/>
      <sheetName val="DIR SAL"/>
      <sheetName val="BR.SUM-NEW"/>
      <sheetName val="EPF &amp; ETF"/>
      <sheetName val="ml"/>
      <sheetName val="Ratio"/>
      <sheetName val="Ap4"/>
      <sheetName val="Ap5"/>
      <sheetName val="N1-4"/>
      <sheetName val="N5-9"/>
      <sheetName val="N5-9 (2)"/>
      <sheetName val="N10-12"/>
      <sheetName val="N13-17"/>
      <sheetName val="N18-21"/>
      <sheetName val="TB 2008 "/>
      <sheetName val="JE 2008"/>
      <sheetName val="00"/>
      <sheetName val="PP&amp;L"/>
      <sheetName val="N1-7"/>
      <sheetName val="N9-13"/>
      <sheetName val="N12,13,14"/>
      <sheetName val="N15-18"/>
      <sheetName val="N18-19"/>
      <sheetName val="N19"/>
      <sheetName val="DP&amp;L"/>
      <sheetName val="NI-IV"/>
      <sheetName val="NV&amp;VI"/>
      <sheetName val="NVI-VIII"/>
      <sheetName val="jes"/>
      <sheetName val="NA"/>
      <sheetName val="DEP-07"/>
      <sheetName val="Tax .1"/>
      <sheetName val="Tax .2"/>
      <sheetName val="TAX .3"/>
      <sheetName val="D.tax.1 "/>
      <sheetName val="D. tax.2"/>
      <sheetName val="N2-6"/>
      <sheetName val="7 PPE"/>
      <sheetName val="N 8-11.2"/>
      <sheetName val="N 11.3-15"/>
      <sheetName val="N16"/>
      <sheetName val="N 17-20"/>
      <sheetName val="N 19-21"/>
      <sheetName val="N 23"/>
      <sheetName val="N 23 "/>
      <sheetName val="N 023"/>
      <sheetName val="DPL N1-3"/>
      <sheetName val="DPL N4"/>
      <sheetName val="DPL N4 -5"/>
      <sheetName val="DT 07-restated"/>
      <sheetName val="DT06"/>
      <sheetName val="Related par"/>
      <sheetName val="CF_Dir"/>
      <sheetName val="2- 3"/>
      <sheetName val="N5-8"/>
      <sheetName val="N10  14"/>
      <sheetName val="N10_14"/>
      <sheetName val="DDT"/>
      <sheetName val="dpl _2_"/>
      <sheetName val="pulviser"/>
      <sheetName val="Electrical Equip"/>
      <sheetName val="Office equip"/>
      <sheetName val="palnt Machi"/>
      <sheetName val="DEF-TAX"/>
      <sheetName val="DEPBRA"/>
      <sheetName val="ASSETREG"/>
      <sheetName val="ASSETREG (2)"/>
      <sheetName val="22-23"/>
      <sheetName val="Addi &amp; dep"/>
      <sheetName val="BRADEP"/>
      <sheetName val="ECO;DEP"/>
      <sheetName val="MA"/>
      <sheetName val="MA (2)"/>
      <sheetName val="Mat Gap 31-12-09  FRT"/>
      <sheetName val="M Level"/>
      <sheetName val="Bal"/>
      <sheetName val="C-flw"/>
      <sheetName val="C-flw (2)"/>
      <sheetName val="encsh flo"/>
      <sheetName val="Equity (2)"/>
      <sheetName val="5-8"/>
      <sheetName val="9-14"/>
      <sheetName val="15-18"/>
      <sheetName val="18.1"/>
      <sheetName val="19-"/>
      <sheetName val="20-21"/>
      <sheetName val="26-31"/>
      <sheetName val="31-34"/>
      <sheetName val="35-36"/>
      <sheetName val="37-39"/>
      <sheetName val="40-43"/>
      <sheetName val="seg 31.12.2009"/>
      <sheetName val="D.P&amp;L"/>
      <sheetName val="N1,11"/>
      <sheetName val="N111,1V"/>
      <sheetName val="tax 31.12.2009"/>
      <sheetName val="tax-Wajira"/>
      <sheetName val="Dif tax 31.12.2009"/>
      <sheetName val="Dif tax 30.06 2009"/>
      <sheetName val="TB 2009"/>
      <sheetName val="Dif tax 2008"/>
      <sheetName val="Dif tax 2007"/>
      <sheetName val="VAT,FIN 31.12.2009"/>
      <sheetName val="vat-fs"/>
      <sheetName val="ratio "/>
      <sheetName val="ex"/>
      <sheetName val="tax 2007"/>
      <sheetName val="tax 2008"/>
      <sheetName val="1-3"/>
      <sheetName val="4-8"/>
      <sheetName val="11-12"/>
      <sheetName val="26-29"/>
      <sheetName val="20-25"/>
      <sheetName val="30-32"/>
      <sheetName val="33-34"/>
      <sheetName val="33.2.2-36"/>
      <sheetName val="seg"/>
      <sheetName val="Dif tax2009"/>
      <sheetName val="VAT,FIN"/>
      <sheetName val="DISPOSED ITEMS"/>
      <sheetName val="Asset Wise-Cost"/>
      <sheetName val="PPE note"/>
      <sheetName val="cost summery"/>
      <sheetName val="Addi 04-06"/>
      <sheetName val="Addi 07-09"/>
      <sheetName val="Addi 10-12"/>
      <sheetName val="Disposal "/>
      <sheetName val="Acc dep"/>
      <sheetName val="RULE 1"/>
      <sheetName val="Sheet25"/>
      <sheetName val="RULE 2"/>
      <sheetName val="ratio  "/>
      <sheetName val="Bal (2)"/>
      <sheetName val="17.1"/>
      <sheetName val="20-22"/>
      <sheetName val="25-29"/>
      <sheetName val="30-33"/>
      <sheetName val="34-35"/>
      <sheetName val="36-38"/>
      <sheetName val="39-42"/>
      <sheetName val="segi  31.03.2010 "/>
      <sheetName val="tax-year end (2)"/>
      <sheetName val="Dif tax2010."/>
      <sheetName val="Asset (2)"/>
      <sheetName val="Asset"/>
      <sheetName val="tax-year end"/>
      <sheetName val="DIFFERED TAX 09'10"/>
      <sheetName val="NTPC OP Budget Dec09 (noesc)"/>
      <sheetName val="3.H.2"/>
      <sheetName val="3C- RMU"/>
      <sheetName val="CPI-U"/>
      <sheetName val="Inflation Rate_Lao"/>
      <sheetName val="Reports"/>
      <sheetName val="Remark"/>
      <sheetName val="Budget IDC_oldAss_newDDsch"/>
      <sheetName val="Graphs inputs"/>
      <sheetName val="MTM Valuation (3)"/>
      <sheetName val="eff-INT baht-Mar08"/>
      <sheetName val="eff-INT USD-Mar08"/>
      <sheetName val="eff-INT baht-Budget"/>
      <sheetName val="eff-INT USD-Budget"/>
      <sheetName val="eff-INT baht-Feb08"/>
      <sheetName val="eff-INT USD-Feb08"/>
      <sheetName val="Table 2.2 Drawdown curves"/>
      <sheetName val="Swap -June-08"/>
      <sheetName val="Equity-Jun08"/>
      <sheetName val="Distribution capacity"/>
      <sheetName val="BS-Mar08"/>
      <sheetName val="eff-INT baht-June08"/>
      <sheetName val="eff-INT USD-June08"/>
      <sheetName val="eff-INT baht-Aug08"/>
      <sheetName val="eff-INT USD-Aug08"/>
      <sheetName val="PL-Aug08"/>
      <sheetName val="Comparison &amp; Monthly breakdown"/>
      <sheetName val="IntangAsst-Dec"/>
      <sheetName val="PrintOp"/>
      <sheetName val="IDC - Delay"/>
      <sheetName val="WCR"/>
      <sheetName val="IRR"/>
      <sheetName val="Month. Inflows - Summary"/>
      <sheetName val="PGA - Details - 05 Apr-10 "/>
      <sheetName val="v.4_Operating Budg_CPIincl Lao"/>
      <sheetName val="NTPC Operating Budget level1"/>
      <sheetName val="6.6.7 115-22kV Nam Theun"/>
      <sheetName val="NTPC OP Budget Dec09 (noesc (2)"/>
      <sheetName val="Year 2010 (2)"/>
      <sheetName val="Headings"/>
      <sheetName val="PG 9"/>
      <sheetName val="In statem"/>
      <sheetName val="SOV by Client Class"/>
      <sheetName val="SOV by Valuation Class"/>
      <sheetName val="FM assets Dec 2005 for Sale"/>
      <sheetName val="Reference Table"/>
      <sheetName val="Trend Table"/>
      <sheetName val="Depreciation Table"/>
      <sheetName val="RUL"/>
      <sheetName val="Trend Prep"/>
      <sheetName val="CIP Jan_Feb"/>
      <sheetName val="Ann II"/>
      <sheetName val="AnnexureIII"/>
      <sheetName val="Ann I"/>
      <sheetName val="Resource usage calculation"/>
      <sheetName val="Adj f)"/>
      <sheetName val="adf 2"/>
      <sheetName val="adf 3"/>
      <sheetName val="a1"/>
      <sheetName val="a2"/>
      <sheetName val="Cash-FX-Dec09 "/>
      <sheetName val="PlannedBenefit-Q3-09"/>
      <sheetName val="HC-Invoice-Mar10"/>
      <sheetName val="HC Invoice-Dec09"/>
      <sheetName val="HC-Pmt"/>
      <sheetName val="FX-HC-Dec-09"/>
      <sheetName val="FX-Gain-Loss"/>
      <sheetName val="Commitment-Mar10"/>
      <sheetName val="AP-Mar2010"/>
      <sheetName val="INC-Q1-10"/>
      <sheetName val="EGAT-LD"/>
      <sheetName val="HC-LD-Mar10"/>
      <sheetName val="eff-INT USD-Mar-10"/>
      <sheetName val="eff-INT THB-10"/>
      <sheetName val="Year 2010"/>
      <sheetName val="BS-Mar10"/>
      <sheetName val="THB-Loan"/>
      <sheetName val="RUC-Sale"/>
      <sheetName val="BS-WKS"/>
      <sheetName val="Preferencial Div-Jun08"/>
      <sheetName val="RepaymentSchedule"/>
      <sheetName val="Swap -Mar-10"/>
      <sheetName val="Cover (2)"/>
      <sheetName val="Balance.Sheet (2)"/>
      <sheetName val="Cash on hand and at banks (2)"/>
      <sheetName val="ST-investment (2)"/>
      <sheetName val="ST-investment-Collateral (2)"/>
      <sheetName val="Due from related co. (3)"/>
      <sheetName val="Other CA (2)"/>
      <sheetName val="PP (2)"/>
      <sheetName val="Other assets (2)"/>
      <sheetName val="ST-Loan (2)"/>
      <sheetName val="AP-trade (2)"/>
      <sheetName val="Due to related co. (3)"/>
      <sheetName val="Other CL (2)"/>
      <sheetName val="Loan to related co. (2)"/>
      <sheetName val="LT-debt (2)"/>
      <sheetName val="Fin.instruments (2)"/>
      <sheetName val="MI (2)"/>
      <sheetName val="P&amp;L. (2)"/>
      <sheetName val="expenses (2)"/>
      <sheetName val="Other income (2)"/>
      <sheetName val="Related party transactions- (2)"/>
      <sheetName val="Adj.entries (2)"/>
      <sheetName val="Tax reconciliation (2)"/>
      <sheetName val="BOI (2)"/>
      <sheetName val="Commitments (2)"/>
      <sheetName val="Cashflows (2)"/>
      <sheetName val="Additional requirement"/>
      <sheetName val="INC-Q2-09"/>
      <sheetName val="IntangAsst -Jun-09"/>
      <sheetName val="NTPC Operating Budget level 2"/>
      <sheetName val="Financial model escalated"/>
      <sheetName val="P&amp;L OY Medium"/>
      <sheetName val="P&amp;L 2010-2012 Medium"/>
      <sheetName val="Effective int"/>
      <sheetName val="IFRIC 4"/>
      <sheetName val="NTPC Budget follow up IDC - 9D"/>
      <sheetName val="CF-Budget-2009"/>
      <sheetName val="Analysis-Budget -2009"/>
      <sheetName val="PL-IAS17-EDF-budget2009"/>
      <sheetName val="PL-VAS-Budget2009"/>
      <sheetName val="Budget-2007-O&amp;M"/>
      <sheetName val="Assu- Re#02"/>
      <sheetName val="EDF-BS"/>
      <sheetName val="EDF- sumary"/>
      <sheetName val="EDF- sumary (2)"/>
      <sheetName val="P&amp;L Function YTD-09"/>
      <sheetName val="Personel-expenses"/>
      <sheetName val="DTA-Dec"/>
      <sheetName val="IFRIC4-deferred Tax"/>
      <sheetName val="DTA"/>
      <sheetName val="DTA-June"/>
      <sheetName val="DTA-Sep"/>
      <sheetName val="SmallPMT"/>
      <sheetName val="TRF 01X"/>
      <sheetName val="Acquit"/>
      <sheetName val="TRF 06X"/>
      <sheetName val="SSF"/>
      <sheetName val="Gnommalat_TAX"/>
      <sheetName val="Nakai_TAX"/>
      <sheetName val="Thakhek_TAX"/>
      <sheetName val="Vientiane_TAX"/>
      <sheetName val="End Dec'10 Income Tax"/>
      <sheetName val="Salary Transfer (03)"/>
      <sheetName val="Salary Transfer (02)"/>
      <sheetName val="Salary Transfer 01x"/>
      <sheetName val="bank details"/>
      <sheetName val="Payroll report Dec'10 "/>
      <sheetName val="Nov'10"/>
      <sheetName val="Test"/>
      <sheetName val="Locate"/>
      <sheetName val="Notice"/>
      <sheetName val="SG TRF"/>
      <sheetName val="Disbrsmt"/>
      <sheetName val="TT USD"/>
      <sheetName val="notice to salary"/>
      <sheetName val="Rev Currency"/>
      <sheetName val="Tax USD"/>
      <sheetName val="Tax EUR"/>
      <sheetName val="Tax THB"/>
      <sheetName val="USD"/>
      <sheetName val="THB"/>
      <sheetName val="TT USD-SG"/>
      <sheetName val="TT USD-BKK"/>
      <sheetName val="TT USD-BBL"/>
      <sheetName val="Total TT-USD"/>
      <sheetName val="Feb10"/>
      <sheetName val="Tax AUD"/>
      <sheetName val="TT-EUR"/>
      <sheetName val="TT-AUD"/>
      <sheetName val="Bank transfer"/>
      <sheetName val="Apr'10"/>
      <sheetName val="May'10"/>
      <sheetName val="TT USD-BBK"/>
      <sheetName val="PSA"/>
      <sheetName val="Jun'10"/>
      <sheetName val="Jul10"/>
      <sheetName val="Code THB"/>
      <sheetName val="Code USD"/>
      <sheetName val="Aug'10"/>
      <sheetName val="Sep'10"/>
      <sheetName val="Oct'10"/>
      <sheetName val="Sale-AR"/>
      <sheetName val="THPC-June2010"/>
      <sheetName val="THPC-Apr-10"/>
      <sheetName val="FX-Apr10"/>
      <sheetName val="INCApr-10"/>
      <sheetName val="Swap-Apr10"/>
      <sheetName val="BS-Jun10"/>
      <sheetName val="BS-Apr10"/>
      <sheetName val="Preferencial Div-Jun08 (2)"/>
      <sheetName val="eff-INT USD-2010"/>
      <sheetName val="eff-INT baht-2010"/>
      <sheetName val="Swap -June-10"/>
      <sheetName val="CA OBL ( PV Apl 10)"/>
      <sheetName val="LD-HC"/>
      <sheetName val="PreCOD"/>
      <sheetName val="Pv-CA-Jun10"/>
      <sheetName val="HC-Ju10"/>
      <sheetName val="Allocate EFF to IA and PPE"/>
      <sheetName val="Pre-booking April 2010"/>
      <sheetName val="May - June"/>
      <sheetName val="Pre-booking actual"/>
      <sheetName val="Irrigration"/>
      <sheetName val="Detail cap non-cap"/>
      <sheetName val="log"/>
      <sheetName val="hyp générales"/>
      <sheetName val="Graph scénarios "/>
      <sheetName val="Graph scénarios  (2)"/>
      <sheetName val="Tab récapitulatifs - Quant"/>
      <sheetName val="Graph quant"/>
      <sheetName val="tableaux récapitulatifs - PRIX"/>
      <sheetName val="Graph prix USD courant"/>
      <sheetName val="Graph prix EUR 2004"/>
      <sheetName val="COG marché &gt;2009"/>
      <sheetName val="Tenex UF6e direct"/>
      <sheetName val="Offre Kazat"/>
      <sheetName val="WMC suite"/>
      <sheetName val="Cameco post 2009"/>
      <sheetName val="NIGER 2009-2013"/>
      <sheetName val="CAMECO tails"/>
      <sheetName val="Heathgate"/>
      <sheetName val="WMC"/>
      <sheetName val="NUKEM 2005-2013"/>
      <sheetName val="CAMECO 2004-2012"/>
      <sheetName val="COGEMA HEU 2004-2013"/>
      <sheetName val="COG P révisé"/>
      <sheetName val="CRI"/>
      <sheetName val="TENEX UF6e"/>
      <sheetName val="McClean"/>
      <sheetName val="SAE"/>
      <sheetName val="WMC option"/>
      <sheetName val="ERA "/>
      <sheetName val="NFC spot"/>
      <sheetName val="spot HEU"/>
      <sheetName val="Engagements LT"/>
      <sheetName val="BS-EGCO PACK"/>
      <sheetName val="P&amp;L-EGCO PACK"/>
      <sheetName val="Adj Q3-2009"/>
      <sheetName val="2-Other current assets"/>
      <sheetName val="3-PPE"/>
      <sheetName val="4-Intangible assets"/>
      <sheetName val="5-Deferred tax assets"/>
      <sheetName val="6-Trade &amp; other payable"/>
      <sheetName val="7-Loan"/>
      <sheetName val="8-Derivative assets"/>
      <sheetName val="9-Provision "/>
      <sheetName val="10-Employee benefit"/>
      <sheetName val="11-Equity"/>
      <sheetName val="12-Financial income and expense"/>
      <sheetName val="13-Other income"/>
      <sheetName val="14-Expenses (Q3 09-08)"/>
      <sheetName val="TB before adj"/>
      <sheetName val="PwC adj"/>
      <sheetName val="adj client"/>
      <sheetName val="Report BS Q1"/>
      <sheetName val="Cap-Exp"/>
      <sheetName val="1-PPE"/>
      <sheetName val="2-Intangible assets"/>
      <sheetName val="3-Deferred tax assets"/>
      <sheetName val="4-derivative assets"/>
      <sheetName val="5-Receivable &amp; prepayment"/>
      <sheetName val="6-Cash &amp; cash equivalent"/>
      <sheetName val="7-Trade &amp; other payable"/>
      <sheetName val="8-Loan"/>
      <sheetName val="10-Equity"/>
      <sheetName val="11-profit &amp; loss"/>
      <sheetName val="P&amp;L. (3)"/>
      <sheetName val="Cash-FX-09"/>
      <sheetName val="Trx cost analysis"/>
      <sheetName val="Variance-PWC-PlannedBenefit"/>
      <sheetName val="PlannedBenefit-Q1-09"/>
      <sheetName val="Bonus08"/>
      <sheetName val="Planned Benefit-paid"/>
      <sheetName val="Ap-March09"/>
      <sheetName val="Invoiced to EDF"/>
      <sheetName val="BS-GP-Q1-09"/>
      <sheetName val="Q3 RE GL analysis"/>
      <sheetName val="HC-Mar09"/>
      <sheetName val="FX-HC-Mar-09"/>
      <sheetName val="INC-GP-Mar08"/>
      <sheetName val="INC-Q1-09"/>
      <sheetName val="PL-Q1-09"/>
      <sheetName val="INC-GP-Dec08"/>
      <sheetName val="THB-LN-Q1-09"/>
      <sheetName val="Adj-mAR08"/>
      <sheetName val="THB-Loan-Sep08"/>
      <sheetName val="FX (2)"/>
      <sheetName val="PVCal"/>
      <sheetName val="Swap -Mar-09"/>
      <sheetName val="CommitmentSep-08"/>
      <sheetName val="eff-INT THB-Q1-09"/>
      <sheetName val="eff-INT USD-Q1-09"/>
      <sheetName val="FX-Gain-Loss-Mar08"/>
      <sheetName val="FX-onTHB-Ln-Mar08"/>
      <sheetName val="UntakenLeave"/>
      <sheetName val="IntangAsst -Mar-09"/>
      <sheetName val="Amount Due To-Sep08"/>
      <sheetName val="BS-GP-Sep08"/>
      <sheetName val="InterCo-Sep08"/>
      <sheetName val="FX-g-loss-Q1-09"/>
      <sheetName val="Exp.Rel.Parties 1th Quarter 09"/>
      <sheetName val="Related-Trnsct-Q1-09"/>
      <sheetName val="Lead of expenses"/>
      <sheetName val="Commitmnt-Mar09"/>
      <sheetName val="P&amp;L. (4)"/>
      <sheetName val="expenses (3)"/>
      <sheetName val="IRS"/>
      <sheetName val="HC-LD"/>
      <sheetName val="Rev-GL"/>
      <sheetName val="Pv-CA- Sept-pwc"/>
      <sheetName val="HC-Invoice-Sep10"/>
      <sheetName val="CA-Sep10"/>
      <sheetName val="Swap -Sept-10"/>
      <sheetName val="RoadA1"/>
      <sheetName val="GP-BS-Sep10"/>
      <sheetName val="INC-Sep-10 "/>
      <sheetName val="GP-PL-Sep10"/>
      <sheetName val="Adj-Sep-10"/>
      <sheetName val="Balance.Sheet"/>
      <sheetName val="Cash on hand and at banks"/>
      <sheetName val="ST-investment "/>
      <sheetName val="ST-investment-Collateral "/>
      <sheetName val="Due from related co. "/>
      <sheetName val="Other CA "/>
      <sheetName val="PP "/>
      <sheetName val="Other assets"/>
      <sheetName val="ST-Loan "/>
      <sheetName val="AP-trade"/>
      <sheetName val="Due to related co. "/>
      <sheetName val="Other CL "/>
      <sheetName val="Loan to related co."/>
      <sheetName val="LT-debt"/>
      <sheetName val="Fin.instruments "/>
      <sheetName val="P&amp;L. "/>
      <sheetName val="expenses "/>
      <sheetName val="Adj.entries"/>
      <sheetName val="Tax reconciliation"/>
      <sheetName val="BOI"/>
      <sheetName val="Commitments "/>
      <sheetName val="Cashflows"/>
      <sheetName val="6-Trade&amp;Other payable"/>
      <sheetName val="AP interco 300910"/>
      <sheetName val="7-Other current liabilities"/>
      <sheetName val="8-Borrowings"/>
      <sheetName val="9-Derivative assets"/>
      <sheetName val="10-Provisions "/>
      <sheetName val="11-Employee benefits"/>
      <sheetName val="12-Equity"/>
      <sheetName val="13-Financial income and expense"/>
      <sheetName val="14-Sales"/>
      <sheetName val="15-Other income"/>
      <sheetName val="16-Expenses (Q310)"/>
      <sheetName val="Pv-CA- Sept"/>
      <sheetName val="THPC-RUC"/>
      <sheetName val="THPC-Sale"/>
      <sheetName val="Cash-FX-Q3-09"/>
      <sheetName val="Due-from-Related"/>
      <sheetName val="AP-Jun09"/>
      <sheetName val="BS-GP-Q3-09"/>
      <sheetName val="BS-GP-Q2-09"/>
      <sheetName val="Commitmnt-Sep-09"/>
      <sheetName val="Commitment-Jun09"/>
      <sheetName val="HC Invoice-Sep09"/>
      <sheetName val="HC Invoice-Jun09"/>
      <sheetName val="FX-HC-Sep-09"/>
      <sheetName val="PL-Q3-09"/>
      <sheetName val="PL-Q2-09"/>
      <sheetName val="THB-LN-Q3-09"/>
      <sheetName val="THB-LN-Q2-09"/>
      <sheetName val="Swap -Sep-09"/>
      <sheetName val="Swap -June-09"/>
      <sheetName val="eff-INT USD-Q3-09"/>
      <sheetName val="eff-INT baht-Q3-09"/>
      <sheetName val="FX-gain-loss-Q3-09"/>
      <sheetName val="FXR666-R766"/>
      <sheetName val="FX-g-loss-Q2-09"/>
      <sheetName val="RelatedParty - Sept09"/>
      <sheetName val="RelatedParty -Jun09"/>
      <sheetName val="AP-Sep09"/>
      <sheetName val="Adj-Sep09"/>
      <sheetName val="AR Trade (1)"/>
      <sheetName val="LN"/>
      <sheetName val="SwapDec10"/>
      <sheetName val="BS-LN"/>
      <sheetName val="Pref.Divdn"/>
      <sheetName val="Adj"/>
      <sheetName val="depre-revised"/>
      <sheetName val="Cal IFRIC4 PE 2010"/>
      <sheetName val="Details IA on CA obligation (2)"/>
      <sheetName val="FX-HC-Apr10"/>
      <sheetName val="TransactionCosts"/>
      <sheetName val="Ben In USD"/>
      <sheetName val="Expat - Correct"/>
      <sheetName val="Cal IFRIC4 PE 2010 (2)"/>
      <sheetName val="IDC for Road A1 Revised"/>
      <sheetName val="Local - OK"/>
      <sheetName val="UntakenLeave-Paid$"/>
      <sheetName val="EUR"/>
      <sheetName val="PMTH"/>
      <sheetName val="Sherene"/>
      <sheetName val="Adj Unearn"/>
      <sheetName val="1228-25"/>
      <sheetName val="Information"/>
      <sheetName val="Financial Lease"/>
      <sheetName val="Accounting Treatment"/>
      <sheetName val="Fixed Asset"/>
      <sheetName val="AR Suraj 2010"/>
      <sheetName val="AR Suraj 2008"/>
      <sheetName val="JDE"/>
      <sheetName val="Reclass Defer to Unearn"/>
      <sheetName val="Defer 2008"/>
      <sheetName val="Audit Adj"/>
      <sheetName val="Table Lease 7Yrs No Initial"/>
      <sheetName val="ตารางการเช่า"/>
      <sheetName val="ตารางการซื้อ"/>
      <sheetName val="ROA"/>
      <sheetName val="Model-Suraj"/>
      <sheetName val="2007"/>
      <sheetName val="2006"/>
      <sheetName val="Sep10"/>
      <sheetName val="Dec10"/>
      <sheetName val="2004"/>
      <sheetName val="S_Fds"/>
      <sheetName val="SURVEY"/>
      <sheetName val="GENERAL QUESTIONS"/>
      <sheetName val="Info"/>
      <sheetName val="Mthly"/>
      <sheetName val="SRC_CPY"/>
      <sheetName val="SRC_BU"/>
      <sheetName val="BU_List"/>
      <sheetName val="Capex06-170"/>
      <sheetName val="Capex06-172"/>
      <sheetName val="Capex07-170"/>
      <sheetName val="Capex07-172"/>
      <sheetName val="Capex Pres"/>
      <sheetName val="Results Pres 1"/>
      <sheetName val="Results Pres 2"/>
      <sheetName val="MSVL_Comb"/>
      <sheetName val="MSEA_Comb"/>
      <sheetName val="MSME_Comb"/>
      <sheetName val="MSID_Comb"/>
      <sheetName val="MSES_Comb"/>
      <sheetName val="MSIL_Comb"/>
      <sheetName val="FS170Comb"/>
      <sheetName val="FS171Comb"/>
      <sheetName val="FS172Comb"/>
      <sheetName val="FS173Comb"/>
      <sheetName val="MSVL_Conso"/>
      <sheetName val="MSEA_Conso"/>
      <sheetName val="MSID_Conso"/>
      <sheetName val="MSME_Conso"/>
      <sheetName val="MSES_Conso"/>
      <sheetName val="MSIL_Conso"/>
      <sheetName val="FS170Conso"/>
      <sheetName val="FS171Conso"/>
      <sheetName val="FS172Conso"/>
      <sheetName val="FS173Conso"/>
      <sheetName val="Monthly"/>
      <sheetName val="BU170"/>
      <sheetName val="BU171"/>
      <sheetName val="BU172"/>
      <sheetName val="BU173"/>
      <sheetName val="SRC170"/>
      <sheetName val="SRC171"/>
      <sheetName val="SRC172"/>
      <sheetName val="SRC173"/>
      <sheetName val="170800100"/>
      <sheetName val="170800200"/>
      <sheetName val="170800300"/>
      <sheetName val="170800400"/>
      <sheetName val="170810100"/>
      <sheetName val="170810200"/>
      <sheetName val="170811000"/>
      <sheetName val="170811100"/>
      <sheetName val="170811200"/>
      <sheetName val="170820100"/>
      <sheetName val="170870100"/>
      <sheetName val="170870200"/>
      <sheetName val="170870300"/>
      <sheetName val="170870400"/>
      <sheetName val="170870500"/>
      <sheetName val="170870600"/>
      <sheetName val="170870800"/>
      <sheetName val="170870900"/>
      <sheetName val="170871000"/>
      <sheetName val="170871200"/>
      <sheetName val="170871300"/>
      <sheetName val="170871400"/>
      <sheetName val="170871500"/>
      <sheetName val="170871600"/>
      <sheetName val="170871700"/>
      <sheetName val="170871800"/>
      <sheetName val="170871900"/>
      <sheetName val="170872000"/>
      <sheetName val="170990100"/>
      <sheetName val="17087221000"/>
      <sheetName val="17087231000"/>
      <sheetName val="17087241000"/>
      <sheetName val="171700100"/>
      <sheetName val="171900100"/>
      <sheetName val="17180022000"/>
      <sheetName val="17180023000"/>
      <sheetName val="17180032000"/>
      <sheetName val="17180033000"/>
      <sheetName val="17181021000"/>
      <sheetName val="17181023000"/>
      <sheetName val="17181101000"/>
      <sheetName val="17181102000"/>
      <sheetName val="17181103000"/>
      <sheetName val="17181120100"/>
      <sheetName val="17181123000"/>
      <sheetName val="17187011000"/>
      <sheetName val="17187012000"/>
      <sheetName val="17187013000"/>
      <sheetName val="17187021000"/>
      <sheetName val="17187022000"/>
      <sheetName val="17187023000"/>
      <sheetName val="17187031000"/>
      <sheetName val="17187033000"/>
      <sheetName val="17187052000"/>
      <sheetName val="17187062000"/>
      <sheetName val="17187063000"/>
      <sheetName val="17187073000"/>
      <sheetName val="17187083000"/>
      <sheetName val="17187092000"/>
      <sheetName val="17187093000"/>
      <sheetName val="17187102000"/>
      <sheetName val="17187112000"/>
      <sheetName val="17187122000"/>
      <sheetName val="17187132000"/>
      <sheetName val="17187142000"/>
      <sheetName val="17187152000"/>
      <sheetName val="17280021000"/>
      <sheetName val="17280031000"/>
      <sheetName val="17281021000"/>
      <sheetName val="17281101000"/>
      <sheetName val="17281121000"/>
      <sheetName val="17282011000"/>
      <sheetName val="17287011000"/>
      <sheetName val="17287021000"/>
      <sheetName val="17287031000"/>
      <sheetName val="17287041000"/>
      <sheetName val="17287061000"/>
      <sheetName val="17287071000"/>
      <sheetName val="17287101000"/>
      <sheetName val="17287111000"/>
      <sheetName val="17287121000"/>
      <sheetName val="17287131000"/>
      <sheetName val="17287141000"/>
      <sheetName val="17380021000"/>
      <sheetName val="17380031000"/>
      <sheetName val="17381021000"/>
      <sheetName val="17381101000"/>
      <sheetName val="17381121000"/>
      <sheetName val="17387011000"/>
      <sheetName val="17387021000"/>
      <sheetName val="17387031000"/>
      <sheetName val="17387041000"/>
      <sheetName val="17387051000"/>
      <sheetName val="DRR"/>
      <sheetName val="DRR (3)"/>
      <sheetName val="YTD"/>
      <sheetName val="MTD"/>
      <sheetName val="Daily"/>
      <sheetName val="Tables"/>
      <sheetName val="Service Count"/>
      <sheetName val="Nationality Sum"/>
      <sheetName val="FOOD STATS"/>
      <sheetName val="User"/>
      <sheetName val="Orientation"/>
      <sheetName val="Delivery"/>
      <sheetName val="RptClose"/>
      <sheetName val="Hidden"/>
      <sheetName val="Sum_THB"/>
      <sheetName val="Yearly"/>
      <sheetName val="Corp-Payroll"/>
      <sheetName val="Corp-Other"/>
      <sheetName val="Reg-Payroll"/>
      <sheetName val="Var_Expl"/>
      <sheetName val="MSIL"/>
      <sheetName val="MSTL"/>
      <sheetName val="MSVL"/>
      <sheetName val="MSTL_MSVL"/>
      <sheetName val="ASDL_MSME"/>
      <sheetName val="MSEW_MSEE"/>
      <sheetName val="MSAN_MSAS"/>
      <sheetName val="MSES"/>
      <sheetName val="MSEA"/>
      <sheetName val="MSME"/>
      <sheetName val="ASDL"/>
      <sheetName val="MSID"/>
      <sheetName val="MSEW"/>
      <sheetName val="MSEE"/>
      <sheetName val="MSAN"/>
      <sheetName val="MSAS"/>
      <sheetName val="MSRE"/>
      <sheetName val="CPY31_PL_FullYrs"/>
      <sheetName val="PL_Tstyle_CPY31"/>
      <sheetName val="PL_Mthly"/>
      <sheetName val="PL_Qtrly"/>
      <sheetName val="BS_Mthly"/>
      <sheetName val="CF_Mthly"/>
      <sheetName val="PL_Forecast_31"/>
      <sheetName val="Fcst_Lst Mth"/>
      <sheetName val="Instruction"/>
      <sheetName val="Bud-Summary"/>
      <sheetName val="P&amp;L-Current"/>
      <sheetName val="P&amp;L-YTD"/>
      <sheetName val="Q-Fcast"/>
      <sheetName val="P&amp;L -Fcast"/>
      <sheetName val="Balance-Sheet"/>
      <sheetName val="Capex-Maintenance"/>
      <sheetName val="Market"/>
      <sheetName val="Check List"/>
      <sheetName val="Fcast07_SRC"/>
      <sheetName val="Act07_SRC"/>
      <sheetName val="P&amp;L -New_07"/>
      <sheetName val="P&amp;L -New_Fcast07"/>
      <sheetName val="P&amp;L-New_Bud07"/>
      <sheetName val="Bud07"/>
      <sheetName val="P&amp;L-New_06"/>
      <sheetName val="Act06"/>
      <sheetName val="Full_Yr_Comp"/>
      <sheetName val="RDS 02"/>
      <sheetName val="Daily Handover"/>
      <sheetName val="VIPS"/>
      <sheetName val="Comp Rooms"/>
      <sheetName val="House Use"/>
      <sheetName val="Actual Occupancy"/>
      <sheetName val="HSE"/>
      <sheetName val="JWM"/>
      <sheetName val="FD_LSL Inv."/>
      <sheetName val="LSL"/>
      <sheetName val="BV &amp; CG Outlet"/>
      <sheetName val="Outlet_Invent"/>
      <sheetName val="058FDS"/>
      <sheetName val="058BEV"/>
      <sheetName val="058GEN"/>
      <sheetName val="058Wine"/>
      <sheetName val="Check Cost"/>
      <sheetName val="Item Cost_Dec"/>
      <sheetName val="BV Outlet"/>
      <sheetName val="Cigarets"/>
      <sheetName val="Minibar"/>
      <sheetName val="Inventoty_hotel Product"/>
      <sheetName val="APK"/>
      <sheetName val="APK Books"/>
      <sheetName val="APK Boots"/>
      <sheetName val="CV.INTI"/>
      <sheetName val="Minibar 1"/>
      <sheetName val="WCL"/>
      <sheetName val="Consign"/>
      <sheetName val="Wine Con"/>
      <sheetName val="Eclipse bar"/>
      <sheetName val="Eclips"/>
      <sheetName val="Pool "/>
      <sheetName val="Pool Bar"/>
      <sheetName val="Minibar New"/>
      <sheetName val="Mini Bar"/>
      <sheetName val="Inventory Outlet"/>
      <sheetName val="039_FDS"/>
      <sheetName val="039_BEV"/>
      <sheetName val="039_GEN"/>
      <sheetName val="Sum_Outlet"/>
      <sheetName val="056FDS"/>
      <sheetName val="056BEV"/>
      <sheetName val="056GEN"/>
      <sheetName val="Giftshop"/>
      <sheetName val="Check Minibar-SBCO"/>
      <sheetName val="Check Minibar-SRS"/>
      <sheetName val="Eclipse(1)"/>
      <sheetName val="Pool Bar(1)"/>
      <sheetName val="Minibar SRS"/>
      <sheetName val="Minibar SBCO"/>
      <sheetName val="Wine"/>
      <sheetName val="Red wine"/>
      <sheetName val="House wine"/>
      <sheetName val="Sticker"/>
      <sheetName val="Par"/>
      <sheetName val="F16"/>
      <sheetName val="F16(Revised)"/>
      <sheetName val="B16"/>
      <sheetName val="B16(Revised)"/>
      <sheetName val="052FDS"/>
      <sheetName val="052BEV"/>
      <sheetName val="052GEN"/>
      <sheetName val="Food TF"/>
      <sheetName val="RT par"/>
      <sheetName val="RT"/>
      <sheetName val="TV par"/>
      <sheetName val="TV "/>
      <sheetName val="BN par"/>
      <sheetName val="BH"/>
      <sheetName val="MK"/>
      <sheetName val="RS"/>
      <sheetName val="UNO par"/>
      <sheetName val="NU"/>
      <sheetName val="MS"/>
      <sheetName val="MD"/>
      <sheetName val="LT par"/>
      <sheetName val="LT"/>
      <sheetName val="EB par"/>
      <sheetName val="EB"/>
      <sheetName val="BO par"/>
      <sheetName val="BO"/>
      <sheetName val="+++"/>
      <sheetName val="FDS19"/>
      <sheetName val="Fds"/>
      <sheetName val="BEV19"/>
      <sheetName val="Bev"/>
      <sheetName val="MS_BV"/>
      <sheetName val="GEN20"/>
      <sheetName val="Gen"/>
      <sheetName val="Outlet_Inventory_Jan'12"/>
      <sheetName val="Food trf"/>
      <sheetName val="Compare by item"/>
      <sheetName val="Item Cost"/>
      <sheetName val="Cig"/>
      <sheetName val="FD Transfer"/>
      <sheetName val="Item_Cost"/>
      <sheetName val="MnB"/>
      <sheetName val="Outlet_Inventoyr_Mar'12"/>
      <sheetName val="054FDS"/>
      <sheetName val="054BEV"/>
      <sheetName val="054GEN"/>
      <sheetName val="Golf Ball"/>
      <sheetName val="Mini B"/>
      <sheetName val="Main B"/>
      <sheetName val="SS"/>
      <sheetName val="Sala Siam"/>
      <sheetName val="Loy Nam"/>
      <sheetName val="ST"/>
      <sheetName val="Saithong"/>
      <sheetName val="LG"/>
      <sheetName val="Lagoon"/>
      <sheetName val="Wine Cella"/>
      <sheetName val="Sala Siam Wine"/>
      <sheetName val="Hotel direct item"/>
      <sheetName val="Cigar "/>
      <sheetName val="Check  by Outlet"/>
      <sheetName val="Outlet_Inventory_Mar'12"/>
      <sheetName val="Check by Outlet"/>
      <sheetName val="Gift Shop"/>
      <sheetName val="Rec ."/>
      <sheetName val="Rec "/>
      <sheetName val="Uno"/>
      <sheetName val="Outlet_Inventory_Mar'12 "/>
      <sheetName val="055FDS"/>
      <sheetName val="055BEV"/>
      <sheetName val="055GEN"/>
      <sheetName val="Mainbar"/>
      <sheetName val="E-Bar (2)"/>
      <sheetName val="Outlet Inventory Report_Jul"/>
      <sheetName val="049FDS"/>
      <sheetName val="049BEV"/>
      <sheetName val="049GEN"/>
      <sheetName val="DICEY"/>
      <sheetName val="BENI"/>
      <sheetName val="BQ"/>
      <sheetName val="ELEPHANT"/>
      <sheetName val="MANAO"/>
      <sheetName val="Garden"/>
      <sheetName val="MiniBar Guest room "/>
      <sheetName val="Fitness"/>
      <sheetName val="wine old"/>
      <sheetName val="Compatibility Report (1)"/>
      <sheetName val="Item"/>
      <sheetName val="BneWorkBookProperties"/>
      <sheetName val="BneLog"/>
      <sheetName val="Outlet_Invent_Apr'12"/>
      <sheetName val="058Cost"/>
      <sheetName val="058Item"/>
      <sheetName val="Outlet_Invent_Mar'12"/>
      <sheetName val="Minibar."/>
      <sheetName val="Outlet_Inventory_May'12"/>
      <sheetName val="Rec."/>
      <sheetName val="Gift Shop "/>
      <sheetName val="JE2"/>
      <sheetName val="Group Urban"/>
      <sheetName val="Bev Store"/>
      <sheetName val="Kitchen"/>
      <sheetName val="Canteen"/>
      <sheetName val="FB"/>
      <sheetName val="Infinity"/>
      <sheetName val="HK"/>
      <sheetName val="Bar LSL"/>
      <sheetName val="Tree House"/>
      <sheetName val="Outlet_Inventory_Jun'12"/>
      <sheetName val="Outlet_Inventory_Jul'12"/>
      <sheetName val="Food trf "/>
      <sheetName val="Unit Cost"/>
      <sheetName val="Outlet_Inventory_Aug'12"/>
      <sheetName val="BV Transfer_Sep'12"/>
      <sheetName val="Food trf to Sep'12"/>
      <sheetName val="Outlet_Inventory_Jun'12 "/>
      <sheetName val="Outlet_Inventory_Sep'12 "/>
      <sheetName val="052_F&amp;B Chart  "/>
      <sheetName val="Happy Hour_Sum"/>
      <sheetName val="Summary F&amp;B Cost "/>
      <sheetName val="GL "/>
      <sheetName val="JE and allocation cost (FD)"/>
      <sheetName val="JE and allocation cost (BV) "/>
      <sheetName val="Credit Food cost "/>
      <sheetName val="Credit Beverage Cost"/>
      <sheetName val="OC &amp; ENT"/>
      <sheetName val="Food Cost (Auto Oracle)"/>
      <sheetName val="Beverage Cost (Auto Oracle)"/>
      <sheetName val="FB-MTD(new)"/>
      <sheetName val="FB-Today(1)"/>
      <sheetName val="FB-Today(2)"/>
      <sheetName val="FB-Today(3)"/>
      <sheetName val="FB-Today(4)"/>
      <sheetName val="FB-Today(5)"/>
      <sheetName val="FB-Today(6)"/>
      <sheetName val="FB-Today(7)"/>
      <sheetName val="FB-Today(8)"/>
      <sheetName val="FB-Today(9)"/>
      <sheetName val="FB-Today(10)"/>
      <sheetName val="FB-Today(11)"/>
      <sheetName val="FB-Today(12)"/>
      <sheetName val="FB-Today(13)"/>
      <sheetName val="FB-Today(14)"/>
      <sheetName val="FB-Today(15)"/>
      <sheetName val="FB-Today(16)"/>
      <sheetName val="FB-Today(17)"/>
      <sheetName val="FB-Today(18)"/>
      <sheetName val="FB-Today(19)"/>
      <sheetName val="FB-Today(20)"/>
      <sheetName val="FB-Today(21)"/>
      <sheetName val="FB-Today(22)"/>
      <sheetName val="FB-Today(23)"/>
      <sheetName val="FB-Today(24)"/>
      <sheetName val="FB-Today(25)"/>
      <sheetName val="FB-Today(26)"/>
      <sheetName val="FB-Today(27)"/>
      <sheetName val="FB-Today(28)"/>
      <sheetName val="FB-Today(29)"/>
      <sheetName val="FB-Today(30)"/>
      <sheetName val="FB-Today(31)"/>
      <sheetName val="Rev Stm"/>
      <sheetName val="SAD - Adjustments"/>
      <sheetName val="R.Earnings"/>
      <sheetName val="Fixed Assets Lead"/>
      <sheetName val="Predictive"/>
      <sheetName val="Local investments"/>
      <sheetName val="Trade Rec"/>
      <sheetName val="Trade rev"/>
      <sheetName val="Cash at bank"/>
      <sheetName val="TP Lead"/>
      <sheetName val="Trade Pay"/>
      <sheetName val="Other Pay"/>
      <sheetName val="Adm Exp"/>
      <sheetName val="Fin"/>
      <sheetName val="U4"/>
      <sheetName val="CoS"/>
      <sheetName val="ana-CoS"/>
      <sheetName val="o.prodn"/>
      <sheetName val="raw-pre"/>
      <sheetName val="rea"/>
      <sheetName val="monthly wages"/>
      <sheetName val="reasonableness"/>
      <sheetName val="ana-adm"/>
      <sheetName val="over"/>
      <sheetName val="fin.cost"/>
      <sheetName val="UserParameters"/>
      <sheetName val="SI"/>
      <sheetName val="DN"/>
      <sheetName val="DS"/>
      <sheetName val="BS Mau (30.05.03)"/>
      <sheetName val="BS Mau (30.04.03)"/>
      <sheetName val="ESS"/>
      <sheetName val="ess1"/>
      <sheetName val="ess2"/>
      <sheetName val="NOP"/>
      <sheetName val="JDE-OFFBS"/>
      <sheetName val="EQNAUDJPY"/>
      <sheetName val="BS SummaryC"/>
      <sheetName val="BS SummaryPL"/>
      <sheetName val="BS SummaryPLL"/>
      <sheetName val="BS SummarySC"/>
      <sheetName val="BALANCEJUL2003"/>
      <sheetName val="BALANCEAUG03"/>
      <sheetName val="BALANCESEP03"/>
      <sheetName val="Dirrep"/>
      <sheetName val="auditors"/>
      <sheetName val="pg3,4"/>
      <sheetName val="pg5"/>
      <sheetName val="pg6"/>
      <sheetName val="pg7,8"/>
      <sheetName val="Ls_XlbFormatTables"/>
      <sheetName val="Mon-Manuf"/>
      <sheetName val="YTD-Manuf"/>
      <sheetName val="Admin-Selling&amp;Dist"/>
      <sheetName val="Raw Material Cost"/>
      <sheetName val="Balance Sheet 06.2010-Inc Rev "/>
      <sheetName val="Chart of Accounts"/>
      <sheetName val="Account Balances"/>
      <sheetName val="P&amp;L Consolidated"/>
      <sheetName val="Debtors Inquiry"/>
      <sheetName val="Ledger Listing"/>
      <sheetName val="Balance Sheet-inc Rev"/>
      <sheetName val="Feuil1"/>
      <sheetName val="Rentals"/>
      <sheetName val="Investment Restated"/>
      <sheetName val="New Investment"/>
      <sheetName val="Pending"/>
      <sheetName val="PL - BS"/>
      <sheetName val="Administrative"/>
      <sheetName val="Cov"/>
      <sheetName val="Directorate and Administration"/>
      <sheetName val="Statutory Disclosure 1"/>
      <sheetName val="Statutory Disclosure 2"/>
      <sheetName val="Statement of Responsibility"/>
      <sheetName val=" IS "/>
      <sheetName val="Pg20"/>
      <sheetName val="Pg 21"/>
      <sheetName val="Pg 22"/>
      <sheetName val="Pg 23"/>
      <sheetName val="TB-Future"/>
      <sheetName val="Debtors-Creditors"/>
      <sheetName val="Portfolio"/>
      <sheetName val="SAP Pivot-Current"/>
      <sheetName val="SAP TB-Current"/>
      <sheetName val="TB-Old"/>
      <sheetName val="SAP Pivot-Old"/>
      <sheetName val="SAP TB-Old"/>
      <sheetName val="TB-Compare"/>
      <sheetName val="SAP Pivot-Compare"/>
      <sheetName val="SAP TB-Current-Compare"/>
      <sheetName val="table"/>
      <sheetName val="seccer"/>
      <sheetName val="Pg 3, 4, 7"/>
      <sheetName val="Pg5,6"/>
      <sheetName val="Pg 8-10"/>
      <sheetName val="pG 12"/>
      <sheetName val="Pg 13-15, 17-22"/>
      <sheetName val="Pg 16"/>
      <sheetName val="Pg 23-25"/>
      <sheetName val="Count Agreed- F&amp;B (G6)"/>
      <sheetName val="Summary of F&amp;B stock ledger"/>
      <sheetName val="F&amp;B stock ledger"/>
      <sheetName val="doubtful deb."/>
      <sheetName val="2-4"/>
      <sheetName val="5-7"/>
      <sheetName val="PPEE"/>
      <sheetName val="9-14.1"/>
      <sheetName val="15-15.4"/>
      <sheetName val="15.5-15.9"/>
      <sheetName val="16-19.2"/>
      <sheetName val="20.1-20.5"/>
      <sheetName val="20.6-24"/>
      <sheetName val="TB 2007"/>
      <sheetName val="TB2006"/>
      <sheetName val="Loan Rep Sch - 06"/>
      <sheetName val="Loan Rep Sch - 05"/>
      <sheetName val="Finance Lease"/>
      <sheetName val="SUB LEA"/>
      <sheetName val="SBI 11"/>
      <sheetName val="EXIM BANK"/>
      <sheetName val="Payable"/>
      <sheetName val="LoanD"/>
      <sheetName val="Receivables"/>
      <sheetName val="Related"/>
      <sheetName val="Loans"/>
      <sheetName val="bad debt provision"/>
      <sheetName val="OVERDRAFT INT"/>
      <sheetName val="(16) 6-8"/>
      <sheetName val="(17) 9-10"/>
      <sheetName val="(19) 12-15"/>
      <sheetName val="(20) 16-21"/>
      <sheetName val="(21) 22-26"/>
      <sheetName val="(22) 26"/>
      <sheetName val="(23) 27-29"/>
      <sheetName val="PL SCH 11"/>
      <sheetName val="TB11"/>
      <sheetName val="22.5-22.6"/>
      <sheetName val="23-26"/>
      <sheetName val="SYS TB"/>
      <sheetName val="Receivales"/>
      <sheetName val="Equty"/>
      <sheetName val="Payables"/>
      <sheetName val="Finance"/>
      <sheetName val="FSSunGroup"/>
      <sheetName val="TBSunGroup"/>
      <sheetName val="Summary JE Consolidation"/>
      <sheetName val="Changes in Equity - group"/>
      <sheetName val="Changes in Equity - Holding"/>
      <sheetName val="Retained Earnings &amp; Investments"/>
      <sheetName val="Net Assets-Subsidiaries"/>
      <sheetName val="Cost of Control &amp; MI -MRS SUBS"/>
      <sheetName val="Minority Interest"/>
      <sheetName val="Minority Interest (2)"/>
      <sheetName val="Minority Interest (3)"/>
      <sheetName val="Minority Interest (4)"/>
      <sheetName val="FSSunCo"/>
      <sheetName val="FSSunCo(PerHotel)"/>
      <sheetName val="FSSunCo(TAX)"/>
      <sheetName val="FSSG"/>
      <sheetName val="FSTK"/>
      <sheetName val="FSLP"/>
      <sheetName val="FSCCB"/>
      <sheetName val="FSWS"/>
      <sheetName val="FSSLHL"/>
      <sheetName val="FSSCLG"/>
      <sheetName val="PLSG(Detailed)"/>
      <sheetName val="PLTK(Detailed)"/>
      <sheetName val="PLLP(Detailed)"/>
      <sheetName val="PLCCB(Detailed)"/>
      <sheetName val="( PRB )"/>
      <sheetName val="TBSG"/>
      <sheetName val="TBSG-LY"/>
      <sheetName val="TBTK"/>
      <sheetName val="TBTK-LY"/>
      <sheetName val="TBLP"/>
      <sheetName val="TBLP-LY"/>
      <sheetName val="TBCCB"/>
      <sheetName val="TBCCB-LY"/>
      <sheetName val="TBSG-FORMAT"/>
      <sheetName val="TBIACGOLF"/>
      <sheetName val="TBIACGOLF (format)"/>
      <sheetName val="TBREG"/>
      <sheetName val="TBREG-FORMAT"/>
      <sheetName val="TBSCLG"/>
      <sheetName val="TBPROJECTS"/>
      <sheetName val="SRIL"/>
      <sheetName val="Profit Reconciliation to B-Sch"/>
      <sheetName val="Workings - Goodwill Comores"/>
      <sheetName val="Profit Reconcil Foreign Subs"/>
      <sheetName val="Opening PL"/>
      <sheetName val="Reval"/>
      <sheetName val="Reval (2006)"/>
      <sheetName val="Dep IAS ADJ (3)"/>
      <sheetName val="RENTAL INCOME"/>
      <sheetName val="Def TAX-COMP"/>
      <sheetName val="Def TAX-COMP (2)"/>
      <sheetName val="Revaluation"/>
      <sheetName val="02 Revln  (REV) (final) (free)"/>
      <sheetName val="TSK SCRAP (final)"/>
      <sheetName val="Opening retained Earnings recon"/>
      <sheetName val="Appendix"/>
      <sheetName val="Notes to the accounts"/>
      <sheetName val="SRL DETAILED"/>
      <sheetName val="Goodwill Calculation"/>
      <sheetName val="Consideration"/>
      <sheetName val="TBCBLY"/>
      <sheetName val="TBCCB98"/>
      <sheetName val="Hoolooman SRL Budget"/>
      <sheetName val="INTERESTS CALC  (hoolooman)"/>
      <sheetName val="INTERESTS CALC "/>
      <sheetName val="INTERESTS CALC  (fcast)"/>
      <sheetName val="INTERESTS CALC  (plan)"/>
      <sheetName val="INTERESTS CALC  (plan) (2010)"/>
      <sheetName val="GLBalance"/>
      <sheetName val="FA Analysis"/>
      <sheetName val="FA Analysis 2"/>
      <sheetName val="Page 1"/>
      <sheetName val="Due"/>
      <sheetName val="FS 12"/>
      <sheetName val="Cashflow summary (FS12)"/>
      <sheetName val="Cashflow summary (FS9)"/>
      <sheetName val="FS9 (reclass) (09)"/>
      <sheetName val="ELECTRONIC"/>
      <sheetName val="FS 15RECLASS SUMMARY (AN)"/>
      <sheetName val="CAPITAL CR"/>
      <sheetName val="QS"/>
      <sheetName val="QS (3)"/>
      <sheetName val="MAY RS "/>
      <sheetName val="TT MAY"/>
      <sheetName val="FEES"/>
      <sheetName val="Details (June 09)"/>
      <sheetName val="IHS"/>
      <sheetName val="QS (2)"/>
      <sheetName val="WIP DEC10"/>
      <sheetName val="DETAILS BY REF"/>
      <sheetName val="Leased Items"/>
      <sheetName val="Proced"/>
      <sheetName val="Codes"/>
      <sheetName val="Directory"/>
      <sheetName val="pmt"/>
      <sheetName val="pmt (2)"/>
      <sheetName val="PRE OTH - MISC PREPAYMENTS"/>
      <sheetName val="P&amp;E COST - CCB REDEVELOPMENT"/>
      <sheetName val="P&amp;E COST - CCB REDEVELOPMEN (2)"/>
      <sheetName val="mff ccb"/>
      <sheetName val="MFF RO"/>
      <sheetName val="ccb proj RO"/>
      <sheetName val="scala (ccb)"/>
      <sheetName val="scala2 (ccb)"/>
      <sheetName val=" Kemp CCb"/>
      <sheetName val="Journal list"/>
      <sheetName val="COA-VO"/>
      <sheetName val="DrsCrs"/>
      <sheetName val="electronic services"/>
      <sheetName val="SCE(2)"/>
      <sheetName val="AP(1)"/>
      <sheetName val="AP (2)"/>
      <sheetName val="AP (3)"/>
      <sheetName val="AP (4)"/>
      <sheetName val="AP (5)"/>
      <sheetName val="AP (6)"/>
      <sheetName val="AP (7)"/>
      <sheetName val="N1-5"/>
      <sheetName val="7-8"/>
      <sheetName val="N9(2)"/>
      <sheetName val="N10-14"/>
      <sheetName val="N10-14 (2)"/>
      <sheetName val="N15-17"/>
      <sheetName val="N23"/>
      <sheetName val="N23 (2)"/>
      <sheetName val="N24-25"/>
      <sheetName val="Cap All"/>
      <sheetName val="gh-SCH"/>
      <sheetName val="gh-SCH2"/>
      <sheetName val="consol adj"/>
      <sheetName val="gh-TB"/>
      <sheetName val="gh-JE"/>
      <sheetName val="N,2"/>
      <sheetName val="N,3,4"/>
      <sheetName val="N,5,6,7"/>
      <sheetName val="N,8"/>
      <sheetName val="Reconcilation"/>
      <sheetName val="Notes 1 , 2"/>
      <sheetName val="N,7.1"/>
      <sheetName val="N,7.2,7.3"/>
      <sheetName val="N,9.1"/>
      <sheetName val="N,9.2"/>
      <sheetName val="SH"/>
      <sheetName val="N,10"/>
      <sheetName val="N,10.2"/>
      <sheetName val="WKN"/>
      <sheetName val="TB Trust"/>
      <sheetName val="TB 0110"/>
      <sheetName val="TB 111"/>
      <sheetName val="TB 112"/>
      <sheetName val="gh-IS"/>
      <sheetName val="gh-BS"/>
      <sheetName val="gh-SCE"/>
      <sheetName val="gh-CF"/>
      <sheetName val="gh-AP"/>
      <sheetName val="gh-N1-5"/>
      <sheetName val="gh-N6-7"/>
      <sheetName val="gh-N8"/>
      <sheetName val="gh-N9-13"/>
      <sheetName val="gh-N14-17"/>
      <sheetName val="gh-N18"/>
      <sheetName val="gh-N18(2)"/>
      <sheetName val="Tax comp"/>
      <sheetName val="gh-Ratio"/>
      <sheetName val="AP(2)"/>
      <sheetName val="AP (8)"/>
      <sheetName val="AP (9)"/>
      <sheetName val="AP (10)"/>
      <sheetName val="AP (11)"/>
      <sheetName val="AP (12)"/>
      <sheetName val="AP (13)"/>
      <sheetName val=" PL"/>
      <sheetName val="7-10"/>
      <sheetName val="11-14"/>
      <sheetName val="18,19"/>
      <sheetName val="20,21"/>
      <sheetName val="Trading Ac."/>
      <sheetName val="22,23"/>
      <sheetName val="Manu.Ac."/>
      <sheetName val="III,IV"/>
      <sheetName val="Tax-cmp"/>
      <sheetName val="Tax N 1,2 &amp;3"/>
      <sheetName val="Tax N4"/>
      <sheetName val="Def.Tax"/>
      <sheetName val="Dep.2007"/>
      <sheetName val="TB2008"/>
      <sheetName val="Dep.Addtn2007"/>
      <sheetName val="loan2007"/>
      <sheetName val="PPEadd-2008"/>
      <sheetName val="Accrued2007"/>
      <sheetName val="Varience analy"/>
      <sheetName val="INCOME-ACC"/>
      <sheetName val="DPL N 1&amp;2"/>
      <sheetName val="VAT HO"/>
      <sheetName val="TBILLS"/>
      <sheetName val="REPO"/>
      <sheetName val="DIFF SCH"/>
      <sheetName val="INT LEAD"/>
      <sheetName val="Not.Tax"/>
      <sheetName val="WHT Lead"/>
      <sheetName val="INT LEAD 2"/>
      <sheetName val="Int Rec. TB n Repos"/>
      <sheetName val="Int rec FD"/>
      <sheetName val="05-06"/>
      <sheetName val="H.N.B Sec"/>
      <sheetName val="T&amp;Repo"/>
      <sheetName val="T-Bond"/>
      <sheetName val="FD"/>
      <sheetName val="SAVING"/>
      <sheetName val="Q-pay"/>
      <sheetName val="09-10-2"/>
      <sheetName val="09-10"/>
      <sheetName val="H.N.B Sec (2)"/>
      <sheetName val="T&amp;Repo (2)"/>
      <sheetName val="T-Bond (2)"/>
      <sheetName val="FD (2)"/>
      <sheetName val="SAVING (2)"/>
      <sheetName val="Q-pay (2)"/>
      <sheetName val="JE 2009"/>
      <sheetName val="F.Ds"/>
      <sheetName val="T.B.s"/>
      <sheetName val="Brake up"/>
      <sheetName val="F.D.H.N.B "/>
      <sheetName val="2011"/>
      <sheetName val="Notional tax"/>
      <sheetName val="WHT"/>
      <sheetName val="CF 2"/>
      <sheetName val="AP 1"/>
      <sheetName val="N3-6.1"/>
      <sheetName val="N6.2-6.10"/>
      <sheetName val="N6.10.1-7"/>
      <sheetName val="PPE-8"/>
      <sheetName val="N9-9.1"/>
      <sheetName val="Other Eqp"/>
      <sheetName val="Equipment"/>
      <sheetName val="Building"/>
      <sheetName val="Gene_Computer"/>
      <sheetName val="N9.2-9.4"/>
      <sheetName val="N 10-12"/>
      <sheetName val="N 13-14.1"/>
      <sheetName val="N 14.2-16"/>
      <sheetName val="N16.1-17"/>
      <sheetName val="N 18-21.1"/>
      <sheetName val="N22-23"/>
      <sheetName val="DPL  I-I.I"/>
      <sheetName val="I.I"/>
      <sheetName val="I.II-II"/>
      <sheetName val="II.I"/>
      <sheetName val="DPL III-V"/>
      <sheetName val="DPL VI-XII"/>
      <sheetName val="XIII-XIV"/>
      <sheetName val="TAX 09-10"/>
      <sheetName val="ESC Cal"/>
      <sheetName val="J-E"/>
      <sheetName val="JE-2008"/>
      <sheetName val="return"/>
      <sheetName val="VA-1"/>
      <sheetName val="VA-2"/>
      <sheetName val="VA-3"/>
      <sheetName val="VA-4"/>
      <sheetName val="VA-5"/>
      <sheetName val="VA-6"/>
      <sheetName val="JE-2007"/>
      <sheetName val="Salary Apr.5,06"/>
      <sheetName val="Cover page"/>
      <sheetName val="Comparison"/>
      <sheetName val="3+9"/>
      <sheetName val="Sum Plan 07"/>
      <sheetName val="Manning  Guide"/>
      <sheetName val="101 - Room "/>
      <sheetName val="201 - Food &amp; Bev "/>
      <sheetName val="Food  revenue (1) "/>
      <sheetName val="Bevr  revenue (2)"/>
      <sheetName val="301 - Telephone "/>
      <sheetName val="401 -  Laundry"/>
      <sheetName val="402 - Business center"/>
      <sheetName val="403 - Limousine"/>
      <sheetName val="404 - Flower"/>
      <sheetName val="405 -  Fitness Center "/>
      <sheetName val="406 - Centara  Spa"/>
      <sheetName val="407 -  Resort Shop"/>
      <sheetName val="501 -  Other Income"/>
      <sheetName val="811 -  Admin &amp; General"/>
      <sheetName val="821 - Human Resouces"/>
      <sheetName val="831 -  Sales and Marketing"/>
      <sheetName val="841 -  Engineer"/>
      <sheetName val="891- Below  GOP"/>
      <sheetName val="salaries128"/>
      <sheetName val="salaries158)"/>
      <sheetName val="Interest Loan"/>
      <sheetName val="Maning Guide"/>
      <sheetName val="svc"/>
      <sheetName val="Sum EMP Benefit&amp;Other"/>
      <sheetName val="SVC Allocate"/>
      <sheetName val="EMP Benefit Allocate"/>
      <sheetName val="Service  Charge"/>
      <sheetName val="People Cost"/>
      <sheetName val="ben"/>
      <sheetName val="meals"/>
      <sheetName val="1-GM Present  Baht"/>
      <sheetName val="2-GM Present Million"/>
      <sheetName val="GM Present Round"/>
      <sheetName val="3-GM Present KEY"/>
      <sheetName val="1- AE 2006 Baht"/>
      <sheetName val="2-AE 2006 Million"/>
      <sheetName val="3-AE 2006 KEY"/>
      <sheetName val="pg 3-4 "/>
      <sheetName val="pg 6"/>
      <sheetName val="pg 7-8 "/>
      <sheetName val="pg 10-18"/>
      <sheetName val="PG 19"/>
      <sheetName val="dir,cer"/>
      <sheetName val="list "/>
      <sheetName val="audrep"/>
      <sheetName val="pg 3-4,7"/>
      <sheetName val="Pg 5 "/>
      <sheetName val="pg Acc"/>
      <sheetName val="pg 14"/>
      <sheetName val="pg 15"/>
      <sheetName val="Pg 17"/>
      <sheetName val="Pg 18"/>
      <sheetName val="Pg 20 - 33"/>
      <sheetName val="Pg 21 "/>
      <sheetName val="p34"/>
      <sheetName val="Pg37"/>
      <sheetName val="35,36"/>
      <sheetName val="Personalised (Easern Europe)"/>
      <sheetName val="Personalised (Hungary)"/>
      <sheetName val="Title sheet"/>
      <sheetName val="Personalised"/>
      <sheetName val="S (2)"/>
      <sheetName val="W"/>
      <sheetName val="X"/>
      <sheetName val="Distribution"/>
      <sheetName val="Moody"/>
      <sheetName val="AF"/>
      <sheetName val="S&amp;P"/>
      <sheetName val="Euro"/>
      <sheetName val="EIU"/>
      <sheetName val="Equations"/>
      <sheetName val="Residual"/>
      <sheetName val="AUS"/>
      <sheetName val="AU"/>
      <sheetName val="BE"/>
      <sheetName val="BR"/>
      <sheetName val="CH"/>
      <sheetName val="CO"/>
      <sheetName val="CR"/>
      <sheetName val="DE"/>
      <sheetName val="FI"/>
      <sheetName val="GR"/>
      <sheetName val="HU"/>
      <sheetName val="IC"/>
      <sheetName val="IR"/>
      <sheetName val="JA"/>
      <sheetName val="LE"/>
      <sheetName val="KA"/>
      <sheetName val="KO"/>
      <sheetName val="LEB"/>
      <sheetName val="LIT"/>
      <sheetName val="MEX"/>
      <sheetName val="NZ"/>
      <sheetName val="PAK"/>
      <sheetName val="PA"/>
      <sheetName val="PH"/>
      <sheetName val="PE"/>
      <sheetName val="POR"/>
      <sheetName val="RU"/>
      <sheetName val="SA"/>
      <sheetName val="SLK"/>
      <sheetName val="SLV"/>
      <sheetName val="SP"/>
      <sheetName val="SW"/>
      <sheetName val="TU"/>
      <sheetName val="UK"/>
      <sheetName val="VZ"/>
      <sheetName val="ALLRATE"/>
      <sheetName val="Bonds"/>
      <sheetName val="Complete Lookup"/>
      <sheetName val="inflation"/>
      <sheetName val="SmithKline"/>
      <sheetName val="SKB hurdle"/>
      <sheetName val="SB2000"/>
      <sheetName val="SB2000(2)"/>
      <sheetName val="SB2000(3)"/>
      <sheetName val="Country Macros"/>
      <sheetName val="Rating Macros"/>
      <sheetName val="Extra Macros"/>
      <sheetName val="Asset beta (2)"/>
      <sheetName val="Vodafone"/>
      <sheetName val="Asset beta"/>
      <sheetName val="Project IRR - Annual CF"/>
      <sheetName val="Prof Fees"/>
      <sheetName val="Staff Costs"/>
      <sheetName val="Insurance &amp; Repairs"/>
      <sheetName val="Depreciation - Buildings"/>
      <sheetName val="Depreciation - Infrastructure"/>
      <sheetName val="Cap allow"/>
      <sheetName val="Metric  Conversions"/>
      <sheetName val="Sale 16A (2)"/>
      <sheetName val="Sale 16A"/>
      <sheetName val="Building Cost Estimate"/>
      <sheetName val="Project IRR - Semi Annual CF"/>
      <sheetName val="Scenario Summary"/>
      <sheetName val="Schedule No"/>
      <sheetName val="Concept"/>
      <sheetName val="10 Years"/>
      <sheetName val="Investmt"/>
      <sheetName val="Villas-Suites"/>
      <sheetName val="Budgeted Manning"/>
      <sheetName val="PAYROLL 03"/>
      <sheetName val="Sal link to Pay 03"/>
      <sheetName val="WACC"/>
      <sheetName val="Valuation Summary"/>
      <sheetName val="DCF - Valuation"/>
      <sheetName val="Earnings Multiple"/>
      <sheetName val="Return on Investment"/>
      <sheetName val="Equity based DCF Valuation new"/>
      <sheetName val="LOAN Original"/>
      <sheetName val="Summary Loan Repayment"/>
      <sheetName val="Equity based DCF old"/>
      <sheetName val="ROOM"/>
      <sheetName val="OTHER DEPTS"/>
      <sheetName val="LRPSCR"/>
      <sheetName val="Capex2"/>
      <sheetName val="Mkt Ret"/>
      <sheetName val="T-Bills"/>
      <sheetName val="BETA"/>
      <sheetName val="Naiade Beta"/>
      <sheetName val="Loans Reworked"/>
      <sheetName val="Summary - WACC"/>
      <sheetName val="WACC Group (Top-Down)"/>
      <sheetName val="WACC Group (Bottom-up)"/>
      <sheetName val="WACC Sugar International"/>
      <sheetName val="WACC Sugar"/>
      <sheetName val="WACC Starch International "/>
      <sheetName val="WACC Starch"/>
      <sheetName val="WACC Oilseed International"/>
      <sheetName val="WACC Oilseed"/>
      <sheetName val="WACC Olive Oil International"/>
      <sheetName val="WACC Olive Oil"/>
      <sheetName val="WACC Animal Feed International"/>
      <sheetName val="WACC Animal Nutrition"/>
      <sheetName val="WACC Fish Feed"/>
      <sheetName val="WACC Pet Food"/>
      <sheetName val="WACC Animal Feed"/>
      <sheetName val="Summary - Asset Beta"/>
      <sheetName val="General-all"/>
      <sheetName val="General selected"/>
      <sheetName val="Sugar-all"/>
      <sheetName val="Sugar selected"/>
      <sheetName val="Starch-all"/>
      <sheetName val="Starch selected"/>
      <sheetName val="Oil Seeds-all"/>
      <sheetName val="Oilseed selected"/>
      <sheetName val="Olive Oil-all"/>
      <sheetName val="Olive oil selected"/>
      <sheetName val="Animal feed- classified"/>
      <sheetName val="Fish feed - All"/>
      <sheetName val="Fish feed selected"/>
      <sheetName val="Pet food - All"/>
      <sheetName val="Pet food selected"/>
      <sheetName val="Animal Feed - all "/>
      <sheetName val="Animal Feed selected"/>
      <sheetName val="Animal Nutrition - all"/>
      <sheetName val="Animal Nutrition selected"/>
      <sheetName val="FX Rates"/>
      <sheetName val="Debt Margin"/>
      <sheetName val="Revenue Split"/>
      <sheetName val="Revenue Split (2)"/>
      <sheetName val="Country Risk"/>
      <sheetName val="Selected list"/>
      <sheetName val="AVRR Villas &amp; JS"/>
      <sheetName val="Other distributable Exp"/>
      <sheetName val="EXTRA-RN"/>
      <sheetName val="Direct Cost"/>
      <sheetName val="180 junior suites-Staffs 682"/>
      <sheetName val="Variable vs Fixed Staffing"/>
      <sheetName val="Manning 650-rev"/>
      <sheetName val="Invest&amp;DAP"/>
      <sheetName val="LRP-10 Years"/>
      <sheetName val="NTBA"/>
      <sheetName val="TBA"/>
      <sheetName val="Indices"/>
      <sheetName val="Nominal"/>
      <sheetName val="Funding"/>
      <sheetName val="LnSch"/>
      <sheetName val="CDM"/>
      <sheetName val="Template"/>
      <sheetName val="DISCLAIMER"/>
      <sheetName val="Key Indicators"/>
      <sheetName val="COS - F &amp; B"/>
      <sheetName val="Revenues"/>
      <sheetName val="Joint Fees"/>
      <sheetName val="DOC"/>
      <sheetName val="Pre launch cost"/>
      <sheetName val="Commissions"/>
      <sheetName val="R&amp;M"/>
      <sheetName val="Security Costs"/>
      <sheetName val="Utilities"/>
      <sheetName val="Staff Requirements"/>
      <sheetName val="Cap Allowance"/>
      <sheetName val="Owner-Cash flow"/>
      <sheetName val="Owner-share of revenue"/>
      <sheetName val="Owner-Rev. share by apart. type"/>
      <sheetName val="Apartment details"/>
      <sheetName val="audrap"/>
      <sheetName val="pg 2-6"/>
      <sheetName val="pg 4-5"/>
      <sheetName val="pg 4-5 (2)"/>
      <sheetName val="Accpol"/>
      <sheetName val="Pg 10-11"/>
      <sheetName val="Pg12-13"/>
      <sheetName val="Notes "/>
      <sheetName val="Pg22"/>
      <sheetName val="pg 2_6"/>
      <sheetName val="Customize Your Loan Manager"/>
      <sheetName val="Loan Data"/>
      <sheetName val="Summary Graph"/>
      <sheetName val="Lock"/>
      <sheetName val="ChgLoan"/>
      <sheetName val="Intl Data Table"/>
      <sheetName val="Toc,Sec"/>
      <sheetName val="4,5"/>
      <sheetName val="10-15"/>
      <sheetName val="pg16"/>
      <sheetName val="18,42"/>
      <sheetName val="19-25, 27,28,32-35"/>
      <sheetName val="pg29"/>
      <sheetName val="pg30"/>
      <sheetName val="36-37"/>
      <sheetName val="38-41,42(hide)"/>
      <sheetName val="Pg26 (2)"/>
      <sheetName val="Pg26"/>
      <sheetName val="Fellow subsidiary"/>
      <sheetName val="Common control"/>
      <sheetName val="Holding"/>
      <sheetName val=" Pg 00"/>
      <sheetName val="macro"/>
      <sheetName val="FINANCIAL HIGHLIGHTS"/>
      <sheetName val="HIGHLIGHTS (2)"/>
      <sheetName val="FINANCIAL HIGHLIGHTS (2)"/>
      <sheetName val=" Pg 01 (Summary)a"/>
      <sheetName val="FINANCIAL HIGHLIGHTS (3)"/>
      <sheetName val=" Pg 01 (Summary) (2)"/>
      <sheetName val=" Pg 02  ( Rooms) (2)"/>
      <sheetName val=" Pg 01 (Summary)"/>
      <sheetName val=" Pg 02  ( Rooms)"/>
      <sheetName val=" Pg 03  ( F &amp; B )"/>
      <sheetName val=" Pg 03a  ( F &amp; B )(Terrace&amp;398)"/>
      <sheetName val=" Pg 03b ( F &amp; B )(Spoon&amp;Safran)"/>
      <sheetName val=" Pg 03c ( F &amp; B )(P&amp;V&amp;Barlen)"/>
      <sheetName val=" Pg 03d  ( F &amp; B ) (IAM)"/>
      <sheetName val=" Pg 03a ( F &amp; B with IAC)"/>
      <sheetName val=" Pg 04  ( F &amp; B Sales)"/>
      <sheetName val=" Pg 04a  ( F &amp; B Sales)"/>
      <sheetName val=" Pg 04b  ( F &amp; B Average Spend)"/>
      <sheetName val=" Pg 04c  ( F &amp; B Average Spend)"/>
      <sheetName val=" Pg 05 ( F &amp; B Stats)"/>
      <sheetName val=" Pg 05a ( F &amp; B Stats with IAC)"/>
      <sheetName val=" Pg 06 (Telephone |Other Depts)"/>
      <sheetName val=" Pg 06a (Other Dept)"/>
      <sheetName val=" Pg 07 ( A &amp; G | HLP )"/>
      <sheetName val=" Pg 08 (Sundry | Store rents)"/>
      <sheetName val=" Pg 09 ( Marketing )"/>
      <sheetName val=" Pg 10 ( R &amp; M )"/>
      <sheetName val=" Pg 11 ( PRB )"/>
      <sheetName val=" Pg 12 ( Salaries )"/>
      <sheetName val="( SPA)"/>
      <sheetName val=" Pg 13 ( Ile aux Cerfs )"/>
      <sheetName val=" Pg 14 ( Ile aux Cerfs - Sales)"/>
      <sheetName val="In House Laundry-Coco Beach"/>
      <sheetName val="STG-bud03"/>
      <sheetName val="STG-act02"/>
      <sheetName val="TRK-act02"/>
      <sheetName val="TRK-bud03"/>
      <sheetName val="sgb-act02"/>
      <sheetName val="SBR-bud03"/>
      <sheetName val="LAP-act02"/>
      <sheetName val="LAP-BUD03"/>
      <sheetName val="CCB-act02"/>
      <sheetName val="CCB-BUD03"/>
      <sheetName val="BUD03MRU.XLS"/>
      <sheetName val="BUD03MRU"/>
      <sheetName val="Model"/>
      <sheetName val="MCB-Loan 1"/>
      <sheetName val="Pg 1"/>
      <sheetName val="istr"/>
      <sheetName val="trdtr"/>
      <sheetName val="Margins"/>
      <sheetName val="MKG"/>
      <sheetName val="OH"/>
      <sheetName val="RAPPRO"/>
      <sheetName val="PREPAID"/>
      <sheetName val="BALAGEE"/>
      <sheetName val="headcount"/>
      <sheetName val="Oper. Stats"/>
      <sheetName val="Oper. Stats (2)"/>
      <sheetName val="Room Stats"/>
      <sheetName val="Op (3)"/>
      <sheetName val=" Casino flash"/>
      <sheetName val="Loan Int Re-Allocation"/>
      <sheetName val="IS-LY"/>
      <sheetName val="IS-LY (board)"/>
      <sheetName val="IS-AC"/>
      <sheetName val="IS-FLE"/>
      <sheetName val="IS-FS"/>
      <sheetName val="IS-BU"/>
      <sheetName val="IS-BU (board)"/>
      <sheetName val="Man. Fee -KI"/>
      <sheetName val="Man. Fee - SI (2)"/>
      <sheetName val="BS-LY"/>
      <sheetName val="BS-AC"/>
      <sheetName val="BS-AC (2)"/>
      <sheetName val="BS-AC (3)"/>
      <sheetName val="BS-BU"/>
      <sheetName val="BS-BU (Board)"/>
      <sheetName val="CF-BU"/>
      <sheetName val="CF-BU (R-M)"/>
      <sheetName val="CF-AC (R-M)"/>
      <sheetName val="RoomStats"/>
      <sheetName val="Report-MRU (KI-Execs)"/>
      <sheetName val="Report-MRU (Board)"/>
      <sheetName val="Budget-MRU"/>
      <sheetName val="BUD-Month-MRU"/>
      <sheetName val="Report-mru-summary"/>
      <sheetName val="Report-mru-summary (Board)"/>
      <sheetName val="Report-mru-summary (2)"/>
      <sheetName val="Budget-mru-summary (Board) (2)"/>
      <sheetName val="Budget-mru-summary (Board)"/>
      <sheetName val="Budget-mru-summary"/>
      <sheetName val="BUDGET-mru-summary(3)"/>
      <sheetName val="BS-AC fcast"/>
      <sheetName val="BS-BU (2)"/>
      <sheetName val="BS-BU (Board) (2)"/>
      <sheetName val="NEWTB"/>
      <sheetName val="Amortization Table"/>
      <sheetName val="Glasgow final"/>
      <sheetName val="KSHS final"/>
      <sheetName val="Glasgow "/>
      <sheetName val="SummaryKSHS"/>
      <sheetName val="LOC40-41"/>
      <sheetName val="LOC43"/>
      <sheetName val="LOC44"/>
      <sheetName val="LOC46-48"/>
      <sheetName val="LOC50-55"/>
      <sheetName val="LOC58-61"/>
      <sheetName val="LOC66"/>
      <sheetName val="LOC77"/>
      <sheetName val="LOC88"/>
      <sheetName val="BL 311206"/>
      <sheetName val="Tb as at 31.8.06"/>
      <sheetName val="TB Workings"/>
      <sheetName val="Stocks movement"/>
      <sheetName val="Mgt balance sheets to 31.08.06"/>
      <sheetName val="Mgt P&amp;ls to 31.08.06"/>
      <sheetName val="TB as at 31.12.06"/>
      <sheetName val="Balance Sheet 31.12.06"/>
      <sheetName val="Operating expenses"/>
      <sheetName val="P&amp;L 311206"/>
      <sheetName val="P&amp;l Final"/>
      <sheetName val="Income Statement 31.12.06"/>
      <sheetName val="Turnover lead"/>
      <sheetName val="Sales movement"/>
      <sheetName val="Turnover3"/>
      <sheetName val="Turnover 2ss"/>
      <sheetName val="Turnover versus debtors"/>
      <sheetName val="GP Margin analysis"/>
      <sheetName val="COGS Final"/>
      <sheetName val="COGS"/>
      <sheetName val="Allocation of cost-packto s (2)"/>
      <sheetName val="INTRO"/>
      <sheetName val="Input 1"/>
      <sheetName val="Input 2"/>
      <sheetName val="Input 3"/>
      <sheetName val="Acs Disclosures"/>
      <sheetName val="Proof of tax"/>
      <sheetName val="Tax account"/>
      <sheetName val="Allowances"/>
      <sheetName val="Other Schs"/>
      <sheetName val="Int Rest'n"/>
      <sheetName val="Div'd Tax Ac"/>
      <sheetName val="Exposure"/>
      <sheetName val="CTR"/>
      <sheetName val="Contol Sheet"/>
      <sheetName val="Invest_inc_sum"/>
      <sheetName val="Statistical abstract"/>
      <sheetName val="Staff Bonus Drivers"/>
      <sheetName val="INC.ST. IND LIFE"/>
      <sheetName val="INC.ST. CB"/>
      <sheetName val="BP_Actuarial"/>
      <sheetName val="APE Reconc."/>
      <sheetName val="Sanlam"/>
      <sheetName val="Cop Prm inc"/>
      <sheetName val="NOTES 1"/>
      <sheetName val="Unit_cost"/>
      <sheetName val="Variances"/>
      <sheetName val="Snap shot"/>
      <sheetName val="Staff Summary"/>
      <sheetName val="KPM Summary"/>
      <sheetName val="KPMS"/>
      <sheetName val="Staff Compliment"/>
      <sheetName val="Projected cases 2006"/>
      <sheetName val="Aims bgt input"/>
      <sheetName val="Accepted_Biz"/>
      <sheetName val="Statistics"/>
      <sheetName val="INC. STATE. SUM"/>
      <sheetName val="premium budget"/>
      <sheetName val="SOCIE"/>
      <sheetName val="Update_Prm"/>
      <sheetName val="PR_updates"/>
      <sheetName val="Inv_Inc"/>
      <sheetName val="Fsize.pro"/>
      <sheetName val="Note 6"/>
      <sheetName val="Branch p&amp;L"/>
      <sheetName val="budget-corporate"/>
      <sheetName val="Sec.50(UL)"/>
      <sheetName val="Sec.50(Combined)"/>
      <sheetName val="sec.50(Ind. Life)"/>
      <sheetName val="Sec.50(group)"/>
      <sheetName val="Sec.50(DA)"/>
      <sheetName val="File size Criteria"/>
      <sheetName val="Company_TB"/>
      <sheetName val="IL_tb"/>
      <sheetName val="GL_Tb"/>
      <sheetName val="UL_TB"/>
      <sheetName val="SH_TB"/>
      <sheetName val="DA_tb"/>
      <sheetName val="Capex 08"/>
      <sheetName val="unitcost"/>
      <sheetName val="Detailed field prod"/>
      <sheetName val="Field production"/>
      <sheetName val="premium_08"/>
      <sheetName val="Premium_07"/>
      <sheetName val="Premium"/>
      <sheetName val="Filesize_08"/>
      <sheetName val="FileSize 07"/>
      <sheetName val="File Size"/>
      <sheetName val="criteria"/>
      <sheetName val="Retainer"/>
      <sheetName val="41-1"/>
      <sheetName val="70-1"/>
      <sheetName val="New Business"/>
      <sheetName val="Final Data"/>
      <sheetName val="2004 P&amp;L Savings"/>
      <sheetName val="2005 P&amp;L Savings"/>
      <sheetName val="Spend Analysis"/>
      <sheetName val="DropDown Choices"/>
      <sheetName val="Nelson Point Est Billing 3 mths"/>
      <sheetName val="INVOICE 180617-01-10"/>
      <sheetName val="GST"/>
      <sheetName val="Purchasing Discount"/>
      <sheetName val="Vehicles"/>
      <sheetName val="Site Equipment"/>
      <sheetName val="Management Fee (PB Yr1)"/>
      <sheetName val="Fixed Pay Review (Site)"/>
      <sheetName val="Fixed Pay justification"/>
      <sheetName val="Ranges"/>
      <sheetName val="Matrix"/>
      <sheetName val="Greg fcast"/>
      <sheetName val="Greg fcast upload"/>
      <sheetName val="011325"/>
      <sheetName val="O heads"/>
      <sheetName val="Mac River"/>
      <sheetName val="Mac river bar"/>
      <sheetName val="Woomera"/>
      <sheetName val="Woomera clean"/>
      <sheetName val="Woomera mgt fee"/>
      <sheetName val="Granites"/>
      <sheetName val="Groundrush"/>
      <sheetName val="Bing Bong"/>
      <sheetName val="011379"/>
      <sheetName val="Jabiru"/>
      <sheetName val="Jab Maint"/>
      <sheetName val="Bootu"/>
      <sheetName val="011348"/>
      <sheetName val="Groote"/>
      <sheetName val="Groote Market"/>
      <sheetName val="Blank"/>
      <sheetName val="Labour_Standards HRATE"/>
      <sheetName val="Labour Cost COmparison"/>
      <sheetName val="Contract Summary (Billing) "/>
      <sheetName val="Contract Value Summary"/>
      <sheetName val="Labour Price Book FIFO 1-1"/>
      <sheetName val="Labour Summary FIFO 1-1"/>
      <sheetName val="Material Costs"/>
      <sheetName val="Management Fee FIFO 1-1"/>
      <sheetName val="Camp Ops FIFO 1-1"/>
      <sheetName val="Labour_Standards"/>
      <sheetName val="Points"/>
      <sheetName val="Current tax"/>
      <sheetName val="CF Working"/>
      <sheetName val="IND AS BS YoY"/>
      <sheetName val="IND AS PL YoY"/>
      <sheetName val="Note -1"/>
      <sheetName val="Note - 2-4"/>
      <sheetName val="Note 5-8"/>
      <sheetName val="Note 10"/>
      <sheetName val="Note 11-17"/>
      <sheetName val="N - Sch PL 1"/>
      <sheetName val="Note 3"/>
      <sheetName val="Note 5 (2)"/>
      <sheetName val="Note 14"/>
      <sheetName val="Note 15"/>
      <sheetName val="Share Capital Note_GoodCo"/>
      <sheetName val="Note 22"/>
      <sheetName val="Ind AS Opening Balance Shee (2)"/>
      <sheetName val="RPT June 16"/>
      <sheetName val="WORKING 1 "/>
      <sheetName val="WORKING 2 (2)"/>
      <sheetName val="Working 3 (2)"/>
      <sheetName val="Working 4 "/>
      <sheetName val="Loan Os"/>
      <sheetName val="RepaySch"/>
      <sheetName val="InterestWork"/>
      <sheetName val="PL Sch 8-24"/>
      <sheetName val="Ind AS Opening Balance Sheet"/>
      <sheetName val="W-1"/>
      <sheetName val="W-2"/>
      <sheetName val="W-3"/>
      <sheetName val="W-4"/>
      <sheetName val="W-5"/>
      <sheetName val="W-6"/>
      <sheetName val="W-8"/>
      <sheetName val="W-9"/>
      <sheetName val="W-10"/>
      <sheetName val="W-11"/>
      <sheetName val="W-12"/>
      <sheetName val="W-13"/>
      <sheetName val="W-14"/>
      <sheetName val="W-15"/>
      <sheetName val="W-16"/>
      <sheetName val="W-17"/>
      <sheetName val="Note 5"/>
      <sheetName val="Note 17"/>
      <sheetName val="Note 18"/>
      <sheetName val="W-PL"/>
      <sheetName val="Adj Entries Mar 16"/>
      <sheetName val="Adj Entries Mar 15"/>
      <sheetName val="Adj Entries Mar 14"/>
      <sheetName val="Adj Entries Mar 13"/>
      <sheetName val="WORKING 1"/>
      <sheetName val="Working 2"/>
      <sheetName val="Working 3"/>
      <sheetName val="Opening BS"/>
      <sheetName val="Working 4"/>
      <sheetName val="Working 5"/>
      <sheetName val="TRIAL jUNE 16"/>
      <sheetName val="working for 2016"/>
      <sheetName val="office expenses"/>
      <sheetName val="provision june 16"/>
      <sheetName val="Material "/>
      <sheetName val="NDC"/>
      <sheetName val="Capitalization"/>
      <sheetName val="Other Equity"/>
      <sheetName val="ActPolicy"/>
      <sheetName val="Note -4"/>
      <sheetName val="Note - 5-6"/>
      <sheetName val="Note 7-10"/>
      <sheetName val="Note 11"/>
      <sheetName val="Note 12-17"/>
      <sheetName val="PL Note 18-24"/>
      <sheetName val="ON - 25-37"/>
      <sheetName val="ON 33 rpt"/>
      <sheetName val="Capitalisation"/>
      <sheetName val="Adj ent-2"/>
      <sheetName val="IND AS BS"/>
      <sheetName val="IND AS PL"/>
      <sheetName val="SOCE"/>
      <sheetName val="CF W"/>
      <sheetName val="N.1-3"/>
      <sheetName val="N- 4-5"/>
      <sheetName val="N- 6"/>
      <sheetName val="N- 7-10"/>
      <sheetName val="N- 11"/>
      <sheetName val="N-13-15"/>
      <sheetName val="N-16"/>
      <sheetName val="N-PL16-23"/>
      <sheetName val="N-24-36"/>
      <sheetName val="N-37"/>
      <sheetName val="RPB"/>
      <sheetName val="N-38-41"/>
      <sheetName val="ECB"/>
      <sheetName val="Monthly disc"/>
      <sheetName val="Liab (2)"/>
      <sheetName val="Entries premium"/>
      <sheetName val="C tax"/>
      <sheetName val="Deff tax"/>
      <sheetName val="Amort Tax &amp; D I"/>
      <sheetName val="Inv Model (2)"/>
      <sheetName val="Dep Per Books"/>
      <sheetName val="TB 30.09.2016"/>
      <sheetName val="Monthly disc final"/>
      <sheetName val="w-18"/>
      <sheetName val="w-7"/>
      <sheetName val="w-19"/>
      <sheetName val="w-20"/>
      <sheetName val="Reco."/>
      <sheetName val="CL-GRP"/>
      <sheetName val="CA-GRP"/>
      <sheetName val="P &amp; L Ac"/>
      <sheetName val="Sch  A B C "/>
      <sheetName val=" Sch G"/>
      <sheetName val="Sch "/>
      <sheetName val="Curr Assets"/>
      <sheetName val="Cur Liab"/>
      <sheetName val="Sch of Exp"/>
      <sheetName val="EQ"/>
      <sheetName val="N- 2"/>
      <sheetName val="N-3 -6"/>
      <sheetName val="N-9-11"/>
      <sheetName val="PLS"/>
      <sheetName val="Ind AS OBS"/>
      <sheetName val="W- 1"/>
      <sheetName val="WN- PL"/>
      <sheetName val="W P&amp;LSCH "/>
      <sheetName val="TB 30.6.2016"/>
      <sheetName val="WPL"/>
      <sheetName val="WPLSCH"/>
      <sheetName val="MF"/>
      <sheetName val="Monthly disc (2)"/>
      <sheetName val="Actual"/>
      <sheetName val="Volumes"/>
      <sheetName val="N- 7-9"/>
      <sheetName val="N- 10"/>
      <sheetName val="N-12-13"/>
      <sheetName val="N-14-15"/>
      <sheetName val="N-PL15-22"/>
      <sheetName val="N-23-34"/>
      <sheetName val="N-35"/>
      <sheetName val="N-36"/>
      <sheetName val="DER"/>
      <sheetName val="Accounting Confirmation"/>
      <sheetName val="Acting Conf-Ann"/>
      <sheetName val="NCF Work"/>
      <sheetName val="NCF"/>
      <sheetName val="N.BS"/>
      <sheetName val="N.P&amp;L"/>
      <sheetName val="Accting Policies"/>
      <sheetName val="Accting Policies1"/>
      <sheetName val="FA-M3"/>
      <sheetName val="FA-M9"/>
      <sheetName val="Note 31 RPT "/>
      <sheetName val="Note 31 RPB"/>
      <sheetName val="Note 32-33"/>
      <sheetName val="Note 34-39"/>
      <sheetName val="Exch Loss"/>
      <sheetName val="Commitment"/>
      <sheetName val="Wht Avg Share"/>
      <sheetName val="N.Grp"/>
      <sheetName val="1st Disbursement"/>
      <sheetName val="2nd Disbursement"/>
      <sheetName val="Note 1-3"/>
      <sheetName val="N-2-3-5"/>
      <sheetName val="N-4"/>
      <sheetName val="N-6-7-8"/>
      <sheetName val="N-9-11-12"/>
      <sheetName val="N-12-15"/>
      <sheetName val="June16"/>
      <sheetName val="TC W"/>
      <sheetName val="N-CF"/>
      <sheetName val="EPC"/>
      <sheetName val="RPTJUne16"/>
      <sheetName val="P&amp;L-O"/>
      <sheetName val="N-SCH-O"/>
      <sheetName val="P &amp; L Sch-O"/>
      <sheetName val="March 14"/>
      <sheetName val="Sept. 2014"/>
      <sheetName val="June 2014"/>
      <sheetName val="Dec.14"/>
      <sheetName val="30.9.2015"/>
      <sheetName val="30.6.2015"/>
      <sheetName val="31.3.2015"/>
      <sheetName val="TB 31.12.2015"/>
      <sheetName val="31.3.2016"/>
      <sheetName val="N-BS -O"/>
      <sheetName val="BK Pre-op"/>
      <sheetName val="Consol "/>
      <sheetName val="MMK"/>
      <sheetName val="ATRFL"/>
      <sheetName val="ATRPL"/>
      <sheetName val="NKT"/>
      <sheetName val="TGTRPL"/>
      <sheetName val="IRBSD"/>
      <sheetName val="IRBFL"/>
      <sheetName val="Mipl"/>
      <sheetName val="idaa"/>
      <sheetName val="TBB4"/>
      <sheetName val="MVR"/>
      <sheetName val="IRBTA"/>
      <sheetName val="IRBJD"/>
      <sheetName val="IRBPA"/>
      <sheetName val="IRBK"/>
      <sheetName val="IRBAV"/>
      <sheetName val="IRBTC"/>
      <sheetName val="Working for Maint. Cost exclude"/>
      <sheetName val="Revised Amortisation"/>
      <sheetName val="InvIT"/>
      <sheetName val="SPV entries"/>
      <sheetName val="RTGS details"/>
      <sheetName val="IRBIDL"/>
      <sheetName val="Dep Co .IT"/>
      <sheetName val="Def"/>
      <sheetName val="S0 Key dates"/>
      <sheetName val="S41-1MATqty-code"/>
      <sheetName val="S41-2MATexp-code"/>
      <sheetName val="Note 14 (4)"/>
      <sheetName val="Fin P&amp;L"/>
      <sheetName val="notes to balancesheet and P&amp;L"/>
      <sheetName val="Fin BS"/>
      <sheetName val="NCL-fsv"/>
      <sheetName val="Significant ACing Policies"/>
      <sheetName val="Fixed Assets Schedule"/>
      <sheetName val="CASH FLOW WORKING"/>
      <sheetName val="NCA as on 31.03.2012"/>
      <sheetName val="NCA "/>
      <sheetName val="BC as on 31.03.2012"/>
      <sheetName val="BC As on 31.03.2011"/>
      <sheetName val="NCL as on 31.03.2012"/>
      <sheetName val="SL_TB 2011"/>
      <sheetName val="Borrowings-sch.(31.12.2011)"/>
      <sheetName val="list of FDs kept as security"/>
      <sheetName val="status of Borrowings dec'11"/>
      <sheetName val="DLP status"/>
      <sheetName val="IDBI 3 Receipts Accrued"/>
      <sheetName val="Loans-CL and NCL"/>
      <sheetName val="exchange diff(31.12.2011)"/>
      <sheetName val="FD-YEs Bank"/>
      <sheetName val="UBI"/>
      <sheetName val="SBH"/>
      <sheetName val="IOB"/>
      <sheetName val="canara"/>
      <sheetName val="final 3 receipts"/>
      <sheetName val="Tirupur Court IDBI FD"/>
      <sheetName val="IDBI-GOMTI FD"/>
      <sheetName val="GIFT"/>
      <sheetName val="chart as per norms"/>
      <sheetName val="Officer"/>
      <sheetName val="staff &amp; DP"/>
      <sheetName val="Prelim-wrk-detail"/>
      <sheetName val="S44 Depriciation"/>
      <sheetName val="S45 Refurbishment Charges"/>
      <sheetName val="AS-9 Schedule"/>
      <sheetName val="Schedule Qty"/>
      <sheetName val="BOQ Distribution"/>
      <sheetName val="Bill No__1"/>
      <sheetName val="Bill No__2"/>
      <sheetName val="Bill No__3"/>
      <sheetName val="Bill No__4"/>
      <sheetName val="Bill No__5"/>
      <sheetName val="Bill No__6"/>
      <sheetName val="Bill No__7"/>
      <sheetName val="Bill No__8"/>
      <sheetName val="Bill No__9"/>
      <sheetName val="Bill No__10"/>
      <sheetName val="Bill No__11"/>
      <sheetName val="Bill No__12"/>
      <sheetName val="Bill No__13"/>
      <sheetName val="DPR Apr'09"/>
      <sheetName val="tracking"/>
      <sheetName val="tracking (2)"/>
      <sheetName val="Alphabetical List (HO)"/>
      <sheetName val="Floorwise List "/>
      <sheetName val="Mobile &amp; Residence No."/>
      <sheetName val="Fax Nos (HO)"/>
      <sheetName val="Site Details"/>
      <sheetName val="Office Details"/>
      <sheetName val="Site-PM-contact no's"/>
      <sheetName val="HREL"/>
      <sheetName val="LAVASA-MUMBAI"/>
      <sheetName val="HCC Information System"/>
      <sheetName val="Tivoli"/>
      <sheetName val="IIIA WATER SUPPLY PROJECT"/>
      <sheetName val="Allahbad Bypass "/>
      <sheetName val="AP-8"/>
      <sheetName val="Assam Road Project"/>
      <sheetName val="Badarpur"/>
      <sheetName val="Bandra-Worli"/>
      <sheetName val="Chamera"/>
      <sheetName val="Chennai By Pass Mobile"/>
      <sheetName val="Chennai Bypass "/>
      <sheetName val="Chutak"/>
      <sheetName val="DELHI METRO"/>
      <sheetName val="DHAULIGANGA"/>
      <sheetName val="GOSHIKHURD"/>
      <sheetName val="GSHP-2"/>
      <sheetName val="KISHANGANGA"/>
      <sheetName val="KOODANKULAM"/>
      <sheetName val="KHARAGPUR "/>
      <sheetName val="KAANB - JUBAIL(SAUDI)"/>
      <sheetName val="Lavasa Site Mobiles"/>
      <sheetName val="LAVASA IPPBX"/>
      <sheetName val="LMNHP- 1 &amp; 2"/>
      <sheetName val="LMNHP- 3 &amp; 4"/>
      <sheetName val="Loharinag Pala"/>
      <sheetName val="Mughal Road "/>
      <sheetName val="Middle Vaitarna-Mobile"/>
      <sheetName val="Teesta"/>
      <sheetName val="TALA C1"/>
      <sheetName val="NAINI"/>
      <sheetName val="Paradip"/>
      <sheetName val="Punatsangchhu"/>
      <sheetName val="PURULIA JV"/>
      <sheetName val="Polavaram"/>
      <sheetName val="RJ-7"/>
      <sheetName val="RAPP 5 &amp; 6"/>
      <sheetName val="SBC "/>
      <sheetName val="Tara "/>
      <sheetName val=" URI - WLL &amp; EPBX"/>
      <sheetName val="URI-OFFICERS MOBILE "/>
      <sheetName val="Visakhapatnam"/>
      <sheetName val="ORG"/>
      <sheetName val="Box-qtys "/>
      <sheetName val="TimeCycle"/>
      <sheetName val="BOX-NCW"/>
      <sheetName val="BOX-ECW"/>
      <sheetName val="BOX-PANSKURA"/>
      <sheetName val="UNP-QTY-CYCLE"/>
      <sheetName val="UNP-NCW "/>
      <sheetName val="UNP-ECW"/>
      <sheetName val="UNPSHUT"/>
      <sheetName val="SLABMNBDATA"/>
      <sheetName val="SLABMNB-ECW"/>
      <sheetName val="PSCMNBDATA"/>
      <sheetName val="PSCMNB-NCW"/>
      <sheetName val="PSC-MNB-ECW"/>
      <sheetName val="4-BOX-MNBDATA"/>
      <sheetName val="4-BOX-MNB"/>
      <sheetName val="3-BOXMNBDATA"/>
      <sheetName val="3-BOXMNB102-NCW"/>
      <sheetName val="BOXMNBDATA102-ECW"/>
      <sheetName val="BOXMNB102-ECW"/>
      <sheetName val="3-BOXMNB75"/>
      <sheetName val="MNBSHUT"/>
      <sheetName val="PIPE"/>
      <sheetName val="TIMECYCLE-PIPE"/>
      <sheetName val="PIPE-DETAIL"/>
      <sheetName val="CULVERT"/>
      <sheetName val="BRIDGE"/>
      <sheetName val="Bridge-Data"/>
      <sheetName val="strplnf"/>
      <sheetName val="MSE ITEMS"/>
      <sheetName val="HP-QTY"/>
      <sheetName val="Cul_detail"/>
      <sheetName val="HP"/>
      <sheetName val="HP Sts"/>
      <sheetName val="Slab"/>
      <sheetName val="Sl Sts"/>
      <sheetName val="M-F-03"/>
      <sheetName val="M-C"/>
      <sheetName val="M-J-03"/>
      <sheetName val="Proj ManStr"/>
      <sheetName val="Proj Mancost"/>
      <sheetName val="Abs Proj ManSt"/>
      <sheetName val="norms"/>
      <sheetName val="MJB-1"/>
      <sheetName val="MJB-2"/>
      <sheetName val="MJB-3"/>
      <sheetName val="UNP-2"/>
      <sheetName val="UNP-4"/>
      <sheetName val="OVP"/>
      <sheetName val="VDT-1"/>
      <sheetName val="VDT-2"/>
      <sheetName val="VDT-3"/>
      <sheetName val="sheath"/>
      <sheetName val="cables"/>
      <sheetName val="fpcc set 1"/>
      <sheetName val="fpcc set 2"/>
      <sheetName val="danamic set 1 "/>
      <sheetName val="danamic set 2"/>
      <sheetName val="sheathing"/>
      <sheetName val="DPR"/>
      <sheetName val="BOQ Supporting sheet -for SAP"/>
      <sheetName val="Pare_Documents"/>
      <sheetName val="Structures"/>
      <sheetName val="Detail CD"/>
      <sheetName val="Cofferdams"/>
      <sheetName val="Pare_TC"/>
      <sheetName val="Equip areawise_Client"/>
      <sheetName val="Equip mthwise_Client"/>
      <sheetName val="Equip areawise_Int"/>
      <sheetName val="Equip mthwise_Int"/>
      <sheetName val="HCC F 01 09 56 Cap"/>
      <sheetName val="Dumpers + T mixers"/>
      <sheetName val="SuperSwinger"/>
      <sheetName val="Gantry"/>
      <sheetName val="Mix"/>
      <sheetName val="BOQ (Filled)"/>
      <sheetName val="Month crushing"/>
      <sheetName val="BOQ Supporting Sheet"/>
      <sheetName val="Pare_Dam Excn"/>
      <sheetName val="WC_Dam lift"/>
      <sheetName val="Pare_Con Area"/>
      <sheetName val="Pare_Con Lift Qty_R1"/>
      <sheetName val="Pare_Cons Grt"/>
      <sheetName val="Pare_TC (2)"/>
      <sheetName val="S11AEQPnorm"/>
      <sheetName val="S11BEQPnorm"/>
      <sheetName val="Form1 "/>
      <sheetName val="Form 4-rev-1"/>
      <sheetName val="Form 5-rev-1"/>
      <sheetName val="S3workplan"/>
      <sheetName val="S4cycle"/>
      <sheetName val="S5 escl-1"/>
      <sheetName val="S5 escl-2"/>
      <sheetName val="EQUIP NORMS Standard"/>
      <sheetName val="NORMs-1"/>
      <sheetName val="Equipments-details"/>
      <sheetName val="S16Elec."/>
      <sheetName val="S23Mancost"/>
      <sheetName val="S25EQPoutrep"/>
      <sheetName val="S27EQP-lease"/>
      <sheetName val="S31 PRE-EXP"/>
      <sheetName val="S41-MatProcurement"/>
      <sheetName val="S42HSE "/>
      <sheetName val="Season1 program"/>
      <sheetName val="MaterialPrice"/>
      <sheetName val="S5Esc"/>
      <sheetName val="S7Matqty-group"/>
      <sheetName val="S12-Subtotals"/>
      <sheetName val="load&amp;DG"/>
      <sheetName val="S18Eqplan"/>
      <sheetName val="S20MSEitems"/>
      <sheetName val="S23Mannos."/>
      <sheetName val="Officer Budget Form"/>
      <sheetName val="S29PrelimItem"/>
      <sheetName val="S31Preitem"/>
      <sheetName val="S33prelexdet"/>
      <sheetName val="S39Liability"/>
      <sheetName val="prel. working"/>
      <sheetName val="dept recov."/>
      <sheetName val="HO EXPS"/>
      <sheetName val="Work Plan C-4"/>
      <sheetName val="S4cycle IV"/>
      <sheetName val="S4cycle V"/>
      <sheetName val="S4cycle VI"/>
      <sheetName val="S4cycle Lin"/>
      <sheetName val=" linked data"/>
      <sheetName val="S5escl"/>
      <sheetName val="Mat Norms"/>
      <sheetName val="CPPL"/>
      <sheetName val="matreqp5"/>
      <sheetName val="Eqp Mnth(main)"/>
      <sheetName val="Equp.wo"/>
      <sheetName val="Crushing Plant"/>
      <sheetName val="cal con pu"/>
      <sheetName val="MSE-DATA"/>
      <sheetName val="S2groupc"/>
      <sheetName val="Esc 12"/>
      <sheetName val="MEMORANDUM"/>
      <sheetName val="Certificate"/>
      <sheetName val="Esc 11"/>
      <sheetName val="Esc 10"/>
      <sheetName val="esc 9"/>
      <sheetName val="esc 8"/>
      <sheetName val="esc 7"/>
      <sheetName val="ESC 6"/>
      <sheetName val="ESC 5"/>
      <sheetName val="ESC.4"/>
      <sheetName val="ESC.3"/>
      <sheetName val="Sheet4 "/>
      <sheetName val="XXXXX"/>
      <sheetName val="XXXX0"/>
      <sheetName val="PRELIM"/>
      <sheetName val="EQPTS LIST"/>
      <sheetName val="RESOURCE"/>
      <sheetName val="DESIGN MIX"/>
      <sheetName val="LEAD&amp;EFF."/>
      <sheetName val="JAN25"/>
      <sheetName val="Pare-Progress"/>
      <sheetName val="Work Plan Backup"/>
      <sheetName val="Fincl. Graph"/>
      <sheetName val="Crushing Plant Backup"/>
      <sheetName val="Eqplan"/>
      <sheetName val="D2&amp;3-PRELIMINARY-ITEMWISE"/>
      <sheetName val="D4&amp;5-PRILIMINARY-EXP"/>
      <sheetName val="Exp-details"/>
      <sheetName val="BOQ "/>
      <sheetName val="BOQ lot IV A"/>
      <sheetName val="BOQ  lot IV B"/>
      <sheetName val="AD"/>
      <sheetName val=" (Annexure 1)All Faces "/>
      <sheetName val="All RA's LOT A"/>
      <sheetName val="Escalation Indices RA 6"/>
      <sheetName val="(Annexure 2)"/>
      <sheetName val=" (Annexure 1)"/>
      <sheetName val="Dewatering 1.1"/>
      <sheetName val="UG Exv 3.1"/>
      <sheetName val="Line Drilling 3.2"/>
      <sheetName val="Extra for Haul. Excav. Mat. 3.4"/>
      <sheetName val="Rock bolts 25mm Upto 5m 4.1.1"/>
      <sheetName val="Rock bolts 25mm more 5m 4.1.2"/>
      <sheetName val="Rock bolt 32 more than 5m 4.2.2"/>
      <sheetName val="Wiremesh 4.7.2"/>
      <sheetName val="Drilling for Pregrouting 4.12"/>
      <sheetName val="Grout Operation 4.12.1"/>
      <sheetName val="Cement for Pregrouting 4.12.2"/>
      <sheetName val="Drilling for forepoling 4. 13"/>
      <sheetName val="Grout Operation 4.13.1"/>
      <sheetName val="Cement for forepoling 4.13.2"/>
      <sheetName val="40-50 mm SFRS 5.1"/>
      <sheetName val="75mm Shotcrete 5.2"/>
      <sheetName val="Admixture"/>
      <sheetName val="Drilling of PreDrain holes 7.1"/>
      <sheetName val="Drilling of instrumentation"/>
      <sheetName val="Instrumentation Load cell"/>
      <sheetName val="Instrumentation MPBX"/>
      <sheetName val="Instrumentation Convergence bol"/>
      <sheetName val="DEFORMED REINFORCEMENT 11.1"/>
      <sheetName val="Pir Panjal VB CTC"/>
      <sheetName val="S0 Keydates"/>
      <sheetName val="S4 CycleTime"/>
      <sheetName val="Depri &amp; Refu"/>
      <sheetName val="Depri &amp; Refu link"/>
      <sheetName val="Working-sheet"/>
      <sheetName val="VB Combined"/>
      <sheetName val="Work Programm"/>
      <sheetName val="Cut nd Cover Qty"/>
      <sheetName val="MIS (VI)"/>
      <sheetName val="MIS (I) Liab"/>
      <sheetName val="Pir Panjal VA CTC"/>
      <sheetName val="Approach"/>
      <sheetName val="S0-KEYDATES"/>
      <sheetName val="S4CycleTime"/>
      <sheetName val="Pir VA (2)"/>
      <sheetName val="VA Combined (R1 17-02)"/>
      <sheetName val="Qty Cal"/>
      <sheetName val="VA"/>
      <sheetName val="Mining BOQ Amount"/>
      <sheetName val="Linning BOQ AMOUNT "/>
      <sheetName val="trial balance(SAP)"/>
      <sheetName val="MIS MODULE 1"/>
      <sheetName val="MOD-II"/>
      <sheetName val="MIS MODULE III"/>
      <sheetName val="MIS MODULE IV"/>
      <sheetName val="CUML_PROFITABILITY"/>
      <sheetName val="MIS MODULE V"/>
      <sheetName val="MIS MODULE VI"/>
      <sheetName val="MIS MODULE VII"/>
      <sheetName val="MIS MODULE VIII"/>
      <sheetName val="MIS MODULE IX"/>
      <sheetName val="MIS MODULE X"/>
      <sheetName val="MISMODULE11"/>
      <sheetName val="preliminary charging"/>
      <sheetName val="Anal.Profit"/>
      <sheetName val="Catalog Summ"/>
      <sheetName val="Equipment - Details"/>
      <sheetName val="As Per Acc"/>
      <sheetName val="Form 7-new"/>
      <sheetName val="LIABILITY"/>
      <sheetName val="INDENT-COLLECTION"/>
      <sheetName val="FUND INDENT"/>
      <sheetName val="Form 5-New"/>
      <sheetName val="Pir Panjal Combined CTC"/>
      <sheetName val="Quantity Calculation - BOQ"/>
      <sheetName val="upto-mar-11"/>
      <sheetName val="MIS MOD-II"/>
      <sheetName val="BASIC RATES"/>
      <sheetName val="PPVA"/>
      <sheetName val="PPVB"/>
      <sheetName val="Budget Note"/>
      <sheetName val="S16Elec (KWh)"/>
      <sheetName val="CSR expenses"/>
      <sheetName val="Agg. cal"/>
      <sheetName val="S4timecycle "/>
      <sheetName val="S5escalation "/>
      <sheetName val="S18EQPplan "/>
      <sheetName val="USB CTC"/>
      <sheetName val="Pare CTC"/>
      <sheetName val="All Transfer Records"/>
      <sheetName val="Transfer Recs Covered"/>
      <sheetName val="CTC"/>
      <sheetName val="S25Eqptoutside"/>
      <sheetName val="Refurbishment"/>
      <sheetName val="Sheet1 (4)"/>
      <sheetName val="Sheet1 (3)"/>
      <sheetName val="MARCH"/>
      <sheetName val="Sitewise GR(APR-MAY07)"/>
      <sheetName val="Sitewise GR(June07)"/>
      <sheetName val="HO &amp; Works"/>
      <sheetName val="Quarterwise 6+3"/>
      <sheetName val="Quarterwise"/>
      <sheetName val="Share Div 6 +3"/>
      <sheetName val="Share Div"/>
      <sheetName val="S Receipts 6+3"/>
      <sheetName val="S Receipts"/>
      <sheetName val="S Receipt HO"/>
      <sheetName val="570001"/>
      <sheetName val="570021"/>
      <sheetName val="Exch diff 6+3"/>
      <sheetName val="Exch-diff New"/>
      <sheetName val="GRI Background"/>
      <sheetName val="Financial Implications- CC"/>
      <sheetName val="Financial Assistance from Govt."/>
      <sheetName val="Human Rights Screening"/>
      <sheetName val="Incidents of Discrimination"/>
      <sheetName val="Risks to Collective Bargaining"/>
      <sheetName val="Public Policy and Lobbying"/>
      <sheetName val="Duty Drawback Material"/>
      <sheetName val="equipment norms Backup"/>
      <sheetName val="dUTY dRAWBACK pol"/>
      <sheetName val="Birthday (2)"/>
      <sheetName val="Marriage (2)"/>
      <sheetName val="Plant maint"/>
      <sheetName val="Alimak"/>
      <sheetName val="S22 PRW"/>
      <sheetName val="Bac-Sum"/>
      <sheetName val="Summary of amend"/>
      <sheetName val="S3 Road Works"/>
      <sheetName val="Road Work quantity"/>
      <sheetName val="Emb in NCOD"/>
      <sheetName val="Emb in Bypass"/>
      <sheetName val="Bypass Ground improvement"/>
      <sheetName val="GEOGRID"/>
      <sheetName val="Kerb Casting"/>
      <sheetName val="Chainages"/>
      <sheetName val="Ch. 191+700 Km to 194+510 Km"/>
      <sheetName val="Ch. 195+888 Km to 202+500 Km "/>
      <sheetName val="D.Wall Rate"/>
      <sheetName val="Sheetpile-HCC&amp; RH (Tender) "/>
      <sheetName val="Sheetpile-HCC&amp; RH (Market)"/>
      <sheetName val="Comparative Statement (Tender)"/>
      <sheetName val="Comparative Statement (market)"/>
      <sheetName val="Manpower detail"/>
      <sheetName val="Measurement"/>
      <sheetName val="DWall BOQ (Monthwise)"/>
      <sheetName val="SP BOQ (Market)"/>
      <sheetName val="ESCALATION for DW"/>
      <sheetName val="106CSSHP"/>
      <sheetName val="Canteen Building (107)"/>
      <sheetName val="103 Admin"/>
      <sheetName val="Road"/>
      <sheetName val="Training Center"/>
      <sheetName val="bill abstract"/>
      <sheetName val="Admin Reinforcement"/>
      <sheetName val="Training Cent Reinforcement"/>
      <sheetName val="steel New"/>
      <sheetName val="new sheet"/>
      <sheetName val="WAre House"/>
      <sheetName val="Sub Abstract"/>
      <sheetName val="S3workplanqty R"/>
      <sheetName val="S3workplanamt R"/>
      <sheetName val="S3workplanqty E"/>
      <sheetName val="S3workplanamt E"/>
      <sheetName val="Refurbishment Outside"/>
      <sheetName val="S44 Depreciation"/>
      <sheetName val="S45 Refurbishment"/>
      <sheetName val=" BOQ - comparison"/>
      <sheetName val="Edited at H O"/>
      <sheetName val="Tunnel &amp; SS (2)"/>
      <sheetName val="Resources"/>
      <sheetName val="Dispute No.8"/>
      <sheetName val="Dispute No.7"/>
      <sheetName val="Award"/>
      <sheetName val="Abstract D1"/>
      <sheetName val="Sec Cov Ann"/>
      <sheetName val="PressRelease"/>
      <sheetName val="Current-Deferred Tax"/>
      <sheetName val="Ann-Current Tax"/>
      <sheetName val="CFS-Workings"/>
      <sheetName val="Note 5 - Investment"/>
      <sheetName val="Schedule-Assets"/>
      <sheetName val="Schedule-Equity"/>
      <sheetName val="Schedule-Liability"/>
      <sheetName val="Other Notes-1"/>
      <sheetName val="Other Notes-2"/>
      <sheetName val="Other-RPT"/>
      <sheetName val="Other RPT"/>
      <sheetName val="Other-RPB"/>
      <sheetName val="Other Note-3"/>
      <sheetName val="CSR"/>
      <sheetName val="SAP Customer Control"/>
      <sheetName val="BankAccounts"/>
      <sheetName val="N Group BS"/>
      <sheetName val="Vendor Control"/>
      <sheetName val="Goup N PL"/>
      <sheetName val="FVTPL"/>
      <sheetName val="C.TaxYrWiseLiab"/>
      <sheetName val="S Cr"/>
      <sheetName val="Mob Adv"/>
      <sheetName val="SAP TB1"/>
      <sheetName val="TB CONTROL"/>
      <sheetName val="SAP Customer TB"/>
      <sheetName val="SAP Vendor 300616"/>
      <sheetName val="Note 6-22"/>
      <sheetName val="SAP Vendor TB"/>
      <sheetName val="Note 14-155 Inv"/>
      <sheetName val="Note 23- 28 PL (2)"/>
      <sheetName val="IND AS PL working"/>
      <sheetName val="RECO-IndAS-IGAAP"/>
      <sheetName val="Ind As Note Assets"/>
      <sheetName val="Ind As Note Liabilities"/>
      <sheetName val="BTS Summary"/>
      <sheetName val="MSC HW-SW"/>
      <sheetName val="NSS"/>
      <sheetName val="CT ExecSummary"/>
      <sheetName val="OSS_OLD"/>
      <sheetName val="TechSupp"/>
      <sheetName val="MaintOptFeat"/>
      <sheetName val="FlexiHopper Configurations"/>
      <sheetName val="FlexiHopper 32x2 Config"/>
      <sheetName val="Parameters"/>
      <sheetName val="BSC3i_Config"/>
      <sheetName val="BSS SW"/>
      <sheetName val="Home"/>
      <sheetName val="Matching"/>
      <sheetName val="BSS"/>
      <sheetName val="OSS"/>
      <sheetName val="TI"/>
      <sheetName val="Services Summary"/>
      <sheetName val="NSS SW"/>
      <sheetName val="Total Case SPMS 05-08-30"/>
      <sheetName val="SPMS Calculation 05-08-30"/>
      <sheetName val="SPMS Risk 3 years 05-08-30"/>
      <sheetName val="SPMS Risk 5 years 05-08-30"/>
      <sheetName val="Total Case original"/>
      <sheetName val="BMF Parameters"/>
      <sheetName val="BMF Option a"/>
      <sheetName val="BMF EVA opt a"/>
      <sheetName val="BMF EVA opt a voucher"/>
      <sheetName val="BMF Option b"/>
      <sheetName val="BMF EVA opt b"/>
      <sheetName val="BMF Assets"/>
      <sheetName val="BMF Risks (€)"/>
      <sheetName val="VAS opt a"/>
      <sheetName val="VAS Walk Away 4h+24h"/>
      <sheetName val="ROLLOUT"/>
      <sheetName val="BSC2i ETSI"/>
      <sheetName val="BSC2i ANSI"/>
      <sheetName val="BSC3i (0 PCU)"/>
      <sheetName val="BSC3i (1 PCU)"/>
      <sheetName val="BSC3i (2 PCU)"/>
      <sheetName val="TCSM2"/>
      <sheetName val="OPTIONAL FEATURES, ETSI"/>
      <sheetName val="OPTIONAL FEATURES, ANSI"/>
      <sheetName val="BSS RELEASE FEE"/>
      <sheetName val="BSC_UPGRADES"/>
      <sheetName val="DIMENSION (BSC2i)"/>
      <sheetName val="DIMENSION (BSC3i)"/>
      <sheetName val="SPARE"/>
      <sheetName val="GLP-DISCOUNT"/>
      <sheetName val="CURRENCY"/>
      <sheetName val="REVISION"/>
      <sheetName val="GLP 2003"/>
      <sheetName val="Macro1"/>
      <sheetName val="Macro2"/>
      <sheetName val="Macro3"/>
      <sheetName val="MESO Packages"/>
      <sheetName val="OPTIONAL FEATURES"/>
      <sheetName val="BSC3i"/>
      <sheetName val="TCSM2 FR"/>
      <sheetName val="U 900"/>
      <sheetName val="US 900 FE"/>
      <sheetName val="U 1800"/>
      <sheetName val="US 1800 FE"/>
      <sheetName val="MS 900"/>
      <sheetName val="MS 1800"/>
      <sheetName val="CS10 900"/>
      <sheetName val="CS10 1800"/>
      <sheetName val="DN2"/>
      <sheetName val="MetroHub"/>
      <sheetName val="Antenna"/>
      <sheetName val="FlexiHopper"/>
      <sheetName val="Ant"/>
      <sheetName val="Feeder"/>
      <sheetName val="proposed sales packages"/>
      <sheetName val="Site Types"/>
      <sheetName val="Questions"/>
      <sheetName val="Services Data"/>
      <sheetName val="2K9-TB MAY TO DATE (DRAFT)"/>
      <sheetName val="ACTUAL VS BUDGET-abridged"/>
      <sheetName val="ACTUAL VS BUDGET-(ver1)"/>
      <sheetName val="BUDGET 2K8-2K10"/>
      <sheetName val="Presentation"/>
      <sheetName val="P&amp;L-Abridged"/>
      <sheetName val="sched 6- depr. PB-O"/>
      <sheetName val="SCHED 7 - BE"/>
      <sheetName val="SCHED 8 - Other Inc"/>
      <sheetName val="SALARIES &amp; BEN.- ADMIN SCHED 1"/>
      <sheetName val="SALARIES &amp; BEN.- TECH SCHED 3"/>
      <sheetName val="EB-SSS-SCHED2"/>
      <sheetName val="Utilities, Rent, Ins. -Sched 4"/>
      <sheetName val="SCHED.5-Prof,contr fees"/>
      <sheetName val="MISC. SCHED 3"/>
      <sheetName val="NOTES-changes from DCG conso"/>
      <sheetName val="3.09 P&amp;L-YTD"/>
      <sheetName val="Other possible ref shts"/>
      <sheetName val="P&amp;L-Orig Format"/>
      <sheetName val="BHI BS 2008"/>
      <sheetName val="tom-WTB-BHI"/>
      <sheetName val="tom-Bal.Sht-Orig Format"/>
      <sheetName val="tom-Cash Flows"/>
      <sheetName val="tom-Bal.Sht-Abridged"/>
      <sheetName val="Procedures"/>
      <sheetName val="Submission"/>
      <sheetName val="Link"/>
      <sheetName val="Monitoring"/>
      <sheetName val="Beg Bal"/>
      <sheetName val="Companies"/>
      <sheetName val="CP - 1st"/>
      <sheetName val="CP - 2nd"/>
      <sheetName val="CP - 3rd"/>
      <sheetName val="CP - 4th"/>
      <sheetName val="Movement n SHE"/>
      <sheetName val="AJE Prior"/>
      <sheetName val="AJE 1st qtr"/>
      <sheetName val="AJE 2nd qtr"/>
      <sheetName val="AJE 3rd qtr"/>
      <sheetName val="AJE 4th qtr"/>
      <sheetName val="Summary AJE"/>
      <sheetName val="LTD"/>
      <sheetName val="CCBPI LTD"/>
      <sheetName val="CTA"/>
      <sheetName val="Intercompany"/>
      <sheetName val="CTA 2"/>
      <sheetName val="GW"/>
      <sheetName val="NC Liabilities"/>
      <sheetName val="Min Intrst"/>
      <sheetName val="Other (Inc) Exp"/>
      <sheetName val="FILC"/>
      <sheetName val="PL_BS_CF"/>
      <sheetName val="INTER_CO"/>
      <sheetName val="FIX_ASSET"/>
      <sheetName val="star ropoas"/>
      <sheetName val="Check"/>
      <sheetName val="B1"/>
      <sheetName val="B2"/>
      <sheetName val="B3"/>
      <sheetName val="C2"/>
      <sheetName val="C3"/>
      <sheetName val="D1"/>
      <sheetName val="D2"/>
      <sheetName val="D3"/>
      <sheetName val="E2"/>
      <sheetName val="E3"/>
      <sheetName val="Pre-op"/>
      <sheetName val="STL"/>
      <sheetName val="Min Int"/>
      <sheetName val="SE"/>
      <sheetName val="Taxes"/>
      <sheetName val="Small TRX steps"/>
      <sheetName val="BSC3i  S12"/>
      <sheetName val="TCSM3i  S12"/>
      <sheetName val="Operating SW Silver"/>
      <sheetName val="Operating SW Gold"/>
      <sheetName val="BSC Application SW, ETSI"/>
      <sheetName val="BSC Application SW, ANSI"/>
      <sheetName val="Short Term Application SW"/>
      <sheetName val="Maintenance BSS Appl SW, ETSI "/>
      <sheetName val="Maintenance BSS Appl SW, ANSI"/>
      <sheetName val="Silver Maintenance, ETSI"/>
      <sheetName val="Silver Maintenance, ANSI"/>
      <sheetName val="SW Packages"/>
      <sheetName val="2006 STT Proj per SKU @12 (fin)"/>
      <sheetName val="SELL- IN Vol -2006base"/>
      <sheetName val="PROD MONI"/>
      <sheetName val="12-12"/>
      <sheetName val="Treasury Costs"/>
      <sheetName val="VouchingW10"/>
      <sheetName val="Title_page"/>
      <sheetName val="BL-Summary"/>
      <sheetName val="PnL-summary"/>
      <sheetName val="PnL"/>
      <sheetName val="Proposed_accounts"/>
      <sheetName val="JV_register"/>
      <sheetName val="Realized_unrealized of IFC loan"/>
      <sheetName val="Long Term Loan Accrual"/>
      <sheetName val="Sell&amp;Buy"/>
      <sheetName val="Wtax on loan payment"/>
      <sheetName val="Fund transfers"/>
      <sheetName val="SPI rental income"/>
      <sheetName val="Monthly Proforma entries"/>
      <sheetName val="Compensation"/>
      <sheetName val="FBT Payable"/>
      <sheetName val="Feb"/>
      <sheetName val="Mar"/>
      <sheetName val="Apr"/>
      <sheetName val="May"/>
      <sheetName val="Jun"/>
      <sheetName val="Jul"/>
      <sheetName val="Aug"/>
      <sheetName val="consolidated (2)"/>
      <sheetName val="COBOU"/>
      <sheetName val="PM, TE &amp; SAD"/>
      <sheetName val="Significant Accts"/>
      <sheetName val="RE Recon"/>
      <sheetName val="TB - 12.31.05"/>
      <sheetName val="C-11"/>
      <sheetName val="C-20"/>
      <sheetName val="C-21"/>
      <sheetName val="K-Roll"/>
      <sheetName val="J-10"/>
      <sheetName val="I-10"/>
      <sheetName val="PAVL"/>
      <sheetName val="Oct"/>
      <sheetName val="Cancel Nov"/>
      <sheetName val="Schedule A Old"/>
      <sheetName val="Summary of Claim"/>
      <sheetName val="MSC"/>
      <sheetName val="MPAGC"/>
      <sheetName val="CORP. 150"/>
      <sheetName val="Reviewer"/>
      <sheetName val="16210"/>
      <sheetName val="16310"/>
      <sheetName val="16410"/>
      <sheetName val="16450"/>
      <sheetName val="16511"/>
      <sheetName val="16512"/>
      <sheetName val="16512901"/>
      <sheetName val="16512902"/>
      <sheetName val="16512904"/>
      <sheetName val="16512907"/>
      <sheetName val="16516-xxx"/>
      <sheetName val="16517"/>
      <sheetName val="16520"/>
      <sheetName val="16610"/>
      <sheetName val="16680"/>
      <sheetName val="16700"/>
      <sheetName val="16740"/>
      <sheetName val="HW_UPGRADES"/>
      <sheetName val="DIMENSION"/>
      <sheetName val="GLP 2001"/>
      <sheetName val="Ex. A"/>
      <sheetName val="Ex. B"/>
      <sheetName val="Ex. C"/>
      <sheetName val="Ex. D"/>
      <sheetName val="Raje Translation"/>
      <sheetName val="YE-AJE"/>
      <sheetName val="ADDITION-ASSETS"/>
      <sheetName val="OBSOLETE BOOKS"/>
      <sheetName val="RETIRED ASSETS"/>
      <sheetName val="NN01.000"/>
      <sheetName val="E-10"/>
      <sheetName val="E-11"/>
      <sheetName val="E-12"/>
      <sheetName val="O-020.00"/>
      <sheetName val="G03.000"/>
      <sheetName val="R-010.00"/>
      <sheetName val="Memo on Actuary's Competency"/>
      <sheetName val="Salary Rates"/>
      <sheetName val="Test of Salary Increases "/>
      <sheetName val="Test of Discount Rates "/>
      <sheetName val="Test of Interest Cost "/>
      <sheetName val="# of Employees Covered - ok"/>
      <sheetName val="Test of Personnel Profile "/>
      <sheetName val="Remaining Service Lives "/>
      <sheetName val="Test of Ret on Investment"/>
      <sheetName val="Recomputation of Movements "/>
      <sheetName val="Test of Discount Rates Group"/>
      <sheetName val="K02.001"/>
      <sheetName val="K02.002"/>
      <sheetName val="M01.001"/>
      <sheetName val="M01.002"/>
      <sheetName val="Contract Provisions"/>
      <sheetName val="PV of Future Cash Flows"/>
      <sheetName val="MART1 Rates"/>
      <sheetName val="ER01.000"/>
      <sheetName val="assets (2)"/>
      <sheetName val="KA Summary"/>
      <sheetName val="K010.000 Land Improv."/>
      <sheetName val="K020.000 Bldg."/>
      <sheetName val="K030.000 Bldg. Improv."/>
      <sheetName val="K040.000 Communication"/>
      <sheetName val="K050.000 Pier and Wharf"/>
      <sheetName val="K060.000 Transpo"/>
      <sheetName val="K070.000 OFFE"/>
      <sheetName val="K080.000 PME"/>
      <sheetName val="K090.000 PPE-DCM"/>
      <sheetName val="EE01.000"/>
      <sheetName val="EE01.001"/>
      <sheetName val="EE01.002"/>
      <sheetName val="EE01.003"/>
      <sheetName val="EE01.004"/>
      <sheetName val="TBDEC200"/>
      <sheetName val="TM"/>
      <sheetName val="COTABATO"/>
      <sheetName val="DIGOS"/>
      <sheetName val="GENSAN"/>
      <sheetName val="MATI"/>
      <sheetName val="TBDEC09"/>
      <sheetName val="C-PBC"/>
      <sheetName val="E-PBC 1"/>
      <sheetName val="E-PBC 2"/>
      <sheetName val="F-PBC"/>
      <sheetName val="G-J PBC"/>
      <sheetName val="I-PBC"/>
      <sheetName val="K-PBC 1"/>
      <sheetName val="K-PBC 2"/>
      <sheetName val="N-PBC"/>
      <sheetName val="U40-PBC 1"/>
      <sheetName val="U40-PBC 2"/>
      <sheetName val="IS-PBC"/>
      <sheetName val="BS-PBC"/>
      <sheetName val="C60"/>
      <sheetName val="E10"/>
      <sheetName val="E40"/>
      <sheetName val="G10"/>
      <sheetName val="K10"/>
      <sheetName val="K20"/>
      <sheetName val="N10.1"/>
      <sheetName val="N20"/>
      <sheetName val="N30"/>
      <sheetName val="U3.1"/>
      <sheetName val="U3.2-1"/>
      <sheetName val="U3.2-2"/>
      <sheetName val="U3.2-3"/>
      <sheetName val="U3.2-4"/>
      <sheetName val="U3.2-5"/>
      <sheetName val="U3.2-6"/>
      <sheetName val="U3.3"/>
      <sheetName val="U3.4"/>
      <sheetName val="U3.5"/>
      <sheetName val="U3.6"/>
      <sheetName val="U4.1"/>
      <sheetName val="PROPOSED CAJE"/>
      <sheetName val="PROPOSED CAJE (2)"/>
      <sheetName val="VA02.001-Copra"/>
      <sheetName val="VA02.002-CNO"/>
      <sheetName val="VA02.003-Pellet"/>
      <sheetName val="VA02.004-RBO"/>
      <sheetName val="VA02.005-EO"/>
      <sheetName val="VA02.006-AO"/>
      <sheetName val="VA02.007-Palm Olein"/>
      <sheetName val="RBO Production"/>
      <sheetName val="Degummed"/>
      <sheetName val="EO Production"/>
      <sheetName val="Copra Crushed"/>
      <sheetName val="AO Production"/>
      <sheetName val="2007 TB - HO and Plant"/>
      <sheetName val="2007 TB - Buying Stations"/>
      <sheetName val="Additional Comments on Tax Comp"/>
      <sheetName val="Statement of RE"/>
      <sheetName val="TBDEC2009"/>
      <sheetName val="BuyingStationsTB"/>
      <sheetName val="CAJE"/>
      <sheetName val="PAJE"/>
      <sheetName val="SHE"/>
      <sheetName val="CFS-support"/>
      <sheetName val="Equity in 14 Holdings"/>
      <sheetName val="Inv in 14 Holdings"/>
      <sheetName val="Combined Financial Information"/>
      <sheetName val="FS vs ITR"/>
      <sheetName val="TB-HO&amp;Plant"/>
      <sheetName val="TB-Buying Station"/>
      <sheetName val="I01"/>
      <sheetName val="I02"/>
      <sheetName val="J01"/>
      <sheetName val="J02"/>
      <sheetName val="J03"/>
      <sheetName val="M01"/>
      <sheetName val="UB"/>
      <sheetName val="UC"/>
      <sheetName val="VA01"/>
      <sheetName val="VA02"/>
      <sheetName val="VA03"/>
      <sheetName val="VA04"/>
      <sheetName val="VC"/>
      <sheetName val="VD"/>
      <sheetName val="DIT"/>
      <sheetName val="Stat Recon"/>
      <sheetName val="COGS - FS'09"/>
      <sheetName val="COGS - FS'07"/>
      <sheetName val="New Expense Classification"/>
      <sheetName val="Personnel Costs - FS"/>
      <sheetName val="sensitivity analysis"/>
      <sheetName val="PFRS 7 and PAS 1 "/>
      <sheetName val="Summary of Investments"/>
      <sheetName val="Note 11 - PPE'08"/>
      <sheetName val="Note 22 - Retirement Cost"/>
      <sheetName val="Note 26 Purchase Commitments"/>
      <sheetName val="Note 26 (a) - Loc Sales Commit"/>
      <sheetName val="Note 26 (b) Export Sales Commit"/>
      <sheetName val="Note 26 (c) Philagro assets"/>
      <sheetName val="Note 28 Maturity Profile of PN"/>
      <sheetName val="I-Purchases"/>
      <sheetName val="I-Sales"/>
      <sheetName val="key mgt. cost"/>
      <sheetName val="HO&amp;Plant TB"/>
      <sheetName val="BS TB"/>
      <sheetName val="FS vs. ITR"/>
      <sheetName val="Summary of Restatements"/>
      <sheetName val="Qual on 14HC's PAS 39 Non-adopt"/>
      <sheetName val="Summ'd Effects of Restatements"/>
      <sheetName val="14 Holdings' Own Inv"/>
      <sheetName val="FV of 14 HC's SMC shares"/>
      <sheetName val="Derivn of 2005 CTA rollforward"/>
      <sheetName val="Addl 2005 Eqty in 14HC b4 elims"/>
      <sheetName val="2007 RF-Investments"/>
      <sheetName val="2006 - Inv in 14HC Elims"/>
      <sheetName val="2005 - Inv in 14HC Elims"/>
      <sheetName val="2006 BS-Elims"/>
      <sheetName val="2006 IS-Elims"/>
      <sheetName val="2006 Investment Elims"/>
      <sheetName val="2006 BS-Elims 14 HC accts"/>
      <sheetName val="2005 BS-Elims 14 HC accts"/>
      <sheetName val="Share in P144M and P31M"/>
      <sheetName val="2006 IS-Elims 14 HC accts"/>
      <sheetName val="2005 IS-Elims 14 HC accts"/>
      <sheetName val="D.10"/>
      <sheetName val="D.10a"/>
      <sheetName val="D.20"/>
      <sheetName val="D.20a 14HC AFS"/>
      <sheetName val="I-20"/>
      <sheetName val="J.10"/>
      <sheetName val="J-20"/>
      <sheetName val="M-10"/>
      <sheetName val="M-20"/>
      <sheetName val="M-30"/>
      <sheetName val="U-20"/>
      <sheetName val="U-30.1"/>
      <sheetName val="U-30.2"/>
      <sheetName val="U-40"/>
      <sheetName val="Rent Expense"/>
      <sheetName val="Related Party Trans 2007"/>
      <sheetName val="K-RF Breakdown"/>
      <sheetName val="K-RF Conso"/>
      <sheetName val="ST Notes Interest Rates"/>
      <sheetName val="Personnel Costs"/>
      <sheetName val="2007 PAS 19 components"/>
      <sheetName val="PAS 19 supplements"/>
      <sheetName val="Income Taxes"/>
      <sheetName val="NOLCO movement - overall"/>
      <sheetName val="MCIT Movement - overall"/>
      <sheetName val="Commitments"/>
      <sheetName val="Forex-test (2)"/>
      <sheetName val="F8 (2)"/>
      <sheetName val="U-3.2 (2)"/>
      <sheetName val="GRG"/>
      <sheetName val="FG"/>
      <sheetName val="RM"/>
      <sheetName val="A4.1"/>
      <sheetName val="A4.2"/>
      <sheetName val="A4.3"/>
      <sheetName val="A4.4"/>
      <sheetName val="analytics"/>
      <sheetName val="CC CRAM"/>
      <sheetName val="EE"/>
      <sheetName val="E-1"/>
      <sheetName val="G.1"/>
      <sheetName val="J.1"/>
      <sheetName val="K.1"/>
      <sheetName val="K.2"/>
      <sheetName val="RF.VAT"/>
      <sheetName val="I.Memo"/>
      <sheetName val="Pending "/>
      <sheetName val="tax recon-2006"/>
      <sheetName val="tax sheet-2005"/>
      <sheetName val="U30.14"/>
      <sheetName val="TB1_orig"/>
      <sheetName val="% of Ownership"/>
      <sheetName val="A- CagOil"/>
      <sheetName val="B- Ilicoco"/>
      <sheetName val="CAJE "/>
      <sheetName val="CFS - support"/>
      <sheetName val="CFS - recap"/>
      <sheetName val="UA-10.1"/>
      <sheetName val="UA.10.2"/>
      <sheetName val="VA-10"/>
      <sheetName val="VA-20"/>
      <sheetName val="COGS - FS"/>
      <sheetName val="VA-30"/>
      <sheetName val="VA-40"/>
      <sheetName val="VB"/>
      <sheetName val="FX ANALYSIS 2008 (SGV REQT)"/>
      <sheetName val="J-30"/>
      <sheetName val="COGS - FS'08"/>
      <sheetName val="Note 11 - PPE"/>
      <sheetName val="Note 22 - Retirement Costs"/>
      <sheetName val="Note 26 (b) - Ex Sales Commit"/>
      <sheetName val="Note 26 (c) - Philagro Assets"/>
      <sheetName val="Note 28 - maturity profile"/>
      <sheetName val="Kb"/>
      <sheetName val="K-10 Land Impro"/>
      <sheetName val="K-10.1"/>
      <sheetName val="K-10.2"/>
      <sheetName val="K-20 Building"/>
      <sheetName val="K20-1"/>
      <sheetName val="K20-2"/>
      <sheetName val="K-30 Buildimg Imrov"/>
      <sheetName val="K-30.1"/>
      <sheetName val="K-40 Communication"/>
      <sheetName val="K-40.1"/>
      <sheetName val="K-41 Communication BS"/>
      <sheetName val="K-50 Pier and Wharf "/>
      <sheetName val="K-50.1"/>
      <sheetName val="K-60 Trans"/>
      <sheetName val="K-60.1 Trans BS"/>
      <sheetName val="K-60.2"/>
      <sheetName val="K-60.3"/>
      <sheetName val="K-61"/>
      <sheetName val="K-70 OFFE"/>
      <sheetName val="K-70.1"/>
      <sheetName val="K-70.2.1"/>
      <sheetName val="K-70.2.2"/>
      <sheetName val="K70.3"/>
      <sheetName val="K-71"/>
      <sheetName val="K-80 PME"/>
      <sheetName val="K-90"/>
      <sheetName val="K-91"/>
      <sheetName val="K-100"/>
      <sheetName val="K-100.1"/>
      <sheetName val="K-100.2"/>
      <sheetName val="K-110"/>
      <sheetName val="K-120"/>
      <sheetName val="K-10"/>
      <sheetName val="K-20"/>
      <sheetName val="K-30"/>
      <sheetName val="K-40"/>
      <sheetName val="K-41"/>
      <sheetName val="K-50"/>
      <sheetName val="K-60"/>
      <sheetName val="K-60.1"/>
      <sheetName val="K-70"/>
      <sheetName val="K-80"/>
      <sheetName val="xxxx"/>
      <sheetName val="oficers"/>
      <sheetName val="HOrank"/>
      <sheetName val="BY BASE"/>
      <sheetName val="ARIMBAY"/>
      <sheetName val="CAGOIL"/>
      <sheetName val="GRANEX"/>
      <sheetName val="solcom"/>
      <sheetName val="stations"/>
      <sheetName val="DAVAO"/>
      <sheetName val="vessles"/>
      <sheetName val="spmc"/>
      <sheetName val="benefits"/>
      <sheetName val="HO (2)"/>
      <sheetName val="gmc"/>
      <sheetName val="cag"/>
      <sheetName val="GRT"/>
      <sheetName val="1000"/>
      <sheetName val="TB - HO"/>
      <sheetName val="TB EOU 2"/>
      <sheetName val="TB EOU 1"/>
      <sheetName val="TB EOU 3"/>
      <sheetName val="Manual JV "/>
      <sheetName val="Sch - 5"/>
      <sheetName val="AS17 -BS"/>
      <sheetName val="AS17 -GS"/>
      <sheetName val="BC Int &amp; other charges "/>
      <sheetName val="DTL"/>
      <sheetName val="AS 18"/>
      <sheetName val="import CIF"/>
      <sheetName val="COI"/>
      <sheetName val="IT Depn EOU"/>
      <sheetName val="PF_ESIC"/>
      <sheetName val="Qty Sum"/>
      <sheetName val="Shareholding"/>
      <sheetName val="TB Surat "/>
      <sheetName val="Manual Entries "/>
      <sheetName val="Credit TB"/>
      <sheetName val="Debit TB"/>
      <sheetName val="Capital"/>
      <sheetName val="Qty Summ"/>
      <sheetName val="Qty Details"/>
      <sheetName val="FA  Details"/>
      <sheetName val="JC-TB-13-05-2008"/>
      <sheetName val="BS (2)"/>
      <sheetName val="56 F"/>
      <sheetName val="Annexure-A"/>
      <sheetName val="Annexure"/>
      <sheetName val="TB 5120"/>
      <sheetName val="5210 &amp; 5220"/>
      <sheetName val="Out of book entry"/>
      <sheetName val="DRUS Dr o.s Mar-10"/>
      <sheetName val="Drus Crs o.s Mar-10"/>
      <sheetName val="DRUS- FC."/>
      <sheetName val="DRUS BC Mar-10"/>
      <sheetName val="FD Register-Mar10"/>
      <sheetName val="3CD Annx"/>
      <sheetName val="Non - Compl"/>
      <sheetName val="Defered Tax -sez"/>
      <sheetName val="IT Block (SEZ)"/>
      <sheetName val="Profit Sharing"/>
      <sheetName val="DTL-HO"/>
      <sheetName val="IT Block"/>
      <sheetName val="Annexure II"/>
      <sheetName val="AS 17"/>
      <sheetName val="PF_43B"/>
      <sheetName val="Deferred"/>
      <sheetName val="B&amp;S, P&amp;L"/>
      <sheetName val="SCH-1 to 16"/>
      <sheetName val="SCH-5"/>
      <sheetName val="Quantitative Details"/>
      <sheetName val="IT Dep"/>
      <sheetName val="DTA-DTL"/>
      <sheetName val="Brought forward loss"/>
      <sheetName val="TDS Disallowed"/>
      <sheetName val="Prior Period"/>
      <sheetName val="Minutes"/>
      <sheetName val="Agreements"/>
      <sheetName val="Sanction Letter"/>
      <sheetName val="Charges"/>
      <sheetName val="Stock and Finance cost"/>
      <sheetName val="FInished Stock Sum."/>
      <sheetName val="Sales Quantity "/>
      <sheetName val="Sales Trading"/>
      <sheetName val="FBT ANNX"/>
      <sheetName val="PF - ESIC"/>
      <sheetName val="40(A)(2)(b)"/>
      <sheetName val="BS_PL"/>
      <sheetName val="Stock Summ"/>
      <sheetName val="IT Depn UI"/>
      <sheetName val="IT Depn UII"/>
      <sheetName val="FWC"/>
      <sheetName val="Op Tran"/>
      <sheetName val="Op Tran (2)"/>
      <sheetName val="TB_SEZ"/>
      <sheetName val="TB_HO"/>
      <sheetName val="QCD"/>
      <sheetName val="CPD"/>
      <sheetName val="FINDING"/>
      <sheetName val="VAC"/>
      <sheetName val="INVOICE1"/>
      <sheetName val="ASSAY"/>
      <sheetName val="Packing List"/>
      <sheetName val="DECLARATION"/>
      <sheetName val="Sr#List"/>
      <sheetName val="PARTY"/>
      <sheetName val="FTG"/>
      <sheetName val="LABEL"/>
      <sheetName val="LABEL-NDI"/>
      <sheetName val="RE_82"/>
      <sheetName val="RE-82"/>
      <sheetName val="8 (a) "/>
      <sheetName val="9(B)"/>
      <sheetName val="9(C)"/>
      <sheetName val="11(a)"/>
      <sheetName val="12(a)"/>
      <sheetName val="12(b)"/>
      <sheetName val="encl to 14"/>
      <sheetName val="cl16b"/>
      <sheetName val="encl16b"/>
      <sheetName val="encl16b1"/>
      <sheetName val="17(f)"/>
      <sheetName val="21(i)(A)"/>
      <sheetName val="21(i)(B)"/>
      <sheetName val="21(ii)(B)"/>
      <sheetName val="encl21(ii)b"/>
      <sheetName val="encl21(ii)b1"/>
      <sheetName val="encl21(ii)b2"/>
      <sheetName val="encl21(ii)b3"/>
      <sheetName val="encl21(ii)b4"/>
      <sheetName val="encl to 21(ii)(B)"/>
      <sheetName val="22(b)"/>
      <sheetName val="27A"/>
      <sheetName val="27b"/>
      <sheetName val="28(b)A"/>
      <sheetName val="28b(B)"/>
      <sheetName val="encl to 32"/>
      <sheetName val="Encl. of 32"/>
      <sheetName val="encl to 21_ii__B_"/>
      <sheetName val="ANNEXURE_A"/>
      <sheetName val="Annex I"/>
      <sheetName val="Annex II"/>
      <sheetName val="Encl-I"/>
      <sheetName val="Encl-II"/>
      <sheetName val="Encl-III"/>
      <sheetName val="Addition 12-13 (III A)"/>
      <sheetName val="Encl-IV"/>
      <sheetName val="Encl-V"/>
      <sheetName val="Encl-VA"/>
      <sheetName val="Encl-V B"/>
      <sheetName val="Encl-VI"/>
      <sheetName val="Encl-VII "/>
      <sheetName val="Encl-VIII"/>
      <sheetName val="Encl-IX Changed"/>
      <sheetName val="Encl-X R"/>
      <sheetName val="Encl XI R"/>
      <sheetName val="Encl-XII"/>
      <sheetName val="Encl-XIII"/>
      <sheetName val="Encl-XIV"/>
      <sheetName val="RMASL Trading "/>
      <sheetName val="RMASL Trading"/>
      <sheetName val="Realised Gains in RMASL"/>
      <sheetName val="F&amp;O Trading"/>
      <sheetName val="Realised Gains in F&amp;O"/>
      <sheetName val="INDEX DATA"/>
      <sheetName val="RMG"/>
      <sheetName val="Returns"/>
      <sheetName val="CHART"/>
      <sheetName val="MAIN SHEET"/>
      <sheetName val="ChartRMASL"/>
      <sheetName val="RMG Cash Flow"/>
      <sheetName val="RMGChart"/>
      <sheetName val="Composite"/>
      <sheetName val="RMASLGraph"/>
      <sheetName val="2007Graph"/>
      <sheetName val="TSP "/>
      <sheetName val="CSC"/>
      <sheetName val="TDS Final"/>
      <sheetName val="Agency BS"/>
      <sheetName val="ACTUARIAL (postSRP jun30"/>
      <sheetName val="PER CO"/>
      <sheetName val="RATE"/>
      <sheetName val="master (age)"/>
      <sheetName val="&gt;5yrs"/>
      <sheetName val="QUALIFIED"/>
      <sheetName val="O02.001"/>
      <sheetName val="#23_cosales"/>
      <sheetName val="is_gp "/>
      <sheetName val="sched"/>
      <sheetName val="D-10"/>
      <sheetName val="I-Rec"/>
      <sheetName val="I-Pay"/>
      <sheetName val="G.30"/>
      <sheetName val="Q.10"/>
      <sheetName val="UA-Rev"/>
      <sheetName val="VA-Exp"/>
      <sheetName val="UB-Other Inc(Exp)"/>
      <sheetName val="Accrued exp"/>
      <sheetName val="AR-Trade"/>
      <sheetName val="E10.analysis"/>
      <sheetName val="E-10 Analysis"/>
      <sheetName val="tboct"/>
      <sheetName val="CF Support"/>
      <sheetName val="Interim TB - 09.25"/>
      <sheetName val="BS -3 mos Analytics"/>
      <sheetName val="IS -3 mos Analytics"/>
      <sheetName val="A4-2"/>
      <sheetName val="A4-3"/>
      <sheetName val="cfsupport"/>
      <sheetName val="Leadsked"/>
      <sheetName val="A4-9"/>
      <sheetName val="A4-5"/>
      <sheetName val="A4-6"/>
      <sheetName val="0-2"/>
      <sheetName val="Analytics BS - 1yr"/>
      <sheetName val="Analytics IS - 1yr"/>
      <sheetName val="Analytics BS - 3mos."/>
      <sheetName val="Analytics IS - 3mos."/>
      <sheetName val="Pendings"/>
      <sheetName val="ANALYTICS - BS"/>
      <sheetName val="ANALYTICS - IS"/>
      <sheetName val="E-10ana_revised"/>
      <sheetName val="Cap Forex"/>
      <sheetName val="Analysis 1"/>
      <sheetName val="DIT Analysis"/>
      <sheetName val="PBC-0"/>
      <sheetName val="PBC-Realized forex gain "/>
      <sheetName val="search"/>
      <sheetName val="A4-1"/>
      <sheetName val="cfs-1"/>
      <sheetName val="Updated analytics - BS"/>
      <sheetName val="Updated analytics - IS"/>
      <sheetName val="analytics - is1 (2)"/>
      <sheetName val="Analytics - bs2"/>
      <sheetName val="analytics - is1"/>
      <sheetName val="input_Roll"/>
      <sheetName val="K-Rollforward"/>
      <sheetName val="K&gt;insurance"/>
      <sheetName val="6.25_6.25"/>
      <sheetName val="Roll_ret and sep"/>
      <sheetName val="N-10_accrued expenses"/>
      <sheetName val="tor - input VAT"/>
      <sheetName val="MEMO ON AR"/>
      <sheetName val="TOR - CDF"/>
      <sheetName val="Nsearch"/>
      <sheetName val="tor-L&amp;W"/>
      <sheetName val="tor - revenues"/>
      <sheetName val="tor-mngt fee"/>
      <sheetName val="tor-prof"/>
      <sheetName val="tor-rent"/>
      <sheetName val="tor - depreciation"/>
      <sheetName val="A4-1 ana"/>
      <sheetName val="A4-2 ana"/>
      <sheetName val="U20 ana"/>
      <sheetName val="U30 ana"/>
      <sheetName val="othinvst"/>
      <sheetName val="rm_nlrv"/>
      <sheetName val="retirement"/>
      <sheetName val="accrued ap_pfrs"/>
      <sheetName val="DEC07"/>
      <sheetName val="unrealizedfx (2)"/>
      <sheetName val="unrealizedfx"/>
      <sheetName val="TB_2_8_08"/>
      <sheetName val="TB_2_6_08"/>
      <sheetName val="TB_2_26_08"/>
      <sheetName val="tb2007_usd_sum"/>
      <sheetName val="tb2007_usd_sum_5.12.08"/>
      <sheetName val="tb2007_usd_sum_6.5.08"/>
      <sheetName val="tb2007_usd_sum_6.11.08"/>
      <sheetName val="tb2007_usd_sum_8.5.08"/>
      <sheetName val="2007 BS"/>
      <sheetName val="2007 IS"/>
      <sheetName val="2007 $cfs"/>
      <sheetName val="PBC.CAJEs 2008"/>
      <sheetName val="Fund Asset"/>
      <sheetName val="PM,TE, SAD Computation"/>
      <sheetName val="Significant Accounts"/>
      <sheetName val="fgi"/>
      <sheetName val="spareparts"/>
      <sheetName val="E002"/>
      <sheetName val="K030_Additions and Disposals"/>
      <sheetName val="K040_CIP-BALANCE"/>
      <sheetName val="K041_CIP-SUM"/>
      <sheetName val="K042_CIPCOMPLETED"/>
      <sheetName val="K021_LAND IMP"/>
      <sheetName val="K022_BLDG&amp;STRUCT"/>
      <sheetName val="K023_LI"/>
      <sheetName val="K024_PME"/>
      <sheetName val="K025_FOEHO"/>
      <sheetName val="K026_FFOEPLANT"/>
      <sheetName val="K027_FFOEHOUSING"/>
      <sheetName val="K028_TRANSPOEQPT"/>
      <sheetName val="E050_Roll4ward(ADA)"/>
      <sheetName val="E051_dec09_Aging"/>
      <sheetName val="E052_Breakdown of ADA"/>
      <sheetName val="E053_Add'l ADA"/>
      <sheetName val="usppi"/>
      <sheetName val="mrc"/>
      <sheetName val="NYCO"/>
      <sheetName val="stepan"/>
      <sheetName val="caip"/>
      <sheetName val="caip (2)"/>
      <sheetName val="EQUITY_HISTORICAL"/>
      <sheetName val="2004 FS disc"/>
      <sheetName val="2005 FS disc"/>
      <sheetName val="to dos"/>
      <sheetName val="Eliminating Entries"/>
      <sheetName val="Notes 2008"/>
      <sheetName val="pfrs7"/>
      <sheetName val="NOTES subs"/>
      <sheetName val="CAIP FS 2008"/>
      <sheetName val="USPPI FS 2008"/>
      <sheetName val="Associates"/>
      <sheetName val="notes daa"/>
      <sheetName val="stat recon "/>
      <sheetName val="K010_PPE"/>
      <sheetName val="K011_Accu.Depr."/>
      <sheetName val="2008-TB"/>
      <sheetName val="SigAcct"/>
      <sheetName val="Other CAJE"/>
      <sheetName val="Support to ITR"/>
      <sheetName val="Summary of Income"/>
      <sheetName val="K011_ACCUM DEPN"/>
      <sheetName val="TB2009"/>
      <sheetName val="Support to CFS"/>
      <sheetName val="CAJEs&amp;PAJEs 2009"/>
      <sheetName val="ConCom"/>
      <sheetName val="ICRP_PLDT"/>
      <sheetName val="einancials"/>
      <sheetName val="TOC_Brokers Comm"/>
      <sheetName val="Power,Light and Water"/>
      <sheetName val="rent inc"/>
      <sheetName val="rent condo parking"/>
      <sheetName val="Div Y"/>
      <sheetName val="Trading Gain - stocks"/>
      <sheetName val="mgt and prof"/>
      <sheetName val="prov for mgt - PS"/>
      <sheetName val="prov for director-ps"/>
      <sheetName val="fin adv fees"/>
      <sheetName val="brokers comm"/>
      <sheetName val="other serv fees SSA"/>
      <sheetName val="int income"/>
      <sheetName val="Subs.Inc."/>
      <sheetName val="Purchases on CB 608"/>
      <sheetName val="Hdpe details"/>
      <sheetName val="Cb 608 details"/>
      <sheetName val="toc_M&amp;S"/>
      <sheetName val="flux_bs"/>
      <sheetName val="flux_is"/>
      <sheetName val="cash cram"/>
      <sheetName val="Cash Memo"/>
      <sheetName val="ar cram"/>
      <sheetName val="AR_Memo"/>
      <sheetName val="ADA"/>
      <sheetName val="mr cram"/>
      <sheetName val="Samsung details"/>
      <sheetName val="545 details"/>
      <sheetName val="445 details"/>
      <sheetName val="toq_M&amp;S"/>
      <sheetName val="toqM&amp;S1"/>
      <sheetName val="toc_FG"/>
      <sheetName val="toq_FG"/>
      <sheetName val="toq_FG1"/>
      <sheetName val="Finished Goods"/>
      <sheetName val="ppe lapsing"/>
      <sheetName val="PPE_memo"/>
      <sheetName val="CPIP_memo"/>
      <sheetName val="CPIP"/>
      <sheetName val="NC AR"/>
      <sheetName val="JIT"/>
      <sheetName val="MAP-Others"/>
      <sheetName val="Misc Sales"/>
      <sheetName val="MMA"/>
      <sheetName val="tor_dep'n"/>
      <sheetName val="ap cram"/>
      <sheetName val="111051"/>
      <sheetName val="111065 SEP"/>
      <sheetName val="111021 (2)"/>
      <sheetName val="bpi FF"/>
      <sheetName val="bpi (3)"/>
      <sheetName val="bpi-sept03 (3)"/>
      <sheetName val="bpi (2)"/>
      <sheetName val="111012 (F)"/>
      <sheetName val="bpi"/>
      <sheetName val="bpi-sept03 (2)"/>
      <sheetName val="111121"/>
      <sheetName val="111060"/>
      <sheetName val="bpi-sept03"/>
      <sheetName val="111061"/>
      <sheetName val="111130"/>
      <sheetName val="111095"/>
      <sheetName val="111080"/>
      <sheetName val="111070"/>
      <sheetName val="111118"/>
      <sheetName val="111140"/>
      <sheetName val="111013"/>
      <sheetName val="111010"/>
      <sheetName val="111020"/>
      <sheetName val="111021"/>
      <sheetName val="111011"/>
      <sheetName val="111015"/>
      <sheetName val="111017 "/>
      <sheetName val="111115"/>
      <sheetName val="ubp"/>
      <sheetName val="111030"/>
      <sheetName val="FinState10"/>
      <sheetName val="Trial Bal."/>
      <sheetName val="NokiaCR"/>
      <sheetName val="CDOct"/>
      <sheetName val="A-Fast"/>
      <sheetName val="B-Medium"/>
      <sheetName val="C-Slow"/>
      <sheetName val="D-Non Moving"/>
      <sheetName val="I-Insurance"/>
      <sheetName val="SPI"/>
      <sheetName val="Syntegra"/>
      <sheetName val="SSI"/>
      <sheetName val="PDCC"/>
      <sheetName val="SPI GMBH"/>
      <sheetName val="Selection"/>
      <sheetName val="JanApr"/>
      <sheetName val="PC List"/>
      <sheetName val="SAP_FIN"/>
      <sheetName val="SAP"/>
      <sheetName val="TB 12months Total co"/>
      <sheetName val="TB P-L 9months"/>
      <sheetName val="1-4-2008 tax final"/>
      <sheetName val="net income and re recon"/>
      <sheetName val="tax analyis 9 months"/>
      <sheetName val="9ABG tax comp"/>
      <sheetName val="12 tax comp whole"/>
      <sheetName val="ABG12"/>
      <sheetName val="conso_bs"/>
      <sheetName val="conso_pl"/>
      <sheetName val="smypc_bs"/>
      <sheetName val="smypc_pl"/>
      <sheetName val="p&amp;l ytd"/>
      <sheetName val="p&amp;l mtd"/>
      <sheetName val="mtd details"/>
      <sheetName val="elimination entries mtd"/>
      <sheetName val="ytd p&amp;l details"/>
      <sheetName val="ytd details"/>
      <sheetName val="elimination entries ytd p&amp;l"/>
      <sheetName val="Table (Others)"/>
      <sheetName val="IS2A"/>
      <sheetName val="IS2B"/>
      <sheetName val="BS2"/>
      <sheetName val="CF-M"/>
      <sheetName val="CF-Y"/>
      <sheetName val="END"/>
      <sheetName val="Hyperion Accounts"/>
      <sheetName val="IE"/>
      <sheetName val="FIE"/>
      <sheetName val="bs detail"/>
      <sheetName val="is detail"/>
      <sheetName val="RCIT"/>
      <sheetName val="Cash adjustments"/>
      <sheetName val="Note 23"/>
      <sheetName val="SMPSI"/>
      <sheetName val="Notes to FS"/>
      <sheetName val="Conso_PPE"/>
      <sheetName val="Primepak_Expenses_05"/>
      <sheetName val="Rightpak_expenses"/>
      <sheetName val="Related parties"/>
      <sheetName val="Rightpak"/>
      <sheetName val="RWROWS1"/>
      <sheetName val="RWRACCTS1"/>
      <sheetName val="RWRCALCS1"/>
      <sheetName val="RWCOLUMNS1"/>
      <sheetName val="RWCACCTS1"/>
      <sheetName val="RWCCALCS1"/>
      <sheetName val="RWCEXCEPTIONS1"/>
      <sheetName val="RWCEXCEPTIONSDETAIL1"/>
      <sheetName val="RWROWORDERS1"/>
      <sheetName val="RWCONTENTS1"/>
      <sheetName val="RWDISPLAYROWS1"/>
      <sheetName val="RWDISPLAYCOLS1"/>
      <sheetName val="RWCONTROLVALUES1"/>
      <sheetName val="RWREPORT1"/>
      <sheetName val="WPL_AUDITED_PARENT_04"/>
      <sheetName val="WBS_AUDITED_PARENT_04"/>
      <sheetName val="WBS_AUDITED_CONSO_04"/>
      <sheetName val="WPL_AUDITED_CONSO_04"/>
      <sheetName val="AUDITED_CASH FLOW_CONSO_04"/>
      <sheetName val="AUDITED_ BS_PARENT_04"/>
      <sheetName val="AUDITED_IS_PARENT_04"/>
      <sheetName val="AUDITED_CASHFLOW_PARENT_04"/>
      <sheetName val="PM,TE,SAD_CPDC"/>
      <sheetName val="PM,TE,SAD_PSC"/>
      <sheetName val="PM,TE,SAD_PCI"/>
      <sheetName val="PM,TE,SAD_FARDC"/>
      <sheetName val="PM,TE,SAD_parent"/>
      <sheetName val="PM,TE,SAD_conso"/>
      <sheetName val="banig"/>
      <sheetName val="IFRS CONSO DETAILS"/>
      <sheetName val="BS DETAILS"/>
      <sheetName val="RWROWS3"/>
      <sheetName val="RWRACCTS3"/>
      <sheetName val="RWRCALCS3"/>
      <sheetName val="RWCOLUMNS3"/>
      <sheetName val="RWCACCTS3"/>
      <sheetName val="RWCCALCS3"/>
      <sheetName val="RWCEXCEPTIONS3"/>
      <sheetName val="RWCEXCEPTIONSDETAIL3"/>
      <sheetName val="RWROWORDERS3"/>
      <sheetName val="RWCONTENTS3"/>
      <sheetName val="RWDISPLAYROWS3"/>
      <sheetName val="RWDISPLAYCOLS3"/>
      <sheetName val="RWCONTROLVALUES3"/>
      <sheetName val="RWREPORT3"/>
      <sheetName val="CRITERIA3"/>
      <sheetName val="IS DETAILS"/>
      <sheetName val="CONSO_IS"/>
      <sheetName val="WBS"/>
      <sheetName val="PARENT_ADJ"/>
      <sheetName val="PARENT_DIT"/>
      <sheetName val="PSC_WBS"/>
      <sheetName val="PSC_WPL"/>
      <sheetName val="PSC_ADJ"/>
      <sheetName val="PSC_DIT"/>
      <sheetName val="CPDC_WBS"/>
      <sheetName val="CPDC_WPL"/>
      <sheetName val="CPDC_ADJ"/>
      <sheetName val="CPDC_DIT"/>
      <sheetName val="FARDC_WBS"/>
      <sheetName val="FARDC_WPL"/>
      <sheetName val="FARDC_ADJ"/>
      <sheetName val="PCI_WBS"/>
      <sheetName val="PCI_WPL"/>
      <sheetName val="PCI_DIT"/>
      <sheetName val="PCI_ADJ"/>
      <sheetName val="CONSO_ADJ"/>
      <sheetName val="MCIT_SUB"/>
      <sheetName val="MTM"/>
      <sheetName val="DUE TO_FROM"/>
      <sheetName val="TAXES TO LAND"/>
      <sheetName val="STLOANS"/>
      <sheetName val="LTLOANS"/>
      <sheetName val="RECON NET INC"/>
      <sheetName val="RWROWS2"/>
      <sheetName val="RWRACCTS2"/>
      <sheetName val="RWRCALCS2"/>
      <sheetName val="RWCOLUMNS2"/>
      <sheetName val="RWCACCTS2"/>
      <sheetName val="RWCCALCS2"/>
      <sheetName val="RWCEXCEPTIONS2"/>
      <sheetName val="RWCEXCEPTIONSDETAIL2"/>
      <sheetName val="RWROWORDERS2"/>
      <sheetName val="RWCONTENTS2"/>
      <sheetName val="RWDISPLAYROWS2"/>
      <sheetName val="RWDISPLAYCOLS2"/>
      <sheetName val="RWCONTROLVALUES2"/>
      <sheetName val="RWREPORT2"/>
      <sheetName val="%CIN"/>
      <sheetName val="PARENT_ITR RECON"/>
      <sheetName val="PARENT_ITR EXPENSES"/>
      <sheetName val="WPL_AUDITED_PARENT"/>
      <sheetName val="PFDs"/>
      <sheetName val="AUDITED_TAX_PARENT"/>
      <sheetName val="AUDIT TAX_FINAL"/>
      <sheetName val="REVISED PE,TE,SAD"/>
      <sheetName val="CONSO_BS "/>
      <sheetName val="WBS_AUDITED_CONSO"/>
      <sheetName val="SUMMARY OF PAJES"/>
      <sheetName val="WPL_AUDITED_CONSO"/>
      <sheetName val="AUDIT_ADJ_CONSO"/>
      <sheetName val="AUDITED_CASH FLOW_CONSO"/>
      <sheetName val="WBS_AUDITED_PARENT"/>
      <sheetName val="AUDITED_ BS_PARENT"/>
      <sheetName val="AUDITED_IS_PARENT"/>
      <sheetName val="AUDITED_CASHFLOW_PARENT"/>
      <sheetName val="FINAL_DIT_parent"/>
      <sheetName val="K-roll_PARENT"/>
      <sheetName val="CLIENT_ADJ_CONSO"/>
      <sheetName val="_FARDC_WPL"/>
      <sheetName val="FARDC_WPL_final"/>
      <sheetName val="_FARDC_WBS_final"/>
      <sheetName val="CLIENT_CONSO_CF"/>
      <sheetName val="CLIENT_ADJ_PARENT"/>
      <sheetName val="PARENT RESTATED CF"/>
      <sheetName val="CLIENT_BS"/>
      <sheetName val="CLIENT_BS details"/>
      <sheetName val="CLIENT_IS details"/>
      <sheetName val="CLIENT_IS"/>
      <sheetName val="CLIENT_PSC_ADJ"/>
      <sheetName val="CLIENT_DIT_PSC"/>
      <sheetName val="CLIENT_FARDC_adj"/>
      <sheetName val="CLIENT_PSC_WPL"/>
      <sheetName val="CLIENT_PSC_WBS"/>
      <sheetName val="CLIENT_CPDC_WPL"/>
      <sheetName val="CLIENT_CPDC_WBS"/>
      <sheetName val="CLIENT_CPDC_ADJ"/>
      <sheetName val="CLIENT_PCI_ADJ"/>
      <sheetName val="CLIENT_DIT_CPDC"/>
      <sheetName val="CLIENT_DIT_parent"/>
      <sheetName val="WBS_CLIENT_CONSO"/>
      <sheetName val="CLIENT_mcit-psc"/>
      <sheetName val="WPL_CONSO_CLIENT"/>
      <sheetName val="SUM-tax"/>
      <sheetName val="CLIENT_TAX_CONSO_1"/>
      <sheetName val="K-roll_final_CONSO"/>
      <sheetName val="AUDIT TAX_FINAL (2)"/>
      <sheetName val="loan amort"/>
      <sheetName val="CLIENT_due to_from"/>
      <sheetName val="mancom_is"/>
      <sheetName val="ISperQrtr"/>
      <sheetName val="mancom_bs"/>
      <sheetName val="COMP_Month"/>
      <sheetName val="mda"/>
      <sheetName val="COMP_Qtr"/>
      <sheetName val="samestore"/>
      <sheetName val="MALL"/>
      <sheetName val="finanHighlights"/>
      <sheetName val="BANIG_PER CLIENT"/>
      <sheetName val="NTFS"/>
      <sheetName val="WBS_AUDITED_CONSO_05"/>
      <sheetName val="WPL_AUDITED CONSO_05"/>
      <sheetName val="INVESTMENTS_05"/>
      <sheetName val="WBS_AUDITED PARENT_05"/>
      <sheetName val="WPL_AUDITED _PARENT_05"/>
      <sheetName val="PAJE_PARENT"/>
      <sheetName val="PSC_PAJE_05"/>
      <sheetName val="CPDC_PAJE_05"/>
      <sheetName val="AUDITED_PARENT_DIT_FOR_TCG"/>
      <sheetName val="TAX_client"/>
      <sheetName val="PARENT_DIT_client"/>
      <sheetName val="AUDITED_PSC_DIT"/>
      <sheetName val="AUDITED TAX"/>
      <sheetName val="AUDITED_CPDC_DIT"/>
      <sheetName val="AUDITED_PCI_DIT"/>
      <sheetName val="PSC_DIT_CLIENT"/>
      <sheetName val="CPDC_DIT_CLIENT"/>
      <sheetName val="PCI_DIT_CLIENT"/>
      <sheetName val="PAJE_CONSO"/>
      <sheetName val="UNAUDITED_CASH FLOW_CONSO_05"/>
      <sheetName val="PAJE_FARDC"/>
      <sheetName val="PCI_PAJE_05"/>
      <sheetName val="K-roll_PARENT_05"/>
      <sheetName val="K-roll_final_CONSO_05"/>
      <sheetName val="WBS_UNAUDITED_CONSO_05"/>
      <sheetName val="WPL_UNAUDITED CONSO_05"/>
      <sheetName val="MAPPING COMPARATIVE_CONSO"/>
      <sheetName val="PIVOT_BALANCING"/>
      <sheetName val="Bently"/>
      <sheetName val="BHA"/>
      <sheetName val="GBS"/>
      <sheetName val="HEALTHCARE"/>
      <sheetName val="WATER"/>
      <sheetName val="PIVOT fs line item 12.31.09"/>
      <sheetName val="pivot aggregate accounts 09.30"/>
      <sheetName val="BS Process &amp; Approach"/>
      <sheetName val="IS Process &amp; Approach"/>
      <sheetName val="Beg_Bal"/>
      <sheetName val="CP_-_1st"/>
      <sheetName val="CP_-_2nd"/>
      <sheetName val="CP_-_3rd"/>
      <sheetName val="CP_-_4th"/>
      <sheetName val="Movement_n_SHE"/>
      <sheetName val="AJE_Prior"/>
      <sheetName val="AJE_1st_qtr"/>
      <sheetName val="AJE_2nd_qtr"/>
      <sheetName val="AJE_3rd_qtr"/>
      <sheetName val="AJE_4th_qtr"/>
      <sheetName val="Summary_AJE"/>
      <sheetName val="CCBPI_LTD"/>
      <sheetName val="CTA_2"/>
      <sheetName val="Other_Assets"/>
      <sheetName val="NC_Liabilities"/>
      <sheetName val="Min_Intrst"/>
      <sheetName val="Other_(Inc)_Exp"/>
      <sheetName val="Changes Summary"/>
      <sheetName val="Pricing Summary"/>
      <sheetName val="Price Summary with Voucher"/>
      <sheetName val="CAPEX Sheet"/>
      <sheetName val="BSS AM Page"/>
      <sheetName val="NSS AM Page"/>
      <sheetName val=" P5B vs. P11 Cost per Sub "/>
      <sheetName val="Ph5b vs Ph7 Cost per Sub"/>
      <sheetName val="MPO Phase5B BSS Cost per Sub"/>
      <sheetName val="MPO Phase5B NSS Cost per Sub"/>
      <sheetName val="VAS AM page"/>
      <sheetName val="HLR"/>
      <sheetName val="MSS"/>
      <sheetName val="TMSC"/>
      <sheetName val="MGW"/>
      <sheetName val="Smart NSS Feat (Subs Based) "/>
      <sheetName val="NSS Install Mat Package"/>
      <sheetName val="NSS Features (Subs Based)"/>
      <sheetName val="NEMU"/>
      <sheetName val="OSS HW"/>
      <sheetName val="PaCo general"/>
      <sheetName val="OSS Additional"/>
      <sheetName val="BSS NMS"/>
      <sheetName val="NSS NMS (new)"/>
      <sheetName val="GPRS NMS"/>
      <sheetName val="PBC_TB"/>
      <sheetName val="WTB"/>
      <sheetName val="MPP computation"/>
      <sheetName val="CC01-Significant Accounts"/>
      <sheetName val="cash and cash equivalents"/>
      <sheetName val="Receivable"/>
      <sheetName val="Investment property"/>
      <sheetName val="Communication, light and water"/>
      <sheetName val="Taxes and licenses"/>
      <sheetName val="Commission exp"/>
      <sheetName val="CAPEX Actual"/>
      <sheetName val="BSS GLP Pricelist"/>
      <sheetName val="Internal Comparison"/>
      <sheetName val="Summary (Switching)"/>
      <sheetName val="Summary (SMSC)"/>
      <sheetName val="HLR Savings "/>
      <sheetName val="Smart NSS feat (BSSPCM)"/>
      <sheetName val="NSS Optional Feat (BSSPCM)"/>
      <sheetName val="NSS NMS (old)"/>
      <sheetName val="OSS Features"/>
      <sheetName val="GCS"/>
      <sheetName val="CDS"/>
      <sheetName val="CAPEX_Actual"/>
      <sheetName val="BSS_AM_Page"/>
      <sheetName val="BSS_GLP_Pricelist"/>
      <sheetName val="Internal_Comparison"/>
      <sheetName val="Summary_(Switching)"/>
      <sheetName val="Summary_(SMSC)"/>
      <sheetName val="HLR_Savings_"/>
      <sheetName val="Smart_NSS_Feat_(Subs_Based)_"/>
      <sheetName val="NSS_Features_(Subs_Based)"/>
      <sheetName val="Smart_NSS_feat_(BSSPCM)"/>
      <sheetName val="NSS_Optional_Feat_(BSSPCM)"/>
      <sheetName val="OSS_HW"/>
      <sheetName val="BSS_NMS"/>
      <sheetName val="NSS_NMS_(old)"/>
      <sheetName val="NSS_NMS_(new)"/>
      <sheetName val="GPRS_NMS"/>
      <sheetName val="OSS_Features"/>
      <sheetName val="proposed_sales_packages"/>
      <sheetName val="Site_Types"/>
      <sheetName val="Services_Data"/>
      <sheetName val="RFP"/>
      <sheetName val="WDF links"/>
      <sheetName val="Beta modifications"/>
      <sheetName val="Navigator"/>
      <sheetName val="Definitions"/>
      <sheetName val="Demographics"/>
      <sheetName val="Quality"/>
      <sheetName val="Coverage"/>
      <sheetName val="Markets"/>
      <sheetName val="Services"/>
      <sheetName val="Subscribers"/>
      <sheetName val="Tariffs"/>
      <sheetName val="TariffsT"/>
      <sheetName val="Behavior"/>
      <sheetName val="BehaviorT"/>
      <sheetName val="Transactions"/>
      <sheetName val="Technology"/>
      <sheetName val="Capacity"/>
      <sheetName val="PwrBdgt"/>
      <sheetName val="Network"/>
      <sheetName val="IMPEX"/>
      <sheetName val="PLStat"/>
      <sheetName val="Financing"/>
      <sheetName val="Balance"/>
      <sheetName val="WDF_links"/>
      <sheetName val="Beta_modifications"/>
      <sheetName val="PAS 19 (corridor)"/>
      <sheetName val="corridor"/>
      <sheetName val="worksheet 4 restatement (2)"/>
      <sheetName val="worksheet 4 restatement"/>
      <sheetName val="SORIE_HPI"/>
      <sheetName val="immediate recognition"/>
      <sheetName val="worksheet_corridor"/>
      <sheetName val="PAS 19_2006(PBC)"/>
      <sheetName val="PAS 19 (sorie)"/>
      <sheetName val="flux"/>
      <sheetName val="retirement final"/>
      <sheetName val="SCH6a"/>
      <sheetName val="SCH6b"/>
      <sheetName val="SCH6c"/>
      <sheetName val="SCH7"/>
      <sheetName val="SCH8"/>
      <sheetName val="SCH9"/>
      <sheetName val="SCH10"/>
      <sheetName val="SCH11"/>
      <sheetName val="SCH12"/>
      <sheetName val="SCH13"/>
      <sheetName val="SCH14"/>
      <sheetName val="SCH15"/>
      <sheetName val="SCH16"/>
      <sheetName val="APPI"/>
      <sheetName val="actual-is"/>
      <sheetName val="actual-bs"/>
      <sheetName val="expmo"/>
      <sheetName val="expytd"/>
      <sheetName val="initial"/>
      <sheetName val="Rel 2 Units"/>
      <sheetName val="GRP-02"/>
      <sheetName val="GSM comparison"/>
      <sheetName val="BS margin development"/>
      <sheetName val="BS pricing"/>
      <sheetName val="000"/>
      <sheetName val="APR_MAR06"/>
      <sheetName val="FEB_JAN06"/>
      <sheetName val="DEC_NOV05"/>
      <sheetName val="OCT_SEPT05"/>
      <sheetName val="PPE MOM"/>
      <sheetName val="AUG_JUL05"/>
      <sheetName val="JUN_MAY05"/>
      <sheetName val="APR_MAR05"/>
      <sheetName val="FEB_JAN05"/>
      <sheetName val="BSC details v1"/>
      <sheetName val="Old Eqpt Summary v1"/>
      <sheetName val="Equipment Summary"/>
      <sheetName val="BTS"/>
      <sheetName val="BSC-BOQ"/>
      <sheetName val="PIU Pricing"/>
      <sheetName val="BTS-old"/>
      <sheetName val="BSC, TC"/>
      <sheetName val="BSS ASW Global List Prices"/>
      <sheetName val="Site Type Configuration"/>
      <sheetName val="Cell Traffic Model"/>
      <sheetName val="District - BSC Location"/>
      <sheetName val="Highway - BSC Location"/>
      <sheetName val="travel cost"/>
      <sheetName val="values"/>
      <sheetName val="TMO pricing"/>
      <sheetName val="eLearning"/>
      <sheetName val="History_"/>
      <sheetName val="O&amp;C"/>
      <sheetName val="GLP Margin_Discount"/>
      <sheetName val="NSS Price Erosion"/>
      <sheetName val="NSS Base &amp; Smart NSS Opt Feat"/>
      <sheetName val="Packet Core"/>
      <sheetName val="3G-SGSN"/>
      <sheetName val="3G NSS Features"/>
      <sheetName val="Revision Summary"/>
      <sheetName val="Locas"/>
      <sheetName val="Exec Summary"/>
      <sheetName val="Year 1"/>
      <sheetName val="Year 2"/>
      <sheetName val="Year 3"/>
      <sheetName val="Year 4"/>
      <sheetName val="Year 5"/>
      <sheetName val="FIGC_EMPLIST122005_HR"/>
      <sheetName val="28591000-3"/>
      <sheetName val="3rd"/>
      <sheetName val="2ND RUN"/>
      <sheetName val="1ST RUN"/>
      <sheetName val="user name"/>
      <sheetName val="Accrued Summary (2)"/>
      <sheetName val="28591000 transactions"/>
      <sheetName val="28591000-2"/>
      <sheetName val="Noel's excel sheet"/>
      <sheetName val="For reclass"/>
      <sheetName val="28591000 Summary"/>
      <sheetName val="StakeHolder Map"/>
      <sheetName val="Project Status"/>
      <sheetName val="Revenue Summary"/>
      <sheetName val="Resource Costs BL+ETC"/>
      <sheetName val="Resource Costs EAC+Act"/>
      <sheetName val="DMS Expenses"/>
      <sheetName val="3rd Party Expenses"/>
      <sheetName val="Cost Summary"/>
      <sheetName val="Risk Management Plan"/>
      <sheetName val="Issues Register"/>
      <sheetName val="Dashboard"/>
      <sheetName val="MSI Project Lifecycle"/>
      <sheetName val="CAC Template"/>
      <sheetName val="BOQ Summary2"/>
      <sheetName val="BOQ Summary"/>
      <sheetName val="BOQ PH1"/>
      <sheetName val="BOQ PH2"/>
      <sheetName val="BOQ PH3"/>
      <sheetName val="BOQ PH4"/>
      <sheetName val="West-2006"/>
      <sheetName val="East-2006 (1)"/>
      <sheetName val="East-2006 (2)"/>
      <sheetName val="West-2007"/>
      <sheetName val="East-2007 (1)"/>
      <sheetName val="East-2007 (2)"/>
      <sheetName val="West-2008"/>
      <sheetName val="East-2008 (1)"/>
      <sheetName val="East-2008 (2)"/>
      <sheetName val="West-2009"/>
      <sheetName val="East-2009 (1)"/>
      <sheetName val="East-2009 (2)"/>
      <sheetName val="BSC-East 2009 (2)"/>
      <sheetName val="BSC-East 2009 (1)"/>
      <sheetName val="BSC-West 2009"/>
      <sheetName val="BSC-East 2008 (2)"/>
      <sheetName val="BSC-East 2008 (1)"/>
      <sheetName val="BSC-West 2008"/>
      <sheetName val="BSC-East 2007 (2)"/>
      <sheetName val="BSC-East 2007 (1)"/>
      <sheetName val="BSC-West 2007"/>
      <sheetName val="BSC-East 2006 (2)"/>
      <sheetName val="BSC-East 2006 (1)"/>
      <sheetName val="BSC-West 2006"/>
      <sheetName val="BSC-TCSM - BOQ"/>
      <sheetName val="BSC-New - Summary"/>
      <sheetName val="BSC-Upgrade - Summary"/>
      <sheetName val="TCSM - Summary"/>
      <sheetName val="REVIEWER COMMENT"/>
      <sheetName val="USD RECON"/>
      <sheetName val="MS ACTIVITY "/>
      <sheetName val="SAP CK RUN "/>
      <sheetName val="BANK DIALY ACT"/>
      <sheetName val="BANK STATEMENT"/>
      <sheetName val="SAP ACCT 102460 TRANS RUN"/>
      <sheetName val="SAP ACCT 112460 TRANS RUN"/>
      <sheetName val="Aged Items"/>
      <sheetName val="RECON PROCESS"/>
      <sheetName val="AM-MARGIN"/>
      <sheetName val="BSC2i Price Template (USE)"/>
      <sheetName val="BSC2i (NO GPRS) (USE)"/>
      <sheetName val="BSC2i (GPRS) (USE)"/>
      <sheetName val=" TCSM2 Price Template (USE)"/>
      <sheetName val="TCSM2 (USE)"/>
      <sheetName val="HW_UPGRADES (USE)"/>
      <sheetName val="SPARE Parts List Price (USE)"/>
      <sheetName val="SWOPT (USE)"/>
      <sheetName val="DOC (USE)"/>
      <sheetName val="GRP-00"/>
      <sheetName val="GLP's and PSPC's"/>
      <sheetName val="Product Cost Erosion"/>
      <sheetName val="GLP_s_changed_from_previous"/>
      <sheetName val="BSC2i_ETSI"/>
      <sheetName val="BSC2i_ANSI"/>
      <sheetName val="BSC3i_(0_PCU)"/>
      <sheetName val="BSC3i_(1_PCU)"/>
      <sheetName val="BSC3i_(2_PCU)"/>
      <sheetName val="OPTIONAL_FEATURES,_ETSI"/>
      <sheetName val="OPTIONAL_FEATURES,_ANSI"/>
      <sheetName val="BSS_RELEASE_FEE"/>
      <sheetName val="DIMENSION_(BSC2i)"/>
      <sheetName val="DIMENSION_(BSC3i)"/>
      <sheetName val="GLP_2003"/>
      <sheetName val="Item Cost Erosion"/>
      <sheetName val="GLP's changed from previous"/>
      <sheetName val="TB '03"/>
      <sheetName val="TB Sept '04"/>
      <sheetName val="C-Memo"/>
      <sheetName val="C-10 RCBC_PHP"/>
      <sheetName val="C-20 RCBC_$"/>
      <sheetName val="C-30 Union_PHP"/>
      <sheetName val="C-40 BPI_PHP"/>
      <sheetName val="C-50 ST-Inv"/>
      <sheetName val="C-60"/>
      <sheetName val="G-10"/>
      <sheetName val="G-20"/>
      <sheetName val="G-30"/>
      <sheetName val="G-40"/>
      <sheetName val="K-11"/>
      <sheetName val="Q-10"/>
      <sheetName val="Q-11"/>
      <sheetName val="Q-20"/>
      <sheetName val="U10"/>
      <sheetName val="U-11"/>
      <sheetName val="U-12"/>
      <sheetName val="U-13"/>
      <sheetName val="U-14"/>
      <sheetName val="U-15"/>
      <sheetName val="U-16"/>
      <sheetName val="U-17"/>
      <sheetName val="U30"/>
      <sheetName val="U70"/>
      <sheetName val="U-71"/>
      <sheetName val="2004 RE beg"/>
      <sheetName val="04 PAJE Audit"/>
      <sheetName val="PAJEs"/>
      <sheetName val="Monitoring 12.31.04"/>
      <sheetName val="DIT REV"/>
      <sheetName val="DIT (2)"/>
      <sheetName val="DIT Sup 1"/>
      <sheetName val="DIT Sup 2"/>
      <sheetName val="DIT Sup 3"/>
      <sheetName val="DIT Sup 4"/>
      <sheetName val="Sales Item erosion"/>
      <sheetName val="for suspense mtg (2)"/>
      <sheetName val="for suspense mtg"/>
      <sheetName val="LPS ytd final 11.19.2012"/>
      <sheetName val="LPS ytd final kpmg"/>
      <sheetName val="LPPS YTD final"/>
      <sheetName val="LPS ftm"/>
      <sheetName val="LPPS ftm final"/>
      <sheetName val="LPS ytd ws"/>
      <sheetName val="FTM acmv vs acbl"/>
      <sheetName val="acmv vs acbl recon"/>
      <sheetName val="acmv_gtrn_sungl"/>
      <sheetName val="sungl sep12"/>
      <sheetName val="CN 8 9 GLA LP A CO"/>
      <sheetName val="NACS"/>
      <sheetName val="CN8 recon"/>
      <sheetName val="CDPA Sep '12"/>
      <sheetName val="CN 8"/>
      <sheetName val="GL A Breakdown"/>
      <sheetName val="LP CO"/>
      <sheetName val="Acct. Servicing Worksheet"/>
      <sheetName val="Progress Report"/>
      <sheetName val="NPV Calculation"/>
      <sheetName val="Unimark - Secured NPL"/>
      <sheetName val="Unimark - Unsecured NPL"/>
      <sheetName val="Umark Secured - NPL (Unrvwd) "/>
      <sheetName val="RCBC-Collection Status"/>
      <sheetName val="RCBC Correspondence info"/>
      <sheetName val="RCBC Litigation Status"/>
      <sheetName val="RCBC Borrower info"/>
      <sheetName val="RCBC Collateral"/>
      <sheetName val="RCBC Surety"/>
      <sheetName val="Configuration"/>
      <sheetName val="RPL&amp;Costs"/>
      <sheetName val="SUMMARY_template"/>
      <sheetName val="bag_sl804"/>
      <sheetName val="sl804_sched"/>
      <sheetName val="latrinidad_sl750_ok"/>
      <sheetName val="sl750_sched"/>
      <sheetName val="ros_sl589_ok"/>
      <sheetName val="sl589_sched"/>
      <sheetName val="ros_sl430"/>
      <sheetName val="sl430_sched"/>
      <sheetName val="tubao_sl459"/>
      <sheetName val="sl459_sched"/>
      <sheetName val="tubao_sl590"/>
      <sheetName val="sl590_sched"/>
      <sheetName val="AGOO_SL360_ok"/>
      <sheetName val="SL360_SCHED"/>
      <sheetName val="AGOO_SL312_ok"/>
      <sheetName val="SL312_sched"/>
      <sheetName val="AGOO_SL654"/>
      <sheetName val="SL654_sched"/>
      <sheetName val="latrinidad_sl750"/>
      <sheetName val="TD2013"/>
      <sheetName val="Investments2013"/>
      <sheetName val="Investments2012"/>
      <sheetName val="UBF2013"/>
      <sheetName val="DBF2013"/>
      <sheetName val="UBF2012"/>
      <sheetName val="DBF2012"/>
      <sheetName val="UBF2011"/>
      <sheetName val="DBF2011"/>
      <sheetName val="WTB 2013"/>
      <sheetName val="DB"/>
      <sheetName val="F2.1"/>
      <sheetName val="F-10"/>
      <sheetName val="F-10.1"/>
      <sheetName val="F-10.2"/>
      <sheetName val="F-10.3"/>
      <sheetName val="F-10.3a"/>
      <sheetName val="F-10.3b"/>
      <sheetName val="F-10.4"/>
      <sheetName val="F-10.4a"/>
      <sheetName val="F-10.4b"/>
      <sheetName val="F-10.4c"/>
      <sheetName val="F-10.5"/>
      <sheetName val="F-10.5a"/>
      <sheetName val="F-10.5b"/>
      <sheetName val="F-10.5c"/>
      <sheetName val="F-10.5d"/>
      <sheetName val="F-10.5e"/>
      <sheetName val="F-10.6"/>
      <sheetName val="F-10.6a"/>
      <sheetName val="F-10.7"/>
      <sheetName val="F-10.7a"/>
      <sheetName val="F-10.7b"/>
      <sheetName val="Analytics BS"/>
      <sheetName val="Analytics IS"/>
      <sheetName val="Cash Cutoff"/>
      <sheetName val="Cash Cut-off 2"/>
      <sheetName val="all accounts"/>
      <sheetName val="E1 AR CRAM"/>
      <sheetName val="Allowance For DA"/>
      <sheetName val="Credit Limit"/>
      <sheetName val="OR Suppliers prepayment"/>
      <sheetName val="OR Prepayments 3rd "/>
      <sheetName val="OR Travel Advances"/>
      <sheetName val="F_Inventories"/>
      <sheetName val="F10_FG"/>
      <sheetName val="F20_GIT"/>
      <sheetName val="F30"/>
      <sheetName val="F10_Finished Goods"/>
      <sheetName val="prepaid exp - insurance"/>
      <sheetName val="prepaid exp - others"/>
      <sheetName val="K10_PPE Rollforward"/>
      <sheetName val="K20_PPE Acquisition"/>
      <sheetName val="K30_PPE Disposal"/>
      <sheetName val="Other LTA"/>
      <sheetName val="Other LTFA"/>
      <sheetName val="AFS"/>
      <sheetName val="N1 AP CRAM"/>
      <sheetName val="N1.1_AP Details"/>
      <sheetName val="Search for unrecorded liab"/>
      <sheetName val="AP - Interco"/>
      <sheetName val="AP Interco Valuation"/>
      <sheetName val="Sales Cut-off - Canlubang"/>
      <sheetName val="Sales Cut-off - Davao"/>
      <sheetName val="TOR Depreciation"/>
      <sheetName val="2006 income tax comp"/>
      <sheetName val="mcit 2006"/>
      <sheetName val="forex analysis 2006"/>
      <sheetName val="allowance 2006"/>
      <sheetName val="leases 2006"/>
      <sheetName val="psc 2006"/>
      <sheetName val="mcitnolco"/>
      <sheetName val="checklist"/>
      <sheetName val="company"/>
      <sheetName val="export"/>
      <sheetName val="assets held for sale"/>
      <sheetName val="invest-ext"/>
      <sheetName val="invest-int"/>
      <sheetName val="bio asset"/>
      <sheetName val="she_mov"/>
      <sheetName val="disclosures"/>
      <sheetName val="PDPC0908"/>
      <sheetName val="OPI"/>
      <sheetName val="6A CA"/>
      <sheetName val="EmployeeDbase"/>
      <sheetName val="Reimbursements"/>
      <sheetName val="Allowance"/>
      <sheetName val="Linked JV"/>
      <sheetName val="Alex"/>
      <sheetName val="Alan"/>
      <sheetName val="Alicia"/>
      <sheetName val="Anna"/>
      <sheetName val="Brian"/>
      <sheetName val="ChenKok"/>
      <sheetName val="ChunKiat"/>
      <sheetName val="Daphne"/>
      <sheetName val="Damien"/>
      <sheetName val="Francis"/>
      <sheetName val="David"/>
      <sheetName val="Eric"/>
      <sheetName val="FuiSuan"/>
      <sheetName val="HuaiNing"/>
      <sheetName val="Huey Shee"/>
      <sheetName val="HuiPeng"/>
      <sheetName val="Ian"/>
      <sheetName val="Jimmy"/>
      <sheetName val="Jezamin"/>
      <sheetName val="JuneHow"/>
      <sheetName val="Kwan"/>
      <sheetName val="Luanne"/>
      <sheetName val="Michelle"/>
      <sheetName val="Naomi"/>
      <sheetName val="Nic"/>
      <sheetName val="Nik"/>
      <sheetName val="Penny"/>
      <sheetName val="PooGeok"/>
      <sheetName val="Saufil"/>
      <sheetName val="Sean"/>
      <sheetName val="ShuErn"/>
      <sheetName val="SuetLI"/>
      <sheetName val="Tan"/>
      <sheetName val="Terrence"/>
      <sheetName val="Tony"/>
      <sheetName val="TzeKhay"/>
      <sheetName val="WoanNing"/>
      <sheetName val="WenSing"/>
      <sheetName val="YinSeong"/>
      <sheetName val="Zaleha"/>
      <sheetName val="summary alphalist-comp"/>
      <sheetName val="alphalist with title"/>
      <sheetName val="bankrecon"/>
      <sheetName val="bankrecon (2)"/>
      <sheetName val="oc"/>
      <sheetName val="cleared"/>
      <sheetName val="crb"/>
      <sheetName val="cdb03"/>
      <sheetName val="classification"/>
      <sheetName val="category"/>
      <sheetName val="working papers"/>
      <sheetName val="ZFC"/>
      <sheetName val="A4.3.1 v2"/>
      <sheetName val="A4.3 FS"/>
      <sheetName val="itr recon"/>
      <sheetName val="Recon"/>
      <sheetName val="O-20|Accrued Income Tax"/>
      <sheetName val="O-30|Provision"/>
      <sheetName val="A4_TB"/>
      <sheetName val="A4.10_BS"/>
      <sheetName val="A4.20_IS"/>
      <sheetName val="A4.30_CF"/>
      <sheetName val="A4.40_SHE"/>
      <sheetName val="A4.50.1|NTFS|PPE"/>
      <sheetName val="A4.50.2|NTFS|Carplan"/>
      <sheetName val="A4.50.4|NTFS|Rent"/>
      <sheetName val="A4.50.5|NTFS|RPT"/>
      <sheetName val="A4.50.6|NTFS|Retirement"/>
      <sheetName val="A4.50.7|NTFS|Ret_Disclosure"/>
      <sheetName val="A4.50.8|NTFS|Taxes"/>
      <sheetName val="A4.50.9|NTFS|Fin Risk - Aging"/>
      <sheetName val="A4.50.10|NTFS|Credit Rating"/>
      <sheetName val="A4.50.11|NTFS|Capital Mgt"/>
      <sheetName val="A4.40.12|NTFS|FinIsntruments"/>
      <sheetName val="O|Tax Comp"/>
      <sheetName val="O-10|ITR Recon"/>
      <sheetName val="1702"/>
      <sheetName val="TaxLic"/>
      <sheetName val="Recon (2)"/>
      <sheetName val="O-20|DTA"/>
      <sheetName val="O-30|Disclosure"/>
      <sheetName val="Tax Recon"/>
      <sheetName val="Guidance"/>
      <sheetName val="Schedule I"/>
      <sheetName val="Schedule IIa"/>
      <sheetName val="Schedule IIb-2004"/>
      <sheetName val="Schedule III"/>
      <sheetName val="CA_2005"/>
      <sheetName val="CA Sheet"/>
      <sheetName val="1000_Details"/>
      <sheetName val="3500_Details"/>
      <sheetName val="2200_Details"/>
      <sheetName val="AC Details"/>
      <sheetName val="J1"/>
      <sheetName val="J2"/>
      <sheetName val="J2.1"/>
      <sheetName val="J3"/>
      <sheetName val="K1.1"/>
      <sheetName val="K1.2"/>
      <sheetName val="O Sum"/>
      <sheetName val="O3"/>
      <sheetName val="P2"/>
      <sheetName val="P3"/>
      <sheetName val="E1 "/>
      <sheetName val="GT_Custom"/>
      <sheetName val="X_1702Q.1"/>
      <sheetName val="X_page 2"/>
      <sheetName val="X1.1_IT Comp"/>
      <sheetName val="X1.2_Allocation"/>
      <sheetName val="X1.3_Bonus accruals"/>
      <sheetName val="pension"/>
      <sheetName val="int exp"/>
      <sheetName val="FS-ITR Recon"/>
      <sheetName val="Recon per ITR"/>
      <sheetName val="AITR-p1"/>
      <sheetName val="AITR-p2"/>
      <sheetName val="AITR-p3"/>
      <sheetName val="FS Disclosure"/>
      <sheetName val="Tickmarks"/>
      <sheetName val="Pdtivity - LS"/>
      <sheetName val="Pdtivity - LP"/>
      <sheetName val="Ex 15L"/>
      <sheetName val="Ex 15"/>
      <sheetName val="Ex 15A"/>
      <sheetName val="Ex 14L"/>
      <sheetName val="Ex 14"/>
      <sheetName val="Ex 14A"/>
      <sheetName val="Turns"/>
      <sheetName val="Ex 11A"/>
      <sheetName val="Ex 11C"/>
      <sheetName val="Ex 8JE"/>
      <sheetName val="Ex 8JU"/>
      <sheetName val="Ex 8J"/>
      <sheetName val="Sales Est"/>
      <sheetName val="Ex 8IL"/>
      <sheetName val="Ex 8I"/>
      <sheetName val="Ex 8IA"/>
      <sheetName val="Ex 8H"/>
      <sheetName val="Ex 8G"/>
      <sheetName val="Ex 8F"/>
      <sheetName val="Ex 8E19"/>
      <sheetName val="Ex 8E18"/>
      <sheetName val="Ex 8E17"/>
      <sheetName val="Ex 8E16"/>
      <sheetName val="Ex 8E15"/>
      <sheetName val="Ex 8E14"/>
      <sheetName val="Ex 8E13"/>
      <sheetName val="Ex 8E12"/>
      <sheetName val="Ex 8E11"/>
      <sheetName val="Ex 8E10"/>
      <sheetName val="Ex 8E9"/>
      <sheetName val="Ex 8E8"/>
      <sheetName val="Ex 8E7"/>
      <sheetName val="Ex 8E6"/>
      <sheetName val="Ex 8E5"/>
      <sheetName val="Ex 8E4"/>
      <sheetName val="Ex 8E3"/>
      <sheetName val="Ex 8E2"/>
      <sheetName val="Ex 8E1"/>
      <sheetName val="Ex 8E"/>
      <sheetName val="Ex 8D17"/>
      <sheetName val="Ex 8D16"/>
      <sheetName val="Ex 8D15"/>
      <sheetName val="Ex 8D14"/>
      <sheetName val="Ex 8D13"/>
      <sheetName val="Ex 8D12"/>
      <sheetName val="Ex 8D11"/>
      <sheetName val="Ex 8D10"/>
      <sheetName val="Ex 8D9"/>
      <sheetName val="Ex 8D8"/>
      <sheetName val="Ex 8D7"/>
      <sheetName val="Ex 8D6"/>
      <sheetName val="Ex 8D5"/>
      <sheetName val="Ex 8D4"/>
      <sheetName val="Ex 8D3"/>
      <sheetName val="Ex 8D2"/>
      <sheetName val="Ex 8D1"/>
      <sheetName val="Ex 8D"/>
      <sheetName val="Ex 8C"/>
      <sheetName val="Ex 8B"/>
      <sheetName val="Ex 8AX"/>
      <sheetName val="Ex 8A"/>
      <sheetName val="Leadsheet"/>
      <sheetName val="WPS.AR1"/>
      <sheetName val="WPS.AR2"/>
      <sheetName val="MUS.1"/>
      <sheetName val="WPS.AR3"/>
      <sheetName val="MUS.2"/>
      <sheetName val="AGING.AUDIT"/>
      <sheetName val="PBC.1"/>
      <sheetName val="PBC.1a"/>
      <sheetName val="PBC.2"/>
      <sheetName val="PBC.2b"/>
      <sheetName val="PBC.2a"/>
      <sheetName val="AR-Pos."/>
      <sheetName val="AR-Neg."/>
      <sheetName val="CRA-Detail"/>
      <sheetName val="Control Risk Aspects"/>
      <sheetName val="Customize Work Program"/>
      <sheetName val="P1.1"/>
      <sheetName val="P1.2"/>
      <sheetName val="P1.3"/>
      <sheetName val="P1.4"/>
      <sheetName val="P1.5"/>
      <sheetName val="P1.6"/>
      <sheetName val=" Work Program"/>
      <sheetName val="C2.1"/>
      <sheetName val="C2.2"/>
      <sheetName val="C2.3"/>
      <sheetName val="C2.4"/>
      <sheetName val="C.3.1"/>
      <sheetName val="C.3.2"/>
      <sheetName val="TB 05.31.09"/>
      <sheetName val="EWP v.41"/>
      <sheetName val="N - P"/>
      <sheetName val="P - Q"/>
      <sheetName val="VA - VB"/>
      <sheetName val="VD - G &amp; A"/>
      <sheetName val="VD - O"/>
      <sheetName val="VD - S"/>
      <sheetName val="UB, VC, VE"/>
      <sheetName val="CF2009"/>
      <sheetName val="P&amp;E09"/>
      <sheetName val="FA and FL"/>
      <sheetName val="2009 - ITR breakdown"/>
      <sheetName val="D&amp;E"/>
      <sheetName val="page 4"/>
      <sheetName val="U110. Summary"/>
      <sheetName val="2010 - ITR breakdown"/>
      <sheetName val="UNOR, Inc. SCF 2010"/>
      <sheetName val="SCFB"/>
      <sheetName val="FA and FL 2010"/>
      <sheetName val="PFRS 7 Disclosures"/>
      <sheetName val="UNOR, Inc. PPE Rollforward"/>
      <sheetName val="Buildings and Improvements"/>
      <sheetName val="Actuarial"/>
      <sheetName val="Initial PM,TE,SAD"/>
      <sheetName val="Final TB PBC 7.31.10"/>
      <sheetName val="TB 05.31.10"/>
      <sheetName val="Unbooked adjustments"/>
      <sheetName val="U1.1"/>
      <sheetName val="U1.1a"/>
      <sheetName val="U1.1b"/>
      <sheetName val="U1.1c"/>
      <sheetName val="U1.1d"/>
      <sheetName val="U1.1e"/>
      <sheetName val="U1.1f"/>
      <sheetName val="U1.1g"/>
      <sheetName val="U1.1h"/>
      <sheetName val="U1.1i"/>
      <sheetName val="U1.1j"/>
      <sheetName val="U1.1k"/>
      <sheetName val="U1.1l"/>
      <sheetName val="U1.1m"/>
      <sheetName val="U1.1n"/>
      <sheetName val="U1.1o"/>
      <sheetName val="U1.1p"/>
      <sheetName val="U1.3"/>
      <sheetName val="U1.3b"/>
      <sheetName val="U1.4"/>
      <sheetName val="U1.5"/>
      <sheetName val="U1.6"/>
      <sheetName val="U1.7"/>
      <sheetName val="U1.8"/>
      <sheetName val="U1.9"/>
      <sheetName val="SEP"/>
      <sheetName val="NOV"/>
      <sheetName val="DEC"/>
      <sheetName val="SUM (1)"/>
      <sheetName val="ats group"/>
      <sheetName val="SUM OF INCOME CONT"/>
      <sheetName val="other info"/>
      <sheetName val="ATSC Group"/>
      <sheetName val="conso wrkng paper"/>
      <sheetName val="adj &amp; interco entries (2)"/>
      <sheetName val="proof of invst &amp; entries"/>
      <sheetName val="zip"/>
      <sheetName val="aone"/>
      <sheetName val="atsc "/>
      <sheetName val="abojeb"/>
      <sheetName val="jmbvi"/>
      <sheetName val="ajman"/>
      <sheetName val="jmi"/>
      <sheetName val="adj &amp; interco entries"/>
      <sheetName val="AR TRADE"/>
      <sheetName val="AR NON TRADE"/>
      <sheetName val="AR Aging"/>
      <sheetName val="rpt0606"/>
      <sheetName val="AGING PER CS-MANILA-cargo"/>
      <sheetName val="BRANCHES 2008- cargo"/>
      <sheetName val="1132 SL-insurance recl "/>
      <sheetName val="SF14 BREAKDOWN -insurance recl"/>
      <sheetName val="NON CARGO SL"/>
      <sheetName val="ALI"/>
      <sheetName val="HLP"/>
      <sheetName val="COX"/>
      <sheetName val="ytd 2006 consol"/>
      <sheetName val="consol monthly"/>
      <sheetName val="interco &amp; rpt - 06 &amp; 05"/>
      <sheetName val="ppe rollforward-06 &amp; 05"/>
      <sheetName val="investment - 06 &amp; 05"/>
      <sheetName val="other data"/>
      <sheetName val="2006 current portion of LTL"/>
      <sheetName val="2006 sched of loans"/>
      <sheetName val="2005 current portion of LTL"/>
      <sheetName val="2005 sched of loans"/>
      <sheetName val="COMBINED"/>
      <sheetName val="PHP"/>
      <sheetName val="AccPac_Details"/>
      <sheetName val="AccPac_Accrual"/>
      <sheetName val="AccPac_Payment"/>
      <sheetName val="Manual Accrual"/>
      <sheetName val="Safety Supp (2)"/>
      <sheetName val="2005 Budget (2)"/>
      <sheetName val="U-1 Cutoff (2)"/>
      <sheetName val="Conso - Direct Method"/>
      <sheetName val="IS (2)"/>
      <sheetName val="CFS (3)"/>
      <sheetName val="CFS (2)"/>
      <sheetName val="CAF"/>
      <sheetName val="cash flow recon_dec"/>
      <sheetName val="recon sched"/>
      <sheetName val="BS_Dec10"/>
      <sheetName val="IS_Dec10 wo abojeb "/>
      <sheetName val="VslSale_impairment (feb3)"/>
      <sheetName val="INVTY"/>
      <sheetName val="ATSEI"/>
      <sheetName val="AR_1"/>
      <sheetName val="AR_2"/>
      <sheetName val="Adv_1"/>
      <sheetName val="Adv_2"/>
      <sheetName val="AP_1"/>
      <sheetName val="AP_2"/>
      <sheetName val="Acc_1"/>
      <sheetName val="Acc_2"/>
      <sheetName val="Acc_3"/>
      <sheetName val="Acc_4"/>
      <sheetName val="Acc_5"/>
      <sheetName val="Exp_1"/>
      <sheetName val="Exp_2"/>
      <sheetName val="Rev_1"/>
      <sheetName val="Rev_2"/>
      <sheetName val="Exp_3"/>
      <sheetName val="ATSDI"/>
      <sheetName val="ARD_1"/>
      <sheetName val="APD_1"/>
      <sheetName val="APD_2"/>
      <sheetName val="APD_3"/>
      <sheetName val="APD_4"/>
      <sheetName val="APD_5"/>
      <sheetName val="EXPD_1"/>
      <sheetName val="EXPD_2"/>
      <sheetName val="見積伺"/>
      <sheetName val="ITEM NO.006"/>
      <sheetName val="ITEM NO.007"/>
      <sheetName val="ITEM NO.010"/>
      <sheetName val="ITEM NO.011"/>
      <sheetName val="ITEM NO.018"/>
      <sheetName val="ITEM NO.021"/>
      <sheetName val="ITEM NO.024"/>
      <sheetName val="ITEM NO.030"/>
      <sheetName val="ITEM NO.031"/>
      <sheetName val="FUNDACCTG"/>
      <sheetName val="PROFIT&amp;LOSS"/>
      <sheetName val="DUE TO(FROM)"/>
      <sheetName val="REIMBURSEMENT"/>
      <sheetName val="EXPENSES-JVC"/>
      <sheetName val="EXPENSES-ARMM"/>
      <sheetName val="OSFRSM0"/>
      <sheetName val="M&amp;E"/>
      <sheetName val="dec05"/>
      <sheetName val="apr06"/>
      <sheetName val="2008-P06 BS"/>
      <sheetName val="Account Matrix"/>
      <sheetName val="Petty Cash"/>
      <sheetName val="COH"/>
      <sheetName val="CIB"/>
      <sheetName val="Outstanding Checks"/>
      <sheetName val="RCS"/>
      <sheetName val="COL-Compli"/>
      <sheetName val="POL"/>
      <sheetName val="POL-CBC"/>
      <sheetName val="RH"/>
      <sheetName val="CA-Local"/>
      <sheetName val="CA-Central"/>
      <sheetName val="RTC"/>
      <sheetName val="TDIS"/>
      <sheetName val="RTL"/>
      <sheetName val="RFDA-Trade"/>
      <sheetName val="Rec-TCCEC"/>
      <sheetName val="Rec-PHILBEV"/>
      <sheetName val="Rec-LLHI"/>
      <sheetName val="Rec-CBC"/>
      <sheetName val="MR-BASIS"/>
      <sheetName val="MR-Others"/>
      <sheetName val="MR-Defal"/>
      <sheetName val="Rec-SMC"/>
      <sheetName val="ARP"/>
      <sheetName val="ARP details"/>
      <sheetName val="List of Employees"/>
      <sheetName val="Adv"/>
      <sheetName val="Adv (2)"/>
      <sheetName val="FIC"/>
      <sheetName val="OIC"/>
      <sheetName val="RFDA-SA"/>
      <sheetName val="RFDA-Used"/>
      <sheetName val="TWAS-Trade"/>
      <sheetName val="TWAS-NT"/>
      <sheetName val="M&amp;S"/>
      <sheetName val="M&amp;S details"/>
      <sheetName val="SP details"/>
      <sheetName val="DMFG"/>
      <sheetName val="MIT-Conc"/>
      <sheetName val="RR&amp;PMO"/>
      <sheetName val="RMIO"/>
      <sheetName val="FGOH-CCBPI"/>
      <sheetName val="FGOH-CBC"/>
      <sheetName val="FGOH-PHILBEV"/>
      <sheetName val="FGC-MB"/>
      <sheetName val="FG-SIT"/>
      <sheetName val="Invty Clrng"/>
      <sheetName val="RFGI-SA"/>
      <sheetName val="COH-CCBPI"/>
      <sheetName val="COH-PHILBEV"/>
      <sheetName val="COH-CBC"/>
      <sheetName val="CRC"/>
      <sheetName val="COH-SIT"/>
      <sheetName val="PIT"/>
      <sheetName val="DCE"/>
      <sheetName val="COH-CIT"/>
      <sheetName val="CC-MB"/>
      <sheetName val="RRCO-SA"/>
      <sheetName val="RRCO-Used"/>
      <sheetName val="Pre Ins"/>
      <sheetName val="Pre Tax"/>
      <sheetName val="Pre Rent"/>
      <sheetName val="MPE"/>
      <sheetName val="Rent Dep"/>
      <sheetName val="Dep &amp; Inv"/>
      <sheetName val="Util Dep"/>
      <sheetName val="PPE details"/>
      <sheetName val="GRIR"/>
      <sheetName val="GRIR (2)"/>
      <sheetName val="Freights Payable"/>
      <sheetName val="Issued Checks Outstanding"/>
      <sheetName val="Stale Check"/>
      <sheetName val="Acc Rent Pay"/>
      <sheetName val="CL from CBC"/>
      <sheetName val="CL from PHILBEV"/>
      <sheetName val="AccrPay"/>
      <sheetName val="AccRe"/>
      <sheetName val="GovtPay"/>
      <sheetName val="Acc Util"/>
      <sheetName val="Acc R&amp;M"/>
      <sheetName val="Acc Prof Fee"/>
      <sheetName val="Acc M&amp;S"/>
      <sheetName val="Acc CS"/>
      <sheetName val="Acc S&amp;D"/>
      <sheetName val="Acc A&amp;P"/>
      <sheetName val="Acc T&amp;T"/>
      <sheetName val="Acc EB"/>
      <sheetName val="Acc R&amp;M YE"/>
      <sheetName val="Acc M&amp;S YE"/>
      <sheetName val="Acc CS YE"/>
      <sheetName val="Acc S&amp;D YE"/>
      <sheetName val="Acc A&amp;P YE"/>
      <sheetName val="Acc EB YE"/>
      <sheetName val="IT Clrng"/>
      <sheetName val="TWAS"/>
      <sheetName val="Emp IT Whld"/>
      <sheetName val="Def OT"/>
      <sheetName val="Accr Tax"/>
      <sheetName val="AP CBC"/>
      <sheetName val="Haulers Clearing"/>
      <sheetName val="MAP"/>
      <sheetName val="BPIO"/>
      <sheetName val="BPLO"/>
      <sheetName val="Guar Dep"/>
      <sheetName val="SAP Balances"/>
      <sheetName val="HO Register"/>
      <sheetName val="With zero nbv"/>
      <sheetName val="For Marlon"/>
      <sheetName val="200705 ABC ProdEqpt"/>
      <sheetName val="RECIEVABLES 9.30"/>
      <sheetName val="I302"/>
      <sheetName val="AR-AP-Roll"/>
      <sheetName val="I302.1 RECON 12.31"/>
      <sheetName val="DUE FROM 9.30"/>
      <sheetName val="Tax Planning 9.30"/>
      <sheetName val="RECON 9.30"/>
      <sheetName val="COLLECTIONS"/>
      <sheetName val="RECEIVABLES 12.31"/>
      <sheetName val="DUE FROM 12.31"/>
      <sheetName val="TP 12.31"/>
      <sheetName val="2011 GL Proof"/>
      <sheetName val="CF06"/>
      <sheetName val="Cash Flow 06"/>
      <sheetName val="Cash Flow 05"/>
      <sheetName val="Details of QV-Materials"/>
      <sheetName val="QV-MAT"/>
      <sheetName val="QV-MOH"/>
      <sheetName val="Summary by Cost Components"/>
      <sheetName val="RAW DATA"/>
      <sheetName val="1102100P"/>
      <sheetName val="11233000"/>
      <sheetName val="11299010"/>
      <sheetName val="21113000"/>
      <sheetName val="21114000"/>
      <sheetName val="ITBR"/>
      <sheetName val="ITBR Rev_Sept 2007"/>
      <sheetName val="Topsheet"/>
      <sheetName val="UA01"/>
      <sheetName val="UA02"/>
      <sheetName val="UA03"/>
      <sheetName val="UB01"/>
      <sheetName val="UC01"/>
      <sheetName val="UC02"/>
      <sheetName val="ITR P1"/>
      <sheetName val="ITR P2-4"/>
      <sheetName val="itr-expenses"/>
      <sheetName val="T-acct (PAJE)"/>
      <sheetName val="cash sales"/>
      <sheetName val="realized gp"/>
      <sheetName val="for notes"/>
      <sheetName val="SCSE"/>
      <sheetName val="cf comp. "/>
      <sheetName val="tax unaudited"/>
      <sheetName val="annex a"/>
      <sheetName val="Trial Bal_"/>
      <sheetName val="MASTERLIST"/>
      <sheetName val="EOM JE Checklist"/>
      <sheetName val="Weeks"/>
      <sheetName val="FY2004"/>
      <sheetName val="FY2003"/>
      <sheetName val="FY2002"/>
      <sheetName val="FY2001"/>
      <sheetName val="FY00"/>
      <sheetName val="FY99"/>
      <sheetName val="FY97"/>
      <sheetName val="Summary (overall)"/>
      <sheetName val="comparison section A_section B"/>
      <sheetName val="11220 Cash in Bank - AUB as of "/>
      <sheetName val="Sept"/>
      <sheetName val="Custom GL Hierarchy"/>
      <sheetName val="Quick Acct Lookup Tool"/>
      <sheetName val="DNIE &amp; Stats Mapping to L-lines"/>
      <sheetName val="Income Mapping to L-lines"/>
      <sheetName val="CPP 2"/>
      <sheetName val="TBMIS-April 04"/>
      <sheetName val="OR APR"/>
      <sheetName val="working of power"/>
      <sheetName val="Duty"/>
      <sheetName val="nov duty prov  (2)"/>
      <sheetName val="Dec e bill Prov  (2)"/>
      <sheetName val="nov duty prov "/>
      <sheetName val="Nov e bill Prov "/>
      <sheetName val="Cpex Details Nov"/>
      <sheetName val="SeptBill"/>
      <sheetName val="310804"/>
      <sheetName val="300904"/>
      <sheetName val="FINAL TRIAL"/>
      <sheetName val="Repairs"/>
      <sheetName val="Nov prov"/>
      <sheetName val="Final COAL Nov (2)"/>
      <sheetName val="OR Nov"/>
      <sheetName val="P&amp;L Nov"/>
      <sheetName val="OR MRM"/>
      <sheetName val="P&amp;LMRM (2)"/>
      <sheetName val="P&amp;LMRM"/>
      <sheetName val="Final COAL Nov"/>
      <sheetName val="Nov VAR"/>
      <sheetName val="Cons P&amp;L"/>
      <sheetName val="June VAR"/>
      <sheetName val="Aprilvar"/>
      <sheetName val="Capmis"/>
      <sheetName val="F.I."/>
      <sheetName val="E BILL &amp; DUTY-R"/>
      <sheetName val="MGF"/>
      <sheetName val="E BILL JUNE"/>
      <sheetName val="COAL JUNE"/>
      <sheetName val="Regcon"/>
      <sheetName val="MAN"/>
      <sheetName val="Savings after Take Over"/>
      <sheetName val="admin "/>
      <sheetName val="Cpex Details Sept"/>
      <sheetName val="SEPT VAR"/>
      <sheetName val="Final COAL Sept"/>
      <sheetName val="metal review format"/>
      <sheetName val="OR SEPT"/>
      <sheetName val="P&amp;L SEPT"/>
      <sheetName val="TB For MIS Jan"/>
      <sheetName val="3110"/>
      <sheetName val="Consl Mfg Exp"/>
      <sheetName val="Consl adm-NF"/>
      <sheetName val="CPPBP"/>
      <sheetName val="CPP  FI "/>
      <sheetName val="3009"/>
      <sheetName val="3108"/>
      <sheetName val="3110 ver2"/>
      <sheetName val="3110 ver1"/>
      <sheetName val="3110 ver3"/>
      <sheetName val="FINALTRIAL"/>
      <sheetName val="3110final"/>
      <sheetName val="TBMIS"/>
      <sheetName val="Excise duty"/>
      <sheetName val="IUT (2)"/>
      <sheetName val="con-III"/>
      <sheetName val="CON-II"/>
      <sheetName val="CON-I"/>
      <sheetName val="SIIL"/>
      <sheetName val="Attdc"/>
      <sheetName val="Copper"/>
      <sheetName val="Comm_SAP"/>
      <sheetName val="Prod Work"/>
      <sheetName val="TB-SAP"/>
      <sheetName val="Outside"/>
      <sheetName val="N2 Reserves"/>
      <sheetName val="N10 non cur inv"/>
      <sheetName val="N9-FAR&amp;DEP"/>
      <sheetName val="N16 Cash and CE"/>
      <sheetName val="Other Notes to Accounts"/>
      <sheetName val="other disclosure"/>
      <sheetName val="AS 15"/>
      <sheetName val="N50 der disclosure"/>
      <sheetName val="Segmental Report"/>
      <sheetName val="Workings for notes"/>
      <sheetName val="Sales &amp; Prod"/>
      <sheetName val="CLBS TTK"/>
      <sheetName val="Copper-Value FIFO"/>
      <sheetName val="ABSTRACT FIFO"/>
      <sheetName val="Anode Trf Price"/>
      <sheetName val="N-13 Investments"/>
      <sheetName val="Exp Capt"/>
      <sheetName val="TB-YTD-30.09.11"/>
      <sheetName val=" Final TB Q1 "/>
      <sheetName val="FAR-SEP-11"/>
      <sheetName val="EPS-Working"/>
      <sheetName val="ST&amp;LT-breakup"/>
      <sheetName val="Provisions-breakup"/>
      <sheetName val="Reserves-Composition"/>
      <sheetName val="Rollover&amp;Cancellation-FWD"/>
      <sheetName val="Variance (Annualised)"/>
      <sheetName val="Fund Involve"/>
      <sheetName val="MFG"/>
      <sheetName val="Or"/>
      <sheetName val="capex "/>
      <sheetName val="Top 10"/>
      <sheetName val="Metal "/>
      <sheetName val="Prd Value"/>
      <sheetName val="Prd-Pl (2)"/>
      <sheetName val="Cu-P&amp;L"/>
      <sheetName val="FI-New"/>
      <sheetName val="Fundsflow"/>
      <sheetName val="Mar 03 Books Summary"/>
      <sheetName val="NEW BS"/>
      <sheetName val="SIIL-BS-Sales"/>
      <sheetName val="SANSWADI"/>
      <sheetName val="Copper BS"/>
      <sheetName val="Tuty-BS"/>
      <sheetName val="CAPEX-PROJECTS"/>
      <sheetName val="BS-Slvs"/>
      <sheetName val="NonCopper-HO"/>
      <sheetName val="NonCopper-ORRISSA"/>
      <sheetName val="HO-BP"/>
      <sheetName val="Inter Unit "/>
      <sheetName val="Sum Present"/>
      <sheetName val="Alu Conductor"/>
      <sheetName val="Smelter-FInv"/>
      <sheetName val="Acids-FInv "/>
      <sheetName val="CPP-FInv"/>
      <sheetName val="FINV-Slvs"/>
      <sheetName val="Mfg-1"/>
      <sheetName val="Prd-Pl"/>
      <sheetName val="Prd-Pl Present"/>
      <sheetName val="non1"/>
      <sheetName val="Copper (2)"/>
      <sheetName val="SIIL-BS-PRD"/>
      <sheetName val="PMStocks"/>
      <sheetName val="Conc"/>
      <sheetName val="TCRC"/>
      <sheetName val="Profit"/>
      <sheetName val="Smelter "/>
      <sheetName val="Ref-TTN"/>
      <sheetName val="Ref-SLVS"/>
      <sheetName val="ACP-SLVS "/>
      <sheetName val="CCR-SLVS"/>
      <sheetName val="KeyinHO"/>
      <sheetName val="CCR-TTN"/>
      <sheetName val="Debtprofile"/>
      <sheetName val="Assump-Major"/>
      <sheetName val="Notes BS"/>
      <sheetName val="Note 2.9 BS-FA"/>
      <sheetName val="Investment - MF"/>
      <sheetName val="Notes PL"/>
      <sheetName val="Working -CFS"/>
      <sheetName val="Note 2.10 BS-Invest"/>
      <sheetName val="Trial 31.03.2012"/>
      <sheetName val="Capital Advances -Mar 2012"/>
      <sheetName val="Balance Sheet Old"/>
      <sheetName val="SCH 1-3"/>
      <sheetName val="SCH 6-8"/>
      <sheetName val="SCH 9-11"/>
      <sheetName val="Exp During Construction "/>
      <sheetName val="CWIP Notes"/>
      <sheetName val="Trial"/>
      <sheetName val="Trial 05.10.2011"/>
      <sheetName val="N 9 FAR"/>
      <sheetName val="Ref"/>
      <sheetName val="Default"/>
      <sheetName val="IFRS P&amp;L"/>
      <sheetName val="Reserve Reco"/>
      <sheetName val="N5-Investment Revenue"/>
      <sheetName val="N6-Finance costs"/>
      <sheetName val="N7-Profit- Operations"/>
      <sheetName val="N8-Auditors' Remuneration"/>
      <sheetName val="N9-Emplyee No-staff cost"/>
      <sheetName val="N10-Tax"/>
      <sheetName val="N12-Dividend"/>
      <sheetName val="N14-Propert, Plant and Equimt"/>
      <sheetName val="N16 Financial Asset Investment"/>
      <sheetName val="N17 Other non current asset"/>
      <sheetName val="N18 Inventories"/>
      <sheetName val="N19 Trade and other receivables"/>
      <sheetName val="N20 Liquid Investment"/>
      <sheetName val="N21 Cash and CE"/>
      <sheetName val="N22 Borrowings"/>
      <sheetName val="N22 Borrowings-2"/>
      <sheetName val="N22 Borrowings-3"/>
      <sheetName val="N23 Net Debts-Cash"/>
      <sheetName val="N24 Trade and other payables"/>
      <sheetName val="N26 Derivative"/>
      <sheetName val="N28-Deferred Tax"/>
      <sheetName val="commited liablity"/>
      <sheetName val="N35 Related Party"/>
      <sheetName val="1-10-03"/>
      <sheetName val="Rating"/>
      <sheetName val="Rating2"/>
      <sheetName val="Capital Risk"/>
      <sheetName val="Credit risk"/>
      <sheetName val="Liquidity risk"/>
      <sheetName val="Currency risk"/>
      <sheetName val="Interest rate risk"/>
      <sheetName val="Commodity price risk"/>
      <sheetName val="Cash flow hedges"/>
      <sheetName val="New Note 3"/>
      <sheetName val="New Note 2"/>
      <sheetName val="New Note 1"/>
      <sheetName val="Sales &amp;Sale Cost"/>
      <sheetName val="Physicals-YTD"/>
      <sheetName val="YTD P &amp; L"/>
      <sheetName val="Exp Breakup"/>
      <sheetName val="bkp"/>
      <sheetName val="Physicals(Format)"/>
      <sheetName val="P&amp;L(Format)"/>
      <sheetName val="Stock Cal"/>
      <sheetName val="BS Gyan"/>
      <sheetName val="P&amp;L Gyan"/>
      <sheetName val="TB-Q1-FY-1011 (2)"/>
      <sheetName val="Sch1-3"/>
      <sheetName val="Sch 4"/>
      <sheetName val="SCH_4"/>
      <sheetName val="Sch-4"/>
      <sheetName val="TB-Q1-FY-1011"/>
      <sheetName val="TB (2)"/>
      <sheetName val="Pre oper"/>
      <sheetName val="PL grp"/>
      <sheetName val="XXXXXXX"/>
      <sheetName val="XXXXXX0"/>
      <sheetName val="XXXXXX1"/>
      <sheetName val="XXXXXX2"/>
      <sheetName val="XXXXXX3"/>
      <sheetName val="dividend inputs"/>
      <sheetName val="2005 Q4"/>
      <sheetName val="Book Income"/>
      <sheetName val="Bus Obj"/>
      <sheetName val="Model for Deferreds"/>
      <sheetName val="Purch Acct Adj"/>
      <sheetName val="Projected income"/>
      <sheetName val="Sum of Jurisdictions"/>
      <sheetName val="APO Q3"/>
      <sheetName val="LAO Q3"/>
      <sheetName val="Europe Q3"/>
      <sheetName val="NA Q3"/>
      <sheetName val="Stock Comp Amortization "/>
      <sheetName val="BV gross-up"/>
      <sheetName val="FAS 109"/>
      <sheetName val="P_F18 Dec prov"/>
      <sheetName val="P1_Dec TB"/>
      <sheetName val="P3_05 TR"/>
      <sheetName val="P2_SRED"/>
      <sheetName val="P5_Reserves"/>
      <sheetName val="P5.1_06 Def Rev"/>
      <sheetName val="Sales Performance"/>
      <sheetName val="General Sales Order List"/>
      <sheetName val="Geral"/>
      <sheetName val="Thiago"/>
      <sheetName val="Resumo"/>
      <sheetName val="2131"/>
      <sheetName val="BRAZIL - Comm"/>
      <sheetName val="Acum 2005"/>
      <sheetName val="Q1-2005"/>
      <sheetName val="Q2-2005"/>
      <sheetName val="EMEA A2P Roster"/>
      <sheetName val="BUS OBJ YTD OCT 2006"/>
      <sheetName val="(A) LIC REV BUS OBJ YTD OCT 06"/>
      <sheetName val="A01 CS&amp;S and PS Expenses"/>
      <sheetName val="(D) R&amp;D dept data tie ext r&amp;d"/>
      <sheetName val="(E) R&amp;D dept data"/>
      <sheetName val="Lic Rev Account Lookup Table"/>
      <sheetName val="R&amp;D Department Lookup Table"/>
      <sheetName val="Entity Lookup Table"/>
      <sheetName val="F64 LC P&amp;L"/>
      <sheetName val="(C) F18 LC P&amp;L"/>
      <sheetName val="F18 LC by Dept"/>
      <sheetName val="F18 Mgmt Dept"/>
      <sheetName val="(B) F11 LC P&amp;L"/>
      <sheetName val="F40 LC Depts"/>
      <sheetName val="GL Queries"/>
      <sheetName val="Div YTD"/>
      <sheetName val="(F) F18 LC by Dept"/>
      <sheetName val="(G) F40 LC Depts"/>
      <sheetName val="(H) F18 Mgmt Dept"/>
      <sheetName val="(I) Indirect Costs f Allocation"/>
      <sheetName val="(J) F11 P&amp;L by Dept"/>
      <sheetName val="R&amp;D dept data tie to ext r&amp;d"/>
      <sheetName val="R&amp;D dept data"/>
      <sheetName val="F18 LC P&amp;L"/>
      <sheetName val="F11 LC P&amp;L"/>
      <sheetName val="(E) F11 P&amp;L by Dept"/>
      <sheetName val="LDU Sales qty 2009-10"/>
      <sheetName val="KHAZMAD05"/>
      <sheetName val="STOCK WORKING05"/>
      <sheetName val="GRATUITY'04-05"/>
      <sheetName val="FIXEDASSETS05"/>
      <sheetName val="KHAZMAD44AB04"/>
      <sheetName val="KHAZMADCASHFLOW05"/>
      <sheetName val="CBE"/>
      <sheetName val="pkd"/>
      <sheetName val="PMNA"/>
      <sheetName val="CLT"/>
      <sheetName val="KTM"/>
      <sheetName val="KNR"/>
      <sheetName val="EKM"/>
      <sheetName val="VLR"/>
      <sheetName val="MFU"/>
      <sheetName val="KPM"/>
      <sheetName val="TNVL"/>
      <sheetName val="VASHI"/>
      <sheetName val="Office"/>
      <sheetName val="TCR"/>
      <sheetName val="Noted Contd.."/>
      <sheetName val="Columnar Notes bs"/>
      <sheetName val="Columnar Notes PL"/>
      <sheetName val="AS-15"/>
      <sheetName val="Month End Rates"/>
      <sheetName val="Average Exchange Rates"/>
      <sheetName val="Month End Foreign Currency"/>
      <sheetName val="Average Foreign Currency"/>
      <sheetName val="Projections"/>
      <sheetName val="Value"/>
      <sheetName val="Base Info"/>
      <sheetName val="Income Statement =&gt;"/>
      <sheetName val="Historical P&amp;L Dataroom"/>
      <sheetName val="Cost compilation"/>
      <sheetName val="Descr of specific cost items"/>
      <sheetName val="Base Case - Bayer view"/>
      <sheetName val="P&amp;L Overview stand alone"/>
      <sheetName val="Balance Sheet =&gt;"/>
      <sheetName val="Capital invest"/>
      <sheetName val="Invest 2005-2008"/>
      <sheetName val="Balance Sheet Master"/>
      <sheetName val="Other =&gt; "/>
      <sheetName val="Carveout plan"/>
      <sheetName val="Services from BBS"/>
      <sheetName val="Comments from Committees"/>
      <sheetName val="cost per BU"/>
      <sheetName val="Gross Margin - Delete"/>
      <sheetName val="AG00060"/>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row r="22">
          <cell r="H22">
            <v>2160015.370000001</v>
          </cell>
        </row>
      </sheetData>
      <sheetData sheetId="88"/>
      <sheetData sheetId="89"/>
      <sheetData sheetId="90">
        <row r="3">
          <cell r="B3" t="str">
            <v>600000005</v>
          </cell>
        </row>
      </sheetData>
      <sheetData sheetId="91"/>
      <sheetData sheetId="92"/>
      <sheetData sheetId="93"/>
      <sheetData sheetId="94"/>
      <sheetData sheetId="95"/>
      <sheetData sheetId="96"/>
      <sheetData sheetId="97"/>
      <sheetData sheetId="98"/>
      <sheetData sheetId="99"/>
      <sheetData sheetId="100">
        <row r="22">
          <cell r="H22">
            <v>2160015.370000001</v>
          </cell>
        </row>
      </sheetData>
      <sheetData sheetId="101"/>
      <sheetData sheetId="102"/>
      <sheetData sheetId="103"/>
      <sheetData sheetId="104">
        <row r="22">
          <cell r="H22">
            <v>2160015.370000001</v>
          </cell>
        </row>
      </sheetData>
      <sheetData sheetId="105"/>
      <sheetData sheetId="106"/>
      <sheetData sheetId="107">
        <row r="3">
          <cell r="B3" t="str">
            <v>600000005</v>
          </cell>
        </row>
      </sheetData>
      <sheetData sheetId="108">
        <row r="2">
          <cell r="B2" t="str">
            <v>SOLVAY SPECIALITIES INDIA PRIVATE LIMITED</v>
          </cell>
        </row>
      </sheetData>
      <sheetData sheetId="109"/>
      <sheetData sheetId="110"/>
      <sheetData sheetId="111"/>
      <sheetData sheetId="112">
        <row r="2">
          <cell r="B2" t="str">
            <v>SOLVAY SPECIALITIES INDIA PRIVATE LIMITED</v>
          </cell>
        </row>
      </sheetData>
      <sheetData sheetId="113"/>
      <sheetData sheetId="114" refreshError="1"/>
      <sheetData sheetId="115"/>
      <sheetData sheetId="116"/>
      <sheetData sheetId="117">
        <row r="22">
          <cell r="H22">
            <v>2160015.370000001</v>
          </cell>
        </row>
      </sheetData>
      <sheetData sheetId="118"/>
      <sheetData sheetId="119"/>
      <sheetData sheetId="120">
        <row r="140">
          <cell r="E140">
            <v>63913884</v>
          </cell>
        </row>
      </sheetData>
      <sheetData sheetId="121">
        <row r="22">
          <cell r="H22">
            <v>2160015.370000001</v>
          </cell>
        </row>
      </sheetData>
      <sheetData sheetId="122"/>
      <sheetData sheetId="123"/>
      <sheetData sheetId="124">
        <row r="3">
          <cell r="B3" t="str">
            <v>600000005</v>
          </cell>
        </row>
      </sheetData>
      <sheetData sheetId="125">
        <row r="2">
          <cell r="B2" t="str">
            <v>SOLVAY SPECIALITIES INDIA PRIVATE LIMITED</v>
          </cell>
        </row>
      </sheetData>
      <sheetData sheetId="126"/>
      <sheetData sheetId="127"/>
      <sheetData sheetId="128"/>
      <sheetData sheetId="129">
        <row r="2">
          <cell r="B2" t="str">
            <v>SOLVAY SPECIALITIES INDIA PRIVATE LIMITED</v>
          </cell>
        </row>
      </sheetData>
      <sheetData sheetId="130"/>
      <sheetData sheetId="131"/>
      <sheetData sheetId="132"/>
      <sheetData sheetId="133"/>
      <sheetData sheetId="134"/>
      <sheetData sheetId="135"/>
      <sheetData sheetId="136"/>
      <sheetData sheetId="137">
        <row r="3">
          <cell r="B3" t="str">
            <v>600000005</v>
          </cell>
        </row>
      </sheetData>
      <sheetData sheetId="138">
        <row r="22">
          <cell r="H22">
            <v>2160015.370000001</v>
          </cell>
        </row>
      </sheetData>
      <sheetData sheetId="139"/>
      <sheetData sheetId="140"/>
      <sheetData sheetId="141">
        <row r="3">
          <cell r="B3" t="str">
            <v>600000005</v>
          </cell>
        </row>
      </sheetData>
      <sheetData sheetId="142"/>
      <sheetData sheetId="143" refreshError="1"/>
      <sheetData sheetId="144"/>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sheetData sheetId="402"/>
      <sheetData sheetId="403"/>
      <sheetData sheetId="404"/>
      <sheetData sheetId="405">
        <row r="140">
          <cell r="E140">
            <v>63913884</v>
          </cell>
        </row>
      </sheetData>
      <sheetData sheetId="406"/>
      <sheetData sheetId="407" refreshError="1"/>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ow r="1">
          <cell r="A1" t="str">
            <v>ASSET_NUMBER</v>
          </cell>
        </row>
      </sheetData>
      <sheetData sheetId="429"/>
      <sheetData sheetId="430"/>
      <sheetData sheetId="431"/>
      <sheetData sheetId="432"/>
      <sheetData sheetId="433"/>
      <sheetData sheetId="434"/>
      <sheetData sheetId="435"/>
      <sheetData sheetId="436"/>
      <sheetData sheetId="437"/>
      <sheetData sheetId="438">
        <row r="1">
          <cell r="B1">
            <v>1</v>
          </cell>
        </row>
      </sheetData>
      <sheetData sheetId="439"/>
      <sheetData sheetId="440"/>
      <sheetData sheetId="441"/>
      <sheetData sheetId="442"/>
      <sheetData sheetId="443"/>
      <sheetData sheetId="444" refreshError="1"/>
      <sheetData sheetId="445" refreshError="1"/>
      <sheetData sheetId="446" refreshError="1"/>
      <sheetData sheetId="447"/>
      <sheetData sheetId="448">
        <row r="140">
          <cell r="E140">
            <v>63913884</v>
          </cell>
        </row>
      </sheetData>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efreshError="1"/>
      <sheetData sheetId="467" refreshError="1"/>
      <sheetData sheetId="468" refreshError="1"/>
      <sheetData sheetId="469"/>
      <sheetData sheetId="470">
        <row r="1">
          <cell r="A1" t="str">
            <v>ASSET_NUMBER</v>
          </cell>
        </row>
      </sheetData>
      <sheetData sheetId="47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sheetData sheetId="534"/>
      <sheetData sheetId="535" refreshError="1"/>
      <sheetData sheetId="536" refreshError="1"/>
      <sheetData sheetId="537" refreshError="1"/>
      <sheetData sheetId="538" refreshError="1"/>
      <sheetData sheetId="539" refreshError="1"/>
      <sheetData sheetId="540" refreshError="1"/>
      <sheetData sheetId="541"/>
      <sheetData sheetId="542" refreshError="1"/>
      <sheetData sheetId="543" refreshError="1"/>
      <sheetData sheetId="544" refreshError="1"/>
      <sheetData sheetId="545"/>
      <sheetData sheetId="546"/>
      <sheetData sheetId="547"/>
      <sheetData sheetId="548"/>
      <sheetData sheetId="549" refreshError="1"/>
      <sheetData sheetId="550" refreshError="1"/>
      <sheetData sheetId="551" refreshError="1"/>
      <sheetData sheetId="552" refreshError="1"/>
      <sheetData sheetId="553"/>
      <sheetData sheetId="554"/>
      <sheetData sheetId="555"/>
      <sheetData sheetId="556"/>
      <sheetData sheetId="557">
        <row r="1">
          <cell r="B1">
            <v>1</v>
          </cell>
        </row>
      </sheetData>
      <sheetData sheetId="558"/>
      <sheetData sheetId="559"/>
      <sheetData sheetId="560"/>
      <sheetData sheetId="561"/>
      <sheetData sheetId="562"/>
      <sheetData sheetId="563"/>
      <sheetData sheetId="564"/>
      <sheetData sheetId="565"/>
      <sheetData sheetId="566"/>
      <sheetData sheetId="567">
        <row r="22">
          <cell r="H22">
            <v>2160015.370000001</v>
          </cell>
        </row>
      </sheetData>
      <sheetData sheetId="568"/>
      <sheetData sheetId="569"/>
      <sheetData sheetId="570">
        <row r="140">
          <cell r="E140">
            <v>63913884</v>
          </cell>
        </row>
      </sheetData>
      <sheetData sheetId="571">
        <row r="140">
          <cell r="E140">
            <v>63913884</v>
          </cell>
        </row>
      </sheetData>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sheetData sheetId="605"/>
      <sheetData sheetId="606"/>
      <sheetData sheetId="607"/>
      <sheetData sheetId="608"/>
      <sheetData sheetId="609">
        <row r="22">
          <cell r="H22">
            <v>2160015.370000001</v>
          </cell>
        </row>
      </sheetData>
      <sheetData sheetId="610"/>
      <sheetData sheetId="611"/>
      <sheetData sheetId="612">
        <row r="140">
          <cell r="E140">
            <v>63913884</v>
          </cell>
        </row>
      </sheetData>
      <sheetData sheetId="613">
        <row r="140">
          <cell r="E140">
            <v>63913884</v>
          </cell>
        </row>
      </sheetData>
      <sheetData sheetId="614"/>
      <sheetData sheetId="615"/>
      <sheetData sheetId="616"/>
      <sheetData sheetId="617"/>
      <sheetData sheetId="618"/>
      <sheetData sheetId="619"/>
      <sheetData sheetId="620" refreshError="1"/>
      <sheetData sheetId="621" refreshError="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ow r="140">
          <cell r="E140">
            <v>63913884</v>
          </cell>
        </row>
      </sheetData>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row r="5">
          <cell r="A5">
            <v>1</v>
          </cell>
        </row>
      </sheetData>
      <sheetData sheetId="711"/>
      <sheetData sheetId="712"/>
      <sheetData sheetId="713"/>
      <sheetData sheetId="714"/>
      <sheetData sheetId="715" refreshError="1"/>
      <sheetData sheetId="716" refreshError="1"/>
      <sheetData sheetId="717"/>
      <sheetData sheetId="718"/>
      <sheetData sheetId="719"/>
      <sheetData sheetId="720"/>
      <sheetData sheetId="721" refreshError="1"/>
      <sheetData sheetId="722" refreshError="1"/>
      <sheetData sheetId="723" refreshError="1"/>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row r="50">
          <cell r="A50" t="str">
            <v>SHIPARA TECHNOLOGIES LIMITED</v>
          </cell>
        </row>
      </sheetData>
      <sheetData sheetId="741"/>
      <sheetData sheetId="742"/>
      <sheetData sheetId="743">
        <row r="5">
          <cell r="A5">
            <v>1</v>
          </cell>
        </row>
      </sheetData>
      <sheetData sheetId="744">
        <row r="3">
          <cell r="C3" t="str">
            <v>Portalplayer (India) Private Limited</v>
          </cell>
        </row>
      </sheetData>
      <sheetData sheetId="745" refreshError="1"/>
      <sheetData sheetId="746"/>
      <sheetData sheetId="747"/>
      <sheetData sheetId="748"/>
      <sheetData sheetId="749"/>
      <sheetData sheetId="750"/>
      <sheetData sheetId="751"/>
      <sheetData sheetId="752">
        <row r="5">
          <cell r="A5">
            <v>1</v>
          </cell>
        </row>
      </sheetData>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row r="50">
          <cell r="A50" t="str">
            <v>SHIPARA TECHNOLOGIES LIMITED</v>
          </cell>
        </row>
      </sheetData>
      <sheetData sheetId="783"/>
      <sheetData sheetId="784" refreshError="1"/>
      <sheetData sheetId="785"/>
      <sheetData sheetId="786">
        <row r="3">
          <cell r="C3" t="str">
            <v>Portalplayer (India) Private Limited</v>
          </cell>
        </row>
      </sheetData>
      <sheetData sheetId="787"/>
      <sheetData sheetId="788"/>
      <sheetData sheetId="789">
        <row r="4">
          <cell r="T4">
            <v>0.98021760000000002</v>
          </cell>
        </row>
      </sheetData>
      <sheetData sheetId="790"/>
      <sheetData sheetId="791"/>
      <sheetData sheetId="792"/>
      <sheetData sheetId="793"/>
      <sheetData sheetId="794"/>
      <sheetData sheetId="795"/>
      <sheetData sheetId="796"/>
      <sheetData sheetId="797" refreshError="1"/>
      <sheetData sheetId="798" refreshError="1"/>
      <sheetData sheetId="799" refreshError="1"/>
      <sheetData sheetId="800"/>
      <sheetData sheetId="801" refreshError="1"/>
      <sheetData sheetId="802"/>
      <sheetData sheetId="803" refreshError="1"/>
      <sheetData sheetId="804" refreshError="1"/>
      <sheetData sheetId="805"/>
      <sheetData sheetId="806"/>
      <sheetData sheetId="807"/>
      <sheetData sheetId="808"/>
      <sheetData sheetId="809"/>
      <sheetData sheetId="810"/>
      <sheetData sheetId="811"/>
      <sheetData sheetId="812"/>
      <sheetData sheetId="813" refreshError="1"/>
      <sheetData sheetId="814">
        <row r="1">
          <cell r="A1" t="str">
            <v>Texts</v>
          </cell>
        </row>
      </sheetData>
      <sheetData sheetId="815"/>
      <sheetData sheetId="816" refreshError="1"/>
      <sheetData sheetId="817" refreshError="1"/>
      <sheetData sheetId="818"/>
      <sheetData sheetId="819">
        <row r="5">
          <cell r="A5">
            <v>1</v>
          </cell>
        </row>
      </sheetData>
      <sheetData sheetId="820"/>
      <sheetData sheetId="821"/>
      <sheetData sheetId="822">
        <row r="7">
          <cell r="H7" t="str">
            <v>PHP</v>
          </cell>
        </row>
      </sheetData>
      <sheetData sheetId="823">
        <row r="17">
          <cell r="E17">
            <v>0</v>
          </cell>
        </row>
      </sheetData>
      <sheetData sheetId="824"/>
      <sheetData sheetId="825"/>
      <sheetData sheetId="826"/>
      <sheetData sheetId="827"/>
      <sheetData sheetId="828"/>
      <sheetData sheetId="829"/>
      <sheetData sheetId="830" refreshError="1"/>
      <sheetData sheetId="831">
        <row r="4">
          <cell r="T4">
            <v>0.98021760000000002</v>
          </cell>
        </row>
      </sheetData>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refreshError="1"/>
      <sheetData sheetId="849"/>
      <sheetData sheetId="850"/>
      <sheetData sheetId="851"/>
      <sheetData sheetId="852"/>
      <sheetData sheetId="853"/>
      <sheetData sheetId="854"/>
      <sheetData sheetId="855"/>
      <sheetData sheetId="856">
        <row r="1">
          <cell r="A1" t="str">
            <v>Texts</v>
          </cell>
        </row>
      </sheetData>
      <sheetData sheetId="857"/>
      <sheetData sheetId="858"/>
      <sheetData sheetId="859"/>
      <sheetData sheetId="860"/>
      <sheetData sheetId="861">
        <row r="5">
          <cell r="A5">
            <v>1</v>
          </cell>
        </row>
      </sheetData>
      <sheetData sheetId="862"/>
      <sheetData sheetId="863"/>
      <sheetData sheetId="864" refreshError="1"/>
      <sheetData sheetId="865">
        <row r="17">
          <cell r="E17">
            <v>0</v>
          </cell>
        </row>
      </sheetData>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refreshError="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ow r="28">
          <cell r="M28">
            <v>25518769.103220712</v>
          </cell>
        </row>
      </sheetData>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refreshError="1"/>
      <sheetData sheetId="941" refreshError="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row r="28">
          <cell r="M28">
            <v>25518769.103220712</v>
          </cell>
        </row>
      </sheetData>
      <sheetData sheetId="964"/>
      <sheetData sheetId="965"/>
      <sheetData sheetId="966"/>
      <sheetData sheetId="967"/>
      <sheetData sheetId="968"/>
      <sheetData sheetId="969"/>
      <sheetData sheetId="970"/>
      <sheetData sheetId="971"/>
      <sheetData sheetId="972"/>
      <sheetData sheetId="973"/>
      <sheetData sheetId="974">
        <row r="5">
          <cell r="A5">
            <v>1</v>
          </cell>
        </row>
      </sheetData>
      <sheetData sheetId="975"/>
      <sheetData sheetId="976">
        <row r="28">
          <cell r="M28">
            <v>25518769.103220712</v>
          </cell>
        </row>
      </sheetData>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refreshError="1"/>
      <sheetData sheetId="995"/>
      <sheetData sheetId="996"/>
      <sheetData sheetId="997"/>
      <sheetData sheetId="998">
        <row r="626">
          <cell r="D626">
            <v>-7005925</v>
          </cell>
        </row>
      </sheetData>
      <sheetData sheetId="999" refreshError="1"/>
      <sheetData sheetId="1000"/>
      <sheetData sheetId="1001"/>
      <sheetData sheetId="1002"/>
      <sheetData sheetId="1003"/>
      <sheetData sheetId="1004"/>
      <sheetData sheetId="1005"/>
      <sheetData sheetId="1006"/>
      <sheetData sheetId="1007">
        <row r="1">
          <cell r="A1" t="str">
            <v>Texts</v>
          </cell>
        </row>
      </sheetData>
      <sheetData sheetId="1008"/>
      <sheetData sheetId="1009"/>
      <sheetData sheetId="1010"/>
      <sheetData sheetId="1011"/>
      <sheetData sheetId="1012"/>
      <sheetData sheetId="1013"/>
      <sheetData sheetId="1014"/>
      <sheetData sheetId="1015"/>
      <sheetData sheetId="1016">
        <row r="5">
          <cell r="A5">
            <v>1</v>
          </cell>
        </row>
      </sheetData>
      <sheetData sheetId="1017"/>
      <sheetData sheetId="1018">
        <row r="28">
          <cell r="M28">
            <v>25518769.103220712</v>
          </cell>
        </row>
      </sheetData>
      <sheetData sheetId="1019"/>
      <sheetData sheetId="1020"/>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ow r="28">
          <cell r="M28">
            <v>25518769.103220712</v>
          </cell>
        </row>
      </sheetData>
      <sheetData sheetId="1034"/>
      <sheetData sheetId="1035"/>
      <sheetData sheetId="1036"/>
      <sheetData sheetId="1037"/>
      <sheetData sheetId="1038"/>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sheetData sheetId="1066"/>
      <sheetData sheetId="1067"/>
      <sheetData sheetId="1068"/>
      <sheetData sheetId="1069"/>
      <sheetData sheetId="1070"/>
      <sheetData sheetId="1071"/>
      <sheetData sheetId="1072"/>
      <sheetData sheetId="1073"/>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sheetData sheetId="1088" refreshError="1"/>
      <sheetData sheetId="1089"/>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sheetData sheetId="1126" refreshError="1"/>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sheetData sheetId="1202"/>
      <sheetData sheetId="1203"/>
      <sheetData sheetId="1204"/>
      <sheetData sheetId="1205"/>
      <sheetData sheetId="1206"/>
      <sheetData sheetId="1207"/>
      <sheetData sheetId="1208"/>
      <sheetData sheetId="1209"/>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ow r="5">
          <cell r="J5" t="str">
            <v>Delay in days</v>
          </cell>
        </row>
      </sheetData>
      <sheetData sheetId="1485"/>
      <sheetData sheetId="1486">
        <row r="93">
          <cell r="C93">
            <v>-10364074</v>
          </cell>
        </row>
      </sheetData>
      <sheetData sheetId="1487">
        <row r="2">
          <cell r="AJ2" t="str">
            <v>Ver 2.1.11  B 02-3-1</v>
          </cell>
        </row>
      </sheetData>
      <sheetData sheetId="1488"/>
      <sheetData sheetId="1489"/>
      <sheetData sheetId="1490"/>
      <sheetData sheetId="1491" refreshError="1"/>
      <sheetData sheetId="1492" refreshError="1"/>
      <sheetData sheetId="1493"/>
      <sheetData sheetId="1494"/>
      <sheetData sheetId="1495"/>
      <sheetData sheetId="1496"/>
      <sheetData sheetId="1497"/>
      <sheetData sheetId="1498"/>
      <sheetData sheetId="1499"/>
      <sheetData sheetId="1500"/>
      <sheetData sheetId="1501"/>
      <sheetData sheetId="1502">
        <row r="2">
          <cell r="B2" t="str">
            <v>SOLVAY SPECIALITIES INDIA PRIVATE LIMITED</v>
          </cell>
        </row>
      </sheetData>
      <sheetData sheetId="1503"/>
      <sheetData sheetId="1504"/>
      <sheetData sheetId="1505" refreshError="1"/>
      <sheetData sheetId="1506"/>
      <sheetData sheetId="1507"/>
      <sheetData sheetId="1508"/>
      <sheetData sheetId="1509"/>
      <sheetData sheetId="1510"/>
      <sheetData sheetId="1511"/>
      <sheetData sheetId="1512"/>
      <sheetData sheetId="1513"/>
      <sheetData sheetId="1514"/>
      <sheetData sheetId="1515"/>
      <sheetData sheetId="1516"/>
      <sheetData sheetId="1517" refreshError="1"/>
      <sheetData sheetId="1518" refreshError="1"/>
      <sheetData sheetId="1519" refreshError="1"/>
      <sheetData sheetId="1520" refreshError="1"/>
      <sheetData sheetId="1521" refreshError="1"/>
      <sheetData sheetId="1522"/>
      <sheetData sheetId="1523">
        <row r="4">
          <cell r="B4" t="str">
            <v>*** DO NOT INSERT ROW ABOVE THIS ***</v>
          </cell>
        </row>
      </sheetData>
      <sheetData sheetId="1524" refreshError="1"/>
      <sheetData sheetId="1525"/>
      <sheetData sheetId="1526">
        <row r="5">
          <cell r="J5" t="str">
            <v>Delay in days</v>
          </cell>
        </row>
      </sheetData>
      <sheetData sheetId="1527"/>
      <sheetData sheetId="1528">
        <row r="2">
          <cell r="AJ2" t="str">
            <v>Ver 2.1.11  B 02-3-1</v>
          </cell>
        </row>
      </sheetData>
      <sheetData sheetId="1529">
        <row r="2">
          <cell r="AJ2" t="str">
            <v>Ver 2.1.11  B 02-3-1</v>
          </cell>
        </row>
      </sheetData>
      <sheetData sheetId="1530" refreshError="1"/>
      <sheetData sheetId="1531" refreshError="1"/>
      <sheetData sheetId="1532"/>
      <sheetData sheetId="1533" refreshError="1"/>
      <sheetData sheetId="1534">
        <row r="18">
          <cell r="D18">
            <v>0.15</v>
          </cell>
        </row>
      </sheetData>
      <sheetData sheetId="1535" refreshError="1"/>
      <sheetData sheetId="1536" refreshError="1"/>
      <sheetData sheetId="1537" refreshError="1"/>
      <sheetData sheetId="1538" refreshError="1"/>
      <sheetData sheetId="1539" refreshError="1"/>
      <sheetData sheetId="1540" refreshError="1"/>
      <sheetData sheetId="1541"/>
      <sheetData sheetId="1542"/>
      <sheetData sheetId="1543"/>
      <sheetData sheetId="1544">
        <row r="2">
          <cell r="B2" t="str">
            <v>SOLVAY SPECIALITIES INDIA PRIVATE LIMITED</v>
          </cell>
        </row>
      </sheetData>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sheetData sheetId="1564"/>
      <sheetData sheetId="1565">
        <row r="4">
          <cell r="B4" t="str">
            <v>*** DO NOT INSERT ROW ABOVE THIS ***</v>
          </cell>
        </row>
      </sheetData>
      <sheetData sheetId="1566"/>
      <sheetData sheetId="1567"/>
      <sheetData sheetId="1568">
        <row r="5">
          <cell r="J5" t="str">
            <v>Delay in days</v>
          </cell>
        </row>
      </sheetData>
      <sheetData sheetId="1569"/>
      <sheetData sheetId="1570">
        <row r="2">
          <cell r="AJ2" t="str">
            <v>Ver 2.1.11  B 02-3-1</v>
          </cell>
        </row>
      </sheetData>
      <sheetData sheetId="1571">
        <row r="2">
          <cell r="AJ2" t="str">
            <v>Ver 2.1.11  B 02-3-1</v>
          </cell>
        </row>
      </sheetData>
      <sheetData sheetId="1572"/>
      <sheetData sheetId="1573"/>
      <sheetData sheetId="1574"/>
      <sheetData sheetId="1575"/>
      <sheetData sheetId="1576">
        <row r="18">
          <cell r="D18">
            <v>0.15</v>
          </cell>
        </row>
      </sheetData>
      <sheetData sheetId="1577"/>
      <sheetData sheetId="1578"/>
      <sheetData sheetId="1579"/>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ow r="3">
          <cell r="B3" t="str">
            <v>600000005</v>
          </cell>
        </row>
      </sheetData>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sheetData sheetId="1618">
        <row r="18">
          <cell r="D18">
            <v>0.15</v>
          </cell>
        </row>
      </sheetData>
      <sheetData sheetId="1619"/>
      <sheetData sheetId="1620"/>
      <sheetData sheetId="1621"/>
      <sheetData sheetId="1622"/>
      <sheetData sheetId="1623">
        <row r="22">
          <cell r="H22">
            <v>2160015.370000001</v>
          </cell>
        </row>
      </sheetData>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row r="4">
          <cell r="B4" t="str">
            <v>*** DO NOT INSERT ROW ABOVE THIS ***</v>
          </cell>
        </row>
      </sheetData>
      <sheetData sheetId="1638">
        <row r="3">
          <cell r="B3" t="str">
            <v>600000005</v>
          </cell>
        </row>
      </sheetData>
      <sheetData sheetId="1639"/>
      <sheetData sheetId="1640"/>
      <sheetData sheetId="1641" refreshError="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refreshError="1"/>
      <sheetData sheetId="1655" refreshError="1"/>
      <sheetData sheetId="1656" refreshError="1"/>
      <sheetData sheetId="1657" refreshError="1"/>
      <sheetData sheetId="1658" refreshError="1"/>
      <sheetData sheetId="1659" refreshError="1"/>
      <sheetData sheetId="1660">
        <row r="18">
          <cell r="D18">
            <v>0.15</v>
          </cell>
        </row>
      </sheetData>
      <sheetData sheetId="1661"/>
      <sheetData sheetId="1662" refreshError="1"/>
      <sheetData sheetId="1663"/>
      <sheetData sheetId="1664">
        <row r="22">
          <cell r="H22">
            <v>2160015.370000001</v>
          </cell>
        </row>
      </sheetData>
      <sheetData sheetId="1665"/>
      <sheetData sheetId="1666"/>
      <sheetData sheetId="1667" refreshError="1"/>
      <sheetData sheetId="1668" refreshError="1"/>
      <sheetData sheetId="1669" refreshError="1"/>
      <sheetData sheetId="1670">
        <row r="140">
          <cell r="E140">
            <v>63913884</v>
          </cell>
        </row>
      </sheetData>
      <sheetData sheetId="1671" refreshError="1"/>
      <sheetData sheetId="1672"/>
      <sheetData sheetId="1673" refreshError="1"/>
      <sheetData sheetId="1674" refreshError="1"/>
      <sheetData sheetId="1675" refreshError="1"/>
      <sheetData sheetId="1676" refreshError="1"/>
      <sheetData sheetId="1677" refreshError="1"/>
      <sheetData sheetId="1678" refreshError="1"/>
      <sheetData sheetId="1679">
        <row r="4">
          <cell r="B4" t="str">
            <v>*** DO NOT INSERT ROW ABOVE THIS ***</v>
          </cell>
        </row>
      </sheetData>
      <sheetData sheetId="1680">
        <row r="3">
          <cell r="B3" t="str">
            <v>600000005</v>
          </cell>
        </row>
      </sheetData>
      <sheetData sheetId="168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sheetData sheetId="1699"/>
      <sheetData sheetId="1700"/>
      <sheetData sheetId="1701"/>
      <sheetData sheetId="1702">
        <row r="18">
          <cell r="D18">
            <v>0.15</v>
          </cell>
        </row>
      </sheetData>
      <sheetData sheetId="1703"/>
      <sheetData sheetId="1704"/>
      <sheetData sheetId="1705"/>
      <sheetData sheetId="1706">
        <row r="22">
          <cell r="H22">
            <v>2160015.370000001</v>
          </cell>
        </row>
      </sheetData>
      <sheetData sheetId="1707"/>
      <sheetData sheetId="1708"/>
      <sheetData sheetId="1709"/>
      <sheetData sheetId="1710"/>
      <sheetData sheetId="1711"/>
      <sheetData sheetId="1712">
        <row r="140">
          <cell r="E140">
            <v>63913884</v>
          </cell>
        </row>
      </sheetData>
      <sheetData sheetId="1713"/>
      <sheetData sheetId="1714"/>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ow r="3">
          <cell r="B3" t="str">
            <v>600000005</v>
          </cell>
        </row>
      </sheetData>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sheetData sheetId="1802"/>
      <sheetData sheetId="1803" refreshError="1"/>
      <sheetData sheetId="1804" refreshError="1"/>
      <sheetData sheetId="1805" refreshError="1"/>
      <sheetData sheetId="1806" refreshError="1"/>
      <sheetData sheetId="1807" refreshError="1"/>
      <sheetData sheetId="1808" refreshError="1"/>
      <sheetData sheetId="1809">
        <row r="1">
          <cell r="B1" t="str">
            <v>JSW  STEEL LIMITED ( Dolvi Unit)</v>
          </cell>
        </row>
      </sheetData>
      <sheetData sheetId="1810" refreshError="1"/>
      <sheetData sheetId="1811" refreshError="1"/>
      <sheetData sheetId="1812" refreshError="1"/>
      <sheetData sheetId="1813" refreshError="1"/>
      <sheetData sheetId="1814" refreshError="1"/>
      <sheetData sheetId="1815" refreshError="1"/>
      <sheetData sheetId="1816"/>
      <sheetData sheetId="1817"/>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sheetData sheetId="1848"/>
      <sheetData sheetId="1849"/>
      <sheetData sheetId="1850"/>
      <sheetData sheetId="1851"/>
      <sheetData sheetId="1852"/>
      <sheetData sheetId="1853" refreshError="1"/>
      <sheetData sheetId="1854"/>
      <sheetData sheetId="1855" refreshError="1"/>
      <sheetData sheetId="1856" refreshError="1"/>
      <sheetData sheetId="1857" refreshError="1"/>
      <sheetData sheetId="1858" refreshError="1"/>
      <sheetData sheetId="1859" refreshError="1"/>
      <sheetData sheetId="1860" refreshError="1"/>
      <sheetData sheetId="1861" refreshError="1"/>
      <sheetData sheetId="1862"/>
      <sheetData sheetId="1863"/>
      <sheetData sheetId="1864"/>
      <sheetData sheetId="1865"/>
      <sheetData sheetId="1866"/>
      <sheetData sheetId="1867"/>
      <sheetData sheetId="1868"/>
      <sheetData sheetId="1869"/>
      <sheetData sheetId="1870"/>
      <sheetData sheetId="1871"/>
      <sheetData sheetId="1872"/>
      <sheetData sheetId="1873" refreshError="1"/>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refreshError="1"/>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refreshError="1"/>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refreshError="1"/>
      <sheetData sheetId="1936"/>
      <sheetData sheetId="1937" refreshError="1"/>
      <sheetData sheetId="1938" refreshError="1"/>
      <sheetData sheetId="1939" refreshError="1"/>
      <sheetData sheetId="1940"/>
      <sheetData sheetId="1941" refreshError="1"/>
      <sheetData sheetId="1942" refreshError="1"/>
      <sheetData sheetId="1943" refreshError="1"/>
      <sheetData sheetId="1944" refreshError="1"/>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refreshError="1"/>
      <sheetData sheetId="1994" refreshError="1"/>
      <sheetData sheetId="1995" refreshError="1"/>
      <sheetData sheetId="1996" refreshError="1"/>
      <sheetData sheetId="1997" refreshError="1"/>
      <sheetData sheetId="1998"/>
      <sheetData sheetId="1999"/>
      <sheetData sheetId="2000" refreshError="1"/>
      <sheetData sheetId="2001" refreshError="1"/>
      <sheetData sheetId="2002" refreshError="1"/>
      <sheetData sheetId="2003" refreshError="1"/>
      <sheetData sheetId="2004"/>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sheetData sheetId="2029"/>
      <sheetData sheetId="2030" refreshError="1"/>
      <sheetData sheetId="2031"/>
      <sheetData sheetId="2032"/>
      <sheetData sheetId="2033"/>
      <sheetData sheetId="2034">
        <row r="124">
          <cell r="F124">
            <v>358020</v>
          </cell>
        </row>
      </sheetData>
      <sheetData sheetId="2035">
        <row r="21">
          <cell r="I21">
            <v>72507240</v>
          </cell>
        </row>
      </sheetData>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ow r="124">
          <cell r="F124">
            <v>358020</v>
          </cell>
        </row>
      </sheetData>
      <sheetData sheetId="2047">
        <row r="21">
          <cell r="I21">
            <v>72507240</v>
          </cell>
        </row>
      </sheetData>
      <sheetData sheetId="2048"/>
      <sheetData sheetId="2049"/>
      <sheetData sheetId="2050"/>
      <sheetData sheetId="2051">
        <row r="1">
          <cell r="B1" t="str">
            <v>JSW  STEEL LIMITED ( Dolvi Unit)</v>
          </cell>
        </row>
      </sheetData>
      <sheetData sheetId="2052">
        <row r="32">
          <cell r="G32">
            <v>2210167.4900000002</v>
          </cell>
        </row>
      </sheetData>
      <sheetData sheetId="2053"/>
      <sheetData sheetId="2054">
        <row r="29">
          <cell r="I29">
            <v>51237040</v>
          </cell>
        </row>
      </sheetData>
      <sheetData sheetId="2055" refreshError="1"/>
      <sheetData sheetId="2056" refreshError="1"/>
      <sheetData sheetId="2057">
        <row r="17">
          <cell r="I17">
            <v>45770225</v>
          </cell>
        </row>
      </sheetData>
      <sheetData sheetId="2058">
        <row r="124">
          <cell r="F124">
            <v>358020</v>
          </cell>
        </row>
      </sheetData>
      <sheetData sheetId="2059">
        <row r="21">
          <cell r="I21">
            <v>72507240</v>
          </cell>
        </row>
      </sheetData>
      <sheetData sheetId="2060"/>
      <sheetData sheetId="2061"/>
      <sheetData sheetId="2062"/>
      <sheetData sheetId="2063">
        <row r="1">
          <cell r="B1" t="str">
            <v>JSW  STEEL LIMITED ( Dolvi Unit)</v>
          </cell>
        </row>
      </sheetData>
      <sheetData sheetId="2064">
        <row r="32">
          <cell r="G32">
            <v>2210167.4900000002</v>
          </cell>
        </row>
      </sheetData>
      <sheetData sheetId="2065" refreshError="1"/>
      <sheetData sheetId="2066">
        <row r="29">
          <cell r="I29">
            <v>51237040</v>
          </cell>
        </row>
      </sheetData>
      <sheetData sheetId="2067" refreshError="1"/>
      <sheetData sheetId="2068" refreshError="1"/>
      <sheetData sheetId="2069">
        <row r="17">
          <cell r="I17">
            <v>45770225</v>
          </cell>
        </row>
      </sheetData>
      <sheetData sheetId="2070">
        <row r="124">
          <cell r="F124">
            <v>358020</v>
          </cell>
        </row>
      </sheetData>
      <sheetData sheetId="2071">
        <row r="21">
          <cell r="I21">
            <v>72507240</v>
          </cell>
        </row>
      </sheetData>
      <sheetData sheetId="2072" refreshError="1"/>
      <sheetData sheetId="2073" refreshError="1"/>
      <sheetData sheetId="2074"/>
      <sheetData sheetId="2075">
        <row r="1">
          <cell r="B1" t="str">
            <v>JSW  STEEL LIMITED ( Dolvi Unit)</v>
          </cell>
        </row>
      </sheetData>
      <sheetData sheetId="2076">
        <row r="32">
          <cell r="G32">
            <v>2210167.4900000002</v>
          </cell>
        </row>
      </sheetData>
      <sheetData sheetId="2077"/>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sheetData sheetId="2303" refreshError="1"/>
      <sheetData sheetId="2304">
        <row r="28">
          <cell r="M28">
            <v>25518769.103220712</v>
          </cell>
        </row>
      </sheetData>
      <sheetData sheetId="2305"/>
      <sheetData sheetId="2306"/>
      <sheetData sheetId="2307"/>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row r="1">
          <cell r="A1" t="str">
            <v>Sheet Index:</v>
          </cell>
        </row>
      </sheetData>
      <sheetData sheetId="2587"/>
      <sheetData sheetId="2588"/>
      <sheetData sheetId="2589">
        <row r="4">
          <cell r="A4" t="str">
            <v>Sr.No.</v>
          </cell>
        </row>
      </sheetData>
      <sheetData sheetId="2590"/>
      <sheetData sheetId="2591"/>
      <sheetData sheetId="2592"/>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efreshError="1"/>
      <sheetData sheetId="2604"/>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sheetData sheetId="2650"/>
      <sheetData sheetId="2651"/>
      <sheetData sheetId="2652"/>
      <sheetData sheetId="2653"/>
      <sheetData sheetId="2654"/>
      <sheetData sheetId="2655"/>
      <sheetData sheetId="2656"/>
      <sheetData sheetId="2657" refreshError="1"/>
      <sheetData sheetId="2658" refreshError="1"/>
      <sheetData sheetId="2659"/>
      <sheetData sheetId="2660"/>
      <sheetData sheetId="2661"/>
      <sheetData sheetId="2662"/>
      <sheetData sheetId="2663" refreshError="1"/>
      <sheetData sheetId="2664" refreshError="1"/>
      <sheetData sheetId="2665" refreshError="1"/>
      <sheetData sheetId="2666" refreshError="1"/>
      <sheetData sheetId="2667" refreshError="1"/>
      <sheetData sheetId="2668">
        <row r="5">
          <cell r="A5">
            <v>1</v>
          </cell>
        </row>
      </sheetData>
      <sheetData sheetId="2669"/>
      <sheetData sheetId="2670">
        <row r="28">
          <cell r="M28">
            <v>25518769.103220712</v>
          </cell>
        </row>
      </sheetData>
      <sheetData sheetId="2671" refreshError="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ow r="50">
          <cell r="A50" t="str">
            <v>SHIPARA TECHNOLOGIES LIMITED</v>
          </cell>
        </row>
      </sheetData>
      <sheetData sheetId="2685"/>
      <sheetData sheetId="2686"/>
      <sheetData sheetId="2687">
        <row r="5">
          <cell r="A5">
            <v>1</v>
          </cell>
        </row>
      </sheetData>
      <sheetData sheetId="2688">
        <row r="3">
          <cell r="C3" t="str">
            <v>Portalplayer (India) Private Limited</v>
          </cell>
        </row>
      </sheetData>
      <sheetData sheetId="2689">
        <row r="626">
          <cell r="D626">
            <v>-7005925</v>
          </cell>
        </row>
      </sheetData>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row r="5">
          <cell r="A5">
            <v>1</v>
          </cell>
        </row>
      </sheetData>
      <sheetData sheetId="2708">
        <row r="1">
          <cell r="A1" t="str">
            <v>ASSET_NUMBER</v>
          </cell>
        </row>
      </sheetData>
      <sheetData sheetId="2709"/>
      <sheetData sheetId="2710"/>
      <sheetData sheetId="2711"/>
      <sheetData sheetId="2712"/>
      <sheetData sheetId="2713"/>
      <sheetData sheetId="2714"/>
      <sheetData sheetId="2715"/>
      <sheetData sheetId="2716"/>
      <sheetData sheetId="2717"/>
      <sheetData sheetId="2718">
        <row r="1">
          <cell r="A1" t="str">
            <v>ASSET_NUMBER</v>
          </cell>
        </row>
      </sheetData>
      <sheetData sheetId="2719"/>
      <sheetData sheetId="2720"/>
      <sheetData sheetId="2721"/>
      <sheetData sheetId="2722"/>
      <sheetData sheetId="2723"/>
      <sheetData sheetId="2724"/>
      <sheetData sheetId="2725"/>
      <sheetData sheetId="2726"/>
      <sheetData sheetId="2727"/>
      <sheetData sheetId="2728">
        <row r="5">
          <cell r="A5">
            <v>1</v>
          </cell>
        </row>
      </sheetData>
      <sheetData sheetId="2729">
        <row r="140">
          <cell r="E140">
            <v>63913884</v>
          </cell>
        </row>
      </sheetData>
      <sheetData sheetId="2730"/>
      <sheetData sheetId="2731"/>
      <sheetData sheetId="2732"/>
      <sheetData sheetId="2733"/>
      <sheetData sheetId="2734"/>
      <sheetData sheetId="2735"/>
      <sheetData sheetId="2736"/>
      <sheetData sheetId="2737"/>
      <sheetData sheetId="2738"/>
      <sheetData sheetId="2739"/>
      <sheetData sheetId="2740" refreshError="1"/>
      <sheetData sheetId="2741" refreshError="1"/>
      <sheetData sheetId="2742" refreshError="1"/>
      <sheetData sheetId="2743"/>
      <sheetData sheetId="2744" refreshError="1"/>
      <sheetData sheetId="2745" refreshError="1"/>
      <sheetData sheetId="2746"/>
      <sheetData sheetId="2747"/>
      <sheetData sheetId="2748" refreshError="1"/>
      <sheetData sheetId="2749" refreshError="1"/>
      <sheetData sheetId="2750"/>
      <sheetData sheetId="2751"/>
      <sheetData sheetId="2752"/>
      <sheetData sheetId="2753"/>
      <sheetData sheetId="2754"/>
      <sheetData sheetId="2755"/>
      <sheetData sheetId="2756"/>
      <sheetData sheetId="2757"/>
      <sheetData sheetId="2758" refreshError="1"/>
      <sheetData sheetId="2759"/>
      <sheetData sheetId="2760"/>
      <sheetData sheetId="2761" refreshError="1"/>
      <sheetData sheetId="2762" refreshError="1"/>
      <sheetData sheetId="2763"/>
      <sheetData sheetId="2764">
        <row r="5">
          <cell r="A5">
            <v>1</v>
          </cell>
        </row>
      </sheetData>
      <sheetData sheetId="2765"/>
      <sheetData sheetId="2766"/>
      <sheetData sheetId="2767"/>
      <sheetData sheetId="2768"/>
      <sheetData sheetId="2769"/>
      <sheetData sheetId="2770"/>
      <sheetData sheetId="2771"/>
      <sheetData sheetId="2772"/>
      <sheetData sheetId="2773"/>
      <sheetData sheetId="2774"/>
      <sheetData sheetId="2775" refreshError="1"/>
      <sheetData sheetId="2776"/>
      <sheetData sheetId="2777"/>
      <sheetData sheetId="2778"/>
      <sheetData sheetId="2779"/>
      <sheetData sheetId="2780"/>
      <sheetData sheetId="2781"/>
      <sheetData sheetId="2782"/>
      <sheetData sheetId="2783"/>
      <sheetData sheetId="2784"/>
      <sheetData sheetId="2785"/>
      <sheetData sheetId="2786">
        <row r="5">
          <cell r="A5">
            <v>1</v>
          </cell>
        </row>
      </sheetData>
      <sheetData sheetId="2787"/>
      <sheetData sheetId="2788"/>
      <sheetData sheetId="2789"/>
      <sheetData sheetId="2790"/>
      <sheetData sheetId="2791"/>
      <sheetData sheetId="2792"/>
      <sheetData sheetId="2793" refreshError="1"/>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sheetData sheetId="2874"/>
      <sheetData sheetId="2875"/>
      <sheetData sheetId="2876"/>
      <sheetData sheetId="2877"/>
      <sheetData sheetId="2878"/>
      <sheetData sheetId="2879"/>
      <sheetData sheetId="2880"/>
      <sheetData sheetId="2881">
        <row r="28">
          <cell r="M28">
            <v>25518769.103220712</v>
          </cell>
        </row>
      </sheetData>
      <sheetData sheetId="2882"/>
      <sheetData sheetId="2883">
        <row r="28">
          <cell r="M28">
            <v>25518769.103220712</v>
          </cell>
        </row>
      </sheetData>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row r="3">
          <cell r="B3">
            <v>0.1391</v>
          </cell>
        </row>
      </sheetData>
      <sheetData sheetId="2900" refreshError="1"/>
      <sheetData sheetId="2901" refreshError="1"/>
      <sheetData sheetId="2902" refreshError="1"/>
      <sheetData sheetId="2903"/>
      <sheetData sheetId="2904" refreshError="1"/>
      <sheetData sheetId="2905" refreshError="1"/>
      <sheetData sheetId="2906" refreshError="1"/>
      <sheetData sheetId="2907" refreshError="1"/>
      <sheetData sheetId="2908" refreshError="1"/>
      <sheetData sheetId="2909" refreshError="1"/>
      <sheetData sheetId="2910" refreshError="1"/>
      <sheetData sheetId="2911">
        <row r="22">
          <cell r="C22">
            <v>22321.5</v>
          </cell>
        </row>
      </sheetData>
      <sheetData sheetId="2912"/>
      <sheetData sheetId="2913">
        <row r="26">
          <cell r="G26">
            <v>1861250</v>
          </cell>
        </row>
      </sheetData>
      <sheetData sheetId="2914"/>
      <sheetData sheetId="2915"/>
      <sheetData sheetId="2916" refreshError="1"/>
      <sheetData sheetId="2917" refreshError="1"/>
      <sheetData sheetId="2918" refreshError="1"/>
      <sheetData sheetId="2919" refreshError="1"/>
      <sheetData sheetId="2920" refreshError="1"/>
      <sheetData sheetId="2921" refreshError="1"/>
      <sheetData sheetId="2922"/>
      <sheetData sheetId="2923" refreshError="1"/>
      <sheetData sheetId="2924" refreshError="1"/>
      <sheetData sheetId="2925" refreshError="1"/>
      <sheetData sheetId="2926" refreshError="1"/>
      <sheetData sheetId="2927"/>
      <sheetData sheetId="2928"/>
      <sheetData sheetId="2929"/>
      <sheetData sheetId="2930"/>
      <sheetData sheetId="2931" refreshError="1"/>
      <sheetData sheetId="2932" refreshError="1"/>
      <sheetData sheetId="2933" refreshError="1"/>
      <sheetData sheetId="2934" refreshError="1"/>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row r="5">
          <cell r="A5">
            <v>1</v>
          </cell>
        </row>
      </sheetData>
      <sheetData sheetId="2955"/>
      <sheetData sheetId="2956"/>
      <sheetData sheetId="2957"/>
      <sheetData sheetId="2958"/>
      <sheetData sheetId="2959"/>
      <sheetData sheetId="2960"/>
      <sheetData sheetId="2961"/>
      <sheetData sheetId="2962"/>
      <sheetData sheetId="2963"/>
      <sheetData sheetId="2964">
        <row r="5">
          <cell r="A5">
            <v>1</v>
          </cell>
        </row>
      </sheetData>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sheetData sheetId="2983" refreshError="1"/>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refreshError="1"/>
      <sheetData sheetId="2999"/>
      <sheetData sheetId="3000"/>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sheetData sheetId="3065" refreshError="1"/>
      <sheetData sheetId="3066" refreshError="1"/>
      <sheetData sheetId="3067" refreshError="1"/>
      <sheetData sheetId="3068" refreshError="1"/>
      <sheetData sheetId="3069" refreshError="1"/>
      <sheetData sheetId="3070"/>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ow r="4">
          <cell r="J4">
            <v>3997594.5</v>
          </cell>
        </row>
      </sheetData>
      <sheetData sheetId="3111" refreshError="1"/>
      <sheetData sheetId="3112" refreshError="1"/>
      <sheetData sheetId="3113" refreshError="1"/>
      <sheetData sheetId="3114" refreshError="1"/>
      <sheetData sheetId="3115">
        <row r="22">
          <cell r="C22">
            <v>22321.5</v>
          </cell>
        </row>
      </sheetData>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sheetData sheetId="3252"/>
      <sheetData sheetId="3253"/>
      <sheetData sheetId="3254"/>
      <sheetData sheetId="3255"/>
      <sheetData sheetId="3256"/>
      <sheetData sheetId="3257"/>
      <sheetData sheetId="3258"/>
      <sheetData sheetId="3259"/>
      <sheetData sheetId="3260"/>
      <sheetData sheetId="326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sheetData sheetId="3589" refreshError="1"/>
      <sheetData sheetId="3590" refreshError="1"/>
      <sheetData sheetId="3591"/>
      <sheetData sheetId="3592">
        <row r="4">
          <cell r="D4">
            <v>0.19</v>
          </cell>
        </row>
      </sheetData>
      <sheetData sheetId="3593">
        <row r="4">
          <cell r="A4" t="str">
            <v>Total Revenue</v>
          </cell>
        </row>
      </sheetData>
      <sheetData sheetId="3594"/>
      <sheetData sheetId="3595"/>
      <sheetData sheetId="3596"/>
      <sheetData sheetId="3597">
        <row r="3">
          <cell r="A3" t="str">
            <v>Total Revenue</v>
          </cell>
        </row>
      </sheetData>
      <sheetData sheetId="3598">
        <row r="4">
          <cell r="A4" t="str">
            <v>Total Revenue</v>
          </cell>
        </row>
      </sheetData>
      <sheetData sheetId="3599"/>
      <sheetData sheetId="3600"/>
      <sheetData sheetId="3601">
        <row r="4">
          <cell r="A4" t="str">
            <v>Total Revenue</v>
          </cell>
        </row>
      </sheetData>
      <sheetData sheetId="3602"/>
      <sheetData sheetId="3603"/>
      <sheetData sheetId="3604"/>
      <sheetData sheetId="3605"/>
      <sheetData sheetId="3606"/>
      <sheetData sheetId="3607"/>
      <sheetData sheetId="3608"/>
      <sheetData sheetId="3609"/>
      <sheetData sheetId="3610">
        <row r="18">
          <cell r="A18">
            <v>1</v>
          </cell>
        </row>
      </sheetData>
      <sheetData sheetId="3611"/>
      <sheetData sheetId="3612">
        <row r="4">
          <cell r="D4">
            <v>0.19</v>
          </cell>
        </row>
      </sheetData>
      <sheetData sheetId="3613"/>
      <sheetData sheetId="3614" refreshError="1"/>
      <sheetData sheetId="3615" refreshError="1"/>
      <sheetData sheetId="3616" refreshError="1"/>
      <sheetData sheetId="3617" refreshError="1"/>
      <sheetData sheetId="3618"/>
      <sheetData sheetId="3619"/>
      <sheetData sheetId="3620"/>
      <sheetData sheetId="3621"/>
      <sheetData sheetId="3622"/>
      <sheetData sheetId="3623"/>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ow r="4">
          <cell r="C4" t="str">
            <v>007/2003</v>
          </cell>
        </row>
      </sheetData>
      <sheetData sheetId="3641">
        <row r="7">
          <cell r="J7">
            <v>-31353.25</v>
          </cell>
        </row>
      </sheetData>
      <sheetData sheetId="3642"/>
      <sheetData sheetId="3643" refreshError="1"/>
      <sheetData sheetId="3644" refreshError="1"/>
      <sheetData sheetId="3645" refreshError="1"/>
      <sheetData sheetId="3646" refreshError="1"/>
      <sheetData sheetId="3647"/>
      <sheetData sheetId="3648" refreshError="1"/>
      <sheetData sheetId="3649" refreshError="1"/>
      <sheetData sheetId="3650" refreshError="1"/>
      <sheetData sheetId="3651"/>
      <sheetData sheetId="3652"/>
      <sheetData sheetId="3653"/>
      <sheetData sheetId="3654"/>
      <sheetData sheetId="3655"/>
      <sheetData sheetId="3656">
        <row r="2">
          <cell r="A2" t="str">
            <v>SCHEDULE:5</v>
          </cell>
        </row>
      </sheetData>
      <sheetData sheetId="3657"/>
      <sheetData sheetId="3658"/>
      <sheetData sheetId="3659"/>
      <sheetData sheetId="3660"/>
      <sheetData sheetId="3661"/>
      <sheetData sheetId="3662"/>
      <sheetData sheetId="3663"/>
      <sheetData sheetId="3664"/>
      <sheetData sheetId="3665"/>
      <sheetData sheetId="3666"/>
      <sheetData sheetId="3667"/>
      <sheetData sheetId="3668"/>
      <sheetData sheetId="3669">
        <row r="1">
          <cell r="A1" t="str">
            <v>Sheet Index:</v>
          </cell>
        </row>
      </sheetData>
      <sheetData sheetId="3670"/>
      <sheetData sheetId="3671"/>
      <sheetData sheetId="3672">
        <row r="3">
          <cell r="C3">
            <v>350</v>
          </cell>
        </row>
      </sheetData>
      <sheetData sheetId="3673"/>
      <sheetData sheetId="3674">
        <row r="6">
          <cell r="A6">
            <v>2</v>
          </cell>
        </row>
      </sheetData>
      <sheetData sheetId="3675"/>
      <sheetData sheetId="3676"/>
      <sheetData sheetId="3677"/>
      <sheetData sheetId="3678"/>
      <sheetData sheetId="3679"/>
      <sheetData sheetId="3680"/>
      <sheetData sheetId="3681"/>
      <sheetData sheetId="3682"/>
      <sheetData sheetId="3683"/>
      <sheetData sheetId="3684"/>
      <sheetData sheetId="3685"/>
      <sheetData sheetId="3686"/>
      <sheetData sheetId="3687"/>
      <sheetData sheetId="3688"/>
      <sheetData sheetId="3689"/>
      <sheetData sheetId="3690"/>
      <sheetData sheetId="3691"/>
      <sheetData sheetId="3692"/>
      <sheetData sheetId="3693"/>
      <sheetData sheetId="3694"/>
      <sheetData sheetId="3695"/>
      <sheetData sheetId="3696"/>
      <sheetData sheetId="3697"/>
      <sheetData sheetId="3698"/>
      <sheetData sheetId="3699"/>
      <sheetData sheetId="3700"/>
      <sheetData sheetId="3701"/>
      <sheetData sheetId="3702"/>
      <sheetData sheetId="3703"/>
      <sheetData sheetId="3704"/>
      <sheetData sheetId="3705"/>
      <sheetData sheetId="3706"/>
      <sheetData sheetId="3707"/>
      <sheetData sheetId="3708"/>
      <sheetData sheetId="3709"/>
      <sheetData sheetId="3710"/>
      <sheetData sheetId="3711"/>
      <sheetData sheetId="3712"/>
      <sheetData sheetId="3713"/>
      <sheetData sheetId="3714"/>
      <sheetData sheetId="3715" refreshError="1"/>
      <sheetData sheetId="3716"/>
      <sheetData sheetId="3717"/>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sheetData sheetId="3757"/>
      <sheetData sheetId="3758"/>
      <sheetData sheetId="3759"/>
      <sheetData sheetId="3760"/>
      <sheetData sheetId="3761"/>
      <sheetData sheetId="3762" refreshError="1"/>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row r="55">
          <cell r="F55">
            <v>176853002</v>
          </cell>
        </row>
      </sheetData>
      <sheetData sheetId="3783"/>
      <sheetData sheetId="3784"/>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ow r="1">
          <cell r="B1">
            <v>1</v>
          </cell>
        </row>
      </sheetData>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ow r="4">
          <cell r="O4">
            <v>56.04124635731899</v>
          </cell>
        </row>
      </sheetData>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sheetData sheetId="5211" refreshError="1"/>
      <sheetData sheetId="5212" refreshError="1"/>
      <sheetData sheetId="5213" refreshError="1"/>
      <sheetData sheetId="5214">
        <row r="4">
          <cell r="J4">
            <v>3997594.5</v>
          </cell>
        </row>
      </sheetData>
      <sheetData sheetId="5215" refreshError="1"/>
      <sheetData sheetId="5216"/>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ow r="2">
          <cell r="B2">
            <v>500</v>
          </cell>
        </row>
      </sheetData>
      <sheetData sheetId="5573" refreshError="1"/>
      <sheetData sheetId="5574" refreshError="1"/>
      <sheetData sheetId="5575" refreshError="1"/>
      <sheetData sheetId="5576" refreshError="1"/>
      <sheetData sheetId="5577" refreshError="1"/>
      <sheetData sheetId="5578"/>
      <sheetData sheetId="5579" refreshError="1"/>
      <sheetData sheetId="5580"/>
      <sheetData sheetId="5581">
        <row r="4">
          <cell r="D4">
            <v>0.19</v>
          </cell>
        </row>
      </sheetData>
      <sheetData sheetId="5582">
        <row r="4">
          <cell r="A4" t="str">
            <v>Total Revenue</v>
          </cell>
        </row>
      </sheetData>
      <sheetData sheetId="5583"/>
      <sheetData sheetId="5584"/>
      <sheetData sheetId="5585"/>
      <sheetData sheetId="5586">
        <row r="3">
          <cell r="A3" t="str">
            <v>Total Revenue</v>
          </cell>
        </row>
      </sheetData>
      <sheetData sheetId="5587">
        <row r="4">
          <cell r="A4" t="str">
            <v>Total Revenue</v>
          </cell>
        </row>
      </sheetData>
      <sheetData sheetId="5588"/>
      <sheetData sheetId="5589"/>
      <sheetData sheetId="5590"/>
      <sheetData sheetId="5591"/>
      <sheetData sheetId="5592"/>
      <sheetData sheetId="5593"/>
      <sheetData sheetId="5594"/>
      <sheetData sheetId="5595"/>
      <sheetData sheetId="5596"/>
      <sheetData sheetId="5597">
        <row r="18">
          <cell r="A18">
            <v>1</v>
          </cell>
        </row>
      </sheetData>
      <sheetData sheetId="5598"/>
      <sheetData sheetId="5599">
        <row r="4">
          <cell r="D4">
            <v>0.19</v>
          </cell>
        </row>
      </sheetData>
      <sheetData sheetId="5600"/>
      <sheetData sheetId="5601" refreshError="1"/>
      <sheetData sheetId="5602" refreshError="1"/>
      <sheetData sheetId="5603" refreshError="1"/>
      <sheetData sheetId="5604" refreshError="1"/>
      <sheetData sheetId="5605"/>
      <sheetData sheetId="5606"/>
      <sheetData sheetId="5607"/>
      <sheetData sheetId="5608"/>
      <sheetData sheetId="5609"/>
      <sheetData sheetId="5610"/>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sheetData sheetId="5628"/>
      <sheetData sheetId="5629"/>
      <sheetData sheetId="5630"/>
      <sheetData sheetId="5631"/>
      <sheetData sheetId="5632"/>
      <sheetData sheetId="5633"/>
      <sheetData sheetId="5634"/>
      <sheetData sheetId="5635"/>
      <sheetData sheetId="5636" refreshError="1"/>
      <sheetData sheetId="5637"/>
      <sheetData sheetId="5638"/>
      <sheetData sheetId="5639"/>
      <sheetData sheetId="5640"/>
      <sheetData sheetId="5641"/>
      <sheetData sheetId="5642"/>
      <sheetData sheetId="5643"/>
      <sheetData sheetId="5644"/>
      <sheetData sheetId="5645"/>
      <sheetData sheetId="5646" refreshError="1"/>
      <sheetData sheetId="5647" refreshError="1"/>
      <sheetData sheetId="5648" refreshError="1"/>
      <sheetData sheetId="5649" refreshError="1"/>
      <sheetData sheetId="5650"/>
      <sheetData sheetId="5651"/>
      <sheetData sheetId="5652" refreshError="1"/>
      <sheetData sheetId="5653"/>
      <sheetData sheetId="5654"/>
      <sheetData sheetId="5655">
        <row r="2">
          <cell r="AJ2" t="str">
            <v>Ver 2.1.11  B 02-3-1</v>
          </cell>
        </row>
      </sheetData>
      <sheetData sheetId="5656" refreshError="1"/>
      <sheetData sheetId="5657" refreshError="1"/>
      <sheetData sheetId="5658"/>
      <sheetData sheetId="5659" refreshError="1"/>
      <sheetData sheetId="5660"/>
      <sheetData sheetId="5661" refreshError="1"/>
      <sheetData sheetId="5662" refreshError="1"/>
      <sheetData sheetId="5663" refreshError="1"/>
      <sheetData sheetId="5664" refreshError="1"/>
      <sheetData sheetId="5665" refreshError="1"/>
      <sheetData sheetId="5666" refreshError="1"/>
      <sheetData sheetId="5667"/>
      <sheetData sheetId="5668"/>
      <sheetData sheetId="5669"/>
      <sheetData sheetId="5670"/>
      <sheetData sheetId="5671">
        <row r="2">
          <cell r="B2" t="str">
            <v>SOLVAY SPECIALITIES INDIA PRIVATE LIMITED</v>
          </cell>
        </row>
      </sheetData>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ow r="3">
          <cell r="B3" t="str">
            <v>600000005</v>
          </cell>
        </row>
      </sheetData>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sheetData sheetId="5747">
        <row r="18">
          <cell r="D18">
            <v>0.15</v>
          </cell>
        </row>
      </sheetData>
      <sheetData sheetId="5748"/>
      <sheetData sheetId="5749"/>
      <sheetData sheetId="5750"/>
      <sheetData sheetId="5751">
        <row r="3">
          <cell r="B3" t="str">
            <v>600000005</v>
          </cell>
        </row>
      </sheetData>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ow r="5">
          <cell r="J5" t="str">
            <v>Delay in days</v>
          </cell>
        </row>
      </sheetData>
      <sheetData sheetId="5943"/>
      <sheetData sheetId="5944"/>
      <sheetData sheetId="5945"/>
      <sheetData sheetId="5946"/>
      <sheetData sheetId="5947">
        <row r="5">
          <cell r="J5" t="str">
            <v>Delay in days</v>
          </cell>
        </row>
      </sheetData>
      <sheetData sheetId="5948" refreshError="1"/>
      <sheetData sheetId="5949" refreshError="1"/>
      <sheetData sheetId="5950"/>
      <sheetData sheetId="5951"/>
      <sheetData sheetId="5952"/>
      <sheetData sheetId="5953" refreshError="1"/>
      <sheetData sheetId="5954"/>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sheetData sheetId="6001"/>
      <sheetData sheetId="6002"/>
      <sheetData sheetId="6003"/>
      <sheetData sheetId="6004" refreshError="1"/>
      <sheetData sheetId="6005" refreshError="1"/>
      <sheetData sheetId="6006" refreshError="1"/>
      <sheetData sheetId="6007" refreshError="1"/>
      <sheetData sheetId="6008" refreshError="1"/>
      <sheetData sheetId="6009" refreshError="1"/>
      <sheetData sheetId="6010"/>
      <sheetData sheetId="6011"/>
      <sheetData sheetId="6012"/>
      <sheetData sheetId="6013"/>
      <sheetData sheetId="6014" refreshError="1"/>
      <sheetData sheetId="6015"/>
      <sheetData sheetId="6016"/>
      <sheetData sheetId="6017"/>
      <sheetData sheetId="6018"/>
      <sheetData sheetId="6019"/>
      <sheetData sheetId="6020" refreshError="1"/>
      <sheetData sheetId="6021"/>
      <sheetData sheetId="6022"/>
      <sheetData sheetId="6023"/>
      <sheetData sheetId="6024"/>
      <sheetData sheetId="6025"/>
      <sheetData sheetId="6026" refreshError="1"/>
      <sheetData sheetId="6027"/>
      <sheetData sheetId="6028"/>
      <sheetData sheetId="6029"/>
      <sheetData sheetId="6030"/>
      <sheetData sheetId="6031"/>
      <sheetData sheetId="6032"/>
      <sheetData sheetId="6033"/>
      <sheetData sheetId="6034"/>
      <sheetData sheetId="6035"/>
      <sheetData sheetId="6036"/>
      <sheetData sheetId="6037"/>
      <sheetData sheetId="6038">
        <row r="2">
          <cell r="AJ2" t="str">
            <v>Ver 2.1.11  B 02-3-1</v>
          </cell>
        </row>
      </sheetData>
      <sheetData sheetId="6039">
        <row r="19">
          <cell r="L19">
            <v>168917243.85287499</v>
          </cell>
        </row>
      </sheetData>
      <sheetData sheetId="6040"/>
      <sheetData sheetId="6041"/>
      <sheetData sheetId="6042"/>
      <sheetData sheetId="6043"/>
      <sheetData sheetId="6044"/>
      <sheetData sheetId="6045"/>
      <sheetData sheetId="6046"/>
      <sheetData sheetId="6047"/>
      <sheetData sheetId="6048"/>
      <sheetData sheetId="6049" refreshError="1"/>
      <sheetData sheetId="6050"/>
      <sheetData sheetId="6051"/>
      <sheetData sheetId="6052"/>
      <sheetData sheetId="6053"/>
      <sheetData sheetId="6054"/>
      <sheetData sheetId="6055"/>
      <sheetData sheetId="6056"/>
      <sheetData sheetId="6057"/>
      <sheetData sheetId="6058"/>
      <sheetData sheetId="6059" refreshError="1"/>
      <sheetData sheetId="6060" refreshError="1"/>
      <sheetData sheetId="6061" refreshError="1"/>
      <sheetData sheetId="6062" refreshError="1"/>
      <sheetData sheetId="6063" refreshError="1"/>
      <sheetData sheetId="6064"/>
      <sheetData sheetId="6065"/>
      <sheetData sheetId="6066" refreshError="1"/>
      <sheetData sheetId="6067"/>
      <sheetData sheetId="6068"/>
      <sheetData sheetId="6069"/>
      <sheetData sheetId="6070">
        <row r="2">
          <cell r="AJ2" t="str">
            <v>Ver 2.1.11  B 02-3-1</v>
          </cell>
        </row>
      </sheetData>
      <sheetData sheetId="6071" refreshError="1"/>
      <sheetData sheetId="6072" refreshError="1"/>
      <sheetData sheetId="6073" refreshError="1"/>
      <sheetData sheetId="6074"/>
      <sheetData sheetId="6075" refreshError="1"/>
      <sheetData sheetId="6076" refreshError="1"/>
      <sheetData sheetId="6077" refreshError="1"/>
      <sheetData sheetId="6078" refreshError="1"/>
      <sheetData sheetId="6079" refreshError="1"/>
      <sheetData sheetId="6080"/>
      <sheetData sheetId="6081">
        <row r="1">
          <cell r="A1">
            <v>1</v>
          </cell>
        </row>
      </sheetData>
      <sheetData sheetId="6082">
        <row r="1">
          <cell r="A1">
            <v>1</v>
          </cell>
        </row>
      </sheetData>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sheetData sheetId="6098">
        <row r="4">
          <cell r="B4" t="str">
            <v>*** DO NOT INSERT ROW ABOVE THIS ***</v>
          </cell>
        </row>
      </sheetData>
      <sheetData sheetId="6099"/>
      <sheetData sheetId="6100"/>
      <sheetData sheetId="6101">
        <row r="2">
          <cell r="AJ2" t="str">
            <v>Ver 2.1.11  B 02-3-1</v>
          </cell>
        </row>
      </sheetData>
      <sheetData sheetId="6102">
        <row r="19">
          <cell r="L19">
            <v>168917243.85287499</v>
          </cell>
        </row>
      </sheetData>
      <sheetData sheetId="6103"/>
      <sheetData sheetId="6104"/>
      <sheetData sheetId="6105"/>
      <sheetData sheetId="6106"/>
      <sheetData sheetId="6107"/>
      <sheetData sheetId="6108"/>
      <sheetData sheetId="6109"/>
      <sheetData sheetId="6110"/>
      <sheetData sheetId="611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ow r="3">
          <cell r="B3" t="str">
            <v>600000005</v>
          </cell>
        </row>
      </sheetData>
      <sheetData sheetId="6127" refreshError="1"/>
      <sheetData sheetId="6128" refreshError="1"/>
      <sheetData sheetId="6129" refreshError="1"/>
      <sheetData sheetId="6130" refreshError="1"/>
      <sheetData sheetId="6131"/>
      <sheetData sheetId="6132"/>
      <sheetData sheetId="6133"/>
      <sheetData sheetId="6134"/>
      <sheetData sheetId="6135"/>
      <sheetData sheetId="6136"/>
      <sheetData sheetId="6137"/>
      <sheetData sheetId="6138"/>
      <sheetData sheetId="6139"/>
      <sheetData sheetId="6140" refreshError="1"/>
      <sheetData sheetId="6141"/>
      <sheetData sheetId="6142"/>
      <sheetData sheetId="6143"/>
      <sheetData sheetId="6144"/>
      <sheetData sheetId="6145">
        <row r="18">
          <cell r="D18">
            <v>0.15</v>
          </cell>
        </row>
      </sheetData>
      <sheetData sheetId="6146"/>
      <sheetData sheetId="6147"/>
      <sheetData sheetId="6148"/>
      <sheetData sheetId="6149" refreshError="1"/>
      <sheetData sheetId="6150" refreshError="1"/>
      <sheetData sheetId="6151" refreshError="1"/>
      <sheetData sheetId="6152" refreshError="1"/>
      <sheetData sheetId="6153" refreshError="1"/>
      <sheetData sheetId="6154" refreshError="1"/>
      <sheetData sheetId="6155"/>
      <sheetData sheetId="6156" refreshError="1"/>
      <sheetData sheetId="6157"/>
      <sheetData sheetId="6158"/>
      <sheetData sheetId="6159">
        <row r="2">
          <cell r="AJ2" t="str">
            <v>Ver 2.1.11  B 02-3-1</v>
          </cell>
        </row>
      </sheetData>
      <sheetData sheetId="6160" refreshError="1"/>
      <sheetData sheetId="6161" refreshError="1"/>
      <sheetData sheetId="6162"/>
      <sheetData sheetId="6163" refreshError="1"/>
      <sheetData sheetId="6164"/>
      <sheetData sheetId="6165" refreshError="1"/>
      <sheetData sheetId="6166" refreshError="1"/>
      <sheetData sheetId="6167" refreshError="1"/>
      <sheetData sheetId="6168" refreshError="1"/>
      <sheetData sheetId="6169" refreshError="1"/>
      <sheetData sheetId="6170" refreshError="1"/>
      <sheetData sheetId="6171"/>
      <sheetData sheetId="6172"/>
      <sheetData sheetId="6173">
        <row r="2">
          <cell r="AJ2" t="str">
            <v>Ver 2.1.11  B 02-3-1</v>
          </cell>
        </row>
      </sheetData>
      <sheetData sheetId="6174"/>
      <sheetData sheetId="6175">
        <row r="2">
          <cell r="B2" t="str">
            <v>SOLVAY SPECIALITIES INDIA PRIVATE LIMITED</v>
          </cell>
        </row>
      </sheetData>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sheetData sheetId="6195"/>
      <sheetData sheetId="6196"/>
      <sheetData sheetId="6197"/>
      <sheetData sheetId="6198"/>
      <sheetData sheetId="6199"/>
      <sheetData sheetId="6200"/>
      <sheetData sheetId="6201"/>
      <sheetData sheetId="6202"/>
      <sheetData sheetId="6203"/>
      <sheetData sheetId="6204"/>
      <sheetData sheetId="6205">
        <row r="4">
          <cell r="B4" t="str">
            <v>*** DO NOT INSERT ROW ABOVE THIS ***</v>
          </cell>
        </row>
      </sheetData>
      <sheetData sheetId="6206">
        <row r="4">
          <cell r="B4" t="str">
            <v>*** DO NOT INSERT ROW ABOVE THIS ***</v>
          </cell>
        </row>
      </sheetData>
      <sheetData sheetId="6207"/>
      <sheetData sheetId="6208"/>
      <sheetData sheetId="6209"/>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ow r="3">
          <cell r="B3" t="str">
            <v>600000005</v>
          </cell>
        </row>
      </sheetData>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sheetData sheetId="6248">
        <row r="18">
          <cell r="D18">
            <v>0.15</v>
          </cell>
        </row>
      </sheetData>
      <sheetData sheetId="6249"/>
      <sheetData sheetId="6250"/>
      <sheetData sheetId="6251"/>
      <sheetData sheetId="6252">
        <row r="3">
          <cell r="B3" t="str">
            <v>600000005</v>
          </cell>
        </row>
      </sheetData>
      <sheetData sheetId="6253"/>
      <sheetData sheetId="6254"/>
      <sheetData sheetId="6255"/>
      <sheetData sheetId="6256"/>
      <sheetData sheetId="6257"/>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ow r="4">
          <cell r="C4" t="str">
            <v>007/2003</v>
          </cell>
        </row>
      </sheetData>
      <sheetData sheetId="6335" refreshError="1"/>
      <sheetData sheetId="6336" refreshError="1"/>
      <sheetData sheetId="6337" refreshError="1"/>
      <sheetData sheetId="6338" refreshError="1"/>
      <sheetData sheetId="6339"/>
      <sheetData sheetId="6340" refreshError="1"/>
      <sheetData sheetId="6341" refreshError="1"/>
      <sheetData sheetId="6342" refreshError="1"/>
      <sheetData sheetId="6343"/>
      <sheetData sheetId="6344"/>
      <sheetData sheetId="6345"/>
      <sheetData sheetId="6346"/>
      <sheetData sheetId="6347"/>
      <sheetData sheetId="6348">
        <row r="2">
          <cell r="A2" t="str">
            <v>SCHEDULE:5</v>
          </cell>
        </row>
      </sheetData>
      <sheetData sheetId="6349"/>
      <sheetData sheetId="6350" refreshError="1"/>
      <sheetData sheetId="6351"/>
      <sheetData sheetId="6352"/>
      <sheetData sheetId="6353"/>
      <sheetData sheetId="6354"/>
      <sheetData sheetId="6355"/>
      <sheetData sheetId="6356"/>
      <sheetData sheetId="6357"/>
      <sheetData sheetId="6358"/>
      <sheetData sheetId="6359"/>
      <sheetData sheetId="6360">
        <row r="1">
          <cell r="A1" t="str">
            <v>Sheet Index:</v>
          </cell>
        </row>
      </sheetData>
      <sheetData sheetId="6361"/>
      <sheetData sheetId="6362"/>
      <sheetData sheetId="6363">
        <row r="4">
          <cell r="A4" t="str">
            <v>Sr.No.</v>
          </cell>
        </row>
      </sheetData>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refreshError="1"/>
      <sheetData sheetId="6407"/>
      <sheetData sheetId="6408"/>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sheetData sheetId="6445"/>
      <sheetData sheetId="6446" refreshError="1"/>
      <sheetData sheetId="6447"/>
      <sheetData sheetId="6448"/>
      <sheetData sheetId="6449"/>
      <sheetData sheetId="6450">
        <row r="31">
          <cell r="C31">
            <v>1.2190000000000001</v>
          </cell>
        </row>
      </sheetData>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row r="55">
          <cell r="F55">
            <v>176853002</v>
          </cell>
        </row>
      </sheetData>
      <sheetData sheetId="6471"/>
      <sheetData sheetId="6472"/>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sheetData sheetId="6923" refreshError="1"/>
      <sheetData sheetId="6924" refreshError="1"/>
      <sheetData sheetId="6925" refreshError="1"/>
      <sheetData sheetId="6926" refreshError="1"/>
      <sheetData sheetId="6927" refreshError="1"/>
      <sheetData sheetId="6928" refreshError="1"/>
      <sheetData sheetId="6929" refreshError="1"/>
      <sheetData sheetId="6930"/>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ow r="1">
          <cell r="A1">
            <v>1</v>
          </cell>
        </row>
      </sheetData>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sheetData sheetId="7799"/>
      <sheetData sheetId="7800"/>
      <sheetData sheetId="7801"/>
      <sheetData sheetId="7802"/>
      <sheetData sheetId="7803"/>
      <sheetData sheetId="7804"/>
      <sheetData sheetId="7805"/>
      <sheetData sheetId="7806" refreshError="1"/>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row r="34">
          <cell r="X34">
            <v>15810156</v>
          </cell>
        </row>
      </sheetData>
      <sheetData sheetId="7835"/>
      <sheetData sheetId="7836"/>
      <sheetData sheetId="7837"/>
      <sheetData sheetId="7838"/>
      <sheetData sheetId="7839"/>
      <sheetData sheetId="7840">
        <row r="10">
          <cell r="F10">
            <v>33223</v>
          </cell>
        </row>
      </sheetData>
      <sheetData sheetId="7841"/>
      <sheetData sheetId="7842"/>
      <sheetData sheetId="7843"/>
      <sheetData sheetId="7844"/>
      <sheetData sheetId="7845">
        <row r="37">
          <cell r="E37">
            <v>-6071838</v>
          </cell>
        </row>
      </sheetData>
      <sheetData sheetId="7846"/>
      <sheetData sheetId="7847"/>
      <sheetData sheetId="7848"/>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sheetData sheetId="8018"/>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sheetData sheetId="8167" refreshError="1"/>
      <sheetData sheetId="8168" refreshError="1"/>
      <sheetData sheetId="8169" refreshError="1"/>
      <sheetData sheetId="8170" refreshError="1"/>
      <sheetData sheetId="8171" refreshError="1"/>
      <sheetData sheetId="8172"/>
      <sheetData sheetId="8173"/>
      <sheetData sheetId="8174"/>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refreshError="1"/>
      <sheetData sheetId="8207" refreshError="1"/>
      <sheetData sheetId="8208" refreshError="1"/>
      <sheetData sheetId="8209" refreshError="1"/>
      <sheetData sheetId="8210" refreshError="1"/>
      <sheetData sheetId="8211"/>
      <sheetData sheetId="8212"/>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sheetData sheetId="8289"/>
      <sheetData sheetId="8290"/>
      <sheetData sheetId="8291"/>
      <sheetData sheetId="8292"/>
      <sheetData sheetId="8293"/>
      <sheetData sheetId="8294"/>
      <sheetData sheetId="8295"/>
      <sheetData sheetId="8296"/>
      <sheetData sheetId="8297"/>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sheetData sheetId="8308"/>
      <sheetData sheetId="8309"/>
      <sheetData sheetId="8310"/>
      <sheetData sheetId="8311"/>
      <sheetData sheetId="8312" refreshError="1"/>
      <sheetData sheetId="8313"/>
      <sheetData sheetId="8314"/>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sheetData sheetId="8329" refreshError="1"/>
      <sheetData sheetId="8330"/>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sheetData sheetId="8341"/>
      <sheetData sheetId="8342"/>
      <sheetData sheetId="8343"/>
      <sheetData sheetId="8344" refreshError="1"/>
      <sheetData sheetId="8345" refreshError="1"/>
      <sheetData sheetId="8346" refreshError="1"/>
      <sheetData sheetId="8347" refreshError="1"/>
      <sheetData sheetId="8348"/>
      <sheetData sheetId="8349"/>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sheetData sheetId="8502">
        <row r="2">
          <cell r="B2">
            <v>500</v>
          </cell>
        </row>
      </sheetData>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row r="17">
          <cell r="E17">
            <v>0</v>
          </cell>
        </row>
      </sheetData>
      <sheetData sheetId="8517"/>
      <sheetData sheetId="8518">
        <row r="7">
          <cell r="H7" t="str">
            <v>PHP</v>
          </cell>
        </row>
      </sheetData>
      <sheetData sheetId="8519">
        <row r="17">
          <cell r="E17">
            <v>0</v>
          </cell>
        </row>
      </sheetData>
      <sheetData sheetId="8520">
        <row r="4">
          <cell r="O4">
            <v>56.04124635731899</v>
          </cell>
        </row>
      </sheetData>
      <sheetData sheetId="8521">
        <row r="7">
          <cell r="H7" t="str">
            <v>PHP</v>
          </cell>
        </row>
      </sheetData>
      <sheetData sheetId="8522">
        <row r="1">
          <cell r="K1">
            <v>22.5</v>
          </cell>
        </row>
      </sheetData>
      <sheetData sheetId="8523"/>
      <sheetData sheetId="8524"/>
      <sheetData sheetId="8525" refreshError="1"/>
      <sheetData sheetId="8526" refreshError="1"/>
      <sheetData sheetId="8527" refreshError="1"/>
      <sheetData sheetId="8528" refreshError="1"/>
      <sheetData sheetId="8529" refreshError="1"/>
      <sheetData sheetId="8530" refreshError="1"/>
      <sheetData sheetId="8531"/>
      <sheetData sheetId="8532"/>
      <sheetData sheetId="8533"/>
      <sheetData sheetId="8534"/>
      <sheetData sheetId="8535">
        <row r="4">
          <cell r="O4">
            <v>56.04124635731899</v>
          </cell>
        </row>
      </sheetData>
      <sheetData sheetId="8536">
        <row r="1">
          <cell r="K1">
            <v>22.5</v>
          </cell>
        </row>
      </sheetData>
      <sheetData sheetId="8537"/>
      <sheetData sheetId="8538">
        <row r="2">
          <cell r="A2" t="str">
            <v>AHL</v>
          </cell>
        </row>
      </sheetData>
      <sheetData sheetId="8539">
        <row r="1">
          <cell r="K1">
            <v>22.5</v>
          </cell>
        </row>
      </sheetData>
      <sheetData sheetId="8540"/>
      <sheetData sheetId="8541"/>
      <sheetData sheetId="8542">
        <row r="31">
          <cell r="C31">
            <v>1.2190000000000001</v>
          </cell>
        </row>
      </sheetData>
      <sheetData sheetId="8543"/>
      <sheetData sheetId="8544">
        <row r="27">
          <cell r="B27">
            <v>0.18</v>
          </cell>
        </row>
      </sheetData>
      <sheetData sheetId="8545">
        <row r="1">
          <cell r="A1">
            <v>1</v>
          </cell>
        </row>
      </sheetData>
      <sheetData sheetId="8546">
        <row r="1">
          <cell r="A1" t="str">
            <v>Texts</v>
          </cell>
        </row>
      </sheetData>
      <sheetData sheetId="8547">
        <row r="1">
          <cell r="A1" t="str">
            <v>Texts</v>
          </cell>
        </row>
      </sheetData>
      <sheetData sheetId="8548">
        <row r="1">
          <cell r="B1">
            <v>1</v>
          </cell>
        </row>
      </sheetData>
      <sheetData sheetId="8549">
        <row r="17">
          <cell r="E17">
            <v>0</v>
          </cell>
        </row>
      </sheetData>
      <sheetData sheetId="8550">
        <row r="1">
          <cell r="A1" t="str">
            <v>Texts</v>
          </cell>
        </row>
      </sheetData>
      <sheetData sheetId="8551"/>
      <sheetData sheetId="8552"/>
      <sheetData sheetId="8553">
        <row r="17">
          <cell r="E17">
            <v>0</v>
          </cell>
        </row>
      </sheetData>
      <sheetData sheetId="8554"/>
      <sheetData sheetId="8555">
        <row r="7">
          <cell r="H7" t="str">
            <v>PHP</v>
          </cell>
        </row>
      </sheetData>
      <sheetData sheetId="8556" refreshError="1"/>
      <sheetData sheetId="8557" refreshError="1"/>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row r="11">
          <cell r="E11">
            <v>0</v>
          </cell>
        </row>
      </sheetData>
      <sheetData sheetId="8571"/>
      <sheetData sheetId="8572">
        <row r="7">
          <cell r="H7" t="str">
            <v>PHP</v>
          </cell>
        </row>
      </sheetData>
      <sheetData sheetId="8573">
        <row r="11">
          <cell r="U11">
            <v>2440664.3462451552</v>
          </cell>
        </row>
      </sheetData>
      <sheetData sheetId="8574" refreshError="1"/>
      <sheetData sheetId="8575" refreshError="1"/>
      <sheetData sheetId="8576" refreshError="1"/>
      <sheetData sheetId="8577"/>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sheetData sheetId="8619">
        <row r="6">
          <cell r="F6">
            <v>0</v>
          </cell>
        </row>
      </sheetData>
      <sheetData sheetId="8620">
        <row r="44">
          <cell r="C44">
            <v>0</v>
          </cell>
        </row>
      </sheetData>
      <sheetData sheetId="8621" refreshError="1"/>
      <sheetData sheetId="8622">
        <row r="2">
          <cell r="A2" t="str">
            <v>AHL</v>
          </cell>
        </row>
      </sheetData>
      <sheetData sheetId="8623" refreshError="1"/>
      <sheetData sheetId="8624"/>
      <sheetData sheetId="8625"/>
      <sheetData sheetId="8626">
        <row r="31">
          <cell r="C31">
            <v>1.2190000000000001</v>
          </cell>
        </row>
      </sheetData>
      <sheetData sheetId="8627">
        <row r="4">
          <cell r="O4">
            <v>56.04124635731899</v>
          </cell>
        </row>
      </sheetData>
      <sheetData sheetId="8628">
        <row r="1">
          <cell r="B1">
            <v>1</v>
          </cell>
        </row>
      </sheetData>
      <sheetData sheetId="8629">
        <row r="17">
          <cell r="E17">
            <v>0</v>
          </cell>
        </row>
      </sheetData>
      <sheetData sheetId="8630">
        <row r="1">
          <cell r="B1">
            <v>1</v>
          </cell>
        </row>
      </sheetData>
      <sheetData sheetId="8631">
        <row r="4">
          <cell r="O4">
            <v>56.04124635731899</v>
          </cell>
        </row>
      </sheetData>
      <sheetData sheetId="8632" refreshError="1"/>
      <sheetData sheetId="8633"/>
      <sheetData sheetId="8634">
        <row r="1">
          <cell r="A1">
            <v>1</v>
          </cell>
        </row>
      </sheetData>
      <sheetData sheetId="8635">
        <row r="1">
          <cell r="A1">
            <v>1</v>
          </cell>
        </row>
      </sheetData>
      <sheetData sheetId="8636">
        <row r="1">
          <cell r="A1" t="str">
            <v>Texts</v>
          </cell>
        </row>
      </sheetData>
      <sheetData sheetId="8637"/>
      <sheetData sheetId="8638" refreshError="1"/>
      <sheetData sheetId="8639">
        <row r="1">
          <cell r="A1" t="str">
            <v>Texts</v>
          </cell>
        </row>
      </sheetData>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sheetData sheetId="8663">
        <row r="11">
          <cell r="U11">
            <v>2440664.3462451552</v>
          </cell>
        </row>
      </sheetData>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sheetData sheetId="8682"/>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ow r="1">
          <cell r="K1">
            <v>22.5</v>
          </cell>
        </row>
      </sheetData>
      <sheetData sheetId="8693"/>
      <sheetData sheetId="8694">
        <row r="11">
          <cell r="E11">
            <v>0</v>
          </cell>
        </row>
      </sheetData>
      <sheetData sheetId="8695">
        <row r="1">
          <cell r="K1">
            <v>22.5</v>
          </cell>
        </row>
      </sheetData>
      <sheetData sheetId="8696"/>
      <sheetData sheetId="8697">
        <row r="2">
          <cell r="B2">
            <v>500</v>
          </cell>
        </row>
      </sheetData>
      <sheetData sheetId="8698">
        <row r="11">
          <cell r="U11">
            <v>2440664.3462451552</v>
          </cell>
        </row>
      </sheetData>
      <sheetData sheetId="8699">
        <row r="1">
          <cell r="B1">
            <v>1</v>
          </cell>
        </row>
      </sheetData>
      <sheetData sheetId="8700">
        <row r="17">
          <cell r="E17">
            <v>0</v>
          </cell>
        </row>
      </sheetData>
      <sheetData sheetId="8701">
        <row r="17">
          <cell r="E17">
            <v>0</v>
          </cell>
        </row>
      </sheetData>
      <sheetData sheetId="8702"/>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sheetData sheetId="8737" refreshError="1"/>
      <sheetData sheetId="8738" refreshError="1"/>
      <sheetData sheetId="8739" refreshError="1"/>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refreshError="1"/>
      <sheetData sheetId="8754"/>
      <sheetData sheetId="8755"/>
      <sheetData sheetId="8756"/>
      <sheetData sheetId="8757"/>
      <sheetData sheetId="8758"/>
      <sheetData sheetId="8759"/>
      <sheetData sheetId="8760"/>
      <sheetData sheetId="8761"/>
      <sheetData sheetId="8762"/>
      <sheetData sheetId="8763"/>
      <sheetData sheetId="8764"/>
      <sheetData sheetId="8765" refreshError="1"/>
      <sheetData sheetId="8766"/>
      <sheetData sheetId="8767"/>
      <sheetData sheetId="8768"/>
      <sheetData sheetId="8769"/>
      <sheetData sheetId="8770"/>
      <sheetData sheetId="8771"/>
      <sheetData sheetId="8772"/>
      <sheetData sheetId="8773"/>
      <sheetData sheetId="8774" refreshError="1"/>
      <sheetData sheetId="8775">
        <row r="9">
          <cell r="A9">
            <v>101147</v>
          </cell>
        </row>
      </sheetData>
      <sheetData sheetId="8776">
        <row r="27">
          <cell r="S27" t="e">
            <v>#DIV/0!</v>
          </cell>
        </row>
      </sheetData>
      <sheetData sheetId="8777"/>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sheetData sheetId="9054"/>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sheetData sheetId="9105"/>
      <sheetData sheetId="9106"/>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sheetData sheetId="9129" refreshError="1"/>
      <sheetData sheetId="9130" refreshError="1"/>
      <sheetData sheetId="9131" refreshError="1"/>
      <sheetData sheetId="9132" refreshError="1"/>
      <sheetData sheetId="9133" refreshError="1"/>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refreshError="1"/>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sheetData sheetId="10234"/>
      <sheetData sheetId="10235"/>
      <sheetData sheetId="10236"/>
      <sheetData sheetId="10237"/>
      <sheetData sheetId="10238"/>
      <sheetData sheetId="10239"/>
      <sheetData sheetId="10240"/>
      <sheetData sheetId="10241"/>
      <sheetData sheetId="10242"/>
      <sheetData sheetId="10243"/>
      <sheetData sheetId="10244" refreshError="1"/>
      <sheetData sheetId="10245"/>
      <sheetData sheetId="10246"/>
      <sheetData sheetId="10247"/>
      <sheetData sheetId="10248"/>
      <sheetData sheetId="10249" refreshError="1"/>
      <sheetData sheetId="10250" refreshError="1"/>
      <sheetData sheetId="10251" refreshError="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refreshError="1"/>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row r="31">
          <cell r="C31">
            <v>1.2190000000000001</v>
          </cell>
        </row>
      </sheetData>
      <sheetData sheetId="10306"/>
      <sheetData sheetId="10307"/>
      <sheetData sheetId="10308"/>
      <sheetData sheetId="10309">
        <row r="31">
          <cell r="C31">
            <v>1.2190000000000001</v>
          </cell>
        </row>
      </sheetData>
      <sheetData sheetId="10310"/>
      <sheetData sheetId="10311"/>
      <sheetData sheetId="10312"/>
      <sheetData sheetId="10313">
        <row r="17">
          <cell r="E17">
            <v>0</v>
          </cell>
        </row>
      </sheetData>
      <sheetData sheetId="10314"/>
      <sheetData sheetId="10315"/>
      <sheetData sheetId="10316"/>
      <sheetData sheetId="10317">
        <row r="17">
          <cell r="E17">
            <v>0</v>
          </cell>
        </row>
      </sheetData>
      <sheetData sheetId="10318"/>
      <sheetData sheetId="10319">
        <row r="7">
          <cell r="H7" t="str">
            <v>PHP</v>
          </cell>
        </row>
      </sheetData>
      <sheetData sheetId="10320"/>
      <sheetData sheetId="10321"/>
      <sheetData sheetId="10322" refreshError="1"/>
      <sheetData sheetId="10323" refreshError="1"/>
      <sheetData sheetId="10324" refreshError="1"/>
      <sheetData sheetId="10325" refreshError="1"/>
      <sheetData sheetId="10326" refreshError="1"/>
      <sheetData sheetId="10327" refreshError="1"/>
      <sheetData sheetId="10328" refreshError="1"/>
      <sheetData sheetId="10329" refreshError="1"/>
      <sheetData sheetId="10330" refreshError="1"/>
      <sheetData sheetId="10331" refreshError="1"/>
      <sheetData sheetId="10332" refreshError="1"/>
      <sheetData sheetId="10333" refreshError="1"/>
      <sheetData sheetId="10334" refreshError="1"/>
      <sheetData sheetId="10335" refreshError="1"/>
      <sheetData sheetId="10336" refreshError="1"/>
      <sheetData sheetId="10337" refreshError="1"/>
      <sheetData sheetId="10338" refreshError="1"/>
      <sheetData sheetId="10339" refreshError="1"/>
      <sheetData sheetId="10340" refreshError="1"/>
      <sheetData sheetId="10341" refreshError="1"/>
      <sheetData sheetId="10342" refreshError="1"/>
      <sheetData sheetId="10343" refreshError="1"/>
      <sheetData sheetId="10344" refreshError="1"/>
      <sheetData sheetId="10345" refreshError="1"/>
      <sheetData sheetId="10346" refreshError="1"/>
      <sheetData sheetId="10347" refreshError="1"/>
      <sheetData sheetId="10348" refreshError="1"/>
      <sheetData sheetId="10349" refreshError="1"/>
      <sheetData sheetId="10350" refreshError="1"/>
      <sheetData sheetId="10351" refreshError="1"/>
      <sheetData sheetId="10352" refreshError="1"/>
      <sheetData sheetId="10353" refreshError="1"/>
      <sheetData sheetId="10354" refreshError="1"/>
      <sheetData sheetId="10355" refreshError="1"/>
      <sheetData sheetId="10356" refreshError="1"/>
      <sheetData sheetId="10357" refreshError="1"/>
      <sheetData sheetId="10358" refreshError="1"/>
      <sheetData sheetId="10359" refreshError="1"/>
      <sheetData sheetId="10360" refreshError="1"/>
      <sheetData sheetId="10361" refreshError="1"/>
      <sheetData sheetId="10362" refreshError="1"/>
      <sheetData sheetId="10363" refreshError="1"/>
      <sheetData sheetId="10364" refreshError="1"/>
      <sheetData sheetId="10365" refreshError="1"/>
      <sheetData sheetId="10366" refreshError="1"/>
      <sheetData sheetId="10367" refreshError="1"/>
      <sheetData sheetId="10368" refreshError="1"/>
      <sheetData sheetId="10369" refreshError="1"/>
      <sheetData sheetId="10370" refreshError="1"/>
      <sheetData sheetId="10371" refreshError="1"/>
      <sheetData sheetId="10372" refreshError="1"/>
      <sheetData sheetId="10373" refreshError="1"/>
      <sheetData sheetId="10374" refreshError="1"/>
      <sheetData sheetId="10375" refreshError="1"/>
      <sheetData sheetId="10376" refreshError="1"/>
      <sheetData sheetId="10377" refreshError="1"/>
      <sheetData sheetId="10378" refreshError="1"/>
      <sheetData sheetId="10379" refreshError="1"/>
      <sheetData sheetId="10380" refreshError="1"/>
      <sheetData sheetId="10381" refreshError="1"/>
      <sheetData sheetId="10382" refreshError="1"/>
      <sheetData sheetId="10383" refreshError="1"/>
      <sheetData sheetId="10384" refreshError="1"/>
      <sheetData sheetId="10385" refreshError="1"/>
      <sheetData sheetId="10386" refreshError="1"/>
      <sheetData sheetId="10387" refreshError="1"/>
      <sheetData sheetId="10388" refreshError="1"/>
      <sheetData sheetId="10389" refreshError="1"/>
      <sheetData sheetId="10390" refreshError="1"/>
      <sheetData sheetId="10391" refreshError="1"/>
      <sheetData sheetId="10392" refreshError="1"/>
      <sheetData sheetId="10393" refreshError="1"/>
      <sheetData sheetId="10394" refreshError="1"/>
      <sheetData sheetId="10395" refreshError="1"/>
      <sheetData sheetId="10396" refreshError="1"/>
      <sheetData sheetId="10397" refreshError="1"/>
      <sheetData sheetId="10398" refreshError="1"/>
      <sheetData sheetId="10399" refreshError="1"/>
      <sheetData sheetId="10400" refreshError="1"/>
      <sheetData sheetId="10401" refreshError="1"/>
      <sheetData sheetId="10402" refreshError="1"/>
      <sheetData sheetId="10403" refreshError="1"/>
      <sheetData sheetId="10404" refreshError="1"/>
      <sheetData sheetId="10405" refreshError="1"/>
      <sheetData sheetId="10406" refreshError="1"/>
      <sheetData sheetId="10407" refreshError="1"/>
      <sheetData sheetId="10408" refreshError="1"/>
      <sheetData sheetId="10409" refreshError="1"/>
      <sheetData sheetId="10410" refreshError="1"/>
      <sheetData sheetId="10411" refreshError="1"/>
      <sheetData sheetId="10412" refreshError="1"/>
      <sheetData sheetId="10413" refreshError="1"/>
      <sheetData sheetId="10414" refreshError="1"/>
      <sheetData sheetId="10415" refreshError="1"/>
      <sheetData sheetId="10416" refreshError="1"/>
      <sheetData sheetId="10417" refreshError="1"/>
      <sheetData sheetId="10418" refreshError="1"/>
      <sheetData sheetId="10419" refreshError="1"/>
      <sheetData sheetId="10420" refreshError="1"/>
      <sheetData sheetId="10421" refreshError="1"/>
      <sheetData sheetId="10422" refreshError="1"/>
      <sheetData sheetId="10423" refreshError="1"/>
      <sheetData sheetId="10424" refreshError="1"/>
      <sheetData sheetId="10425" refreshError="1"/>
      <sheetData sheetId="10426" refreshError="1"/>
      <sheetData sheetId="10427" refreshError="1"/>
      <sheetData sheetId="10428" refreshError="1"/>
      <sheetData sheetId="10429" refreshError="1"/>
      <sheetData sheetId="10430" refreshError="1"/>
      <sheetData sheetId="10431" refreshError="1"/>
      <sheetData sheetId="10432" refreshError="1"/>
      <sheetData sheetId="10433" refreshError="1"/>
      <sheetData sheetId="10434" refreshError="1"/>
      <sheetData sheetId="10435" refreshError="1"/>
      <sheetData sheetId="10436" refreshError="1"/>
      <sheetData sheetId="10437" refreshError="1"/>
      <sheetData sheetId="10438" refreshError="1"/>
      <sheetData sheetId="10439" refreshError="1"/>
      <sheetData sheetId="10440" refreshError="1"/>
      <sheetData sheetId="10441" refreshError="1"/>
      <sheetData sheetId="10442" refreshError="1"/>
      <sheetData sheetId="10443" refreshError="1"/>
      <sheetData sheetId="10444" refreshError="1"/>
      <sheetData sheetId="10445" refreshError="1"/>
      <sheetData sheetId="10446" refreshError="1"/>
      <sheetData sheetId="10447" refreshError="1"/>
      <sheetData sheetId="10448" refreshError="1"/>
      <sheetData sheetId="10449" refreshError="1"/>
      <sheetData sheetId="10450" refreshError="1"/>
      <sheetData sheetId="10451" refreshError="1"/>
      <sheetData sheetId="10452" refreshError="1"/>
      <sheetData sheetId="10453" refreshError="1"/>
      <sheetData sheetId="10454" refreshError="1"/>
      <sheetData sheetId="10455" refreshError="1"/>
      <sheetData sheetId="10456" refreshError="1"/>
      <sheetData sheetId="10457" refreshError="1"/>
      <sheetData sheetId="10458" refreshError="1"/>
      <sheetData sheetId="10459" refreshError="1"/>
      <sheetData sheetId="10460" refreshError="1"/>
      <sheetData sheetId="10461" refreshError="1"/>
      <sheetData sheetId="10462" refreshError="1"/>
      <sheetData sheetId="10463" refreshError="1"/>
      <sheetData sheetId="10464" refreshError="1"/>
      <sheetData sheetId="10465" refreshError="1"/>
      <sheetData sheetId="10466" refreshError="1"/>
      <sheetData sheetId="10467" refreshError="1"/>
      <sheetData sheetId="10468" refreshError="1"/>
      <sheetData sheetId="10469" refreshError="1"/>
      <sheetData sheetId="10470" refreshError="1"/>
      <sheetData sheetId="10471" refreshError="1"/>
      <sheetData sheetId="10472" refreshError="1"/>
      <sheetData sheetId="10473" refreshError="1"/>
      <sheetData sheetId="10474" refreshError="1"/>
      <sheetData sheetId="10475" refreshError="1"/>
      <sheetData sheetId="10476" refreshError="1"/>
      <sheetData sheetId="10477" refreshError="1"/>
      <sheetData sheetId="10478" refreshError="1"/>
      <sheetData sheetId="10479" refreshError="1"/>
      <sheetData sheetId="10480" refreshError="1"/>
      <sheetData sheetId="10481" refreshError="1"/>
      <sheetData sheetId="10482" refreshError="1"/>
      <sheetData sheetId="10483" refreshError="1"/>
      <sheetData sheetId="10484" refreshError="1"/>
      <sheetData sheetId="10485" refreshError="1"/>
      <sheetData sheetId="10486" refreshError="1"/>
      <sheetData sheetId="10487" refreshError="1"/>
      <sheetData sheetId="10488" refreshError="1"/>
      <sheetData sheetId="10489" refreshError="1"/>
      <sheetData sheetId="10490" refreshError="1"/>
      <sheetData sheetId="10491" refreshError="1"/>
      <sheetData sheetId="10492" refreshError="1"/>
      <sheetData sheetId="10493" refreshError="1"/>
      <sheetData sheetId="10494" refreshError="1"/>
      <sheetData sheetId="10495" refreshError="1"/>
      <sheetData sheetId="10496" refreshError="1"/>
      <sheetData sheetId="10497" refreshError="1"/>
      <sheetData sheetId="10498" refreshError="1"/>
      <sheetData sheetId="10499" refreshError="1"/>
      <sheetData sheetId="10500" refreshError="1"/>
      <sheetData sheetId="10501" refreshError="1"/>
      <sheetData sheetId="10502" refreshError="1"/>
      <sheetData sheetId="10503" refreshError="1"/>
      <sheetData sheetId="10504" refreshError="1"/>
      <sheetData sheetId="10505" refreshError="1"/>
      <sheetData sheetId="10506" refreshError="1"/>
      <sheetData sheetId="10507" refreshError="1"/>
      <sheetData sheetId="10508" refreshError="1"/>
      <sheetData sheetId="10509" refreshError="1"/>
      <sheetData sheetId="10510" refreshError="1"/>
      <sheetData sheetId="10511" refreshError="1"/>
      <sheetData sheetId="10512" refreshError="1"/>
      <sheetData sheetId="10513" refreshError="1"/>
      <sheetData sheetId="10514" refreshError="1"/>
      <sheetData sheetId="10515" refreshError="1"/>
      <sheetData sheetId="10516" refreshError="1"/>
      <sheetData sheetId="10517" refreshError="1"/>
      <sheetData sheetId="10518" refreshError="1"/>
      <sheetData sheetId="10519" refreshError="1"/>
      <sheetData sheetId="10520" refreshError="1"/>
      <sheetData sheetId="10521" refreshError="1"/>
      <sheetData sheetId="10522" refreshError="1"/>
      <sheetData sheetId="10523" refreshError="1"/>
      <sheetData sheetId="10524" refreshError="1"/>
      <sheetData sheetId="10525" refreshError="1"/>
      <sheetData sheetId="10526" refreshError="1"/>
      <sheetData sheetId="10527" refreshError="1"/>
      <sheetData sheetId="10528" refreshError="1"/>
      <sheetData sheetId="10529" refreshError="1"/>
      <sheetData sheetId="10530" refreshError="1"/>
      <sheetData sheetId="10531" refreshError="1"/>
      <sheetData sheetId="10532" refreshError="1"/>
      <sheetData sheetId="10533" refreshError="1"/>
      <sheetData sheetId="10534" refreshError="1"/>
      <sheetData sheetId="10535" refreshError="1"/>
      <sheetData sheetId="10536" refreshError="1"/>
      <sheetData sheetId="10537" refreshError="1"/>
      <sheetData sheetId="10538" refreshError="1"/>
      <sheetData sheetId="10539" refreshError="1"/>
      <sheetData sheetId="10540" refreshError="1"/>
      <sheetData sheetId="10541" refreshError="1"/>
      <sheetData sheetId="10542" refreshError="1"/>
      <sheetData sheetId="10543" refreshError="1"/>
      <sheetData sheetId="10544" refreshError="1"/>
      <sheetData sheetId="10545" refreshError="1"/>
      <sheetData sheetId="10546" refreshError="1"/>
      <sheetData sheetId="10547" refreshError="1"/>
      <sheetData sheetId="10548" refreshError="1"/>
      <sheetData sheetId="10549" refreshError="1"/>
      <sheetData sheetId="10550" refreshError="1"/>
      <sheetData sheetId="10551" refreshError="1"/>
      <sheetData sheetId="10552" refreshError="1"/>
      <sheetData sheetId="10553" refreshError="1"/>
      <sheetData sheetId="10554" refreshError="1"/>
      <sheetData sheetId="10555" refreshError="1"/>
      <sheetData sheetId="10556" refreshError="1"/>
      <sheetData sheetId="10557" refreshError="1"/>
      <sheetData sheetId="10558" refreshError="1"/>
      <sheetData sheetId="10559" refreshError="1"/>
      <sheetData sheetId="10560" refreshError="1"/>
      <sheetData sheetId="10561" refreshError="1"/>
      <sheetData sheetId="10562" refreshError="1"/>
      <sheetData sheetId="10563" refreshError="1"/>
      <sheetData sheetId="10564" refreshError="1"/>
      <sheetData sheetId="10565" refreshError="1"/>
      <sheetData sheetId="10566" refreshError="1"/>
      <sheetData sheetId="10567" refreshError="1"/>
      <sheetData sheetId="10568" refreshError="1"/>
      <sheetData sheetId="10569" refreshError="1"/>
      <sheetData sheetId="10570" refreshError="1"/>
      <sheetData sheetId="10571" refreshError="1"/>
      <sheetData sheetId="10572" refreshError="1"/>
      <sheetData sheetId="10573" refreshError="1"/>
      <sheetData sheetId="10574" refreshError="1"/>
      <sheetData sheetId="10575" refreshError="1"/>
      <sheetData sheetId="10576" refreshError="1"/>
      <sheetData sheetId="10577" refreshError="1"/>
      <sheetData sheetId="10578" refreshError="1"/>
      <sheetData sheetId="10579" refreshError="1"/>
      <sheetData sheetId="10580" refreshError="1"/>
      <sheetData sheetId="10581" refreshError="1"/>
      <sheetData sheetId="10582" refreshError="1"/>
      <sheetData sheetId="10583" refreshError="1"/>
      <sheetData sheetId="10584" refreshError="1"/>
      <sheetData sheetId="10585" refreshError="1"/>
      <sheetData sheetId="10586" refreshError="1"/>
      <sheetData sheetId="10587" refreshError="1"/>
      <sheetData sheetId="10588" refreshError="1"/>
      <sheetData sheetId="10589" refreshError="1"/>
      <sheetData sheetId="10590" refreshError="1"/>
      <sheetData sheetId="10591" refreshError="1"/>
      <sheetData sheetId="10592" refreshError="1"/>
      <sheetData sheetId="10593" refreshError="1"/>
      <sheetData sheetId="10594" refreshError="1"/>
      <sheetData sheetId="10595" refreshError="1"/>
      <sheetData sheetId="10596" refreshError="1"/>
      <sheetData sheetId="10597" refreshError="1"/>
      <sheetData sheetId="10598" refreshError="1"/>
      <sheetData sheetId="10599" refreshError="1"/>
      <sheetData sheetId="10600" refreshError="1"/>
      <sheetData sheetId="10601" refreshError="1"/>
      <sheetData sheetId="10602" refreshError="1"/>
      <sheetData sheetId="10603" refreshError="1"/>
      <sheetData sheetId="10604" refreshError="1"/>
      <sheetData sheetId="10605" refreshError="1"/>
      <sheetData sheetId="10606" refreshError="1"/>
      <sheetData sheetId="10607" refreshError="1"/>
      <sheetData sheetId="10608" refreshError="1"/>
      <sheetData sheetId="10609" refreshError="1"/>
      <sheetData sheetId="10610" refreshError="1"/>
      <sheetData sheetId="10611" refreshError="1"/>
      <sheetData sheetId="10612" refreshError="1"/>
      <sheetData sheetId="10613" refreshError="1"/>
      <sheetData sheetId="10614" refreshError="1"/>
      <sheetData sheetId="10615" refreshError="1"/>
      <sheetData sheetId="10616" refreshError="1"/>
      <sheetData sheetId="10617" refreshError="1"/>
      <sheetData sheetId="10618" refreshError="1"/>
      <sheetData sheetId="10619" refreshError="1"/>
      <sheetData sheetId="10620" refreshError="1"/>
      <sheetData sheetId="10621" refreshError="1"/>
      <sheetData sheetId="10622" refreshError="1"/>
      <sheetData sheetId="10623" refreshError="1"/>
      <sheetData sheetId="10624" refreshError="1"/>
      <sheetData sheetId="10625" refreshError="1"/>
      <sheetData sheetId="10626" refreshError="1"/>
      <sheetData sheetId="10627" refreshError="1"/>
      <sheetData sheetId="10628" refreshError="1"/>
      <sheetData sheetId="10629" refreshError="1"/>
      <sheetData sheetId="10630" refreshError="1"/>
      <sheetData sheetId="10631" refreshError="1"/>
      <sheetData sheetId="10632" refreshError="1"/>
      <sheetData sheetId="10633" refreshError="1"/>
      <sheetData sheetId="10634" refreshError="1"/>
      <sheetData sheetId="10635" refreshError="1"/>
      <sheetData sheetId="10636" refreshError="1"/>
      <sheetData sheetId="10637" refreshError="1"/>
      <sheetData sheetId="10638" refreshError="1"/>
      <sheetData sheetId="10639" refreshError="1"/>
      <sheetData sheetId="10640" refreshError="1"/>
      <sheetData sheetId="10641" refreshError="1"/>
      <sheetData sheetId="10642" refreshError="1"/>
      <sheetData sheetId="10643" refreshError="1"/>
      <sheetData sheetId="10644" refreshError="1"/>
      <sheetData sheetId="10645" refreshError="1"/>
      <sheetData sheetId="10646" refreshError="1"/>
      <sheetData sheetId="10647" refreshError="1"/>
      <sheetData sheetId="10648" refreshError="1"/>
      <sheetData sheetId="10649" refreshError="1"/>
      <sheetData sheetId="10650" refreshError="1"/>
      <sheetData sheetId="10651" refreshError="1"/>
      <sheetData sheetId="10652" refreshError="1"/>
      <sheetData sheetId="10653" refreshError="1"/>
      <sheetData sheetId="10654" refreshError="1"/>
      <sheetData sheetId="10655" refreshError="1"/>
      <sheetData sheetId="10656" refreshError="1"/>
      <sheetData sheetId="10657" refreshError="1"/>
      <sheetData sheetId="10658" refreshError="1"/>
      <sheetData sheetId="10659" refreshError="1"/>
      <sheetData sheetId="10660" refreshError="1"/>
      <sheetData sheetId="10661" refreshError="1"/>
      <sheetData sheetId="10662" refreshError="1"/>
      <sheetData sheetId="10663" refreshError="1"/>
      <sheetData sheetId="10664" refreshError="1"/>
      <sheetData sheetId="10665" refreshError="1"/>
      <sheetData sheetId="10666" refreshError="1"/>
      <sheetData sheetId="10667" refreshError="1"/>
      <sheetData sheetId="10668" refreshError="1"/>
      <sheetData sheetId="10669" refreshError="1"/>
      <sheetData sheetId="10670" refreshError="1"/>
      <sheetData sheetId="10671" refreshError="1"/>
      <sheetData sheetId="10672"/>
      <sheetData sheetId="10673"/>
      <sheetData sheetId="10674"/>
      <sheetData sheetId="10675"/>
      <sheetData sheetId="10676"/>
      <sheetData sheetId="10677"/>
      <sheetData sheetId="10678"/>
      <sheetData sheetId="10679" refreshError="1"/>
      <sheetData sheetId="10680"/>
      <sheetData sheetId="10681" refreshError="1"/>
      <sheetData sheetId="10682" refreshError="1"/>
      <sheetData sheetId="10683"/>
      <sheetData sheetId="10684">
        <row r="399">
          <cell r="Z399" t="str">
            <v>GL0040041 - ACCR BONUS EXP-WAY2SAVE INCENT</v>
          </cell>
        </row>
      </sheetData>
      <sheetData sheetId="10685"/>
      <sheetData sheetId="10686"/>
      <sheetData sheetId="10687" refreshError="1"/>
      <sheetData sheetId="10688" refreshError="1"/>
      <sheetData sheetId="10689" refreshError="1"/>
      <sheetData sheetId="10690" refreshError="1"/>
      <sheetData sheetId="10691" refreshError="1"/>
      <sheetData sheetId="10692" refreshError="1"/>
      <sheetData sheetId="10693" refreshError="1"/>
      <sheetData sheetId="10694" refreshError="1"/>
      <sheetData sheetId="10695" refreshError="1"/>
      <sheetData sheetId="10696" refreshError="1"/>
      <sheetData sheetId="10697" refreshError="1"/>
      <sheetData sheetId="10698" refreshError="1"/>
      <sheetData sheetId="10699" refreshError="1"/>
      <sheetData sheetId="10700" refreshError="1"/>
      <sheetData sheetId="10701" refreshError="1"/>
      <sheetData sheetId="10702" refreshError="1"/>
      <sheetData sheetId="10703" refreshError="1"/>
      <sheetData sheetId="10704" refreshError="1"/>
      <sheetData sheetId="10705" refreshError="1"/>
      <sheetData sheetId="10706" refreshError="1"/>
      <sheetData sheetId="10707" refreshError="1"/>
      <sheetData sheetId="10708" refreshError="1"/>
      <sheetData sheetId="10709" refreshError="1"/>
      <sheetData sheetId="10710" refreshError="1"/>
      <sheetData sheetId="10711" refreshError="1"/>
      <sheetData sheetId="10712" refreshError="1"/>
      <sheetData sheetId="10713" refreshError="1"/>
      <sheetData sheetId="10714" refreshError="1"/>
      <sheetData sheetId="10715" refreshError="1"/>
      <sheetData sheetId="10716" refreshError="1"/>
      <sheetData sheetId="10717" refreshError="1"/>
      <sheetData sheetId="10718" refreshError="1"/>
      <sheetData sheetId="10719" refreshError="1"/>
      <sheetData sheetId="10720" refreshError="1"/>
      <sheetData sheetId="10721" refreshError="1"/>
      <sheetData sheetId="10722" refreshError="1"/>
      <sheetData sheetId="10723" refreshError="1"/>
      <sheetData sheetId="10724"/>
      <sheetData sheetId="10725"/>
      <sheetData sheetId="10726"/>
      <sheetData sheetId="10727"/>
      <sheetData sheetId="10728"/>
      <sheetData sheetId="10729"/>
      <sheetData sheetId="10730" refreshError="1"/>
      <sheetData sheetId="10731" refreshError="1"/>
      <sheetData sheetId="10732" refreshError="1"/>
      <sheetData sheetId="10733" refreshError="1"/>
      <sheetData sheetId="10734" refreshError="1"/>
      <sheetData sheetId="10735" refreshError="1"/>
      <sheetData sheetId="10736" refreshError="1"/>
      <sheetData sheetId="10737" refreshError="1"/>
      <sheetData sheetId="10738" refreshError="1"/>
      <sheetData sheetId="10739" refreshError="1"/>
      <sheetData sheetId="10740" refreshError="1"/>
      <sheetData sheetId="10741" refreshError="1"/>
      <sheetData sheetId="10742"/>
      <sheetData sheetId="10743"/>
      <sheetData sheetId="10744" refreshError="1"/>
      <sheetData sheetId="10745" refreshError="1"/>
      <sheetData sheetId="10746" refreshError="1"/>
      <sheetData sheetId="10747" refreshError="1"/>
      <sheetData sheetId="10748" refreshError="1"/>
      <sheetData sheetId="10749" refreshError="1"/>
      <sheetData sheetId="10750" refreshError="1"/>
      <sheetData sheetId="10751" refreshError="1"/>
      <sheetData sheetId="10752"/>
      <sheetData sheetId="10753" refreshError="1"/>
      <sheetData sheetId="10754"/>
      <sheetData sheetId="10755"/>
      <sheetData sheetId="10756"/>
      <sheetData sheetId="10757"/>
      <sheetData sheetId="10758"/>
      <sheetData sheetId="10759"/>
      <sheetData sheetId="10760"/>
      <sheetData sheetId="10761"/>
      <sheetData sheetId="10762"/>
      <sheetData sheetId="10763"/>
      <sheetData sheetId="10764"/>
      <sheetData sheetId="10765">
        <row r="1">
          <cell r="AB1">
            <v>100000</v>
          </cell>
        </row>
      </sheetData>
      <sheetData sheetId="10766"/>
      <sheetData sheetId="10767"/>
      <sheetData sheetId="10768"/>
      <sheetData sheetId="10769" refreshError="1"/>
      <sheetData sheetId="10770"/>
      <sheetData sheetId="10771"/>
      <sheetData sheetId="10772"/>
      <sheetData sheetId="10773"/>
      <sheetData sheetId="10774"/>
      <sheetData sheetId="10775"/>
      <sheetData sheetId="10776"/>
      <sheetData sheetId="10777"/>
      <sheetData sheetId="10778"/>
      <sheetData sheetId="10779"/>
      <sheetData sheetId="10780"/>
      <sheetData sheetId="10781" refreshError="1"/>
      <sheetData sheetId="10782" refreshError="1"/>
      <sheetData sheetId="10783" refreshError="1"/>
      <sheetData sheetId="10784" refreshError="1"/>
      <sheetData sheetId="10785" refreshError="1"/>
      <sheetData sheetId="10786" refreshError="1"/>
      <sheetData sheetId="10787" refreshError="1"/>
      <sheetData sheetId="10788" refreshError="1"/>
      <sheetData sheetId="10789" refreshError="1"/>
      <sheetData sheetId="10790" refreshError="1"/>
      <sheetData sheetId="10791" refreshError="1"/>
      <sheetData sheetId="10792" refreshError="1"/>
      <sheetData sheetId="10793" refreshError="1"/>
      <sheetData sheetId="10794" refreshError="1"/>
      <sheetData sheetId="10795" refreshError="1"/>
      <sheetData sheetId="10796" refreshError="1"/>
      <sheetData sheetId="10797" refreshError="1"/>
      <sheetData sheetId="10798" refreshError="1"/>
      <sheetData sheetId="10799" refreshError="1"/>
      <sheetData sheetId="10800" refreshError="1"/>
      <sheetData sheetId="10801" refreshError="1"/>
      <sheetData sheetId="10802" refreshError="1"/>
      <sheetData sheetId="10803" refreshError="1"/>
      <sheetData sheetId="10804" refreshError="1"/>
      <sheetData sheetId="10805" refreshError="1"/>
      <sheetData sheetId="10806" refreshError="1"/>
      <sheetData sheetId="10807" refreshError="1"/>
      <sheetData sheetId="10808" refreshError="1"/>
      <sheetData sheetId="10809" refreshError="1"/>
      <sheetData sheetId="10810" refreshError="1"/>
      <sheetData sheetId="10811" refreshError="1"/>
      <sheetData sheetId="10812" refreshError="1"/>
      <sheetData sheetId="10813" refreshError="1"/>
      <sheetData sheetId="10814" refreshError="1"/>
      <sheetData sheetId="10815" refreshError="1"/>
      <sheetData sheetId="10816" refreshError="1"/>
      <sheetData sheetId="10817" refreshError="1"/>
      <sheetData sheetId="10818" refreshError="1"/>
      <sheetData sheetId="10819" refreshError="1"/>
      <sheetData sheetId="10820" refreshError="1"/>
      <sheetData sheetId="10821" refreshError="1"/>
      <sheetData sheetId="10822" refreshError="1"/>
      <sheetData sheetId="10823" refreshError="1"/>
      <sheetData sheetId="10824" refreshError="1"/>
      <sheetData sheetId="10825" refreshError="1"/>
      <sheetData sheetId="10826" refreshError="1"/>
      <sheetData sheetId="10827" refreshError="1"/>
      <sheetData sheetId="10828" refreshError="1"/>
      <sheetData sheetId="10829" refreshError="1"/>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refreshError="1"/>
      <sheetData sheetId="10848" refreshError="1"/>
      <sheetData sheetId="10849" refreshError="1"/>
      <sheetData sheetId="10850" refreshError="1"/>
      <sheetData sheetId="10851" refreshError="1"/>
      <sheetData sheetId="10852" refreshError="1"/>
      <sheetData sheetId="10853" refreshError="1"/>
      <sheetData sheetId="10854" refreshError="1"/>
      <sheetData sheetId="10855" refreshError="1"/>
      <sheetData sheetId="10856" refreshError="1"/>
      <sheetData sheetId="10857" refreshError="1"/>
      <sheetData sheetId="10858" refreshError="1"/>
      <sheetData sheetId="10859" refreshError="1"/>
      <sheetData sheetId="10860" refreshError="1"/>
      <sheetData sheetId="10861" refreshError="1"/>
      <sheetData sheetId="10862" refreshError="1"/>
      <sheetData sheetId="10863" refreshError="1"/>
      <sheetData sheetId="10864" refreshError="1"/>
      <sheetData sheetId="10865" refreshError="1"/>
      <sheetData sheetId="10866" refreshError="1"/>
      <sheetData sheetId="10867" refreshError="1"/>
      <sheetData sheetId="10868" refreshError="1"/>
      <sheetData sheetId="10869" refreshError="1"/>
      <sheetData sheetId="10870" refreshError="1"/>
      <sheetData sheetId="10871" refreshError="1"/>
      <sheetData sheetId="10872" refreshError="1"/>
      <sheetData sheetId="10873" refreshError="1"/>
      <sheetData sheetId="10874" refreshError="1"/>
      <sheetData sheetId="10875" refreshError="1"/>
      <sheetData sheetId="10876" refreshError="1"/>
      <sheetData sheetId="10877" refreshError="1"/>
      <sheetData sheetId="10878" refreshError="1"/>
      <sheetData sheetId="10879" refreshError="1"/>
      <sheetData sheetId="10880" refreshError="1"/>
      <sheetData sheetId="10881" refreshError="1"/>
      <sheetData sheetId="10882" refreshError="1"/>
      <sheetData sheetId="10883" refreshError="1"/>
      <sheetData sheetId="10884" refreshError="1"/>
      <sheetData sheetId="10885" refreshError="1"/>
      <sheetData sheetId="10886" refreshError="1"/>
      <sheetData sheetId="10887" refreshError="1"/>
      <sheetData sheetId="10888" refreshError="1"/>
      <sheetData sheetId="10889" refreshError="1"/>
      <sheetData sheetId="10890" refreshError="1"/>
      <sheetData sheetId="10891" refreshError="1"/>
      <sheetData sheetId="10892" refreshError="1"/>
      <sheetData sheetId="10893" refreshError="1"/>
      <sheetData sheetId="10894" refreshError="1"/>
      <sheetData sheetId="10895" refreshError="1"/>
      <sheetData sheetId="10896" refreshError="1"/>
      <sheetData sheetId="10897" refreshError="1"/>
      <sheetData sheetId="10898" refreshError="1"/>
      <sheetData sheetId="10899" refreshError="1"/>
      <sheetData sheetId="10900" refreshError="1"/>
      <sheetData sheetId="10901" refreshError="1"/>
      <sheetData sheetId="10902" refreshError="1"/>
      <sheetData sheetId="10903" refreshError="1"/>
      <sheetData sheetId="10904" refreshError="1"/>
      <sheetData sheetId="10905" refreshError="1"/>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refreshError="1"/>
      <sheetData sheetId="10927"/>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sheetData sheetId="10944"/>
      <sheetData sheetId="10945" refreshError="1"/>
      <sheetData sheetId="10946" refreshError="1"/>
      <sheetData sheetId="10947"/>
      <sheetData sheetId="10948"/>
      <sheetData sheetId="10949" refreshError="1"/>
      <sheetData sheetId="10950"/>
      <sheetData sheetId="10951" refreshError="1"/>
      <sheetData sheetId="10952"/>
      <sheetData sheetId="10953" refreshError="1"/>
      <sheetData sheetId="10954" refreshError="1"/>
      <sheetData sheetId="10955" refreshError="1"/>
      <sheetData sheetId="10956" refreshError="1"/>
      <sheetData sheetId="10957" refreshError="1"/>
      <sheetData sheetId="10958"/>
      <sheetData sheetId="10959"/>
      <sheetData sheetId="10960"/>
      <sheetData sheetId="10961"/>
      <sheetData sheetId="10962"/>
      <sheetData sheetId="10963"/>
      <sheetData sheetId="10964"/>
      <sheetData sheetId="10965"/>
      <sheetData sheetId="10966"/>
      <sheetData sheetId="10967"/>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sheetData sheetId="10995" refreshError="1"/>
      <sheetData sheetId="10996"/>
      <sheetData sheetId="10997"/>
      <sheetData sheetId="10998" refreshError="1"/>
      <sheetData sheetId="10999" refreshError="1"/>
      <sheetData sheetId="11000" refreshError="1"/>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Region"/>
      <sheetName val="Assumptions"/>
      <sheetName val="Data"/>
      <sheetName val="Bloomberg"/>
      <sheetName val="Setting"/>
      <sheetName val="Descriptions"/>
      <sheetName val="WORKRES"/>
      <sheetName val="CA_and_CL_2002_proj_opn(2001-0)"/>
      <sheetName val="Lists"/>
      <sheetName val="proposallinked"/>
      <sheetName val="wwww"/>
      <sheetName val="tallied with TB"/>
      <sheetName val="Summary_by_Region"/>
      <sheetName val="Qenos - Trading comps1"/>
      <sheetName val="Summary_by_Region1"/>
      <sheetName val="tallied_with_TB"/>
      <sheetName val="Qenos_-_Trading_comps1"/>
      <sheetName val="Summary_by_Region2"/>
      <sheetName val="tallied_with_TB1"/>
      <sheetName val="Qenos_-_Trading_comps11"/>
      <sheetName val="Summary_by_Region3"/>
      <sheetName val="tallied_with_TB2"/>
      <sheetName val="Qenos_-_Trading_comps12"/>
      <sheetName val="Summary_by_Region4"/>
      <sheetName val="tallied_with_TB3"/>
      <sheetName val="Summary_by_Region5"/>
      <sheetName val="tallied_with_TB4"/>
      <sheetName val="Qenos_-_Trading_comps13"/>
      <sheetName val="Summary_by_Region6"/>
      <sheetName val="tallied_with_TB5"/>
      <sheetName val="Qenos_-_Trading_comps14"/>
      <sheetName val="TrialBal"/>
      <sheetName val="Summary_by_Region7"/>
      <sheetName val="tallied_with_TB6"/>
      <sheetName val="Qenos_-_Trading_comps15"/>
      <sheetName val="SIEVE"/>
      <sheetName val="Sep 03"/>
      <sheetName val="RBSA_Working"/>
      <sheetName val="RBSA Working"/>
      <sheetName val="BS"/>
      <sheetName val="Checks &amp; Inputs"/>
      <sheetName val="IS"/>
    </sheetNames>
    <sheetDataSet>
      <sheetData sheetId="0" refreshError="1"/>
      <sheetData sheetId="1" refreshError="1"/>
      <sheetData sheetId="2" refreshError="1"/>
      <sheetData sheetId="3" refreshError="1"/>
      <sheetData sheetId="4" refreshError="1">
        <row r="11">
          <cell r="I11">
            <v>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sheetData sheetId="29"/>
      <sheetData sheetId="30"/>
      <sheetData sheetId="31" refreshError="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
      <sheetName val="Sheet2"/>
      <sheetName val="Sheet1"/>
      <sheetName val="Ebidta"/>
      <sheetName val="vari"/>
      <sheetName val="RM"/>
      <sheetName val="Daily performance"/>
      <sheetName val="Conversion"/>
      <sheetName val="Ex.Sum"/>
      <sheetName val="Budget-Ex"/>
      <sheetName val="Stock"/>
      <sheetName val="Sale-sum"/>
      <sheetName val="Down Time"/>
      <sheetName val="Budget-RPR"/>
      <sheetName val="Mis_Hrm_Oct'03"/>
      <sheetName val="Setting"/>
      <sheetName val="DATA"/>
      <sheetName val="Daily_performance"/>
      <sheetName val="Ex_Sum"/>
      <sheetName val="Down_Time"/>
      <sheetName val="Equipment"/>
      <sheetName val="Company"/>
      <sheetName val="Daily_performance1"/>
      <sheetName val="Ex_Sum1"/>
      <sheetName val="Down_Time1"/>
      <sheetName val="Daily_performance2"/>
      <sheetName val="Ex_Sum2"/>
      <sheetName val="Down_Tim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Pg1"/>
      <sheetName val="Master-Pg2"/>
      <sheetName val="Master-Pg3"/>
      <sheetName val="Master-Pg4"/>
      <sheetName val="Invoice"/>
      <sheetName val="Shipment-Adv"/>
      <sheetName val="BL-FORMAT"/>
      <sheetName val="MASTER-DOC"/>
      <sheetName val="PACK_LIST"/>
      <sheetName val="PL"/>
      <sheetName val="mltc"/>
      <sheetName val="CLAY"/>
      <sheetName val="Yield"/>
      <sheetName val="DCF Valuation"/>
      <sheetName val="DCF_Valuation"/>
      <sheetName val="DCF_Valuation1"/>
      <sheetName val="DCF_Valuation2"/>
      <sheetName val="GL Tally"/>
      <sheetName val="WORKRES"/>
    </sheetNames>
    <sheetDataSet>
      <sheetData sheetId="0"/>
      <sheetData sheetId="1"/>
      <sheetData sheetId="2"/>
      <sheetData sheetId="3"/>
      <sheetData sheetId="4"/>
      <sheetData sheetId="5"/>
      <sheetData sheetId="6"/>
      <sheetData sheetId="7" refreshError="1">
        <row r="13">
          <cell r="D13" t="str">
            <v>LC-NO</v>
          </cell>
          <cell r="E13" t="str">
            <v xml:space="preserve">  AMENDMENTS REQUIRED</v>
          </cell>
          <cell r="H13" t="str">
            <v xml:space="preserve">    AMENDMENTS RECEIVED</v>
          </cell>
          <cell r="K13" t="str">
            <v xml:space="preserve">           REMARKS</v>
          </cell>
        </row>
      </sheetData>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04-05"/>
      <sheetName val="Dec 04"/>
      <sheetName val="Jindal"/>
      <sheetName val="HO"/>
      <sheetName val="HRM"/>
      <sheetName val="CGL"/>
      <sheetName val="CSD"/>
      <sheetName val="Sheet1"/>
      <sheetName val="Module1"/>
      <sheetName val="MASTER-DOC"/>
      <sheetName val="Yield"/>
      <sheetName val="Q3_04-05"/>
      <sheetName val="Dec_04"/>
      <sheetName val="Setting"/>
      <sheetName val="Q3_04-051"/>
      <sheetName val="Dec_041"/>
      <sheetName val="Q3_04-052"/>
      <sheetName val="Dec_042"/>
      <sheetName val="CP_HL,BRI,COKE CSR_bf-2"/>
      <sheetName val="tallied with TB"/>
      <sheetName val="Expense &amp; Accr Exp-PY-Delete"/>
      <sheetName val="BS"/>
      <sheetName val="IS"/>
      <sheetName val="DETAILS"/>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ch &amp; Site Stock-Dec-03"/>
      <sheetName val="tbc"/>
      <sheetName val="FEB05"/>
      <sheetName val="JISCO"/>
      <sheetName val="HO"/>
      <sheetName val="HRM"/>
      <sheetName val="CGL"/>
      <sheetName val="CSD"/>
      <sheetName val="CASH PROFIT"/>
      <sheetName val="FORMAT(SEBI)"/>
      <sheetName val="Branch_&amp;_Site_Stock-Dec-03"/>
      <sheetName val="CASH_PROFIT"/>
      <sheetName val="dhs-XTL"/>
      <sheetName val="Branch_&amp;_Site_Stock-Dec-031"/>
      <sheetName val="CASH_PROFIT1"/>
    </sheetNames>
    <sheetDataSet>
      <sheetData sheetId="0"/>
      <sheetData sheetId="1"/>
      <sheetData sheetId="2"/>
      <sheetData sheetId="3" refreshError="1"/>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c"/>
      <sheetName val="Tbc_03_2001(SEBI)_1"/>
      <sheetName val="Sheet1"/>
      <sheetName val="S_1"/>
      <sheetName val="nksh"/>
      <sheetName val="dhs-XTL"/>
      <sheetName val="ADAMYA FINAL SHEE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es"/>
      <sheetName val="Schedule - 2"/>
      <sheetName val="Domesticdues"/>
      <sheetName val="Sheet5"/>
      <sheetName val="institution-dues"/>
      <sheetName val="FCL"/>
      <sheetName val="Summary"/>
      <sheetName val="summary-details"/>
      <sheetName val="Sheet3 (2)"/>
      <sheetName val="iabnd-ecb"/>
      <sheetName val="ia&amp;d-ecb"/>
      <sheetName val="commitment fee-ecb"/>
      <sheetName val="guarantee fee payable-ecb"/>
      <sheetName val="sbi-ac"/>
      <sheetName val="Sheet1"/>
      <sheetName val="Sheet2"/>
      <sheetName val="Sheet3"/>
      <sheetName val="tbc"/>
      <sheetName val="mancount"/>
      <sheetName val="PRESFMS"/>
      <sheetName val="Brainvisa-2003"/>
      <sheetName val="Schedule_-_2"/>
      <sheetName val="Sheet3_(2)"/>
      <sheetName val="commitment_fee-ecb"/>
      <sheetName val="guarantee_fee_payable-ecb"/>
      <sheetName val="Principal +OD 310302"/>
      <sheetName val="Schedule_-_21"/>
      <sheetName val="Sheet3_(2)1"/>
      <sheetName val="commitment_fee-ecb1"/>
      <sheetName val="guarantee_fee_payable-ecb1"/>
      <sheetName val="Principal_+OD_310302"/>
      <sheetName val="Schedule_-_22"/>
      <sheetName val="Sheet3_(2)2"/>
      <sheetName val="commitment_fee-ecb2"/>
      <sheetName val="guarantee_fee_payable-ecb2"/>
      <sheetName val="Principal_+OD_3103021"/>
      <sheetName val="Schedule_-_23"/>
      <sheetName val="Sheet3_(2)3"/>
      <sheetName val="commitment_fee-ecb3"/>
      <sheetName val="guarantee_fee_payable-ecb3"/>
      <sheetName val="Principal_+OD_3103022"/>
      <sheetName val="Schedule_-_24"/>
      <sheetName val="Sheet3_(2)4"/>
      <sheetName val="commitment_fee-ecb4"/>
      <sheetName val="guarantee_fee_payable-ecb4"/>
      <sheetName val="List_ratios"/>
      <sheetName val="Capex-fixed"/>
      <sheetName val="NLD - Assum"/>
      <sheetName val="RCPL-P&amp;L"/>
      <sheetName val="JPOCL"/>
      <sheetName val="PMT_DETAILS"/>
      <sheetName val="Schedule_-_25"/>
      <sheetName val="Sheet3_(2)5"/>
      <sheetName val="commitment_fee-ecb5"/>
      <sheetName val="guarantee_fee_payable-ecb5"/>
      <sheetName val="Principal_+OD_3103023"/>
      <sheetName val="NLD_-_Assum"/>
      <sheetName val="Schedule_-_26"/>
      <sheetName val="Sheet3_(2)6"/>
      <sheetName val="commitment_fee-ecb6"/>
      <sheetName val="guarantee_fee_payable-ecb6"/>
      <sheetName val="Principal_+OD_3103024"/>
      <sheetName val="NLD_-_Assum1"/>
      <sheetName val="Hotel-Assumptions"/>
      <sheetName val="DAILY"/>
      <sheetName val="dhs-XTL"/>
      <sheetName val="Schedule_-_27"/>
      <sheetName val="Sheet3_(2)7"/>
      <sheetName val="commitment_fee-ecb7"/>
      <sheetName val="guarantee_fee_payable-ecb7"/>
      <sheetName val="Principal_+OD_3103025"/>
      <sheetName val="NLD_-_Assum2"/>
      <sheetName val="Masters"/>
      <sheetName val="Directors"/>
      <sheetName val="Int testing"/>
      <sheetName val="Annexure-I"/>
      <sheetName val="Form"/>
      <sheetName val="Challan"/>
      <sheetName val="Excess Calc"/>
      <sheetName val="Dump"/>
      <sheetName val="PURTA"/>
      <sheetName val="3. Controls Identification"/>
      <sheetName val=""/>
    </sheetNames>
    <sheetDataSet>
      <sheetData sheetId="0" refreshError="1">
        <row r="3">
          <cell r="B3">
            <v>48.8</v>
          </cell>
        </row>
        <row r="4">
          <cell r="B4">
            <v>3.1139999999999999</v>
          </cell>
        </row>
        <row r="5">
          <cell r="B5">
            <v>21.91</v>
          </cell>
        </row>
        <row r="6">
          <cell r="B6">
            <v>6.53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3">
          <cell r="B3">
            <v>48.8</v>
          </cell>
        </row>
      </sheetData>
      <sheetData sheetId="22">
        <row r="3">
          <cell r="B3">
            <v>48.8</v>
          </cell>
        </row>
      </sheetData>
      <sheetData sheetId="23">
        <row r="3">
          <cell r="B3">
            <v>48.8</v>
          </cell>
        </row>
      </sheetData>
      <sheetData sheetId="24">
        <row r="3">
          <cell r="B3">
            <v>48.8</v>
          </cell>
        </row>
      </sheetData>
      <sheetData sheetId="25" refreshError="1"/>
      <sheetData sheetId="26">
        <row r="3">
          <cell r="B3">
            <v>48.8</v>
          </cell>
        </row>
      </sheetData>
      <sheetData sheetId="27">
        <row r="3">
          <cell r="B3">
            <v>48.8</v>
          </cell>
        </row>
      </sheetData>
      <sheetData sheetId="28">
        <row r="3">
          <cell r="B3">
            <v>48.8</v>
          </cell>
        </row>
      </sheetData>
      <sheetData sheetId="29">
        <row r="3">
          <cell r="B3">
            <v>48.8</v>
          </cell>
        </row>
      </sheetData>
      <sheetData sheetId="30">
        <row r="3">
          <cell r="B3">
            <v>48.8</v>
          </cell>
        </row>
      </sheetData>
      <sheetData sheetId="31">
        <row r="3">
          <cell r="B3">
            <v>48.8</v>
          </cell>
        </row>
      </sheetData>
      <sheetData sheetId="32">
        <row r="3">
          <cell r="B3">
            <v>48.8</v>
          </cell>
        </row>
      </sheetData>
      <sheetData sheetId="33">
        <row r="3">
          <cell r="B3">
            <v>48.8</v>
          </cell>
        </row>
      </sheetData>
      <sheetData sheetId="34">
        <row r="3">
          <cell r="B3">
            <v>48.8</v>
          </cell>
        </row>
      </sheetData>
      <sheetData sheetId="35">
        <row r="3">
          <cell r="B3">
            <v>48.8</v>
          </cell>
        </row>
      </sheetData>
      <sheetData sheetId="36">
        <row r="3">
          <cell r="B3">
            <v>48.8</v>
          </cell>
        </row>
      </sheetData>
      <sheetData sheetId="37">
        <row r="3">
          <cell r="B3">
            <v>48.8</v>
          </cell>
        </row>
      </sheetData>
      <sheetData sheetId="38">
        <row r="3">
          <cell r="B3">
            <v>48.8</v>
          </cell>
        </row>
      </sheetData>
      <sheetData sheetId="39">
        <row r="3">
          <cell r="B3">
            <v>48.8</v>
          </cell>
        </row>
      </sheetData>
      <sheetData sheetId="40">
        <row r="3">
          <cell r="B3">
            <v>48.8</v>
          </cell>
        </row>
      </sheetData>
      <sheetData sheetId="41">
        <row r="3">
          <cell r="B3">
            <v>48.8</v>
          </cell>
        </row>
      </sheetData>
      <sheetData sheetId="42">
        <row r="3">
          <cell r="B3">
            <v>48.8</v>
          </cell>
        </row>
      </sheetData>
      <sheetData sheetId="43">
        <row r="3">
          <cell r="B3">
            <v>48.8</v>
          </cell>
        </row>
      </sheetData>
      <sheetData sheetId="44">
        <row r="3">
          <cell r="B3">
            <v>48.8</v>
          </cell>
        </row>
      </sheetData>
      <sheetData sheetId="45">
        <row r="3">
          <cell r="B3">
            <v>48.8</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refreshError="1"/>
      <sheetData sheetId="64" refreshError="1"/>
      <sheetData sheetId="65" refreshError="1"/>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P&amp;L"/>
      <sheetName val="July 03"/>
      <sheetName val="Aug 03"/>
      <sheetName val="Sep 03"/>
      <sheetName val="Oct 03"/>
      <sheetName val="Nov 03"/>
    </sheetNames>
    <sheetDataSet>
      <sheetData sheetId="0" refreshError="1"/>
      <sheetData sheetId="1"/>
      <sheetData sheetId="2" refreshError="1">
        <row r="131">
          <cell r="A131" t="str">
            <v>40000</v>
          </cell>
          <cell r="B131" t="str">
            <v>Sales</v>
          </cell>
          <cell r="C131">
            <v>0</v>
          </cell>
          <cell r="E131">
            <v>0</v>
          </cell>
          <cell r="F131">
            <v>0</v>
          </cell>
          <cell r="G131">
            <v>0</v>
          </cell>
          <cell r="H131">
            <v>0</v>
          </cell>
        </row>
        <row r="132">
          <cell r="A132" t="str">
            <v>40000-8100</v>
          </cell>
          <cell r="B132" t="str">
            <v>Sales - Primary Pipes</v>
          </cell>
          <cell r="D132">
            <v>0</v>
          </cell>
          <cell r="E132">
            <v>0</v>
          </cell>
          <cell r="F132">
            <v>0</v>
          </cell>
          <cell r="G132">
            <v>0</v>
          </cell>
          <cell r="H132">
            <v>0</v>
          </cell>
        </row>
        <row r="133">
          <cell r="A133" t="str">
            <v>40000-8200</v>
          </cell>
          <cell r="B133" t="str">
            <v>Revenue - Stocking charges</v>
          </cell>
          <cell r="D133">
            <v>16557.18</v>
          </cell>
          <cell r="E133">
            <v>0</v>
          </cell>
          <cell r="F133">
            <v>16557.18</v>
          </cell>
          <cell r="G133">
            <v>0</v>
          </cell>
          <cell r="H133">
            <v>0</v>
          </cell>
        </row>
        <row r="134">
          <cell r="A134" t="str">
            <v>40000-8300</v>
          </cell>
          <cell r="B134" t="str">
            <v>Sales - Scrap</v>
          </cell>
          <cell r="D134">
            <v>0</v>
          </cell>
          <cell r="E134">
            <v>0</v>
          </cell>
          <cell r="F134">
            <v>0</v>
          </cell>
          <cell r="G134">
            <v>0</v>
          </cell>
          <cell r="H134">
            <v>0</v>
          </cell>
        </row>
        <row r="135">
          <cell r="A135" t="str">
            <v>40000-8400</v>
          </cell>
          <cell r="B135" t="str">
            <v>Sales - Used Oil</v>
          </cell>
          <cell r="C135">
            <v>0</v>
          </cell>
          <cell r="E135">
            <v>0</v>
          </cell>
          <cell r="F135">
            <v>0</v>
          </cell>
          <cell r="G135">
            <v>0</v>
          </cell>
          <cell r="H135">
            <v>0</v>
          </cell>
        </row>
        <row r="136">
          <cell r="A136" t="str">
            <v>40000-8500</v>
          </cell>
          <cell r="B136" t="str">
            <v>Sales - Conversion</v>
          </cell>
          <cell r="D136">
            <v>1256724.6499999999</v>
          </cell>
          <cell r="E136">
            <v>0</v>
          </cell>
          <cell r="F136">
            <v>937305.58</v>
          </cell>
          <cell r="G136">
            <v>0</v>
          </cell>
          <cell r="H136">
            <v>319419.06999999995</v>
          </cell>
        </row>
        <row r="137">
          <cell r="A137" t="str">
            <v>40100</v>
          </cell>
          <cell r="B137" t="str">
            <v>Sales Returns &amp; Allowances</v>
          </cell>
          <cell r="C137">
            <v>0</v>
          </cell>
          <cell r="E137">
            <v>0</v>
          </cell>
          <cell r="F137">
            <v>0</v>
          </cell>
          <cell r="G137">
            <v>0</v>
          </cell>
          <cell r="H137">
            <v>0</v>
          </cell>
        </row>
        <row r="138">
          <cell r="A138" t="str">
            <v>40150</v>
          </cell>
          <cell r="B138" t="str">
            <v>Sales Discounts</v>
          </cell>
          <cell r="C138">
            <v>0</v>
          </cell>
          <cell r="E138">
            <v>0</v>
          </cell>
          <cell r="F138">
            <v>0</v>
          </cell>
          <cell r="G138">
            <v>0</v>
          </cell>
          <cell r="H138">
            <v>0</v>
          </cell>
        </row>
        <row r="139">
          <cell r="A139" t="str">
            <v>40170</v>
          </cell>
          <cell r="B139" t="str">
            <v>Sales Commissions - USS</v>
          </cell>
          <cell r="D139">
            <v>0</v>
          </cell>
          <cell r="E139">
            <v>0</v>
          </cell>
          <cell r="F139">
            <v>0</v>
          </cell>
          <cell r="G139">
            <v>0</v>
          </cell>
          <cell r="H139">
            <v>0</v>
          </cell>
        </row>
        <row r="140">
          <cell r="A140" t="str">
            <v>40180</v>
          </cell>
          <cell r="B140" t="str">
            <v>Sales Commissions - Other</v>
          </cell>
          <cell r="C140">
            <v>0</v>
          </cell>
          <cell r="E140">
            <v>0</v>
          </cell>
          <cell r="F140">
            <v>0</v>
          </cell>
          <cell r="G140">
            <v>0</v>
          </cell>
          <cell r="H140">
            <v>0</v>
          </cell>
        </row>
        <row r="141">
          <cell r="A141" t="str">
            <v>40200</v>
          </cell>
          <cell r="B141" t="str">
            <v>Delivery Revenue</v>
          </cell>
          <cell r="C141">
            <v>0</v>
          </cell>
          <cell r="E141">
            <v>0</v>
          </cell>
          <cell r="F141">
            <v>0</v>
          </cell>
          <cell r="G141">
            <v>0</v>
          </cell>
          <cell r="H141">
            <v>0</v>
          </cell>
        </row>
        <row r="142">
          <cell r="A142" t="str">
            <v>40205</v>
          </cell>
          <cell r="B142" t="str">
            <v>Income - Change in Dep. Method</v>
          </cell>
          <cell r="C142">
            <v>0</v>
          </cell>
          <cell r="E142">
            <v>0</v>
          </cell>
          <cell r="F142">
            <v>0</v>
          </cell>
          <cell r="G142">
            <v>0</v>
          </cell>
          <cell r="H142">
            <v>0</v>
          </cell>
        </row>
        <row r="143">
          <cell r="A143" t="str">
            <v>40206</v>
          </cell>
          <cell r="B143" t="str">
            <v>Gain/Loss on Disposal of Asset</v>
          </cell>
          <cell r="C143">
            <v>0</v>
          </cell>
          <cell r="E143">
            <v>0</v>
          </cell>
          <cell r="F143">
            <v>0</v>
          </cell>
          <cell r="G143">
            <v>0</v>
          </cell>
          <cell r="H143">
            <v>0</v>
          </cell>
        </row>
        <row r="144">
          <cell r="A144" t="str">
            <v>40210</v>
          </cell>
          <cell r="B144" t="str">
            <v>Income-Forgiveness of Interest</v>
          </cell>
          <cell r="C144">
            <v>0</v>
          </cell>
          <cell r="E144">
            <v>0</v>
          </cell>
          <cell r="F144">
            <v>0</v>
          </cell>
          <cell r="G144">
            <v>0</v>
          </cell>
          <cell r="H144">
            <v>0</v>
          </cell>
        </row>
        <row r="145">
          <cell r="A145" t="str">
            <v>40220</v>
          </cell>
          <cell r="B145" t="str">
            <v>Interest Income</v>
          </cell>
          <cell r="C145">
            <v>0</v>
          </cell>
          <cell r="E145">
            <v>0</v>
          </cell>
          <cell r="F145">
            <v>0</v>
          </cell>
          <cell r="G145">
            <v>0</v>
          </cell>
          <cell r="H145">
            <v>0</v>
          </cell>
        </row>
        <row r="146">
          <cell r="A146" t="str">
            <v>40230</v>
          </cell>
          <cell r="B146" t="str">
            <v>Misc. Income</v>
          </cell>
          <cell r="D146">
            <v>1510</v>
          </cell>
          <cell r="E146">
            <v>0</v>
          </cell>
          <cell r="F146">
            <v>0</v>
          </cell>
          <cell r="G146">
            <v>0</v>
          </cell>
          <cell r="H146">
            <v>1510</v>
          </cell>
        </row>
        <row r="147">
          <cell r="A147" t="str">
            <v>40240</v>
          </cell>
          <cell r="B147" t="str">
            <v>Claims on Plates</v>
          </cell>
          <cell r="C147">
            <v>0</v>
          </cell>
          <cell r="E147">
            <v>0</v>
          </cell>
          <cell r="F147">
            <v>0</v>
          </cell>
          <cell r="G147">
            <v>0</v>
          </cell>
          <cell r="H147">
            <v>0</v>
          </cell>
        </row>
        <row r="148">
          <cell r="A148" t="str">
            <v>40250</v>
          </cell>
          <cell r="B148" t="str">
            <v>Income/Loss from CR SAW Invsmt</v>
          </cell>
          <cell r="C148">
            <v>0</v>
          </cell>
          <cell r="E148">
            <v>0</v>
          </cell>
          <cell r="F148">
            <v>0</v>
          </cell>
          <cell r="G148">
            <v>0</v>
          </cell>
          <cell r="H148">
            <v>0</v>
          </cell>
        </row>
        <row r="149">
          <cell r="A149" t="str">
            <v>40260</v>
          </cell>
          <cell r="B149" t="str">
            <v>Income/Loss from USD Invsmt</v>
          </cell>
          <cell r="C149">
            <v>0</v>
          </cell>
          <cell r="E149">
            <v>0</v>
          </cell>
          <cell r="F149">
            <v>0</v>
          </cell>
          <cell r="G149">
            <v>0</v>
          </cell>
          <cell r="H149">
            <v>0</v>
          </cell>
        </row>
        <row r="150">
          <cell r="A150" t="str">
            <v>40270</v>
          </cell>
          <cell r="B150" t="str">
            <v>Extraordinary Gain-Insrnc Clm</v>
          </cell>
          <cell r="C150">
            <v>0</v>
          </cell>
          <cell r="E150">
            <v>0</v>
          </cell>
          <cell r="F150">
            <v>0</v>
          </cell>
          <cell r="G150">
            <v>0</v>
          </cell>
          <cell r="H150">
            <v>0</v>
          </cell>
        </row>
        <row r="151">
          <cell r="A151" t="str">
            <v>50000-1030</v>
          </cell>
          <cell r="B151" t="str">
            <v>U-Press Cylinder Repairs</v>
          </cell>
          <cell r="C151">
            <v>0</v>
          </cell>
          <cell r="E151">
            <v>0</v>
          </cell>
          <cell r="F151">
            <v>0</v>
          </cell>
          <cell r="G151">
            <v>0</v>
          </cell>
          <cell r="H151">
            <v>0</v>
          </cell>
        </row>
        <row r="152">
          <cell r="A152" t="str">
            <v>50109-1000</v>
          </cell>
          <cell r="B152" t="str">
            <v>Oils &amp; Lubs. PP/PPEP</v>
          </cell>
          <cell r="C152">
            <v>0</v>
          </cell>
          <cell r="E152">
            <v>0</v>
          </cell>
          <cell r="F152">
            <v>0</v>
          </cell>
          <cell r="G152">
            <v>0</v>
          </cell>
          <cell r="H152">
            <v>0</v>
          </cell>
        </row>
        <row r="153">
          <cell r="A153" t="str">
            <v>50115-1000</v>
          </cell>
          <cell r="B153" t="str">
            <v>Hardware PP/PPEP</v>
          </cell>
          <cell r="C153">
            <v>0</v>
          </cell>
          <cell r="E153">
            <v>0</v>
          </cell>
          <cell r="F153">
            <v>0</v>
          </cell>
          <cell r="G153">
            <v>0</v>
          </cell>
          <cell r="H153">
            <v>0</v>
          </cell>
        </row>
        <row r="154">
          <cell r="A154" t="str">
            <v>50117-1000</v>
          </cell>
          <cell r="B154" t="str">
            <v>Electrical/Elect. item PP/PPEP</v>
          </cell>
          <cell r="C154">
            <v>0</v>
          </cell>
          <cell r="E154">
            <v>0</v>
          </cell>
          <cell r="F154">
            <v>0</v>
          </cell>
          <cell r="G154">
            <v>0</v>
          </cell>
          <cell r="H154">
            <v>0</v>
          </cell>
        </row>
        <row r="155">
          <cell r="A155" t="str">
            <v>50119-1000</v>
          </cell>
          <cell r="B155" t="str">
            <v>Tools PP/PPEP</v>
          </cell>
          <cell r="C155">
            <v>0</v>
          </cell>
          <cell r="E155">
            <v>0</v>
          </cell>
          <cell r="F155">
            <v>0</v>
          </cell>
          <cell r="G155">
            <v>0</v>
          </cell>
          <cell r="H155">
            <v>0</v>
          </cell>
        </row>
        <row r="156">
          <cell r="A156" t="str">
            <v>50121-1000</v>
          </cell>
          <cell r="B156" t="str">
            <v>Rep. &amp; Maint. PP/PPEP</v>
          </cell>
          <cell r="C156">
            <v>7600</v>
          </cell>
          <cell r="E156">
            <v>0</v>
          </cell>
          <cell r="F156">
            <v>0</v>
          </cell>
          <cell r="G156">
            <v>7600</v>
          </cell>
          <cell r="H156">
            <v>0</v>
          </cell>
        </row>
        <row r="157">
          <cell r="A157" t="str">
            <v>50123-1000</v>
          </cell>
          <cell r="B157" t="str">
            <v>Other Factory Supplies PP/PPEP</v>
          </cell>
          <cell r="C157">
            <v>0</v>
          </cell>
          <cell r="E157">
            <v>0</v>
          </cell>
          <cell r="F157">
            <v>0</v>
          </cell>
          <cell r="G157">
            <v>0</v>
          </cell>
          <cell r="H157">
            <v>0</v>
          </cell>
        </row>
        <row r="158">
          <cell r="A158" t="str">
            <v>50209-1010</v>
          </cell>
          <cell r="B158" t="str">
            <v>Oils &amp; Lub. EP/PPEP</v>
          </cell>
          <cell r="C158">
            <v>0</v>
          </cell>
          <cell r="E158">
            <v>0</v>
          </cell>
          <cell r="F158">
            <v>0</v>
          </cell>
          <cell r="G158">
            <v>0</v>
          </cell>
          <cell r="H158">
            <v>0</v>
          </cell>
        </row>
        <row r="159">
          <cell r="A159" t="str">
            <v>50215-1010</v>
          </cell>
          <cell r="B159" t="str">
            <v>Hardware EP/PPEP</v>
          </cell>
          <cell r="C159">
            <v>0</v>
          </cell>
          <cell r="E159">
            <v>0</v>
          </cell>
          <cell r="F159">
            <v>0</v>
          </cell>
          <cell r="G159">
            <v>0</v>
          </cell>
          <cell r="H159">
            <v>0</v>
          </cell>
        </row>
        <row r="160">
          <cell r="A160" t="str">
            <v>50217-1010</v>
          </cell>
          <cell r="B160" t="str">
            <v>Electrical/Elec.item EP/PPEP</v>
          </cell>
          <cell r="C160">
            <v>0.91</v>
          </cell>
          <cell r="E160">
            <v>0.91</v>
          </cell>
          <cell r="F160">
            <v>0</v>
          </cell>
          <cell r="G160">
            <v>0</v>
          </cell>
          <cell r="H160">
            <v>0</v>
          </cell>
        </row>
        <row r="161">
          <cell r="A161" t="str">
            <v>50219-1010</v>
          </cell>
          <cell r="B161" t="str">
            <v>Tools EP/PPEP</v>
          </cell>
          <cell r="C161">
            <v>0</v>
          </cell>
          <cell r="E161">
            <v>0</v>
          </cell>
          <cell r="F161">
            <v>0</v>
          </cell>
          <cell r="G161">
            <v>0</v>
          </cell>
          <cell r="H161">
            <v>0</v>
          </cell>
        </row>
        <row r="162">
          <cell r="A162" t="str">
            <v>50221-1010</v>
          </cell>
          <cell r="B162" t="str">
            <v>Rep. &amp; Maint. EP/PPEP</v>
          </cell>
          <cell r="C162">
            <v>1705.67</v>
          </cell>
          <cell r="E162">
            <v>1705.67</v>
          </cell>
          <cell r="F162">
            <v>0</v>
          </cell>
          <cell r="G162">
            <v>0</v>
          </cell>
          <cell r="H162">
            <v>0</v>
          </cell>
        </row>
        <row r="163">
          <cell r="A163" t="str">
            <v>50223-1010</v>
          </cell>
          <cell r="B163" t="str">
            <v>Other Factory Supplies EP/PPEP</v>
          </cell>
          <cell r="C163">
            <v>5769.3</v>
          </cell>
          <cell r="E163">
            <v>5769.3</v>
          </cell>
          <cell r="F163">
            <v>0</v>
          </cell>
          <cell r="G163">
            <v>0</v>
          </cell>
          <cell r="H163">
            <v>0</v>
          </cell>
        </row>
        <row r="164">
          <cell r="A164" t="str">
            <v>50309-1020</v>
          </cell>
          <cell r="B164" t="str">
            <v>Oils &amp; Lub. EC/FL</v>
          </cell>
          <cell r="C164">
            <v>0</v>
          </cell>
          <cell r="E164">
            <v>0</v>
          </cell>
          <cell r="F164">
            <v>0</v>
          </cell>
          <cell r="G164">
            <v>0</v>
          </cell>
          <cell r="H164">
            <v>0</v>
          </cell>
        </row>
        <row r="165">
          <cell r="A165" t="str">
            <v>50315-1020</v>
          </cell>
          <cell r="B165" t="str">
            <v>Hardware EC/FL</v>
          </cell>
          <cell r="C165">
            <v>0</v>
          </cell>
          <cell r="E165">
            <v>0</v>
          </cell>
          <cell r="F165">
            <v>0</v>
          </cell>
          <cell r="G165">
            <v>0</v>
          </cell>
          <cell r="H165">
            <v>0</v>
          </cell>
        </row>
        <row r="166">
          <cell r="A166" t="str">
            <v>50317-1020</v>
          </cell>
          <cell r="B166" t="str">
            <v>Electrical/Elect. items EC/FL</v>
          </cell>
          <cell r="C166">
            <v>0</v>
          </cell>
          <cell r="E166">
            <v>0</v>
          </cell>
          <cell r="F166">
            <v>0</v>
          </cell>
          <cell r="G166">
            <v>0</v>
          </cell>
          <cell r="H166">
            <v>0</v>
          </cell>
        </row>
        <row r="167">
          <cell r="A167" t="str">
            <v>50319-1020</v>
          </cell>
          <cell r="B167" t="str">
            <v>Tools EC/FL</v>
          </cell>
          <cell r="C167">
            <v>0</v>
          </cell>
          <cell r="E167">
            <v>0</v>
          </cell>
          <cell r="F167">
            <v>0</v>
          </cell>
          <cell r="G167">
            <v>0</v>
          </cell>
          <cell r="H167">
            <v>0</v>
          </cell>
        </row>
        <row r="168">
          <cell r="A168" t="str">
            <v>50321-1020</v>
          </cell>
          <cell r="B168" t="str">
            <v>Rep. &amp; Maint. EC/FL</v>
          </cell>
          <cell r="C168">
            <v>2811</v>
          </cell>
          <cell r="E168">
            <v>984</v>
          </cell>
          <cell r="F168">
            <v>0</v>
          </cell>
          <cell r="G168">
            <v>1827</v>
          </cell>
          <cell r="H168">
            <v>0</v>
          </cell>
        </row>
        <row r="169">
          <cell r="A169" t="str">
            <v>50323-1020</v>
          </cell>
          <cell r="B169" t="str">
            <v>Other Factory Supplies EC/FL</v>
          </cell>
          <cell r="C169">
            <v>0</v>
          </cell>
          <cell r="E169">
            <v>0</v>
          </cell>
          <cell r="F169">
            <v>0</v>
          </cell>
          <cell r="G169">
            <v>0</v>
          </cell>
          <cell r="H169">
            <v>0</v>
          </cell>
        </row>
        <row r="170">
          <cell r="A170" t="str">
            <v>50409-1030</v>
          </cell>
          <cell r="B170" t="str">
            <v>Oils &amp; Lub. UP/FL</v>
          </cell>
          <cell r="C170">
            <v>1041.7</v>
          </cell>
          <cell r="E170">
            <v>0</v>
          </cell>
          <cell r="F170">
            <v>0</v>
          </cell>
          <cell r="G170">
            <v>1041.7</v>
          </cell>
          <cell r="H170">
            <v>0</v>
          </cell>
        </row>
        <row r="171">
          <cell r="A171" t="str">
            <v>50415-1030</v>
          </cell>
          <cell r="B171" t="str">
            <v>Hardware UP/FL</v>
          </cell>
          <cell r="C171">
            <v>0</v>
          </cell>
          <cell r="E171">
            <v>0</v>
          </cell>
          <cell r="F171">
            <v>0</v>
          </cell>
          <cell r="G171">
            <v>0</v>
          </cell>
          <cell r="H171">
            <v>0</v>
          </cell>
        </row>
        <row r="172">
          <cell r="A172" t="str">
            <v>50417-1030</v>
          </cell>
          <cell r="B172" t="str">
            <v>Electrical/Elect. items UP/FL</v>
          </cell>
          <cell r="C172">
            <v>0</v>
          </cell>
          <cell r="E172">
            <v>0</v>
          </cell>
          <cell r="F172">
            <v>0</v>
          </cell>
          <cell r="G172">
            <v>0</v>
          </cell>
          <cell r="H172">
            <v>0</v>
          </cell>
        </row>
        <row r="173">
          <cell r="A173" t="str">
            <v>50419-1030</v>
          </cell>
          <cell r="B173" t="str">
            <v>Tools UP/FL</v>
          </cell>
          <cell r="C173">
            <v>0</v>
          </cell>
          <cell r="E173">
            <v>0</v>
          </cell>
          <cell r="F173">
            <v>0</v>
          </cell>
          <cell r="G173">
            <v>0</v>
          </cell>
          <cell r="H173">
            <v>0</v>
          </cell>
        </row>
        <row r="174">
          <cell r="A174" t="str">
            <v>50421-1030</v>
          </cell>
          <cell r="B174" t="str">
            <v>Rep &amp; Maint.UP/FL</v>
          </cell>
          <cell r="C174">
            <v>952.5</v>
          </cell>
          <cell r="E174">
            <v>952.5</v>
          </cell>
          <cell r="F174">
            <v>0</v>
          </cell>
          <cell r="G174">
            <v>0</v>
          </cell>
          <cell r="H174">
            <v>0</v>
          </cell>
        </row>
        <row r="175">
          <cell r="A175" t="str">
            <v>50423-1030</v>
          </cell>
          <cell r="B175" t="str">
            <v>Other Factory Supplies UP/FL</v>
          </cell>
          <cell r="C175">
            <v>0</v>
          </cell>
          <cell r="E175">
            <v>0</v>
          </cell>
          <cell r="F175">
            <v>0</v>
          </cell>
          <cell r="G175">
            <v>0</v>
          </cell>
          <cell r="H175">
            <v>0</v>
          </cell>
        </row>
        <row r="176">
          <cell r="A176" t="str">
            <v>50509-1040</v>
          </cell>
          <cell r="B176" t="str">
            <v>Oils &amp; Lub. OP/FL</v>
          </cell>
          <cell r="C176">
            <v>71.48</v>
          </cell>
          <cell r="E176">
            <v>71.48</v>
          </cell>
          <cell r="F176">
            <v>0</v>
          </cell>
          <cell r="G176">
            <v>0</v>
          </cell>
          <cell r="H176">
            <v>0</v>
          </cell>
        </row>
        <row r="177">
          <cell r="A177" t="str">
            <v>50515-1040</v>
          </cell>
          <cell r="B177" t="str">
            <v>Hardware OP/FL</v>
          </cell>
          <cell r="C177">
            <v>0</v>
          </cell>
          <cell r="E177">
            <v>0</v>
          </cell>
          <cell r="F177">
            <v>0</v>
          </cell>
          <cell r="G177">
            <v>0</v>
          </cell>
          <cell r="H177">
            <v>0</v>
          </cell>
        </row>
        <row r="178">
          <cell r="A178" t="str">
            <v>50517-1040</v>
          </cell>
          <cell r="B178" t="str">
            <v>Electrical/Elect. items OP/FL</v>
          </cell>
          <cell r="C178">
            <v>0</v>
          </cell>
          <cell r="E178">
            <v>0</v>
          </cell>
          <cell r="F178">
            <v>0</v>
          </cell>
          <cell r="G178">
            <v>0</v>
          </cell>
          <cell r="H178">
            <v>0</v>
          </cell>
        </row>
        <row r="179">
          <cell r="A179" t="str">
            <v>50519-1040</v>
          </cell>
          <cell r="B179" t="str">
            <v>Tools OP/FL</v>
          </cell>
          <cell r="C179">
            <v>0</v>
          </cell>
          <cell r="E179">
            <v>0</v>
          </cell>
          <cell r="F179">
            <v>0</v>
          </cell>
          <cell r="G179">
            <v>0</v>
          </cell>
          <cell r="H179">
            <v>0</v>
          </cell>
        </row>
        <row r="180">
          <cell r="A180" t="str">
            <v>50521-1040</v>
          </cell>
          <cell r="B180" t="str">
            <v>Rep. &amp; Maint.OP/FL</v>
          </cell>
          <cell r="C180">
            <v>2697.68</v>
          </cell>
          <cell r="E180">
            <v>1151.69</v>
          </cell>
          <cell r="F180">
            <v>0</v>
          </cell>
          <cell r="G180">
            <v>1545.9899999999998</v>
          </cell>
          <cell r="H180">
            <v>0</v>
          </cell>
        </row>
        <row r="181">
          <cell r="A181" t="str">
            <v>50523-1040</v>
          </cell>
          <cell r="B181" t="str">
            <v>Other Factory Supplies OP/FL</v>
          </cell>
          <cell r="C181">
            <v>4.18</v>
          </cell>
          <cell r="E181">
            <v>4.18</v>
          </cell>
          <cell r="F181">
            <v>0</v>
          </cell>
          <cell r="G181">
            <v>0</v>
          </cell>
          <cell r="H181">
            <v>0</v>
          </cell>
        </row>
        <row r="182">
          <cell r="A182" t="str">
            <v>50605-1050</v>
          </cell>
          <cell r="B182" t="str">
            <v>Flux TC/W</v>
          </cell>
          <cell r="C182">
            <v>0</v>
          </cell>
          <cell r="E182">
            <v>0</v>
          </cell>
          <cell r="F182">
            <v>0</v>
          </cell>
          <cell r="G182">
            <v>0</v>
          </cell>
          <cell r="H182">
            <v>0</v>
          </cell>
        </row>
        <row r="183">
          <cell r="A183" t="str">
            <v>50607-1050</v>
          </cell>
          <cell r="B183" t="str">
            <v>Welding Wire TC/W</v>
          </cell>
          <cell r="C183">
            <v>2887.91</v>
          </cell>
          <cell r="E183">
            <v>0</v>
          </cell>
          <cell r="F183">
            <v>0</v>
          </cell>
          <cell r="G183">
            <v>2887.91</v>
          </cell>
          <cell r="H183">
            <v>0</v>
          </cell>
        </row>
        <row r="184">
          <cell r="A184" t="str">
            <v>50609-1050</v>
          </cell>
          <cell r="B184" t="str">
            <v>Oils &amp; Lub  TC/W</v>
          </cell>
          <cell r="C184">
            <v>0</v>
          </cell>
          <cell r="E184">
            <v>0</v>
          </cell>
          <cell r="F184">
            <v>0</v>
          </cell>
          <cell r="G184">
            <v>0</v>
          </cell>
          <cell r="H184">
            <v>0</v>
          </cell>
        </row>
        <row r="185">
          <cell r="A185" t="str">
            <v>50611-1050</v>
          </cell>
          <cell r="B185" t="str">
            <v>Welding Equip./items TC/W</v>
          </cell>
          <cell r="C185">
            <v>493.71</v>
          </cell>
          <cell r="E185">
            <v>417.95</v>
          </cell>
          <cell r="F185">
            <v>0</v>
          </cell>
          <cell r="G185">
            <v>75.759999999999991</v>
          </cell>
          <cell r="H185">
            <v>0</v>
          </cell>
        </row>
        <row r="186">
          <cell r="A186" t="str">
            <v>50613-1050</v>
          </cell>
          <cell r="B186" t="str">
            <v>Gases TC/W</v>
          </cell>
          <cell r="C186">
            <v>0</v>
          </cell>
          <cell r="E186">
            <v>0</v>
          </cell>
          <cell r="F186">
            <v>0</v>
          </cell>
          <cell r="G186">
            <v>0</v>
          </cell>
          <cell r="H186">
            <v>0</v>
          </cell>
        </row>
        <row r="187">
          <cell r="A187" t="str">
            <v>50615-1050</v>
          </cell>
          <cell r="B187" t="str">
            <v>Hardware TC/W</v>
          </cell>
          <cell r="C187">
            <v>1080</v>
          </cell>
          <cell r="E187">
            <v>1080</v>
          </cell>
          <cell r="F187">
            <v>0</v>
          </cell>
          <cell r="G187">
            <v>0</v>
          </cell>
          <cell r="H187">
            <v>0</v>
          </cell>
        </row>
        <row r="188">
          <cell r="A188" t="str">
            <v>50617-1050</v>
          </cell>
          <cell r="B188" t="str">
            <v>Electrical/Elect items TC/W</v>
          </cell>
          <cell r="C188">
            <v>0</v>
          </cell>
          <cell r="E188">
            <v>0</v>
          </cell>
          <cell r="F188">
            <v>0</v>
          </cell>
          <cell r="G188">
            <v>0</v>
          </cell>
          <cell r="H188">
            <v>0</v>
          </cell>
        </row>
        <row r="189">
          <cell r="A189" t="str">
            <v>50619-1050</v>
          </cell>
          <cell r="B189" t="str">
            <v>Tools TC/W</v>
          </cell>
          <cell r="C189">
            <v>0</v>
          </cell>
          <cell r="E189">
            <v>0</v>
          </cell>
          <cell r="F189">
            <v>0</v>
          </cell>
          <cell r="G189">
            <v>0</v>
          </cell>
          <cell r="H189">
            <v>0</v>
          </cell>
        </row>
        <row r="190">
          <cell r="A190" t="str">
            <v>50621-1050</v>
          </cell>
          <cell r="B190" t="str">
            <v>Rep &amp; Maint TC/W</v>
          </cell>
          <cell r="C190">
            <v>10891.77</v>
          </cell>
          <cell r="E190">
            <v>9935.7099999999991</v>
          </cell>
          <cell r="F190">
            <v>0</v>
          </cell>
          <cell r="G190">
            <v>956.06000000000131</v>
          </cell>
          <cell r="H190">
            <v>0</v>
          </cell>
        </row>
        <row r="191">
          <cell r="A191" t="str">
            <v>50623-1050</v>
          </cell>
          <cell r="B191" t="str">
            <v>Other Factory Supplies TC/W</v>
          </cell>
          <cell r="C191">
            <v>686.41</v>
          </cell>
          <cell r="E191">
            <v>588.63</v>
          </cell>
          <cell r="F191">
            <v>0</v>
          </cell>
          <cell r="G191">
            <v>97.779999999999973</v>
          </cell>
          <cell r="H191">
            <v>0</v>
          </cell>
        </row>
        <row r="192">
          <cell r="A192" t="str">
            <v>50705-1060</v>
          </cell>
          <cell r="B192" t="str">
            <v>Flux TB/W</v>
          </cell>
          <cell r="C192">
            <v>0</v>
          </cell>
          <cell r="E192">
            <v>0</v>
          </cell>
          <cell r="F192">
            <v>0</v>
          </cell>
          <cell r="G192">
            <v>0</v>
          </cell>
          <cell r="H192">
            <v>0</v>
          </cell>
        </row>
        <row r="193">
          <cell r="A193" t="str">
            <v>50707-1060</v>
          </cell>
          <cell r="B193" t="str">
            <v>Welding Wire TB/W</v>
          </cell>
          <cell r="C193">
            <v>0</v>
          </cell>
          <cell r="E193">
            <v>0</v>
          </cell>
          <cell r="F193">
            <v>0</v>
          </cell>
          <cell r="G193">
            <v>0</v>
          </cell>
          <cell r="H193">
            <v>0</v>
          </cell>
        </row>
        <row r="194">
          <cell r="A194" t="str">
            <v>50709-1060</v>
          </cell>
          <cell r="B194" t="str">
            <v>Oils &amp; Lub TB/W</v>
          </cell>
          <cell r="C194">
            <v>0</v>
          </cell>
          <cell r="E194">
            <v>0</v>
          </cell>
          <cell r="F194">
            <v>0</v>
          </cell>
          <cell r="G194">
            <v>0</v>
          </cell>
          <cell r="H194">
            <v>0</v>
          </cell>
        </row>
        <row r="195">
          <cell r="A195" t="str">
            <v>50711-1060</v>
          </cell>
          <cell r="B195" t="str">
            <v>Welding Equip./items TB/W</v>
          </cell>
          <cell r="C195">
            <v>114.7</v>
          </cell>
          <cell r="E195">
            <v>114.7</v>
          </cell>
          <cell r="F195">
            <v>0</v>
          </cell>
          <cell r="G195">
            <v>0</v>
          </cell>
          <cell r="H195">
            <v>0</v>
          </cell>
        </row>
        <row r="196">
          <cell r="A196" t="str">
            <v>50713-1060</v>
          </cell>
          <cell r="B196" t="str">
            <v>Gases TB/W</v>
          </cell>
          <cell r="C196">
            <v>0</v>
          </cell>
          <cell r="E196">
            <v>0</v>
          </cell>
          <cell r="F196">
            <v>0</v>
          </cell>
          <cell r="G196">
            <v>0</v>
          </cell>
          <cell r="H196">
            <v>0</v>
          </cell>
        </row>
        <row r="197">
          <cell r="A197" t="str">
            <v>50715-1060</v>
          </cell>
          <cell r="B197" t="str">
            <v>Hardware TB/W</v>
          </cell>
          <cell r="C197">
            <v>0</v>
          </cell>
          <cell r="E197">
            <v>0</v>
          </cell>
          <cell r="F197">
            <v>0</v>
          </cell>
          <cell r="G197">
            <v>0</v>
          </cell>
          <cell r="H197">
            <v>0</v>
          </cell>
        </row>
        <row r="198">
          <cell r="A198" t="str">
            <v>50717-1060</v>
          </cell>
          <cell r="B198" t="str">
            <v>Electrical/Elect. items TB/W</v>
          </cell>
          <cell r="C198">
            <v>0</v>
          </cell>
          <cell r="E198">
            <v>0</v>
          </cell>
          <cell r="F198">
            <v>0</v>
          </cell>
          <cell r="G198">
            <v>0</v>
          </cell>
          <cell r="H198">
            <v>0</v>
          </cell>
        </row>
        <row r="199">
          <cell r="A199" t="str">
            <v>50719-1060</v>
          </cell>
          <cell r="B199" t="str">
            <v>Tools TB/W</v>
          </cell>
          <cell r="C199">
            <v>0</v>
          </cell>
          <cell r="E199">
            <v>0</v>
          </cell>
          <cell r="F199">
            <v>0</v>
          </cell>
          <cell r="G199">
            <v>0</v>
          </cell>
          <cell r="H199">
            <v>0</v>
          </cell>
        </row>
        <row r="200">
          <cell r="A200" t="str">
            <v>50721-1060</v>
          </cell>
          <cell r="B200" t="str">
            <v>Rep. &amp; Maint. TB/W</v>
          </cell>
          <cell r="C200">
            <v>0</v>
          </cell>
          <cell r="E200">
            <v>0</v>
          </cell>
          <cell r="F200">
            <v>0</v>
          </cell>
          <cell r="G200">
            <v>0</v>
          </cell>
          <cell r="H200">
            <v>0</v>
          </cell>
        </row>
        <row r="201">
          <cell r="A201" t="str">
            <v>50723-1060</v>
          </cell>
          <cell r="B201" t="str">
            <v>Other Factory Supplies TB/W</v>
          </cell>
          <cell r="C201">
            <v>153.74</v>
          </cell>
          <cell r="E201">
            <v>0</v>
          </cell>
          <cell r="F201">
            <v>0</v>
          </cell>
          <cell r="G201">
            <v>153.74</v>
          </cell>
          <cell r="H201">
            <v>0</v>
          </cell>
        </row>
        <row r="202">
          <cell r="A202" t="str">
            <v>50805-1070</v>
          </cell>
          <cell r="B202" t="str">
            <v>Flux ID/W</v>
          </cell>
          <cell r="D202">
            <v>7800</v>
          </cell>
          <cell r="E202">
            <v>0</v>
          </cell>
          <cell r="F202">
            <v>7800</v>
          </cell>
          <cell r="G202">
            <v>0</v>
          </cell>
          <cell r="H202">
            <v>0</v>
          </cell>
        </row>
        <row r="203">
          <cell r="A203" t="str">
            <v>50807-1070</v>
          </cell>
          <cell r="B203" t="str">
            <v>Welding Wire ID/W</v>
          </cell>
          <cell r="D203">
            <v>6630</v>
          </cell>
          <cell r="E203">
            <v>0</v>
          </cell>
          <cell r="F203">
            <v>6630</v>
          </cell>
          <cell r="G203">
            <v>0</v>
          </cell>
          <cell r="H203">
            <v>0</v>
          </cell>
        </row>
        <row r="204">
          <cell r="A204" t="str">
            <v>50809-1070</v>
          </cell>
          <cell r="B204" t="str">
            <v>Oils &amp; Lub. ID/W</v>
          </cell>
          <cell r="C204">
            <v>0</v>
          </cell>
          <cell r="E204">
            <v>0</v>
          </cell>
          <cell r="F204">
            <v>0</v>
          </cell>
          <cell r="G204">
            <v>0</v>
          </cell>
          <cell r="H204">
            <v>0</v>
          </cell>
        </row>
        <row r="205">
          <cell r="A205" t="str">
            <v>50811-1070</v>
          </cell>
          <cell r="B205" t="str">
            <v>Welding Equip./Items ID/W</v>
          </cell>
          <cell r="D205">
            <v>7021.1</v>
          </cell>
          <cell r="E205">
            <v>0</v>
          </cell>
          <cell r="F205">
            <v>7021.1</v>
          </cell>
          <cell r="G205">
            <v>0</v>
          </cell>
          <cell r="H205">
            <v>0</v>
          </cell>
        </row>
        <row r="206">
          <cell r="A206" t="str">
            <v>50813-1070</v>
          </cell>
          <cell r="B206" t="str">
            <v>Gases ID/W</v>
          </cell>
          <cell r="C206">
            <v>0</v>
          </cell>
          <cell r="E206">
            <v>0</v>
          </cell>
          <cell r="F206">
            <v>0</v>
          </cell>
          <cell r="G206">
            <v>0</v>
          </cell>
          <cell r="H206">
            <v>0</v>
          </cell>
        </row>
        <row r="207">
          <cell r="A207" t="str">
            <v>50815-1070</v>
          </cell>
          <cell r="B207" t="str">
            <v>Hardware ID/W</v>
          </cell>
          <cell r="C207">
            <v>0</v>
          </cell>
          <cell r="E207">
            <v>0</v>
          </cell>
          <cell r="F207">
            <v>0</v>
          </cell>
          <cell r="G207">
            <v>0</v>
          </cell>
          <cell r="H207">
            <v>0</v>
          </cell>
        </row>
        <row r="208">
          <cell r="A208" t="str">
            <v>50817-1070</v>
          </cell>
          <cell r="B208" t="str">
            <v>Electrical/Elect. items ID/W</v>
          </cell>
          <cell r="C208">
            <v>0</v>
          </cell>
          <cell r="E208">
            <v>0</v>
          </cell>
          <cell r="F208">
            <v>0</v>
          </cell>
          <cell r="G208">
            <v>0</v>
          </cell>
          <cell r="H208">
            <v>0</v>
          </cell>
        </row>
        <row r="209">
          <cell r="A209" t="str">
            <v>50819-1070</v>
          </cell>
          <cell r="B209" t="str">
            <v>Tools ID/W</v>
          </cell>
          <cell r="C209">
            <v>0</v>
          </cell>
          <cell r="E209">
            <v>0</v>
          </cell>
          <cell r="F209">
            <v>0</v>
          </cell>
          <cell r="G209">
            <v>0</v>
          </cell>
          <cell r="H209">
            <v>0</v>
          </cell>
        </row>
        <row r="210">
          <cell r="A210" t="str">
            <v>50821-1070</v>
          </cell>
          <cell r="B210" t="str">
            <v>Rep. &amp; Maint. ID/W</v>
          </cell>
          <cell r="C210">
            <v>7523.61</v>
          </cell>
          <cell r="E210">
            <v>5018.13</v>
          </cell>
          <cell r="F210">
            <v>0</v>
          </cell>
          <cell r="G210">
            <v>2505.4799999999996</v>
          </cell>
          <cell r="H210">
            <v>0</v>
          </cell>
        </row>
        <row r="211">
          <cell r="A211" t="str">
            <v>50823-1070</v>
          </cell>
          <cell r="B211" t="str">
            <v>Other Factory Supplies ID/W</v>
          </cell>
          <cell r="C211">
            <v>440.95</v>
          </cell>
          <cell r="E211">
            <v>381.48</v>
          </cell>
          <cell r="F211">
            <v>0</v>
          </cell>
          <cell r="G211">
            <v>59.46999999999997</v>
          </cell>
          <cell r="H211">
            <v>0</v>
          </cell>
        </row>
        <row r="212">
          <cell r="A212" t="str">
            <v>50905-1080</v>
          </cell>
          <cell r="B212" t="str">
            <v>Flux OD/W</v>
          </cell>
          <cell r="C212">
            <v>89066.8</v>
          </cell>
          <cell r="E212">
            <v>75358</v>
          </cell>
          <cell r="F212">
            <v>0</v>
          </cell>
          <cell r="G212">
            <v>13708.800000000003</v>
          </cell>
          <cell r="H212">
            <v>0</v>
          </cell>
        </row>
        <row r="213">
          <cell r="A213" t="str">
            <v>50907-1080</v>
          </cell>
          <cell r="B213" t="str">
            <v>Welding Wire OD/W</v>
          </cell>
          <cell r="C213">
            <v>19587.900000000001</v>
          </cell>
          <cell r="E213">
            <v>19587.900000000001</v>
          </cell>
          <cell r="F213">
            <v>0</v>
          </cell>
          <cell r="G213">
            <v>0</v>
          </cell>
          <cell r="H213">
            <v>0</v>
          </cell>
        </row>
        <row r="214">
          <cell r="A214" t="str">
            <v>50909-1080</v>
          </cell>
          <cell r="B214" t="str">
            <v>Oils &amp; Lub OD/W</v>
          </cell>
          <cell r="C214">
            <v>0</v>
          </cell>
          <cell r="E214">
            <v>0</v>
          </cell>
          <cell r="F214">
            <v>0</v>
          </cell>
          <cell r="G214">
            <v>0</v>
          </cell>
          <cell r="H214">
            <v>0</v>
          </cell>
        </row>
        <row r="215">
          <cell r="A215" t="str">
            <v>50911-1080</v>
          </cell>
          <cell r="B215" t="str">
            <v>Welding Equip/items OD/W</v>
          </cell>
          <cell r="C215">
            <v>10037.18</v>
          </cell>
          <cell r="E215">
            <v>10037.18</v>
          </cell>
          <cell r="F215">
            <v>0</v>
          </cell>
          <cell r="G215">
            <v>0</v>
          </cell>
          <cell r="H215">
            <v>0</v>
          </cell>
        </row>
        <row r="216">
          <cell r="A216" t="str">
            <v>50913-1080</v>
          </cell>
          <cell r="B216" t="str">
            <v>Gases OD/W</v>
          </cell>
          <cell r="C216">
            <v>0</v>
          </cell>
          <cell r="E216">
            <v>0</v>
          </cell>
          <cell r="F216">
            <v>0</v>
          </cell>
          <cell r="G216">
            <v>0</v>
          </cell>
          <cell r="H216">
            <v>0</v>
          </cell>
        </row>
        <row r="217">
          <cell r="A217" t="str">
            <v>50915-1080</v>
          </cell>
          <cell r="B217" t="str">
            <v>Hardware OD/W</v>
          </cell>
          <cell r="C217">
            <v>0</v>
          </cell>
          <cell r="E217">
            <v>0</v>
          </cell>
          <cell r="F217">
            <v>0</v>
          </cell>
          <cell r="G217">
            <v>0</v>
          </cell>
          <cell r="H217">
            <v>0</v>
          </cell>
        </row>
        <row r="218">
          <cell r="A218" t="str">
            <v>50917-1080</v>
          </cell>
          <cell r="B218" t="str">
            <v>Electrical/Elect. items OD/W</v>
          </cell>
          <cell r="C218">
            <v>549.39</v>
          </cell>
          <cell r="E218">
            <v>549.39</v>
          </cell>
          <cell r="F218">
            <v>0</v>
          </cell>
          <cell r="G218">
            <v>0</v>
          </cell>
          <cell r="H218">
            <v>0</v>
          </cell>
        </row>
        <row r="219">
          <cell r="A219" t="str">
            <v>50919-1080</v>
          </cell>
          <cell r="B219" t="str">
            <v>Tools OD/W</v>
          </cell>
          <cell r="C219">
            <v>0</v>
          </cell>
          <cell r="E219">
            <v>0</v>
          </cell>
          <cell r="F219">
            <v>0</v>
          </cell>
          <cell r="G219">
            <v>0</v>
          </cell>
          <cell r="H219">
            <v>0</v>
          </cell>
        </row>
        <row r="220">
          <cell r="A220" t="str">
            <v>50921-1080</v>
          </cell>
          <cell r="B220" t="str">
            <v>Rep. &amp; Maint. OD/W</v>
          </cell>
          <cell r="C220">
            <v>691.2</v>
          </cell>
          <cell r="E220">
            <v>691.2</v>
          </cell>
          <cell r="F220">
            <v>0</v>
          </cell>
          <cell r="G220">
            <v>0</v>
          </cell>
          <cell r="H220">
            <v>0</v>
          </cell>
        </row>
        <row r="221">
          <cell r="A221" t="str">
            <v>50923-1080</v>
          </cell>
          <cell r="B221" t="str">
            <v>Other Factory items  OD/W</v>
          </cell>
          <cell r="C221">
            <v>16.79</v>
          </cell>
          <cell r="E221">
            <v>16.79</v>
          </cell>
          <cell r="F221">
            <v>0</v>
          </cell>
          <cell r="G221">
            <v>0</v>
          </cell>
          <cell r="H221">
            <v>0</v>
          </cell>
        </row>
        <row r="222">
          <cell r="A222" t="str">
            <v>51105-1090</v>
          </cell>
          <cell r="B222" t="str">
            <v>Flux WR/W</v>
          </cell>
          <cell r="C222">
            <v>0</v>
          </cell>
          <cell r="E222">
            <v>0</v>
          </cell>
          <cell r="F222">
            <v>0</v>
          </cell>
          <cell r="G222">
            <v>0</v>
          </cell>
          <cell r="H222">
            <v>0</v>
          </cell>
        </row>
        <row r="223">
          <cell r="A223" t="str">
            <v>51107-1090</v>
          </cell>
          <cell r="B223" t="str">
            <v>Welding Wire WR/W</v>
          </cell>
          <cell r="C223">
            <v>0</v>
          </cell>
          <cell r="E223">
            <v>0</v>
          </cell>
          <cell r="F223">
            <v>0</v>
          </cell>
          <cell r="G223">
            <v>0</v>
          </cell>
          <cell r="H223">
            <v>0</v>
          </cell>
        </row>
        <row r="224">
          <cell r="A224" t="str">
            <v>51109-1090</v>
          </cell>
          <cell r="B224" t="str">
            <v>Oils &amp; Lub WR/W</v>
          </cell>
          <cell r="C224">
            <v>0</v>
          </cell>
          <cell r="E224">
            <v>0</v>
          </cell>
          <cell r="F224">
            <v>0</v>
          </cell>
          <cell r="G224">
            <v>0</v>
          </cell>
          <cell r="H224">
            <v>0</v>
          </cell>
        </row>
        <row r="225">
          <cell r="A225" t="str">
            <v>51111-1090</v>
          </cell>
          <cell r="B225" t="str">
            <v>Welding Equip./items WR/W</v>
          </cell>
          <cell r="C225">
            <v>509.56</v>
          </cell>
          <cell r="E225">
            <v>463</v>
          </cell>
          <cell r="F225">
            <v>0</v>
          </cell>
          <cell r="G225">
            <v>46.56</v>
          </cell>
          <cell r="H225">
            <v>0</v>
          </cell>
        </row>
        <row r="226">
          <cell r="A226" t="str">
            <v>51113-1090</v>
          </cell>
          <cell r="B226" t="str">
            <v>Gases WR/W</v>
          </cell>
          <cell r="C226">
            <v>0</v>
          </cell>
          <cell r="E226">
            <v>0</v>
          </cell>
          <cell r="F226">
            <v>0</v>
          </cell>
          <cell r="G226">
            <v>0</v>
          </cell>
          <cell r="H226">
            <v>0</v>
          </cell>
        </row>
        <row r="227">
          <cell r="A227" t="str">
            <v>51115-1090</v>
          </cell>
          <cell r="B227" t="str">
            <v>Hardware WR/W</v>
          </cell>
          <cell r="C227">
            <v>0</v>
          </cell>
          <cell r="E227">
            <v>0</v>
          </cell>
          <cell r="F227">
            <v>0</v>
          </cell>
          <cell r="G227">
            <v>0</v>
          </cell>
          <cell r="H227">
            <v>0</v>
          </cell>
        </row>
        <row r="228">
          <cell r="A228" t="str">
            <v>51117-1090</v>
          </cell>
          <cell r="B228" t="str">
            <v>Electrical/Elect. items WR/W</v>
          </cell>
          <cell r="C228">
            <v>29.65</v>
          </cell>
          <cell r="E228">
            <v>29.65</v>
          </cell>
          <cell r="F228">
            <v>0</v>
          </cell>
          <cell r="G228">
            <v>0</v>
          </cell>
          <cell r="H228">
            <v>0</v>
          </cell>
        </row>
        <row r="229">
          <cell r="A229" t="str">
            <v>51119-1090</v>
          </cell>
          <cell r="B229" t="str">
            <v>Tools WR/W</v>
          </cell>
          <cell r="C229">
            <v>0</v>
          </cell>
          <cell r="E229">
            <v>0</v>
          </cell>
          <cell r="F229">
            <v>0</v>
          </cell>
          <cell r="G229">
            <v>0</v>
          </cell>
          <cell r="H229">
            <v>0</v>
          </cell>
        </row>
        <row r="230">
          <cell r="A230" t="str">
            <v>51121-1090</v>
          </cell>
          <cell r="B230" t="str">
            <v>Rep. &amp; Maint. WR/W</v>
          </cell>
          <cell r="C230">
            <v>87.4</v>
          </cell>
          <cell r="E230">
            <v>87.4</v>
          </cell>
          <cell r="F230">
            <v>0</v>
          </cell>
          <cell r="G230">
            <v>0</v>
          </cell>
          <cell r="H230">
            <v>0</v>
          </cell>
        </row>
        <row r="231">
          <cell r="A231" t="str">
            <v>51123-1090</v>
          </cell>
          <cell r="B231" t="str">
            <v>Other Factory Supplies WR/W</v>
          </cell>
          <cell r="C231">
            <v>1844.97</v>
          </cell>
          <cell r="E231">
            <v>1548.24</v>
          </cell>
          <cell r="F231">
            <v>0</v>
          </cell>
          <cell r="G231">
            <v>296.73</v>
          </cell>
          <cell r="H231">
            <v>0</v>
          </cell>
        </row>
        <row r="232">
          <cell r="A232" t="str">
            <v>51209-1100</v>
          </cell>
          <cell r="B232" t="str">
            <v>Oils &amp; Lub. EX/EXHT</v>
          </cell>
          <cell r="C232">
            <v>8533.1200000000008</v>
          </cell>
          <cell r="E232">
            <v>4959.3999999999996</v>
          </cell>
          <cell r="F232">
            <v>0</v>
          </cell>
          <cell r="G232">
            <v>3573.7200000000012</v>
          </cell>
          <cell r="H232">
            <v>0</v>
          </cell>
        </row>
        <row r="233">
          <cell r="A233" t="str">
            <v>51215-1100</v>
          </cell>
          <cell r="B233" t="str">
            <v>Hardware EX/EXHT</v>
          </cell>
          <cell r="C233">
            <v>0</v>
          </cell>
          <cell r="E233">
            <v>0</v>
          </cell>
          <cell r="F233">
            <v>0</v>
          </cell>
          <cell r="G233">
            <v>0</v>
          </cell>
          <cell r="H233">
            <v>0</v>
          </cell>
        </row>
        <row r="234">
          <cell r="A234" t="str">
            <v>51217-1100</v>
          </cell>
          <cell r="B234" t="str">
            <v>Electrical/Elect. item EX/EXHT</v>
          </cell>
          <cell r="C234">
            <v>0</v>
          </cell>
          <cell r="E234">
            <v>0</v>
          </cell>
          <cell r="F234">
            <v>0</v>
          </cell>
          <cell r="G234">
            <v>0</v>
          </cell>
          <cell r="H234">
            <v>0</v>
          </cell>
        </row>
        <row r="235">
          <cell r="A235" t="str">
            <v>51219-1100</v>
          </cell>
          <cell r="B235" t="str">
            <v>Tools EX/EXHT</v>
          </cell>
          <cell r="C235">
            <v>150.22</v>
          </cell>
          <cell r="E235">
            <v>150.22</v>
          </cell>
          <cell r="F235">
            <v>0</v>
          </cell>
          <cell r="G235">
            <v>0</v>
          </cell>
          <cell r="H235">
            <v>0</v>
          </cell>
        </row>
        <row r="236">
          <cell r="A236" t="str">
            <v>51221-1100</v>
          </cell>
          <cell r="B236" t="str">
            <v>Rep &amp; Maint. EX/EXHT</v>
          </cell>
          <cell r="C236">
            <v>483.65</v>
          </cell>
          <cell r="E236">
            <v>159.51</v>
          </cell>
          <cell r="F236">
            <v>0</v>
          </cell>
          <cell r="G236">
            <v>324.14</v>
          </cell>
          <cell r="H236">
            <v>0</v>
          </cell>
        </row>
        <row r="237">
          <cell r="A237" t="str">
            <v>51223-1100</v>
          </cell>
          <cell r="B237" t="str">
            <v>Other Factory Supplies EX/EXHT</v>
          </cell>
          <cell r="C237">
            <v>1798.18</v>
          </cell>
          <cell r="E237">
            <v>1535.4</v>
          </cell>
          <cell r="F237">
            <v>0</v>
          </cell>
          <cell r="G237">
            <v>262.77999999999997</v>
          </cell>
          <cell r="H237">
            <v>0</v>
          </cell>
        </row>
        <row r="238">
          <cell r="A238" t="str">
            <v>51309-1110</v>
          </cell>
          <cell r="B238" t="str">
            <v>Oils &amp; Lub HT/EXHT</v>
          </cell>
          <cell r="C238">
            <v>0</v>
          </cell>
          <cell r="E238">
            <v>0</v>
          </cell>
          <cell r="F238">
            <v>0</v>
          </cell>
          <cell r="G238">
            <v>0</v>
          </cell>
          <cell r="H238">
            <v>0</v>
          </cell>
        </row>
        <row r="239">
          <cell r="A239" t="str">
            <v>51315-1110</v>
          </cell>
          <cell r="B239" t="str">
            <v>Hardware HT/EXHT</v>
          </cell>
          <cell r="C239">
            <v>0</v>
          </cell>
          <cell r="E239">
            <v>0</v>
          </cell>
          <cell r="F239">
            <v>0</v>
          </cell>
          <cell r="G239">
            <v>0</v>
          </cell>
          <cell r="H239">
            <v>0</v>
          </cell>
        </row>
        <row r="240">
          <cell r="A240" t="str">
            <v>51317-1110</v>
          </cell>
          <cell r="B240" t="str">
            <v>Electrical/Elect items HT/EXHT</v>
          </cell>
          <cell r="C240">
            <v>0</v>
          </cell>
          <cell r="E240">
            <v>0</v>
          </cell>
          <cell r="F240">
            <v>0</v>
          </cell>
          <cell r="G240">
            <v>0</v>
          </cell>
          <cell r="H240">
            <v>0</v>
          </cell>
        </row>
        <row r="241">
          <cell r="A241" t="str">
            <v>51319-1110</v>
          </cell>
          <cell r="B241" t="str">
            <v>Tools HT/EXHT</v>
          </cell>
          <cell r="C241">
            <v>0</v>
          </cell>
          <cell r="E241">
            <v>0</v>
          </cell>
          <cell r="F241">
            <v>0</v>
          </cell>
          <cell r="G241">
            <v>0</v>
          </cell>
          <cell r="H241">
            <v>0</v>
          </cell>
        </row>
        <row r="242">
          <cell r="A242" t="str">
            <v>51321-1110</v>
          </cell>
          <cell r="B242" t="str">
            <v>Rep &amp; Maint. HT/EXHT</v>
          </cell>
          <cell r="C242">
            <v>4365.1499999999996</v>
          </cell>
          <cell r="E242">
            <v>1345.15</v>
          </cell>
          <cell r="F242">
            <v>0</v>
          </cell>
          <cell r="G242">
            <v>3019.9999999999995</v>
          </cell>
          <cell r="H242">
            <v>0</v>
          </cell>
        </row>
        <row r="243">
          <cell r="A243" t="str">
            <v>51323-1110</v>
          </cell>
          <cell r="B243" t="str">
            <v>Other Factory Supplies HT/EXHT</v>
          </cell>
          <cell r="C243">
            <v>45.49</v>
          </cell>
          <cell r="E243">
            <v>45.49</v>
          </cell>
          <cell r="F243">
            <v>0</v>
          </cell>
          <cell r="G243">
            <v>0</v>
          </cell>
          <cell r="H243">
            <v>0</v>
          </cell>
        </row>
        <row r="244">
          <cell r="A244" t="str">
            <v>52105-2000</v>
          </cell>
          <cell r="B244" t="str">
            <v>Flux F1/IPIR</v>
          </cell>
          <cell r="C244">
            <v>0</v>
          </cell>
          <cell r="E244">
            <v>0</v>
          </cell>
          <cell r="F244">
            <v>0</v>
          </cell>
          <cell r="G244">
            <v>0</v>
          </cell>
          <cell r="H244">
            <v>0</v>
          </cell>
        </row>
        <row r="245">
          <cell r="A245" t="str">
            <v>52107-2000</v>
          </cell>
          <cell r="B245" t="str">
            <v>Welding Wire F1/IPIR</v>
          </cell>
          <cell r="C245">
            <v>0</v>
          </cell>
          <cell r="E245">
            <v>0</v>
          </cell>
          <cell r="F245">
            <v>0</v>
          </cell>
          <cell r="G245">
            <v>0</v>
          </cell>
          <cell r="H245">
            <v>0</v>
          </cell>
        </row>
        <row r="246">
          <cell r="A246" t="str">
            <v>52109-2000</v>
          </cell>
          <cell r="B246" t="str">
            <v>Oils &amp; Lub. F1/IPIR</v>
          </cell>
          <cell r="C246">
            <v>0</v>
          </cell>
          <cell r="E246">
            <v>0</v>
          </cell>
          <cell r="F246">
            <v>0</v>
          </cell>
          <cell r="G246">
            <v>0</v>
          </cell>
          <cell r="H246">
            <v>0</v>
          </cell>
        </row>
        <row r="247">
          <cell r="A247" t="str">
            <v>52111-2000</v>
          </cell>
          <cell r="B247" t="str">
            <v>Welding Equip/items F1/IPIR</v>
          </cell>
          <cell r="C247">
            <v>0</v>
          </cell>
          <cell r="E247">
            <v>0</v>
          </cell>
          <cell r="F247">
            <v>0</v>
          </cell>
          <cell r="G247">
            <v>0</v>
          </cell>
          <cell r="H247">
            <v>0</v>
          </cell>
        </row>
        <row r="248">
          <cell r="A248" t="str">
            <v>52113-2000</v>
          </cell>
          <cell r="B248" t="str">
            <v>Gases F1/IPIR</v>
          </cell>
          <cell r="C248">
            <v>0</v>
          </cell>
          <cell r="E248">
            <v>0</v>
          </cell>
          <cell r="F248">
            <v>0</v>
          </cell>
          <cell r="G248">
            <v>0</v>
          </cell>
          <cell r="H248">
            <v>0</v>
          </cell>
        </row>
        <row r="249">
          <cell r="A249" t="str">
            <v>52115-2000</v>
          </cell>
          <cell r="B249" t="str">
            <v>Hardware F1/IPIR</v>
          </cell>
          <cell r="C249">
            <v>0</v>
          </cell>
          <cell r="E249">
            <v>0</v>
          </cell>
          <cell r="F249">
            <v>0</v>
          </cell>
          <cell r="G249">
            <v>0</v>
          </cell>
          <cell r="H249">
            <v>0</v>
          </cell>
        </row>
        <row r="250">
          <cell r="A250" t="str">
            <v>52117-2000</v>
          </cell>
          <cell r="B250" t="str">
            <v>Electrical/Elect.items F1/IPIR</v>
          </cell>
          <cell r="C250">
            <v>0</v>
          </cell>
          <cell r="E250">
            <v>0</v>
          </cell>
          <cell r="F250">
            <v>0</v>
          </cell>
          <cell r="G250">
            <v>0</v>
          </cell>
          <cell r="H250">
            <v>0</v>
          </cell>
        </row>
        <row r="251">
          <cell r="A251" t="str">
            <v>52119-2000</v>
          </cell>
          <cell r="B251" t="str">
            <v>Tools F1/IPIR</v>
          </cell>
          <cell r="C251">
            <v>0</v>
          </cell>
          <cell r="E251">
            <v>0</v>
          </cell>
          <cell r="F251">
            <v>0</v>
          </cell>
          <cell r="G251">
            <v>0</v>
          </cell>
          <cell r="H251">
            <v>0</v>
          </cell>
        </row>
        <row r="252">
          <cell r="A252" t="str">
            <v>52121-2000</v>
          </cell>
          <cell r="B252" t="str">
            <v>Repair &amp; Maint.F1/IPIR</v>
          </cell>
          <cell r="C252">
            <v>0</v>
          </cell>
          <cell r="E252">
            <v>0</v>
          </cell>
          <cell r="F252">
            <v>0</v>
          </cell>
          <cell r="G252">
            <v>0</v>
          </cell>
          <cell r="H252">
            <v>0</v>
          </cell>
        </row>
        <row r="253">
          <cell r="A253" t="str">
            <v>52123-2000</v>
          </cell>
          <cell r="B253" t="str">
            <v>Other Factory Supplies F1/IPIR</v>
          </cell>
          <cell r="C253">
            <v>0</v>
          </cell>
          <cell r="E253">
            <v>0</v>
          </cell>
          <cell r="F253">
            <v>0</v>
          </cell>
          <cell r="G253">
            <v>0</v>
          </cell>
          <cell r="H253">
            <v>0</v>
          </cell>
        </row>
        <row r="254">
          <cell r="A254" t="str">
            <v>52209-2010</v>
          </cell>
          <cell r="B254" t="str">
            <v>Oils &amp; Lub. RX/IPIR</v>
          </cell>
          <cell r="C254">
            <v>0</v>
          </cell>
          <cell r="E254">
            <v>0</v>
          </cell>
          <cell r="F254">
            <v>0</v>
          </cell>
          <cell r="G254">
            <v>0</v>
          </cell>
          <cell r="H254">
            <v>0</v>
          </cell>
        </row>
        <row r="255">
          <cell r="A255" t="str">
            <v>52211-2010</v>
          </cell>
          <cell r="B255" t="str">
            <v>Welding Equip./items RX/IPIR</v>
          </cell>
          <cell r="C255">
            <v>0</v>
          </cell>
          <cell r="E255">
            <v>0</v>
          </cell>
          <cell r="F255">
            <v>0</v>
          </cell>
          <cell r="G255">
            <v>0</v>
          </cell>
          <cell r="H255">
            <v>0</v>
          </cell>
        </row>
        <row r="256">
          <cell r="A256" t="str">
            <v>52213-2010</v>
          </cell>
          <cell r="B256" t="str">
            <v>Gases RX/IPIR</v>
          </cell>
          <cell r="C256">
            <v>0</v>
          </cell>
          <cell r="E256">
            <v>0</v>
          </cell>
          <cell r="F256">
            <v>0</v>
          </cell>
          <cell r="G256">
            <v>0</v>
          </cell>
          <cell r="H256">
            <v>0</v>
          </cell>
        </row>
        <row r="257">
          <cell r="A257" t="str">
            <v>52215-2010</v>
          </cell>
          <cell r="B257" t="str">
            <v>Hardware RX/IPIR</v>
          </cell>
          <cell r="C257">
            <v>0</v>
          </cell>
          <cell r="E257">
            <v>0</v>
          </cell>
          <cell r="F257">
            <v>0</v>
          </cell>
          <cell r="G257">
            <v>0</v>
          </cell>
          <cell r="H257">
            <v>0</v>
          </cell>
        </row>
        <row r="258">
          <cell r="A258" t="str">
            <v>52217-2010</v>
          </cell>
          <cell r="B258" t="str">
            <v>Electrical/Elect.items RX/IPIR</v>
          </cell>
          <cell r="C258">
            <v>0</v>
          </cell>
          <cell r="E258">
            <v>0</v>
          </cell>
          <cell r="F258">
            <v>0</v>
          </cell>
          <cell r="G258">
            <v>0</v>
          </cell>
          <cell r="H258">
            <v>0</v>
          </cell>
        </row>
        <row r="259">
          <cell r="A259" t="str">
            <v>52219-2010</v>
          </cell>
          <cell r="B259" t="str">
            <v>Tools RX/IPIR</v>
          </cell>
          <cell r="C259">
            <v>0</v>
          </cell>
          <cell r="E259">
            <v>0</v>
          </cell>
          <cell r="F259">
            <v>0</v>
          </cell>
          <cell r="G259">
            <v>0</v>
          </cell>
          <cell r="H259">
            <v>0</v>
          </cell>
        </row>
        <row r="260">
          <cell r="A260" t="str">
            <v>52221-2010</v>
          </cell>
          <cell r="B260" t="str">
            <v>Rep &amp; Maint. RX/IPIR</v>
          </cell>
          <cell r="C260">
            <v>0</v>
          </cell>
          <cell r="E260">
            <v>0</v>
          </cell>
          <cell r="F260">
            <v>0</v>
          </cell>
          <cell r="G260">
            <v>0</v>
          </cell>
          <cell r="H260">
            <v>0</v>
          </cell>
        </row>
        <row r="261">
          <cell r="A261" t="str">
            <v>52223-2010</v>
          </cell>
          <cell r="B261" t="str">
            <v>Other Factory Supplies RX/IPIR</v>
          </cell>
          <cell r="C261">
            <v>0</v>
          </cell>
          <cell r="E261">
            <v>0</v>
          </cell>
          <cell r="F261">
            <v>0</v>
          </cell>
          <cell r="G261">
            <v>0</v>
          </cell>
          <cell r="H261">
            <v>0</v>
          </cell>
        </row>
        <row r="262">
          <cell r="A262" t="str">
            <v>52305-2020</v>
          </cell>
          <cell r="B262" t="str">
            <v>Flux CO/IPIR</v>
          </cell>
          <cell r="C262">
            <v>0</v>
          </cell>
          <cell r="E262">
            <v>0</v>
          </cell>
          <cell r="F262">
            <v>0</v>
          </cell>
          <cell r="G262">
            <v>0</v>
          </cell>
          <cell r="H262">
            <v>0</v>
          </cell>
        </row>
        <row r="263">
          <cell r="A263" t="str">
            <v>52307-2020</v>
          </cell>
          <cell r="B263" t="str">
            <v>Welding Wire CO/IPIR</v>
          </cell>
          <cell r="C263">
            <v>0</v>
          </cell>
          <cell r="E263">
            <v>0</v>
          </cell>
          <cell r="F263">
            <v>0</v>
          </cell>
          <cell r="G263">
            <v>0</v>
          </cell>
          <cell r="H263">
            <v>0</v>
          </cell>
        </row>
        <row r="264">
          <cell r="A264" t="str">
            <v>52309-2020</v>
          </cell>
          <cell r="B264" t="str">
            <v>Oils &amp; Lub CO/IPIR</v>
          </cell>
          <cell r="C264">
            <v>0</v>
          </cell>
          <cell r="E264">
            <v>0</v>
          </cell>
          <cell r="F264">
            <v>0</v>
          </cell>
          <cell r="G264">
            <v>0</v>
          </cell>
          <cell r="H264">
            <v>0</v>
          </cell>
        </row>
        <row r="265">
          <cell r="A265" t="str">
            <v>52311-2020</v>
          </cell>
          <cell r="B265" t="str">
            <v>Welding Equip./items CO/IPIR</v>
          </cell>
          <cell r="C265">
            <v>0</v>
          </cell>
          <cell r="E265">
            <v>0</v>
          </cell>
          <cell r="F265">
            <v>0</v>
          </cell>
          <cell r="G265">
            <v>0</v>
          </cell>
          <cell r="H265">
            <v>0</v>
          </cell>
        </row>
        <row r="266">
          <cell r="A266" t="str">
            <v>52313-2020</v>
          </cell>
          <cell r="B266" t="str">
            <v>Gases CO/IPIR</v>
          </cell>
          <cell r="C266">
            <v>0</v>
          </cell>
          <cell r="E266">
            <v>0</v>
          </cell>
          <cell r="F266">
            <v>0</v>
          </cell>
          <cell r="G266">
            <v>0</v>
          </cell>
          <cell r="H266">
            <v>0</v>
          </cell>
        </row>
        <row r="267">
          <cell r="A267" t="str">
            <v>52315-2020</v>
          </cell>
          <cell r="B267" t="str">
            <v>Hardware CO/IPIR</v>
          </cell>
          <cell r="C267">
            <v>0</v>
          </cell>
          <cell r="E267">
            <v>0</v>
          </cell>
          <cell r="F267">
            <v>0</v>
          </cell>
          <cell r="G267">
            <v>0</v>
          </cell>
          <cell r="H267">
            <v>0</v>
          </cell>
        </row>
        <row r="268">
          <cell r="A268" t="str">
            <v>52317-2020</v>
          </cell>
          <cell r="B268" t="str">
            <v>Electrical/Elect. item CO/IPIR</v>
          </cell>
          <cell r="C268">
            <v>0</v>
          </cell>
          <cell r="E268">
            <v>0</v>
          </cell>
          <cell r="F268">
            <v>0</v>
          </cell>
          <cell r="G268">
            <v>0</v>
          </cell>
          <cell r="H268">
            <v>0</v>
          </cell>
        </row>
        <row r="269">
          <cell r="A269" t="str">
            <v>52319-2020</v>
          </cell>
          <cell r="B269" t="str">
            <v>Tools CO/IPIR</v>
          </cell>
          <cell r="C269">
            <v>0</v>
          </cell>
          <cell r="E269">
            <v>0</v>
          </cell>
          <cell r="F269">
            <v>0</v>
          </cell>
          <cell r="G269">
            <v>0</v>
          </cell>
          <cell r="H269">
            <v>0</v>
          </cell>
        </row>
        <row r="270">
          <cell r="A270" t="str">
            <v>52321-2020</v>
          </cell>
          <cell r="B270" t="str">
            <v>Rep &amp; Maint CO/IPIR</v>
          </cell>
          <cell r="C270">
            <v>0</v>
          </cell>
          <cell r="E270">
            <v>0</v>
          </cell>
          <cell r="F270">
            <v>0</v>
          </cell>
          <cell r="G270">
            <v>0</v>
          </cell>
          <cell r="H270">
            <v>0</v>
          </cell>
        </row>
        <row r="271">
          <cell r="A271" t="str">
            <v>52323-2020</v>
          </cell>
          <cell r="B271" t="str">
            <v>Other Factory Supplies CO/IPIR</v>
          </cell>
          <cell r="C271">
            <v>0</v>
          </cell>
          <cell r="E271">
            <v>0</v>
          </cell>
          <cell r="F271">
            <v>0</v>
          </cell>
          <cell r="G271">
            <v>0</v>
          </cell>
          <cell r="H271">
            <v>0</v>
          </cell>
        </row>
        <row r="272">
          <cell r="A272" t="str">
            <v>52353-2025</v>
          </cell>
          <cell r="B272" t="str">
            <v>Gases PAT/FI</v>
          </cell>
          <cell r="C272">
            <v>0</v>
          </cell>
          <cell r="E272">
            <v>0</v>
          </cell>
          <cell r="F272">
            <v>0</v>
          </cell>
          <cell r="G272">
            <v>0</v>
          </cell>
          <cell r="H272">
            <v>0</v>
          </cell>
        </row>
        <row r="273">
          <cell r="A273" t="str">
            <v>52355-2025</v>
          </cell>
          <cell r="B273" t="str">
            <v>Cutting Supplies PAT/FI</v>
          </cell>
          <cell r="C273">
            <v>3081.61</v>
          </cell>
          <cell r="E273">
            <v>2636.21</v>
          </cell>
          <cell r="F273">
            <v>0</v>
          </cell>
          <cell r="G273">
            <v>445.40000000000009</v>
          </cell>
          <cell r="H273">
            <v>0</v>
          </cell>
        </row>
        <row r="274">
          <cell r="A274" t="str">
            <v>52357-2025</v>
          </cell>
          <cell r="B274" t="str">
            <v>Electrical Items PAT/FI</v>
          </cell>
          <cell r="C274">
            <v>0</v>
          </cell>
          <cell r="E274">
            <v>0</v>
          </cell>
          <cell r="F274">
            <v>0</v>
          </cell>
          <cell r="G274">
            <v>0</v>
          </cell>
          <cell r="H274">
            <v>0</v>
          </cell>
        </row>
        <row r="275">
          <cell r="A275" t="str">
            <v>52361-2025</v>
          </cell>
          <cell r="B275" t="str">
            <v>Rep. &amp; Maint PAT/FI</v>
          </cell>
          <cell r="C275">
            <v>0</v>
          </cell>
          <cell r="E275">
            <v>0</v>
          </cell>
          <cell r="F275">
            <v>0</v>
          </cell>
          <cell r="G275">
            <v>0</v>
          </cell>
          <cell r="H275">
            <v>0</v>
          </cell>
        </row>
        <row r="276">
          <cell r="A276" t="str">
            <v>52363-2025</v>
          </cell>
          <cell r="B276" t="str">
            <v>Other Fact. Supplies PAT/FI</v>
          </cell>
          <cell r="C276">
            <v>3.34</v>
          </cell>
          <cell r="E276">
            <v>3.34</v>
          </cell>
          <cell r="F276">
            <v>0</v>
          </cell>
          <cell r="G276">
            <v>0</v>
          </cell>
          <cell r="H276">
            <v>0</v>
          </cell>
        </row>
        <row r="277">
          <cell r="A277" t="str">
            <v>52409-2030</v>
          </cell>
          <cell r="B277" t="str">
            <v>Oils &amp; Lub EF/FI</v>
          </cell>
          <cell r="C277">
            <v>2420.04</v>
          </cell>
          <cell r="E277">
            <v>2016.7</v>
          </cell>
          <cell r="F277">
            <v>0</v>
          </cell>
          <cell r="G277">
            <v>403.33999999999992</v>
          </cell>
          <cell r="H277">
            <v>0</v>
          </cell>
        </row>
        <row r="278">
          <cell r="A278" t="str">
            <v>52415-2030</v>
          </cell>
          <cell r="B278" t="str">
            <v>Hardware EF/FI</v>
          </cell>
          <cell r="C278">
            <v>0</v>
          </cell>
          <cell r="E278">
            <v>0</v>
          </cell>
          <cell r="F278">
            <v>0</v>
          </cell>
          <cell r="G278">
            <v>0</v>
          </cell>
          <cell r="H278">
            <v>0</v>
          </cell>
        </row>
        <row r="279">
          <cell r="A279" t="str">
            <v>52417-2030</v>
          </cell>
          <cell r="B279" t="str">
            <v>Electrical/Elect.item EF/FI</v>
          </cell>
          <cell r="C279">
            <v>0</v>
          </cell>
          <cell r="E279">
            <v>0</v>
          </cell>
          <cell r="F279">
            <v>0</v>
          </cell>
          <cell r="G279">
            <v>0</v>
          </cell>
          <cell r="H279">
            <v>0</v>
          </cell>
        </row>
        <row r="280">
          <cell r="A280" t="str">
            <v>52419-2030</v>
          </cell>
          <cell r="B280" t="str">
            <v>Tools EF/FI</v>
          </cell>
          <cell r="C280">
            <v>0</v>
          </cell>
          <cell r="E280">
            <v>0</v>
          </cell>
          <cell r="F280">
            <v>0</v>
          </cell>
          <cell r="G280">
            <v>0</v>
          </cell>
          <cell r="H280">
            <v>0</v>
          </cell>
        </row>
        <row r="281">
          <cell r="A281" t="str">
            <v>52421-2030</v>
          </cell>
          <cell r="B281" t="str">
            <v>Rep &amp; Maint. EF/FI</v>
          </cell>
          <cell r="C281">
            <v>313.85000000000002</v>
          </cell>
          <cell r="E281">
            <v>313.85000000000002</v>
          </cell>
          <cell r="F281">
            <v>0</v>
          </cell>
          <cell r="G281">
            <v>0</v>
          </cell>
          <cell r="H281">
            <v>0</v>
          </cell>
        </row>
        <row r="282">
          <cell r="A282" t="str">
            <v>52423-2030</v>
          </cell>
          <cell r="B282" t="str">
            <v>Other Factory Supplies EF/FI</v>
          </cell>
          <cell r="C282">
            <v>1409.08</v>
          </cell>
          <cell r="E282">
            <v>1163.56</v>
          </cell>
          <cell r="F282">
            <v>0</v>
          </cell>
          <cell r="G282">
            <v>245.51999999999998</v>
          </cell>
          <cell r="H282">
            <v>0</v>
          </cell>
        </row>
        <row r="283">
          <cell r="A283" t="str">
            <v>52425-2030</v>
          </cell>
          <cell r="B283" t="str">
            <v>Gauges EF/FI</v>
          </cell>
          <cell r="C283">
            <v>0</v>
          </cell>
          <cell r="E283">
            <v>0</v>
          </cell>
          <cell r="F283">
            <v>0</v>
          </cell>
          <cell r="G283">
            <v>0</v>
          </cell>
          <cell r="H283">
            <v>0</v>
          </cell>
        </row>
        <row r="284">
          <cell r="A284" t="str">
            <v>52509-2040</v>
          </cell>
          <cell r="B284" t="str">
            <v>Oils &amp; Lub ND/FI</v>
          </cell>
          <cell r="C284">
            <v>0</v>
          </cell>
          <cell r="E284">
            <v>0</v>
          </cell>
          <cell r="F284">
            <v>0</v>
          </cell>
          <cell r="G284">
            <v>0</v>
          </cell>
          <cell r="H284">
            <v>0</v>
          </cell>
        </row>
        <row r="285">
          <cell r="A285" t="str">
            <v>52515-2040</v>
          </cell>
          <cell r="B285" t="str">
            <v>Hardware ND/FI</v>
          </cell>
          <cell r="C285">
            <v>0</v>
          </cell>
          <cell r="E285">
            <v>0</v>
          </cell>
          <cell r="F285">
            <v>0</v>
          </cell>
          <cell r="G285">
            <v>0</v>
          </cell>
          <cell r="H285">
            <v>0</v>
          </cell>
        </row>
        <row r="286">
          <cell r="A286" t="str">
            <v>52517-2040</v>
          </cell>
          <cell r="B286" t="str">
            <v>Electrical/Elect.item ND/FI</v>
          </cell>
          <cell r="C286">
            <v>0</v>
          </cell>
          <cell r="E286">
            <v>0</v>
          </cell>
          <cell r="F286">
            <v>0</v>
          </cell>
          <cell r="G286">
            <v>0</v>
          </cell>
          <cell r="H286">
            <v>0</v>
          </cell>
        </row>
        <row r="287">
          <cell r="A287" t="str">
            <v>52519-2040</v>
          </cell>
          <cell r="B287" t="str">
            <v>Toools ND/FI</v>
          </cell>
          <cell r="C287">
            <v>0</v>
          </cell>
          <cell r="E287">
            <v>0</v>
          </cell>
          <cell r="F287">
            <v>0</v>
          </cell>
          <cell r="G287">
            <v>0</v>
          </cell>
          <cell r="H287">
            <v>0</v>
          </cell>
        </row>
        <row r="288">
          <cell r="A288" t="str">
            <v>52521-2040</v>
          </cell>
          <cell r="B288" t="str">
            <v>Rep &amp; Maint NT/FI</v>
          </cell>
          <cell r="C288">
            <v>5916</v>
          </cell>
          <cell r="E288">
            <v>5916</v>
          </cell>
          <cell r="F288">
            <v>0</v>
          </cell>
          <cell r="G288">
            <v>0</v>
          </cell>
          <cell r="H288">
            <v>0</v>
          </cell>
        </row>
        <row r="289">
          <cell r="A289" t="str">
            <v>52523-2040</v>
          </cell>
          <cell r="B289" t="str">
            <v>Other Factory Supplies ND/FI</v>
          </cell>
          <cell r="C289">
            <v>0</v>
          </cell>
          <cell r="E289">
            <v>0</v>
          </cell>
          <cell r="F289">
            <v>0</v>
          </cell>
          <cell r="G289">
            <v>0</v>
          </cell>
          <cell r="H289">
            <v>0</v>
          </cell>
        </row>
        <row r="290">
          <cell r="A290" t="str">
            <v>52609-2050</v>
          </cell>
          <cell r="B290" t="str">
            <v>Oils &amp; Lub CI/FI</v>
          </cell>
          <cell r="C290">
            <v>0</v>
          </cell>
          <cell r="E290">
            <v>0</v>
          </cell>
          <cell r="F290">
            <v>0</v>
          </cell>
          <cell r="G290">
            <v>0</v>
          </cell>
          <cell r="H290">
            <v>0</v>
          </cell>
        </row>
        <row r="291">
          <cell r="A291" t="str">
            <v>52615-2050</v>
          </cell>
          <cell r="B291" t="str">
            <v>Hardware CI/FI</v>
          </cell>
          <cell r="C291">
            <v>0</v>
          </cell>
          <cell r="E291">
            <v>0</v>
          </cell>
          <cell r="F291">
            <v>0</v>
          </cell>
          <cell r="G291">
            <v>0</v>
          </cell>
          <cell r="H291">
            <v>0</v>
          </cell>
        </row>
        <row r="292">
          <cell r="A292" t="str">
            <v>52617-2050</v>
          </cell>
          <cell r="B292" t="str">
            <v>Electrical/Elect item CI/FI</v>
          </cell>
          <cell r="C292">
            <v>7.02</v>
          </cell>
          <cell r="E292">
            <v>7.02</v>
          </cell>
          <cell r="F292">
            <v>0</v>
          </cell>
          <cell r="G292">
            <v>0</v>
          </cell>
          <cell r="H292">
            <v>0</v>
          </cell>
        </row>
        <row r="293">
          <cell r="A293" t="str">
            <v>52619-2050</v>
          </cell>
          <cell r="B293" t="str">
            <v>Tools CI/FI</v>
          </cell>
          <cell r="C293">
            <v>0</v>
          </cell>
          <cell r="E293">
            <v>0</v>
          </cell>
          <cell r="F293">
            <v>0</v>
          </cell>
          <cell r="G293">
            <v>0</v>
          </cell>
          <cell r="H293">
            <v>0</v>
          </cell>
        </row>
        <row r="294">
          <cell r="A294" t="str">
            <v>52621-2050</v>
          </cell>
          <cell r="B294" t="str">
            <v>Rep &amp; Maint CI/FI</v>
          </cell>
          <cell r="C294">
            <v>1.41</v>
          </cell>
          <cell r="E294">
            <v>1.41</v>
          </cell>
          <cell r="F294">
            <v>0</v>
          </cell>
          <cell r="G294">
            <v>0</v>
          </cell>
          <cell r="H294">
            <v>0</v>
          </cell>
        </row>
        <row r="295">
          <cell r="A295" t="str">
            <v>52623-2050</v>
          </cell>
          <cell r="B295" t="str">
            <v>Other Factory Supplies CI/FI</v>
          </cell>
          <cell r="C295">
            <v>496.63</v>
          </cell>
          <cell r="E295">
            <v>477.5</v>
          </cell>
          <cell r="F295">
            <v>0</v>
          </cell>
          <cell r="G295">
            <v>19.129999999999995</v>
          </cell>
          <cell r="H295">
            <v>0</v>
          </cell>
        </row>
        <row r="296">
          <cell r="A296" t="str">
            <v>52709-2060</v>
          </cell>
          <cell r="B296" t="str">
            <v>Oils &amp; Lub EX/FI</v>
          </cell>
          <cell r="C296">
            <v>604.4</v>
          </cell>
          <cell r="E296">
            <v>604.4</v>
          </cell>
          <cell r="F296">
            <v>0</v>
          </cell>
          <cell r="G296">
            <v>0</v>
          </cell>
          <cell r="H296">
            <v>0</v>
          </cell>
        </row>
        <row r="297">
          <cell r="A297" t="str">
            <v>52715-2060</v>
          </cell>
          <cell r="B297" t="str">
            <v>Hardware EX/FI</v>
          </cell>
          <cell r="C297">
            <v>0</v>
          </cell>
          <cell r="E297">
            <v>0</v>
          </cell>
          <cell r="F297">
            <v>0</v>
          </cell>
          <cell r="G297">
            <v>0</v>
          </cell>
          <cell r="H297">
            <v>0</v>
          </cell>
        </row>
        <row r="298">
          <cell r="A298" t="str">
            <v>52717-2060</v>
          </cell>
          <cell r="B298" t="str">
            <v>Electrical/Elect item EX/FI</v>
          </cell>
          <cell r="C298">
            <v>11.44</v>
          </cell>
          <cell r="E298">
            <v>11.44</v>
          </cell>
          <cell r="F298">
            <v>0</v>
          </cell>
          <cell r="G298">
            <v>0</v>
          </cell>
          <cell r="H298">
            <v>0</v>
          </cell>
        </row>
        <row r="299">
          <cell r="A299" t="str">
            <v>52719-2060</v>
          </cell>
          <cell r="B299" t="str">
            <v>Tools EX/FI</v>
          </cell>
          <cell r="C299">
            <v>0</v>
          </cell>
          <cell r="E299">
            <v>0</v>
          </cell>
          <cell r="F299">
            <v>0</v>
          </cell>
          <cell r="G299">
            <v>0</v>
          </cell>
          <cell r="H299">
            <v>0</v>
          </cell>
        </row>
        <row r="300">
          <cell r="A300" t="str">
            <v>52721-2060</v>
          </cell>
          <cell r="B300" t="str">
            <v>Rep &amp; Maint EX/FI</v>
          </cell>
          <cell r="C300">
            <v>7780</v>
          </cell>
          <cell r="E300">
            <v>0</v>
          </cell>
          <cell r="F300">
            <v>0</v>
          </cell>
          <cell r="G300">
            <v>7780</v>
          </cell>
          <cell r="H300">
            <v>0</v>
          </cell>
        </row>
        <row r="301">
          <cell r="A301" t="str">
            <v>52723-2060</v>
          </cell>
          <cell r="B301" t="str">
            <v>Other Factory Supplies EX/FI</v>
          </cell>
          <cell r="C301">
            <v>275.42</v>
          </cell>
          <cell r="E301">
            <v>275.42</v>
          </cell>
          <cell r="F301">
            <v>0</v>
          </cell>
          <cell r="G301">
            <v>0</v>
          </cell>
          <cell r="H301">
            <v>0</v>
          </cell>
        </row>
        <row r="302">
          <cell r="A302" t="str">
            <v>52735-2060</v>
          </cell>
          <cell r="B302" t="str">
            <v>Film EX/FI</v>
          </cell>
          <cell r="C302">
            <v>881.76</v>
          </cell>
          <cell r="E302">
            <v>744.75</v>
          </cell>
          <cell r="F302">
            <v>0</v>
          </cell>
          <cell r="G302">
            <v>137.01</v>
          </cell>
          <cell r="H302">
            <v>0</v>
          </cell>
        </row>
        <row r="303">
          <cell r="A303" t="str">
            <v>52735-2070</v>
          </cell>
          <cell r="B303" t="str">
            <v>Film EX/FI</v>
          </cell>
          <cell r="C303">
            <v>0</v>
          </cell>
          <cell r="E303">
            <v>0</v>
          </cell>
          <cell r="F303">
            <v>0</v>
          </cell>
          <cell r="G303">
            <v>0</v>
          </cell>
          <cell r="H303">
            <v>0</v>
          </cell>
        </row>
        <row r="304">
          <cell r="A304" t="str">
            <v>52809-2070</v>
          </cell>
          <cell r="B304" t="str">
            <v>Oils &amp; Lub WS/FI</v>
          </cell>
          <cell r="D304">
            <v>0</v>
          </cell>
          <cell r="E304">
            <v>0</v>
          </cell>
          <cell r="F304">
            <v>0</v>
          </cell>
          <cell r="G304">
            <v>0</v>
          </cell>
          <cell r="H304">
            <v>0</v>
          </cell>
        </row>
        <row r="305">
          <cell r="A305" t="str">
            <v>52815-2070</v>
          </cell>
          <cell r="B305" t="str">
            <v>Hardware WS/FI</v>
          </cell>
          <cell r="C305">
            <v>0</v>
          </cell>
          <cell r="E305">
            <v>0</v>
          </cell>
          <cell r="F305">
            <v>0</v>
          </cell>
          <cell r="G305">
            <v>0</v>
          </cell>
          <cell r="H305">
            <v>0</v>
          </cell>
        </row>
        <row r="306">
          <cell r="A306" t="str">
            <v>52817-2070</v>
          </cell>
          <cell r="B306" t="str">
            <v>Electrical/Elect item WS/FI</v>
          </cell>
          <cell r="C306">
            <v>0</v>
          </cell>
          <cell r="E306">
            <v>0</v>
          </cell>
          <cell r="F306">
            <v>0</v>
          </cell>
          <cell r="G306">
            <v>0</v>
          </cell>
          <cell r="H306">
            <v>0</v>
          </cell>
        </row>
        <row r="307">
          <cell r="A307" t="str">
            <v>52819-2070</v>
          </cell>
          <cell r="B307" t="str">
            <v>Tools WS/FI</v>
          </cell>
          <cell r="C307">
            <v>21.06</v>
          </cell>
          <cell r="E307">
            <v>21.06</v>
          </cell>
          <cell r="F307">
            <v>0</v>
          </cell>
          <cell r="G307">
            <v>0</v>
          </cell>
          <cell r="H307">
            <v>0</v>
          </cell>
        </row>
        <row r="308">
          <cell r="A308" t="str">
            <v>52821-2070</v>
          </cell>
          <cell r="B308" t="str">
            <v>Rep &amp; Maint WS/FI</v>
          </cell>
          <cell r="C308">
            <v>1270.23</v>
          </cell>
          <cell r="E308">
            <v>691.88</v>
          </cell>
          <cell r="F308">
            <v>0</v>
          </cell>
          <cell r="G308">
            <v>578.35</v>
          </cell>
          <cell r="H308">
            <v>0</v>
          </cell>
        </row>
        <row r="309">
          <cell r="A309" t="str">
            <v>52823-2070</v>
          </cell>
          <cell r="B309" t="str">
            <v>Other Factory Supplies WS/FI</v>
          </cell>
          <cell r="C309">
            <v>71.48</v>
          </cell>
          <cell r="E309">
            <v>71.48</v>
          </cell>
          <cell r="F309">
            <v>0</v>
          </cell>
          <cell r="G309">
            <v>0</v>
          </cell>
          <cell r="H309">
            <v>0</v>
          </cell>
        </row>
        <row r="310">
          <cell r="A310" t="str">
            <v>52925-2080</v>
          </cell>
          <cell r="B310" t="str">
            <v>Mill Laquer ML/C</v>
          </cell>
          <cell r="C310">
            <v>0</v>
          </cell>
          <cell r="E310">
            <v>0</v>
          </cell>
          <cell r="F310">
            <v>0</v>
          </cell>
          <cell r="G310">
            <v>0</v>
          </cell>
          <cell r="H310">
            <v>0</v>
          </cell>
        </row>
        <row r="311">
          <cell r="A311" t="str">
            <v>52927-2080</v>
          </cell>
          <cell r="B311" t="str">
            <v>Mops ML/C</v>
          </cell>
          <cell r="C311">
            <v>0</v>
          </cell>
          <cell r="E311">
            <v>0</v>
          </cell>
          <cell r="F311">
            <v>0</v>
          </cell>
          <cell r="G311">
            <v>0</v>
          </cell>
          <cell r="H311">
            <v>0</v>
          </cell>
        </row>
        <row r="312">
          <cell r="A312" t="str">
            <v>52929-2080</v>
          </cell>
          <cell r="B312" t="str">
            <v>Spray Guns ML/C</v>
          </cell>
          <cell r="C312">
            <v>0</v>
          </cell>
          <cell r="E312">
            <v>0</v>
          </cell>
          <cell r="F312">
            <v>0</v>
          </cell>
          <cell r="G312">
            <v>0</v>
          </cell>
          <cell r="H312">
            <v>0</v>
          </cell>
        </row>
        <row r="313">
          <cell r="A313" t="str">
            <v>52931-2080</v>
          </cell>
          <cell r="B313" t="str">
            <v>Other Coating Exp ML/C</v>
          </cell>
          <cell r="C313">
            <v>0</v>
          </cell>
          <cell r="E313">
            <v>0</v>
          </cell>
          <cell r="F313">
            <v>0</v>
          </cell>
          <cell r="G313">
            <v>0</v>
          </cell>
          <cell r="H313">
            <v>0</v>
          </cell>
        </row>
        <row r="314">
          <cell r="A314" t="str">
            <v>53123-2090</v>
          </cell>
          <cell r="B314" t="str">
            <v>Other Factory Supplies</v>
          </cell>
          <cell r="C314">
            <v>614.41</v>
          </cell>
          <cell r="E314">
            <v>573.95000000000005</v>
          </cell>
          <cell r="F314">
            <v>0</v>
          </cell>
          <cell r="G314">
            <v>40.459999999999923</v>
          </cell>
          <cell r="H314">
            <v>0</v>
          </cell>
        </row>
        <row r="315">
          <cell r="A315" t="str">
            <v>53125-2090</v>
          </cell>
          <cell r="B315" t="str">
            <v>Banding MK/Sh</v>
          </cell>
          <cell r="C315">
            <v>0</v>
          </cell>
          <cell r="E315">
            <v>0</v>
          </cell>
          <cell r="F315">
            <v>0</v>
          </cell>
          <cell r="G315">
            <v>0</v>
          </cell>
          <cell r="H315">
            <v>0</v>
          </cell>
        </row>
        <row r="316">
          <cell r="A316" t="str">
            <v>53127-2090</v>
          </cell>
          <cell r="B316" t="str">
            <v>Hard Wood MK/Sh</v>
          </cell>
          <cell r="C316">
            <v>756</v>
          </cell>
          <cell r="E316">
            <v>756</v>
          </cell>
          <cell r="F316">
            <v>0</v>
          </cell>
          <cell r="G316">
            <v>0</v>
          </cell>
          <cell r="H316">
            <v>0</v>
          </cell>
        </row>
        <row r="317">
          <cell r="A317" t="str">
            <v>53129-2090</v>
          </cell>
          <cell r="B317" t="str">
            <v>Nails MK/Sh</v>
          </cell>
          <cell r="C317">
            <v>422.26</v>
          </cell>
          <cell r="E317">
            <v>226.8</v>
          </cell>
          <cell r="F317">
            <v>0</v>
          </cell>
          <cell r="G317">
            <v>195.45999999999998</v>
          </cell>
          <cell r="H317">
            <v>0</v>
          </cell>
        </row>
        <row r="318">
          <cell r="A318" t="str">
            <v>53131-2090</v>
          </cell>
          <cell r="B318" t="str">
            <v>Inks MK/Sh</v>
          </cell>
          <cell r="C318">
            <v>0</v>
          </cell>
          <cell r="E318">
            <v>0</v>
          </cell>
          <cell r="F318">
            <v>0</v>
          </cell>
          <cell r="G318">
            <v>0</v>
          </cell>
          <cell r="H318">
            <v>0</v>
          </cell>
        </row>
        <row r="319">
          <cell r="A319" t="str">
            <v>53133-2090</v>
          </cell>
          <cell r="B319" t="str">
            <v>Stencils MK/Sh</v>
          </cell>
          <cell r="C319">
            <v>0</v>
          </cell>
          <cell r="E319">
            <v>0</v>
          </cell>
          <cell r="F319">
            <v>0</v>
          </cell>
          <cell r="G319">
            <v>0</v>
          </cell>
          <cell r="H319">
            <v>0</v>
          </cell>
        </row>
        <row r="320">
          <cell r="A320" t="str">
            <v>53215-2100</v>
          </cell>
          <cell r="B320" t="str">
            <v>Hardware WM/Sh</v>
          </cell>
          <cell r="C320">
            <v>0</v>
          </cell>
          <cell r="E320">
            <v>0</v>
          </cell>
          <cell r="F320">
            <v>0</v>
          </cell>
          <cell r="G320">
            <v>0</v>
          </cell>
          <cell r="H320">
            <v>0</v>
          </cell>
        </row>
        <row r="321">
          <cell r="A321" t="str">
            <v>53217-2100</v>
          </cell>
          <cell r="B321" t="str">
            <v>Electrical/Elect items WM/Sh</v>
          </cell>
          <cell r="C321">
            <v>0</v>
          </cell>
          <cell r="E321">
            <v>0</v>
          </cell>
          <cell r="F321">
            <v>0</v>
          </cell>
          <cell r="G321">
            <v>0</v>
          </cell>
          <cell r="H321">
            <v>0</v>
          </cell>
        </row>
        <row r="322">
          <cell r="A322" t="str">
            <v>53219-2100</v>
          </cell>
          <cell r="B322" t="str">
            <v>Tools WM/Sh</v>
          </cell>
          <cell r="C322">
            <v>0</v>
          </cell>
          <cell r="E322">
            <v>0</v>
          </cell>
          <cell r="F322">
            <v>0</v>
          </cell>
          <cell r="G322">
            <v>0</v>
          </cell>
          <cell r="H322">
            <v>0</v>
          </cell>
        </row>
        <row r="323">
          <cell r="A323" t="str">
            <v>53221-2100</v>
          </cell>
          <cell r="B323" t="str">
            <v>Rep &amp; Maint WM/Sh</v>
          </cell>
          <cell r="C323">
            <v>4056.71</v>
          </cell>
          <cell r="E323">
            <v>3324.29</v>
          </cell>
          <cell r="F323">
            <v>0</v>
          </cell>
          <cell r="G323">
            <v>732.42000000000007</v>
          </cell>
          <cell r="H323">
            <v>0</v>
          </cell>
        </row>
        <row r="324">
          <cell r="A324" t="str">
            <v>53223-2100</v>
          </cell>
          <cell r="B324" t="str">
            <v>Other Factory Supplies WM/Sh</v>
          </cell>
          <cell r="C324">
            <v>0</v>
          </cell>
          <cell r="E324">
            <v>0</v>
          </cell>
          <cell r="F324">
            <v>0</v>
          </cell>
          <cell r="G324">
            <v>0</v>
          </cell>
          <cell r="H324">
            <v>0</v>
          </cell>
        </row>
        <row r="325">
          <cell r="A325" t="str">
            <v>53225-2100</v>
          </cell>
          <cell r="B325" t="str">
            <v>Gauges WM/Sh</v>
          </cell>
          <cell r="C325">
            <v>0</v>
          </cell>
          <cell r="E325">
            <v>0</v>
          </cell>
          <cell r="F325">
            <v>0</v>
          </cell>
          <cell r="G325">
            <v>0</v>
          </cell>
          <cell r="H325">
            <v>0</v>
          </cell>
        </row>
        <row r="326">
          <cell r="A326" t="str">
            <v>53227-2100</v>
          </cell>
          <cell r="B326" t="str">
            <v>Tapes WM/Sh</v>
          </cell>
          <cell r="C326">
            <v>0</v>
          </cell>
          <cell r="E326">
            <v>0</v>
          </cell>
          <cell r="F326">
            <v>0</v>
          </cell>
          <cell r="G326">
            <v>0</v>
          </cell>
          <cell r="H326">
            <v>0</v>
          </cell>
        </row>
        <row r="327">
          <cell r="A327" t="str">
            <v>53229-2100</v>
          </cell>
          <cell r="B327" t="str">
            <v>Other WM/Sh</v>
          </cell>
          <cell r="C327">
            <v>0</v>
          </cell>
          <cell r="E327">
            <v>0</v>
          </cell>
          <cell r="F327">
            <v>0</v>
          </cell>
          <cell r="G327">
            <v>0</v>
          </cell>
          <cell r="H327">
            <v>0</v>
          </cell>
        </row>
        <row r="328">
          <cell r="A328" t="str">
            <v>54105-3100</v>
          </cell>
          <cell r="B328" t="str">
            <v>Flux  GE/PM</v>
          </cell>
          <cell r="C328">
            <v>0</v>
          </cell>
          <cell r="E328">
            <v>0</v>
          </cell>
          <cell r="F328">
            <v>0</v>
          </cell>
          <cell r="G328">
            <v>0</v>
          </cell>
          <cell r="H328">
            <v>0</v>
          </cell>
        </row>
        <row r="329">
          <cell r="A329" t="str">
            <v>54109-3100</v>
          </cell>
          <cell r="B329" t="str">
            <v>Oils &amp; Lub GE/PM</v>
          </cell>
          <cell r="C329">
            <v>807.23</v>
          </cell>
          <cell r="E329">
            <v>7.23</v>
          </cell>
          <cell r="F329">
            <v>0</v>
          </cell>
          <cell r="G329">
            <v>800</v>
          </cell>
          <cell r="H329">
            <v>0</v>
          </cell>
        </row>
        <row r="330">
          <cell r="A330" t="str">
            <v>54115-3100</v>
          </cell>
          <cell r="B330" t="str">
            <v>Hardware GE/PM</v>
          </cell>
          <cell r="C330">
            <v>0</v>
          </cell>
          <cell r="E330">
            <v>0</v>
          </cell>
          <cell r="F330">
            <v>0</v>
          </cell>
          <cell r="G330">
            <v>0</v>
          </cell>
          <cell r="H330">
            <v>0</v>
          </cell>
        </row>
        <row r="331">
          <cell r="A331" t="str">
            <v>54117-3100</v>
          </cell>
          <cell r="B331" t="str">
            <v>Electrtical/Elect items GE/PM</v>
          </cell>
          <cell r="C331">
            <v>19151.560000000001</v>
          </cell>
          <cell r="E331">
            <v>18612.96</v>
          </cell>
          <cell r="F331">
            <v>0</v>
          </cell>
          <cell r="G331">
            <v>538.60000000000218</v>
          </cell>
          <cell r="H331">
            <v>0</v>
          </cell>
        </row>
        <row r="332">
          <cell r="A332" t="str">
            <v>54119-3100</v>
          </cell>
          <cell r="B332" t="str">
            <v>Tools GE/PM</v>
          </cell>
          <cell r="C332">
            <v>536.9</v>
          </cell>
          <cell r="E332">
            <v>536.9</v>
          </cell>
          <cell r="F332">
            <v>0</v>
          </cell>
          <cell r="G332">
            <v>0</v>
          </cell>
          <cell r="H332">
            <v>0</v>
          </cell>
        </row>
        <row r="333">
          <cell r="A333" t="str">
            <v>54121-3100</v>
          </cell>
          <cell r="B333" t="str">
            <v>Rep &amp; Maint GE/PM</v>
          </cell>
          <cell r="C333">
            <v>5831.92</v>
          </cell>
          <cell r="E333">
            <v>5379.26</v>
          </cell>
          <cell r="F333">
            <v>0</v>
          </cell>
          <cell r="G333">
            <v>452.65999999999985</v>
          </cell>
          <cell r="H333">
            <v>0</v>
          </cell>
        </row>
        <row r="334">
          <cell r="A334" t="str">
            <v>54123-3100</v>
          </cell>
          <cell r="B334" t="str">
            <v>Other Factory Supplies GE/PM</v>
          </cell>
          <cell r="C334">
            <v>53112.78</v>
          </cell>
          <cell r="E334">
            <v>51739.18</v>
          </cell>
          <cell r="F334">
            <v>0</v>
          </cell>
          <cell r="G334">
            <v>1373.5999999999985</v>
          </cell>
          <cell r="H334">
            <v>0</v>
          </cell>
        </row>
        <row r="335">
          <cell r="A335" t="str">
            <v>54200</v>
          </cell>
          <cell r="B335" t="str">
            <v>Repairs &amp; Maintenance -General</v>
          </cell>
          <cell r="C335">
            <v>0</v>
          </cell>
          <cell r="E335">
            <v>0</v>
          </cell>
          <cell r="F335">
            <v>0</v>
          </cell>
          <cell r="G335">
            <v>0</v>
          </cell>
          <cell r="H335">
            <v>0</v>
          </cell>
        </row>
        <row r="336">
          <cell r="A336" t="str">
            <v>54201</v>
          </cell>
          <cell r="B336" t="str">
            <v>Shot Blaster Repair Supplies</v>
          </cell>
          <cell r="C336">
            <v>0</v>
          </cell>
          <cell r="E336">
            <v>0</v>
          </cell>
          <cell r="F336">
            <v>0</v>
          </cell>
          <cell r="G336">
            <v>0</v>
          </cell>
          <cell r="H336">
            <v>0</v>
          </cell>
        </row>
        <row r="337">
          <cell r="A337" t="str">
            <v>54202-3200</v>
          </cell>
          <cell r="B337" t="str">
            <v>Shots Shtblstr</v>
          </cell>
          <cell r="C337">
            <v>0</v>
          </cell>
          <cell r="E337">
            <v>0</v>
          </cell>
          <cell r="F337">
            <v>0</v>
          </cell>
          <cell r="G337">
            <v>0</v>
          </cell>
          <cell r="H337">
            <v>0</v>
          </cell>
        </row>
        <row r="338">
          <cell r="A338" t="str">
            <v>54203-3200</v>
          </cell>
          <cell r="B338" t="str">
            <v>Oils &amp; Lub ShtBlstr</v>
          </cell>
          <cell r="C338">
            <v>0</v>
          </cell>
          <cell r="E338">
            <v>0</v>
          </cell>
          <cell r="F338">
            <v>0</v>
          </cell>
          <cell r="G338">
            <v>0</v>
          </cell>
          <cell r="H338">
            <v>0</v>
          </cell>
        </row>
        <row r="339">
          <cell r="A339" t="str">
            <v>54204-3200</v>
          </cell>
          <cell r="B339" t="str">
            <v>Hardware ShtBlstr</v>
          </cell>
          <cell r="C339">
            <v>0</v>
          </cell>
          <cell r="E339">
            <v>0</v>
          </cell>
          <cell r="F339">
            <v>0</v>
          </cell>
          <cell r="G339">
            <v>0</v>
          </cell>
          <cell r="H339">
            <v>0</v>
          </cell>
        </row>
        <row r="340">
          <cell r="A340" t="str">
            <v>54205-3200</v>
          </cell>
          <cell r="B340" t="str">
            <v>Electrical Items ShtBlstr</v>
          </cell>
          <cell r="C340">
            <v>0</v>
          </cell>
          <cell r="E340">
            <v>0</v>
          </cell>
          <cell r="F340">
            <v>0</v>
          </cell>
          <cell r="G340">
            <v>0</v>
          </cell>
          <cell r="H340">
            <v>0</v>
          </cell>
        </row>
        <row r="341">
          <cell r="A341" t="str">
            <v>54206-3200</v>
          </cell>
          <cell r="B341" t="str">
            <v>Tools ShtBlstr</v>
          </cell>
          <cell r="C341">
            <v>0</v>
          </cell>
          <cell r="E341">
            <v>0</v>
          </cell>
          <cell r="F341">
            <v>0</v>
          </cell>
          <cell r="G341">
            <v>0</v>
          </cell>
          <cell r="H341">
            <v>0</v>
          </cell>
        </row>
        <row r="342">
          <cell r="A342" t="str">
            <v>54207-3200</v>
          </cell>
          <cell r="B342" t="str">
            <v>Rep &amp; Maint ShtBlstr</v>
          </cell>
          <cell r="C342">
            <v>0</v>
          </cell>
          <cell r="E342">
            <v>0</v>
          </cell>
          <cell r="F342">
            <v>0</v>
          </cell>
          <cell r="G342">
            <v>0</v>
          </cell>
          <cell r="H342">
            <v>0</v>
          </cell>
        </row>
        <row r="343">
          <cell r="A343" t="str">
            <v>54208-3200</v>
          </cell>
          <cell r="B343" t="str">
            <v>Othr Factory Supplies ShtBlstr</v>
          </cell>
          <cell r="C343">
            <v>31.13</v>
          </cell>
          <cell r="E343">
            <v>31.13</v>
          </cell>
          <cell r="F343">
            <v>0</v>
          </cell>
          <cell r="G343">
            <v>0</v>
          </cell>
          <cell r="H343">
            <v>0</v>
          </cell>
        </row>
        <row r="344">
          <cell r="A344" t="str">
            <v>54209-3300</v>
          </cell>
          <cell r="B344" t="str">
            <v>Oils &amp; Lub Ovrhd Cranes</v>
          </cell>
          <cell r="C344">
            <v>0</v>
          </cell>
          <cell r="E344">
            <v>0</v>
          </cell>
          <cell r="F344">
            <v>0</v>
          </cell>
          <cell r="G344">
            <v>0</v>
          </cell>
          <cell r="H344">
            <v>0</v>
          </cell>
        </row>
        <row r="345">
          <cell r="A345" t="str">
            <v>54210-3300</v>
          </cell>
          <cell r="B345" t="str">
            <v>Hardware Ovrhd Cranes</v>
          </cell>
          <cell r="C345">
            <v>0</v>
          </cell>
          <cell r="E345">
            <v>0</v>
          </cell>
          <cell r="F345">
            <v>0</v>
          </cell>
          <cell r="G345">
            <v>0</v>
          </cell>
          <cell r="H345">
            <v>0</v>
          </cell>
        </row>
        <row r="346">
          <cell r="A346" t="str">
            <v>54211-3300</v>
          </cell>
          <cell r="B346" t="str">
            <v>Electrical Items Ovrhd Cranes</v>
          </cell>
          <cell r="C346">
            <v>0.05</v>
          </cell>
          <cell r="E346">
            <v>0.05</v>
          </cell>
          <cell r="F346">
            <v>0</v>
          </cell>
          <cell r="G346">
            <v>0</v>
          </cell>
          <cell r="H346">
            <v>0</v>
          </cell>
        </row>
        <row r="347">
          <cell r="A347" t="str">
            <v>54212-3300</v>
          </cell>
          <cell r="B347" t="str">
            <v>Tools Ovrhd Cranes</v>
          </cell>
          <cell r="C347">
            <v>0</v>
          </cell>
          <cell r="E347">
            <v>0</v>
          </cell>
          <cell r="F347">
            <v>0</v>
          </cell>
          <cell r="G347">
            <v>0</v>
          </cell>
          <cell r="H347">
            <v>0</v>
          </cell>
        </row>
        <row r="348">
          <cell r="A348" t="str">
            <v>54213-3300</v>
          </cell>
          <cell r="B348" t="str">
            <v>Rep &amp; Maint Ovrhd Cranes</v>
          </cell>
          <cell r="C348">
            <v>3683.28</v>
          </cell>
          <cell r="E348">
            <v>2922.75</v>
          </cell>
          <cell r="F348">
            <v>0</v>
          </cell>
          <cell r="G348">
            <v>760.5300000000002</v>
          </cell>
          <cell r="H348">
            <v>0</v>
          </cell>
        </row>
        <row r="349">
          <cell r="A349" t="str">
            <v>54214-3300</v>
          </cell>
          <cell r="B349" t="str">
            <v>Othr Fctry Sppls Ovrhd Cranes</v>
          </cell>
          <cell r="C349">
            <v>0</v>
          </cell>
          <cell r="E349">
            <v>0</v>
          </cell>
          <cell r="F349">
            <v>0</v>
          </cell>
          <cell r="G349">
            <v>0</v>
          </cell>
          <cell r="H349">
            <v>0</v>
          </cell>
        </row>
        <row r="350">
          <cell r="A350" t="str">
            <v>55001</v>
          </cell>
          <cell r="B350" t="str">
            <v>Plate Cost</v>
          </cell>
          <cell r="C350">
            <v>0</v>
          </cell>
          <cell r="E350">
            <v>0</v>
          </cell>
          <cell r="F350">
            <v>0</v>
          </cell>
          <cell r="G350">
            <v>0</v>
          </cell>
          <cell r="H350">
            <v>0</v>
          </cell>
        </row>
        <row r="351">
          <cell r="A351" t="str">
            <v>55010</v>
          </cell>
          <cell r="B351" t="str">
            <v>Cost of Sales - Other</v>
          </cell>
          <cell r="D351">
            <v>44346.05</v>
          </cell>
          <cell r="E351">
            <v>0</v>
          </cell>
          <cell r="F351">
            <v>44346.05</v>
          </cell>
          <cell r="G351">
            <v>0</v>
          </cell>
          <cell r="H351">
            <v>0</v>
          </cell>
        </row>
        <row r="352">
          <cell r="A352" t="str">
            <v>55011</v>
          </cell>
          <cell r="B352" t="str">
            <v>Organizational Costs - Plant</v>
          </cell>
          <cell r="C352">
            <v>0</v>
          </cell>
          <cell r="E352">
            <v>0</v>
          </cell>
          <cell r="F352">
            <v>0</v>
          </cell>
          <cell r="G352">
            <v>0</v>
          </cell>
          <cell r="H352">
            <v>0</v>
          </cell>
        </row>
        <row r="353">
          <cell r="A353" t="str">
            <v>55012</v>
          </cell>
          <cell r="B353" t="str">
            <v>Pipe Sample Testing</v>
          </cell>
          <cell r="C353">
            <v>0</v>
          </cell>
          <cell r="E353">
            <v>0</v>
          </cell>
          <cell r="F353">
            <v>0</v>
          </cell>
          <cell r="G353">
            <v>0</v>
          </cell>
          <cell r="H353">
            <v>0</v>
          </cell>
        </row>
        <row r="354">
          <cell r="A354" t="str">
            <v>55013</v>
          </cell>
          <cell r="B354" t="str">
            <v>Customs Duties</v>
          </cell>
          <cell r="C354">
            <v>0</v>
          </cell>
          <cell r="E354">
            <v>0</v>
          </cell>
          <cell r="F354">
            <v>0</v>
          </cell>
          <cell r="G354">
            <v>0</v>
          </cell>
          <cell r="H354">
            <v>0</v>
          </cell>
        </row>
        <row r="355">
          <cell r="A355" t="str">
            <v>55014</v>
          </cell>
          <cell r="B355" t="str">
            <v>OSHA Penalties</v>
          </cell>
          <cell r="C355">
            <v>0</v>
          </cell>
          <cell r="E355">
            <v>0</v>
          </cell>
          <cell r="F355">
            <v>0</v>
          </cell>
          <cell r="G355">
            <v>0</v>
          </cell>
          <cell r="H355">
            <v>0</v>
          </cell>
        </row>
        <row r="356">
          <cell r="A356" t="str">
            <v>55015</v>
          </cell>
          <cell r="B356" t="str">
            <v>Consulting Fees - Operations</v>
          </cell>
          <cell r="C356">
            <v>8191.01</v>
          </cell>
          <cell r="E356">
            <v>8191.01</v>
          </cell>
          <cell r="F356">
            <v>0</v>
          </cell>
          <cell r="G356">
            <v>0</v>
          </cell>
          <cell r="H356">
            <v>0</v>
          </cell>
        </row>
        <row r="357">
          <cell r="A357" t="str">
            <v>55016</v>
          </cell>
          <cell r="B357" t="str">
            <v>Mill Claims (Pipes)</v>
          </cell>
          <cell r="D357">
            <v>0</v>
          </cell>
          <cell r="E357">
            <v>0</v>
          </cell>
          <cell r="F357">
            <v>0</v>
          </cell>
          <cell r="G357">
            <v>0</v>
          </cell>
          <cell r="H357">
            <v>0</v>
          </cell>
        </row>
        <row r="358">
          <cell r="A358" t="str">
            <v>60010</v>
          </cell>
          <cell r="B358" t="str">
            <v>Accounting</v>
          </cell>
          <cell r="C358">
            <v>3904.47</v>
          </cell>
          <cell r="E358">
            <v>1603.04</v>
          </cell>
          <cell r="F358">
            <v>0</v>
          </cell>
          <cell r="G358">
            <v>2301.4299999999998</v>
          </cell>
          <cell r="H358">
            <v>0</v>
          </cell>
        </row>
        <row r="359">
          <cell r="A359" t="str">
            <v>60011</v>
          </cell>
          <cell r="B359" t="str">
            <v>Audit Fees</v>
          </cell>
          <cell r="C359">
            <v>8052</v>
          </cell>
          <cell r="E359">
            <v>0</v>
          </cell>
          <cell r="F359">
            <v>0</v>
          </cell>
          <cell r="G359">
            <v>8052</v>
          </cell>
          <cell r="H359">
            <v>0</v>
          </cell>
        </row>
        <row r="360">
          <cell r="A360" t="str">
            <v>60012</v>
          </cell>
          <cell r="B360" t="str">
            <v>Amort. Org. Costs</v>
          </cell>
          <cell r="C360">
            <v>0</v>
          </cell>
          <cell r="E360">
            <v>0</v>
          </cell>
          <cell r="F360">
            <v>0</v>
          </cell>
          <cell r="G360">
            <v>0</v>
          </cell>
          <cell r="H360">
            <v>0</v>
          </cell>
        </row>
        <row r="361">
          <cell r="A361" t="str">
            <v>60015</v>
          </cell>
          <cell r="B361" t="str">
            <v>Legal &amp; Professional Fees</v>
          </cell>
          <cell r="C361">
            <v>10000</v>
          </cell>
          <cell r="E361">
            <v>5000</v>
          </cell>
          <cell r="F361">
            <v>0</v>
          </cell>
          <cell r="G361">
            <v>5000</v>
          </cell>
          <cell r="H361">
            <v>0</v>
          </cell>
        </row>
        <row r="362">
          <cell r="A362" t="str">
            <v>60017</v>
          </cell>
          <cell r="B362" t="str">
            <v>Consulting Fees</v>
          </cell>
          <cell r="C362">
            <v>6000</v>
          </cell>
          <cell r="E362">
            <v>4800</v>
          </cell>
          <cell r="F362">
            <v>0</v>
          </cell>
          <cell r="G362">
            <v>1200</v>
          </cell>
          <cell r="H362">
            <v>0</v>
          </cell>
        </row>
        <row r="363">
          <cell r="A363" t="str">
            <v>60020</v>
          </cell>
          <cell r="B363" t="str">
            <v>Advertising</v>
          </cell>
          <cell r="C363">
            <v>0</v>
          </cell>
          <cell r="E363">
            <v>0</v>
          </cell>
          <cell r="F363">
            <v>0</v>
          </cell>
          <cell r="G363">
            <v>0</v>
          </cell>
          <cell r="H363">
            <v>0</v>
          </cell>
        </row>
        <row r="364">
          <cell r="A364" t="str">
            <v>60080</v>
          </cell>
          <cell r="B364" t="str">
            <v>Automobile Expenses</v>
          </cell>
          <cell r="C364">
            <v>197.71</v>
          </cell>
          <cell r="E364">
            <v>0</v>
          </cell>
          <cell r="F364">
            <v>0</v>
          </cell>
          <cell r="G364">
            <v>197.71</v>
          </cell>
          <cell r="H364">
            <v>0</v>
          </cell>
        </row>
        <row r="365">
          <cell r="A365" t="str">
            <v>60090</v>
          </cell>
          <cell r="B365" t="str">
            <v>Auto Rental</v>
          </cell>
          <cell r="C365">
            <v>0</v>
          </cell>
          <cell r="E365">
            <v>0</v>
          </cell>
          <cell r="F365">
            <v>0</v>
          </cell>
          <cell r="G365">
            <v>0</v>
          </cell>
          <cell r="H365">
            <v>0</v>
          </cell>
        </row>
        <row r="366">
          <cell r="A366" t="str">
            <v>60100</v>
          </cell>
          <cell r="B366" t="str">
            <v>Bad Debts</v>
          </cell>
          <cell r="C366">
            <v>0</v>
          </cell>
          <cell r="E366">
            <v>0</v>
          </cell>
          <cell r="F366">
            <v>0</v>
          </cell>
          <cell r="G366">
            <v>0</v>
          </cell>
          <cell r="H366">
            <v>0</v>
          </cell>
        </row>
        <row r="367">
          <cell r="A367" t="str">
            <v>60110</v>
          </cell>
          <cell r="B367" t="str">
            <v>Bank Charges</v>
          </cell>
          <cell r="C367">
            <v>0</v>
          </cell>
          <cell r="E367">
            <v>0</v>
          </cell>
          <cell r="F367">
            <v>0</v>
          </cell>
          <cell r="G367">
            <v>0</v>
          </cell>
          <cell r="H367">
            <v>0</v>
          </cell>
        </row>
        <row r="368">
          <cell r="A368" t="str">
            <v>60115</v>
          </cell>
          <cell r="B368" t="str">
            <v>Bids &amp; Proposals</v>
          </cell>
          <cell r="C368">
            <v>0</v>
          </cell>
          <cell r="E368">
            <v>0</v>
          </cell>
          <cell r="F368">
            <v>0</v>
          </cell>
          <cell r="G368">
            <v>0</v>
          </cell>
          <cell r="H368">
            <v>0</v>
          </cell>
        </row>
        <row r="369">
          <cell r="A369" t="str">
            <v>60120</v>
          </cell>
          <cell r="B369" t="str">
            <v>Commissions</v>
          </cell>
          <cell r="C369">
            <v>0</v>
          </cell>
          <cell r="E369">
            <v>0</v>
          </cell>
          <cell r="F369">
            <v>0</v>
          </cell>
          <cell r="G369">
            <v>0</v>
          </cell>
          <cell r="H369">
            <v>0</v>
          </cell>
        </row>
        <row r="370">
          <cell r="A370" t="str">
            <v>60140</v>
          </cell>
          <cell r="B370" t="str">
            <v>Delivery &amp; Distribution</v>
          </cell>
          <cell r="C370">
            <v>0</v>
          </cell>
          <cell r="E370">
            <v>0</v>
          </cell>
          <cell r="F370">
            <v>0</v>
          </cell>
          <cell r="G370">
            <v>0</v>
          </cell>
          <cell r="H370">
            <v>0</v>
          </cell>
        </row>
        <row r="371">
          <cell r="A371" t="str">
            <v>60160</v>
          </cell>
          <cell r="B371" t="str">
            <v>Depreciation</v>
          </cell>
          <cell r="C371">
            <v>108700</v>
          </cell>
          <cell r="E371">
            <v>54350</v>
          </cell>
          <cell r="F371">
            <v>0</v>
          </cell>
          <cell r="G371">
            <v>54350</v>
          </cell>
          <cell r="H371">
            <v>0</v>
          </cell>
        </row>
        <row r="372">
          <cell r="A372" t="str">
            <v>60180</v>
          </cell>
          <cell r="B372" t="str">
            <v>Donations</v>
          </cell>
          <cell r="C372">
            <v>0</v>
          </cell>
          <cell r="E372">
            <v>0</v>
          </cell>
          <cell r="F372">
            <v>0</v>
          </cell>
          <cell r="G372">
            <v>0</v>
          </cell>
          <cell r="H372">
            <v>0</v>
          </cell>
        </row>
        <row r="373">
          <cell r="A373" t="str">
            <v>60200</v>
          </cell>
          <cell r="B373" t="str">
            <v>Dues &amp; Subscriptions</v>
          </cell>
          <cell r="C373">
            <v>0</v>
          </cell>
          <cell r="E373">
            <v>0</v>
          </cell>
          <cell r="F373">
            <v>0</v>
          </cell>
          <cell r="G373">
            <v>0</v>
          </cell>
          <cell r="H373">
            <v>0</v>
          </cell>
        </row>
        <row r="374">
          <cell r="A374" t="str">
            <v>60205</v>
          </cell>
          <cell r="B374" t="str">
            <v>Educational Expenses</v>
          </cell>
          <cell r="C374">
            <v>0</v>
          </cell>
          <cell r="E374">
            <v>0</v>
          </cell>
          <cell r="F374">
            <v>0</v>
          </cell>
          <cell r="G374">
            <v>0</v>
          </cell>
          <cell r="H374">
            <v>0</v>
          </cell>
        </row>
        <row r="375">
          <cell r="A375" t="str">
            <v>60210</v>
          </cell>
          <cell r="B375" t="str">
            <v>Employee Medical Exp.</v>
          </cell>
          <cell r="C375">
            <v>1019</v>
          </cell>
          <cell r="E375">
            <v>962</v>
          </cell>
          <cell r="F375">
            <v>0</v>
          </cell>
          <cell r="G375">
            <v>57</v>
          </cell>
          <cell r="H375">
            <v>0</v>
          </cell>
        </row>
        <row r="376">
          <cell r="A376" t="str">
            <v>60211</v>
          </cell>
          <cell r="B376" t="str">
            <v>Employee Medical Expenses</v>
          </cell>
          <cell r="C376">
            <v>0</v>
          </cell>
          <cell r="E376">
            <v>0</v>
          </cell>
          <cell r="F376">
            <v>0</v>
          </cell>
          <cell r="G376">
            <v>0</v>
          </cell>
          <cell r="H376">
            <v>0</v>
          </cell>
        </row>
        <row r="377">
          <cell r="A377" t="str">
            <v>60212</v>
          </cell>
          <cell r="B377" t="str">
            <v>Employee Uniforms</v>
          </cell>
          <cell r="C377">
            <v>902.43</v>
          </cell>
          <cell r="E377">
            <v>594.82000000000005</v>
          </cell>
          <cell r="F377">
            <v>0</v>
          </cell>
          <cell r="G377">
            <v>307.6099999999999</v>
          </cell>
          <cell r="H377">
            <v>0</v>
          </cell>
        </row>
        <row r="378">
          <cell r="A378" t="str">
            <v>60220</v>
          </cell>
          <cell r="B378" t="str">
            <v>Employee Benefit Plan</v>
          </cell>
          <cell r="C378">
            <v>0</v>
          </cell>
          <cell r="E378">
            <v>0</v>
          </cell>
          <cell r="F378">
            <v>0</v>
          </cell>
          <cell r="G378">
            <v>0</v>
          </cell>
          <cell r="H378">
            <v>0</v>
          </cell>
        </row>
        <row r="379">
          <cell r="A379" t="str">
            <v>60260</v>
          </cell>
          <cell r="B379" t="str">
            <v>Equipment Lease or Rent</v>
          </cell>
          <cell r="C379">
            <v>1944.87</v>
          </cell>
          <cell r="E379">
            <v>724.42</v>
          </cell>
          <cell r="F379">
            <v>0</v>
          </cell>
          <cell r="G379">
            <v>1220.4499999999998</v>
          </cell>
          <cell r="H379">
            <v>0</v>
          </cell>
        </row>
        <row r="380">
          <cell r="A380" t="str">
            <v>60270</v>
          </cell>
          <cell r="B380" t="str">
            <v>Worker's Comp. Ins.</v>
          </cell>
          <cell r="C380">
            <v>88733.83</v>
          </cell>
          <cell r="E380">
            <v>33678.230000000003</v>
          </cell>
          <cell r="F380">
            <v>0</v>
          </cell>
          <cell r="G380">
            <v>55055.6</v>
          </cell>
          <cell r="H380">
            <v>0</v>
          </cell>
        </row>
        <row r="381">
          <cell r="A381" t="str">
            <v>60280</v>
          </cell>
          <cell r="B381" t="str">
            <v>Insurance</v>
          </cell>
          <cell r="C381">
            <v>483.34</v>
          </cell>
          <cell r="E381">
            <v>441.67</v>
          </cell>
          <cell r="F381">
            <v>0</v>
          </cell>
          <cell r="G381">
            <v>41.669999999999959</v>
          </cell>
          <cell r="H381">
            <v>0</v>
          </cell>
        </row>
        <row r="382">
          <cell r="A382" t="str">
            <v>60281</v>
          </cell>
          <cell r="B382" t="str">
            <v>Insurance - Life</v>
          </cell>
          <cell r="C382">
            <v>3513.3</v>
          </cell>
          <cell r="E382">
            <v>3513.3</v>
          </cell>
          <cell r="F382">
            <v>0</v>
          </cell>
          <cell r="G382">
            <v>0</v>
          </cell>
          <cell r="H382">
            <v>0</v>
          </cell>
        </row>
        <row r="383">
          <cell r="A383" t="str">
            <v>60282</v>
          </cell>
          <cell r="B383" t="str">
            <v>Insurance - Medical</v>
          </cell>
          <cell r="C383">
            <v>61562.34</v>
          </cell>
          <cell r="E383">
            <v>32123.74</v>
          </cell>
          <cell r="F383">
            <v>0</v>
          </cell>
          <cell r="G383">
            <v>29438.599999999995</v>
          </cell>
          <cell r="H383">
            <v>0</v>
          </cell>
        </row>
        <row r="384">
          <cell r="A384" t="str">
            <v>60283</v>
          </cell>
          <cell r="B384" t="str">
            <v>Insurance - Dental</v>
          </cell>
          <cell r="C384">
            <v>1628.79</v>
          </cell>
          <cell r="E384">
            <v>833.53</v>
          </cell>
          <cell r="F384">
            <v>0</v>
          </cell>
          <cell r="G384">
            <v>795.26</v>
          </cell>
          <cell r="H384">
            <v>0</v>
          </cell>
        </row>
        <row r="385">
          <cell r="A385" t="str">
            <v>60284</v>
          </cell>
          <cell r="B385" t="str">
            <v>Insurance - Supplementary</v>
          </cell>
          <cell r="C385">
            <v>1704.84</v>
          </cell>
          <cell r="E385">
            <v>210.31</v>
          </cell>
          <cell r="F385">
            <v>0</v>
          </cell>
          <cell r="G385">
            <v>1494.53</v>
          </cell>
          <cell r="H385">
            <v>0</v>
          </cell>
        </row>
        <row r="386">
          <cell r="A386" t="str">
            <v>60285</v>
          </cell>
          <cell r="B386" t="str">
            <v>Property Insurance</v>
          </cell>
          <cell r="C386">
            <v>0</v>
          </cell>
          <cell r="E386">
            <v>0</v>
          </cell>
          <cell r="F386">
            <v>0</v>
          </cell>
          <cell r="G386">
            <v>0</v>
          </cell>
          <cell r="H386">
            <v>0</v>
          </cell>
        </row>
        <row r="387">
          <cell r="A387" t="str">
            <v>60286</v>
          </cell>
          <cell r="B387" t="str">
            <v>Insurance - GL</v>
          </cell>
          <cell r="C387">
            <v>9524.16</v>
          </cell>
          <cell r="E387">
            <v>4762.08</v>
          </cell>
          <cell r="F387">
            <v>0</v>
          </cell>
          <cell r="G387">
            <v>4762.08</v>
          </cell>
          <cell r="H387">
            <v>0</v>
          </cell>
        </row>
        <row r="388">
          <cell r="A388" t="str">
            <v>60287</v>
          </cell>
          <cell r="B388" t="str">
            <v>Insurance - UMB</v>
          </cell>
          <cell r="C388">
            <v>13268.84</v>
          </cell>
          <cell r="E388">
            <v>6634.42</v>
          </cell>
          <cell r="F388">
            <v>0</v>
          </cell>
          <cell r="G388">
            <v>6634.42</v>
          </cell>
          <cell r="H388">
            <v>0</v>
          </cell>
        </row>
        <row r="389">
          <cell r="A389" t="str">
            <v>60288</v>
          </cell>
          <cell r="B389" t="str">
            <v>Insurance - Cargo</v>
          </cell>
          <cell r="C389">
            <v>0</v>
          </cell>
          <cell r="E389">
            <v>0</v>
          </cell>
          <cell r="F389">
            <v>0</v>
          </cell>
          <cell r="G389">
            <v>0</v>
          </cell>
          <cell r="H389">
            <v>0</v>
          </cell>
        </row>
        <row r="390">
          <cell r="A390" t="str">
            <v>60290</v>
          </cell>
          <cell r="B390" t="str">
            <v>Insurance - Auto</v>
          </cell>
          <cell r="C390">
            <v>3951.16</v>
          </cell>
          <cell r="E390">
            <v>1975.58</v>
          </cell>
          <cell r="F390">
            <v>0</v>
          </cell>
          <cell r="G390">
            <v>1975.58</v>
          </cell>
          <cell r="H390">
            <v>0</v>
          </cell>
        </row>
        <row r="391">
          <cell r="A391" t="str">
            <v>60295</v>
          </cell>
          <cell r="B391" t="str">
            <v>Misc. expense-401(k) plan</v>
          </cell>
          <cell r="C391">
            <v>0</v>
          </cell>
          <cell r="E391">
            <v>0</v>
          </cell>
          <cell r="F391">
            <v>0</v>
          </cell>
          <cell r="G391">
            <v>0</v>
          </cell>
          <cell r="H391">
            <v>0</v>
          </cell>
        </row>
        <row r="392">
          <cell r="A392" t="str">
            <v>60296</v>
          </cell>
          <cell r="B392" t="str">
            <v>Company Contribution - 401(k)</v>
          </cell>
          <cell r="C392">
            <v>4637</v>
          </cell>
          <cell r="E392">
            <v>2318.5</v>
          </cell>
          <cell r="F392">
            <v>0</v>
          </cell>
          <cell r="G392">
            <v>2318.5</v>
          </cell>
          <cell r="H392">
            <v>0</v>
          </cell>
        </row>
        <row r="393">
          <cell r="A393" t="str">
            <v>60300</v>
          </cell>
          <cell r="B393" t="str">
            <v>Interest - Long Term</v>
          </cell>
          <cell r="C393">
            <v>0</v>
          </cell>
          <cell r="E393">
            <v>0</v>
          </cell>
          <cell r="F393">
            <v>0</v>
          </cell>
          <cell r="G393">
            <v>0</v>
          </cell>
          <cell r="H393">
            <v>0</v>
          </cell>
        </row>
        <row r="394">
          <cell r="A394" t="str">
            <v>60320</v>
          </cell>
          <cell r="B394" t="str">
            <v>Interest - Other</v>
          </cell>
          <cell r="C394">
            <v>65820.710000000006</v>
          </cell>
          <cell r="E394">
            <v>32923.51</v>
          </cell>
          <cell r="F394">
            <v>0</v>
          </cell>
          <cell r="G394">
            <v>32897.200000000004</v>
          </cell>
          <cell r="H394">
            <v>0</v>
          </cell>
        </row>
        <row r="395">
          <cell r="A395" t="str">
            <v>60330</v>
          </cell>
          <cell r="B395" t="str">
            <v>Loan Financing Expenses</v>
          </cell>
          <cell r="C395">
            <v>0</v>
          </cell>
          <cell r="E395">
            <v>0</v>
          </cell>
          <cell r="F395">
            <v>0</v>
          </cell>
          <cell r="G395">
            <v>0</v>
          </cell>
          <cell r="H395">
            <v>0</v>
          </cell>
        </row>
        <row r="396">
          <cell r="A396" t="str">
            <v>60331</v>
          </cell>
          <cell r="B396" t="str">
            <v>Interest and Finance Charges</v>
          </cell>
          <cell r="C396">
            <v>0</v>
          </cell>
          <cell r="E396">
            <v>0</v>
          </cell>
          <cell r="F396">
            <v>0</v>
          </cell>
          <cell r="G396">
            <v>0</v>
          </cell>
          <cell r="H396">
            <v>0</v>
          </cell>
        </row>
        <row r="397">
          <cell r="A397" t="str">
            <v>60340</v>
          </cell>
          <cell r="B397" t="str">
            <v>Inventory Adjustment</v>
          </cell>
          <cell r="C397">
            <v>0</v>
          </cell>
          <cell r="E397">
            <v>0</v>
          </cell>
          <cell r="F397">
            <v>0</v>
          </cell>
          <cell r="G397">
            <v>0</v>
          </cell>
          <cell r="H397">
            <v>0</v>
          </cell>
        </row>
        <row r="398">
          <cell r="A398" t="str">
            <v>60360</v>
          </cell>
          <cell r="B398" t="str">
            <v>License &amp; Memberships</v>
          </cell>
          <cell r="C398">
            <v>0</v>
          </cell>
          <cell r="E398">
            <v>0</v>
          </cell>
          <cell r="F398">
            <v>0</v>
          </cell>
          <cell r="G398">
            <v>0</v>
          </cell>
          <cell r="H398">
            <v>0</v>
          </cell>
        </row>
        <row r="399">
          <cell r="A399" t="str">
            <v>60365</v>
          </cell>
          <cell r="B399" t="str">
            <v>Lodging</v>
          </cell>
          <cell r="C399">
            <v>2137.59</v>
          </cell>
          <cell r="E399">
            <v>950.04</v>
          </cell>
          <cell r="F399">
            <v>0</v>
          </cell>
          <cell r="G399">
            <v>1187.5500000000002</v>
          </cell>
          <cell r="H399">
            <v>0</v>
          </cell>
        </row>
        <row r="400">
          <cell r="A400" t="str">
            <v>60370</v>
          </cell>
          <cell r="B400" t="str">
            <v>Marketing</v>
          </cell>
          <cell r="C400">
            <v>0</v>
          </cell>
          <cell r="E400">
            <v>0</v>
          </cell>
          <cell r="F400">
            <v>0</v>
          </cell>
          <cell r="G400">
            <v>0</v>
          </cell>
          <cell r="H400">
            <v>0</v>
          </cell>
        </row>
        <row r="401">
          <cell r="A401" t="str">
            <v>60380</v>
          </cell>
          <cell r="B401" t="str">
            <v>Misc. Expenses</v>
          </cell>
          <cell r="C401">
            <v>334.49</v>
          </cell>
          <cell r="E401">
            <v>280.36</v>
          </cell>
          <cell r="F401">
            <v>0</v>
          </cell>
          <cell r="G401">
            <v>54.129999999999995</v>
          </cell>
          <cell r="H401">
            <v>0</v>
          </cell>
        </row>
        <row r="402">
          <cell r="A402" t="str">
            <v>60390</v>
          </cell>
          <cell r="B402" t="str">
            <v>Apartment Expenses- Misc.</v>
          </cell>
          <cell r="C402">
            <v>0</v>
          </cell>
          <cell r="E402">
            <v>0</v>
          </cell>
          <cell r="F402">
            <v>0</v>
          </cell>
          <cell r="G402">
            <v>0</v>
          </cell>
          <cell r="H402">
            <v>0</v>
          </cell>
        </row>
        <row r="403">
          <cell r="A403" t="str">
            <v>60400</v>
          </cell>
          <cell r="B403" t="str">
            <v>Moving</v>
          </cell>
          <cell r="C403">
            <v>0</v>
          </cell>
          <cell r="E403">
            <v>0</v>
          </cell>
          <cell r="F403">
            <v>0</v>
          </cell>
          <cell r="G403">
            <v>0</v>
          </cell>
          <cell r="H403">
            <v>0</v>
          </cell>
        </row>
        <row r="404">
          <cell r="A404" t="str">
            <v>60410</v>
          </cell>
          <cell r="B404" t="str">
            <v>Office Supplies</v>
          </cell>
          <cell r="C404">
            <v>2779.74</v>
          </cell>
          <cell r="E404">
            <v>1394.53</v>
          </cell>
          <cell r="F404">
            <v>0</v>
          </cell>
          <cell r="G404">
            <v>1385.2099999999998</v>
          </cell>
          <cell r="H404">
            <v>0</v>
          </cell>
        </row>
        <row r="405">
          <cell r="A405" t="str">
            <v>60500</v>
          </cell>
          <cell r="B405" t="str">
            <v>Overhead Costs</v>
          </cell>
          <cell r="C405">
            <v>0</v>
          </cell>
          <cell r="E405">
            <v>0</v>
          </cell>
          <cell r="F405">
            <v>0</v>
          </cell>
          <cell r="G405">
            <v>0</v>
          </cell>
          <cell r="H405">
            <v>0</v>
          </cell>
        </row>
        <row r="406">
          <cell r="A406" t="str">
            <v>60510</v>
          </cell>
          <cell r="B406" t="str">
            <v>Internet Connection expenses</v>
          </cell>
          <cell r="C406">
            <v>2490.89</v>
          </cell>
          <cell r="E406">
            <v>1225.83</v>
          </cell>
          <cell r="F406">
            <v>0</v>
          </cell>
          <cell r="G406">
            <v>1265.06</v>
          </cell>
          <cell r="H406">
            <v>0</v>
          </cell>
        </row>
        <row r="407">
          <cell r="A407" t="str">
            <v>60520</v>
          </cell>
          <cell r="B407" t="str">
            <v>Postage Expenses</v>
          </cell>
          <cell r="C407">
            <v>200</v>
          </cell>
          <cell r="E407">
            <v>100</v>
          </cell>
          <cell r="F407">
            <v>0</v>
          </cell>
          <cell r="G407">
            <v>100</v>
          </cell>
          <cell r="H407">
            <v>0</v>
          </cell>
        </row>
        <row r="408">
          <cell r="A408" t="str">
            <v>60540</v>
          </cell>
          <cell r="B408" t="str">
            <v>Meals &amp; Entertainment</v>
          </cell>
          <cell r="C408">
            <v>932.01</v>
          </cell>
          <cell r="E408">
            <v>765.75</v>
          </cell>
          <cell r="F408">
            <v>0</v>
          </cell>
          <cell r="G408">
            <v>166.26</v>
          </cell>
          <cell r="H408">
            <v>0</v>
          </cell>
        </row>
        <row r="409">
          <cell r="A409" t="str">
            <v>60550</v>
          </cell>
          <cell r="B409" t="str">
            <v>Purchase Discounts</v>
          </cell>
          <cell r="D409">
            <v>0</v>
          </cell>
          <cell r="E409">
            <v>0</v>
          </cell>
          <cell r="F409">
            <v>0</v>
          </cell>
          <cell r="G409">
            <v>0</v>
          </cell>
          <cell r="H409">
            <v>0</v>
          </cell>
        </row>
        <row r="410">
          <cell r="A410" t="str">
            <v>60560</v>
          </cell>
          <cell r="B410" t="str">
            <v>Rent - Office</v>
          </cell>
          <cell r="C410">
            <v>0</v>
          </cell>
          <cell r="E410">
            <v>0</v>
          </cell>
          <cell r="F410">
            <v>0</v>
          </cell>
          <cell r="G410">
            <v>0</v>
          </cell>
          <cell r="H410">
            <v>0</v>
          </cell>
        </row>
        <row r="411">
          <cell r="A411" t="str">
            <v>60565</v>
          </cell>
          <cell r="B411" t="str">
            <v>Rent - Housing</v>
          </cell>
          <cell r="C411">
            <v>0</v>
          </cell>
          <cell r="E411">
            <v>0</v>
          </cell>
          <cell r="F411">
            <v>0</v>
          </cell>
          <cell r="G411">
            <v>0</v>
          </cell>
          <cell r="H411">
            <v>0</v>
          </cell>
        </row>
        <row r="412">
          <cell r="A412" t="str">
            <v>60566</v>
          </cell>
          <cell r="B412" t="str">
            <v>APT. RENT - BOB SCHAAL</v>
          </cell>
          <cell r="C412">
            <v>0</v>
          </cell>
          <cell r="E412">
            <v>0</v>
          </cell>
          <cell r="F412">
            <v>0</v>
          </cell>
          <cell r="G412">
            <v>0</v>
          </cell>
          <cell r="H412">
            <v>0</v>
          </cell>
        </row>
        <row r="413">
          <cell r="A413" t="str">
            <v>60567</v>
          </cell>
          <cell r="B413" t="str">
            <v>Rent - Equipment</v>
          </cell>
          <cell r="C413">
            <v>5437.28</v>
          </cell>
          <cell r="E413">
            <v>3159.33</v>
          </cell>
          <cell r="F413">
            <v>0</v>
          </cell>
          <cell r="G413">
            <v>2277.9499999999998</v>
          </cell>
          <cell r="H413">
            <v>0</v>
          </cell>
        </row>
        <row r="414">
          <cell r="A414" t="str">
            <v>60580</v>
          </cell>
          <cell r="B414" t="str">
            <v>Repairs &amp; Maint. - Office</v>
          </cell>
          <cell r="C414">
            <v>87.24</v>
          </cell>
          <cell r="E414">
            <v>87.24</v>
          </cell>
          <cell r="F414">
            <v>0</v>
          </cell>
          <cell r="G414">
            <v>0</v>
          </cell>
          <cell r="H414">
            <v>0</v>
          </cell>
        </row>
        <row r="415">
          <cell r="A415" t="str">
            <v>60585</v>
          </cell>
          <cell r="B415" t="str">
            <v>Repairs &amp; Maint.-Housing</v>
          </cell>
          <cell r="C415">
            <v>0</v>
          </cell>
          <cell r="E415">
            <v>0</v>
          </cell>
          <cell r="F415">
            <v>0</v>
          </cell>
          <cell r="G415">
            <v>0</v>
          </cell>
          <cell r="H415">
            <v>0</v>
          </cell>
        </row>
        <row r="416">
          <cell r="A416" t="str">
            <v>60590</v>
          </cell>
          <cell r="B416" t="str">
            <v>Safety Supplies &amp; Expenses</v>
          </cell>
          <cell r="C416">
            <v>1555.73</v>
          </cell>
          <cell r="E416">
            <v>768.9</v>
          </cell>
          <cell r="F416">
            <v>0</v>
          </cell>
          <cell r="G416">
            <v>786.83</v>
          </cell>
          <cell r="H416">
            <v>0</v>
          </cell>
        </row>
        <row r="417">
          <cell r="A417" t="str">
            <v>60591</v>
          </cell>
          <cell r="B417" t="str">
            <v>Environmental Maintenance</v>
          </cell>
          <cell r="C417">
            <v>2400.79</v>
          </cell>
          <cell r="E417">
            <v>0</v>
          </cell>
          <cell r="F417">
            <v>0</v>
          </cell>
          <cell r="G417">
            <v>2400.79</v>
          </cell>
          <cell r="H417">
            <v>0</v>
          </cell>
        </row>
        <row r="418">
          <cell r="A418" t="str">
            <v>60600</v>
          </cell>
          <cell r="B418" t="str">
            <v>Shipping and Freight Expenses</v>
          </cell>
          <cell r="C418">
            <v>2943.36</v>
          </cell>
          <cell r="E418">
            <v>270.26</v>
          </cell>
          <cell r="F418">
            <v>0</v>
          </cell>
          <cell r="G418">
            <v>2673.1000000000004</v>
          </cell>
          <cell r="H418">
            <v>0</v>
          </cell>
        </row>
        <row r="419">
          <cell r="A419" t="str">
            <v>60650</v>
          </cell>
          <cell r="B419" t="str">
            <v>Stationary &amp; Printing</v>
          </cell>
          <cell r="C419">
            <v>0</v>
          </cell>
          <cell r="E419">
            <v>0</v>
          </cell>
          <cell r="F419">
            <v>0</v>
          </cell>
          <cell r="G419">
            <v>0</v>
          </cell>
          <cell r="H419">
            <v>0</v>
          </cell>
        </row>
        <row r="420">
          <cell r="A420" t="str">
            <v>60660</v>
          </cell>
          <cell r="B420" t="str">
            <v>Travel</v>
          </cell>
          <cell r="C420">
            <v>188.85</v>
          </cell>
          <cell r="E420">
            <v>167.85</v>
          </cell>
          <cell r="F420">
            <v>0</v>
          </cell>
          <cell r="G420">
            <v>21</v>
          </cell>
          <cell r="H420">
            <v>0</v>
          </cell>
        </row>
        <row r="421">
          <cell r="A421" t="str">
            <v>60680</v>
          </cell>
          <cell r="B421" t="str">
            <v>Telephone, FAX &amp; Telex</v>
          </cell>
          <cell r="C421">
            <v>5509.36</v>
          </cell>
          <cell r="E421">
            <v>2667.79</v>
          </cell>
          <cell r="F421">
            <v>0</v>
          </cell>
          <cell r="G421">
            <v>2841.5699999999997</v>
          </cell>
          <cell r="H421">
            <v>0</v>
          </cell>
        </row>
        <row r="422">
          <cell r="A422" t="str">
            <v>60700</v>
          </cell>
          <cell r="B422" t="str">
            <v>Utilities</v>
          </cell>
          <cell r="C422">
            <v>1007.5</v>
          </cell>
          <cell r="E422">
            <v>1007.5</v>
          </cell>
          <cell r="F422">
            <v>0</v>
          </cell>
          <cell r="G422">
            <v>0</v>
          </cell>
          <cell r="H422">
            <v>0</v>
          </cell>
        </row>
        <row r="423">
          <cell r="A423" t="str">
            <v>60700-8600</v>
          </cell>
          <cell r="B423" t="str">
            <v>Utilities - Electricity</v>
          </cell>
          <cell r="C423">
            <v>150000</v>
          </cell>
          <cell r="E423">
            <v>75000</v>
          </cell>
          <cell r="F423">
            <v>0</v>
          </cell>
          <cell r="G423">
            <v>75000</v>
          </cell>
          <cell r="H423">
            <v>0</v>
          </cell>
        </row>
        <row r="424">
          <cell r="A424" t="str">
            <v>60700-8700</v>
          </cell>
          <cell r="B424" t="str">
            <v>Utilities - Gas</v>
          </cell>
          <cell r="C424">
            <v>0</v>
          </cell>
          <cell r="E424">
            <v>0</v>
          </cell>
          <cell r="F424">
            <v>0</v>
          </cell>
          <cell r="G424">
            <v>0</v>
          </cell>
          <cell r="H424">
            <v>0</v>
          </cell>
        </row>
        <row r="425">
          <cell r="A425" t="str">
            <v>60700-8800</v>
          </cell>
          <cell r="B425" t="str">
            <v>Utilities - Water</v>
          </cell>
          <cell r="C425">
            <v>0</v>
          </cell>
          <cell r="E425">
            <v>0</v>
          </cell>
          <cell r="F425">
            <v>0</v>
          </cell>
          <cell r="G425">
            <v>0</v>
          </cell>
          <cell r="H425">
            <v>0</v>
          </cell>
        </row>
        <row r="426">
          <cell r="A426" t="str">
            <v>60701</v>
          </cell>
          <cell r="B426" t="str">
            <v>ISO EXPENSES</v>
          </cell>
          <cell r="C426">
            <v>740</v>
          </cell>
          <cell r="E426">
            <v>740</v>
          </cell>
          <cell r="F426">
            <v>0</v>
          </cell>
          <cell r="G426">
            <v>0</v>
          </cell>
          <cell r="H426">
            <v>0</v>
          </cell>
        </row>
        <row r="427">
          <cell r="A427" t="str">
            <v>60705</v>
          </cell>
          <cell r="B427" t="str">
            <v>Waste Management</v>
          </cell>
          <cell r="C427">
            <v>575.04</v>
          </cell>
          <cell r="E427">
            <v>500.04</v>
          </cell>
          <cell r="F427">
            <v>0</v>
          </cell>
          <cell r="G427">
            <v>74.999999999999943</v>
          </cell>
          <cell r="H427">
            <v>0</v>
          </cell>
        </row>
        <row r="428">
          <cell r="A428" t="str">
            <v>60710</v>
          </cell>
          <cell r="B428" t="str">
            <v>Salaries &amp; Wages</v>
          </cell>
          <cell r="C428">
            <v>24438.44</v>
          </cell>
          <cell r="E428">
            <v>102946.61</v>
          </cell>
          <cell r="F428">
            <v>0</v>
          </cell>
          <cell r="G428">
            <v>-78508.17</v>
          </cell>
          <cell r="H428">
            <v>0</v>
          </cell>
        </row>
        <row r="429">
          <cell r="A429" t="str">
            <v>60710-1000</v>
          </cell>
          <cell r="B429" t="str">
            <v>Salaries and wages-Office</v>
          </cell>
          <cell r="C429">
            <v>4931.4399999999996</v>
          </cell>
          <cell r="E429">
            <v>2670.53</v>
          </cell>
          <cell r="F429">
            <v>0</v>
          </cell>
          <cell r="G429">
            <v>2260.9099999999994</v>
          </cell>
          <cell r="H429">
            <v>0</v>
          </cell>
        </row>
        <row r="430">
          <cell r="A430" t="str">
            <v>60710-1100</v>
          </cell>
          <cell r="B430" t="str">
            <v>Salaries and wages-Accounting</v>
          </cell>
          <cell r="C430">
            <v>12244.9</v>
          </cell>
          <cell r="E430">
            <v>5510</v>
          </cell>
          <cell r="F430">
            <v>0</v>
          </cell>
          <cell r="G430">
            <v>6734.9</v>
          </cell>
          <cell r="H430">
            <v>0</v>
          </cell>
        </row>
        <row r="431">
          <cell r="A431" t="str">
            <v>60710-1200</v>
          </cell>
          <cell r="B431" t="str">
            <v>Salaries and wages-Marketing</v>
          </cell>
          <cell r="C431">
            <v>0</v>
          </cell>
          <cell r="E431">
            <v>0</v>
          </cell>
          <cell r="F431">
            <v>0</v>
          </cell>
          <cell r="G431">
            <v>0</v>
          </cell>
          <cell r="H431">
            <v>0</v>
          </cell>
        </row>
        <row r="432">
          <cell r="A432" t="str">
            <v>60710-1300</v>
          </cell>
          <cell r="B432" t="str">
            <v>Salaries and wages-Engineering</v>
          </cell>
          <cell r="C432">
            <v>0</v>
          </cell>
          <cell r="E432">
            <v>0</v>
          </cell>
          <cell r="F432">
            <v>0</v>
          </cell>
          <cell r="G432">
            <v>0</v>
          </cell>
          <cell r="H432">
            <v>0</v>
          </cell>
        </row>
        <row r="433">
          <cell r="A433" t="str">
            <v>60710-1400</v>
          </cell>
          <cell r="B433" t="str">
            <v>Salaries and wages-Prod. Mgmt</v>
          </cell>
          <cell r="C433">
            <v>33652.92</v>
          </cell>
          <cell r="E433">
            <v>15768.86</v>
          </cell>
          <cell r="F433">
            <v>0</v>
          </cell>
          <cell r="G433">
            <v>17884.059999999998</v>
          </cell>
          <cell r="H433">
            <v>0</v>
          </cell>
        </row>
        <row r="434">
          <cell r="A434" t="str">
            <v>60710-1500</v>
          </cell>
          <cell r="B434" t="str">
            <v>Salaries &amp; wages - HR/ Safety</v>
          </cell>
          <cell r="C434">
            <v>22539.97</v>
          </cell>
          <cell r="E434">
            <v>11790.26</v>
          </cell>
          <cell r="F434">
            <v>0</v>
          </cell>
          <cell r="G434">
            <v>10749.710000000001</v>
          </cell>
          <cell r="H434">
            <v>0</v>
          </cell>
        </row>
        <row r="435">
          <cell r="A435" t="str">
            <v>60710-1600</v>
          </cell>
          <cell r="B435" t="str">
            <v>Salaries and wages-Exec. Mgmt.</v>
          </cell>
          <cell r="C435">
            <v>4807.6000000000004</v>
          </cell>
          <cell r="E435">
            <v>4807.6000000000004</v>
          </cell>
          <cell r="F435">
            <v>0</v>
          </cell>
          <cell r="G435">
            <v>0</v>
          </cell>
          <cell r="H435">
            <v>0</v>
          </cell>
        </row>
        <row r="436">
          <cell r="A436" t="str">
            <v>60710-1700</v>
          </cell>
          <cell r="B436" t="str">
            <v>Salaries and wages-Purchasing</v>
          </cell>
          <cell r="C436">
            <v>6600</v>
          </cell>
          <cell r="E436">
            <v>2640</v>
          </cell>
          <cell r="F436">
            <v>0</v>
          </cell>
          <cell r="G436">
            <v>3960</v>
          </cell>
          <cell r="H436">
            <v>0</v>
          </cell>
        </row>
        <row r="437">
          <cell r="A437" t="str">
            <v>60710-2100</v>
          </cell>
          <cell r="B437" t="str">
            <v>Salaries and wages-Forming</v>
          </cell>
          <cell r="C437">
            <v>29367.45</v>
          </cell>
          <cell r="E437">
            <v>16480.8</v>
          </cell>
          <cell r="F437">
            <v>0</v>
          </cell>
          <cell r="G437">
            <v>12886.650000000001</v>
          </cell>
          <cell r="H437">
            <v>0</v>
          </cell>
        </row>
        <row r="438">
          <cell r="A438" t="str">
            <v>60710-2200</v>
          </cell>
          <cell r="B438" t="str">
            <v>Salaries and wages-Welding</v>
          </cell>
          <cell r="C438">
            <v>72372.25</v>
          </cell>
          <cell r="E438">
            <v>43184.74</v>
          </cell>
          <cell r="F438">
            <v>0</v>
          </cell>
          <cell r="G438">
            <v>29187.510000000002</v>
          </cell>
          <cell r="H438">
            <v>0</v>
          </cell>
        </row>
        <row r="439">
          <cell r="A439" t="str">
            <v>60710-2300</v>
          </cell>
          <cell r="B439" t="str">
            <v>Salaries and wages-Finishing</v>
          </cell>
          <cell r="C439">
            <v>50486.66</v>
          </cell>
          <cell r="E439">
            <v>26449.19</v>
          </cell>
          <cell r="F439">
            <v>0</v>
          </cell>
          <cell r="G439">
            <v>24037.470000000005</v>
          </cell>
          <cell r="H439">
            <v>0</v>
          </cell>
        </row>
        <row r="440">
          <cell r="A440" t="str">
            <v>60710-2400</v>
          </cell>
          <cell r="B440" t="str">
            <v>Salaries and wages-Maintenance</v>
          </cell>
          <cell r="C440">
            <v>132266</v>
          </cell>
          <cell r="E440">
            <v>66401.98</v>
          </cell>
          <cell r="F440">
            <v>0</v>
          </cell>
          <cell r="G440">
            <v>65864.02</v>
          </cell>
          <cell r="H440">
            <v>0</v>
          </cell>
        </row>
        <row r="441">
          <cell r="A441" t="str">
            <v>60710-2500</v>
          </cell>
          <cell r="B441" t="str">
            <v>Salaries and wages - QA/QC</v>
          </cell>
          <cell r="C441">
            <v>84943.11</v>
          </cell>
          <cell r="E441">
            <v>44425.16</v>
          </cell>
          <cell r="F441">
            <v>0</v>
          </cell>
          <cell r="G441">
            <v>40517.949999999997</v>
          </cell>
          <cell r="H441">
            <v>0</v>
          </cell>
        </row>
        <row r="442">
          <cell r="A442" t="str">
            <v>60710-2600</v>
          </cell>
          <cell r="B442" t="str">
            <v>Salaries and wages-Shipping</v>
          </cell>
          <cell r="C442">
            <v>44407.71</v>
          </cell>
          <cell r="E442">
            <v>23154.14</v>
          </cell>
          <cell r="F442">
            <v>0</v>
          </cell>
          <cell r="G442">
            <v>21253.57</v>
          </cell>
          <cell r="H442">
            <v>0</v>
          </cell>
        </row>
        <row r="443">
          <cell r="A443" t="str">
            <v>60710-2700</v>
          </cell>
          <cell r="B443" t="str">
            <v>Salaries and wages-Cranemen</v>
          </cell>
          <cell r="C443">
            <v>12284.88</v>
          </cell>
          <cell r="E443">
            <v>7969.58</v>
          </cell>
          <cell r="F443">
            <v>0</v>
          </cell>
          <cell r="G443">
            <v>4315.2999999999993</v>
          </cell>
          <cell r="H443">
            <v>0</v>
          </cell>
        </row>
        <row r="444">
          <cell r="A444" t="str">
            <v>60710-2800</v>
          </cell>
          <cell r="B444" t="str">
            <v>Salaries and wages-Storeroom</v>
          </cell>
          <cell r="C444">
            <v>12408.47</v>
          </cell>
          <cell r="E444">
            <v>6204.62</v>
          </cell>
          <cell r="F444">
            <v>0</v>
          </cell>
          <cell r="G444">
            <v>6203.8499999999995</v>
          </cell>
          <cell r="H444">
            <v>0</v>
          </cell>
        </row>
        <row r="445">
          <cell r="A445" t="str">
            <v>60710-2900</v>
          </cell>
          <cell r="B445" t="str">
            <v>Salaries and wages-General</v>
          </cell>
          <cell r="C445">
            <v>2389.5</v>
          </cell>
          <cell r="E445">
            <v>1381.5</v>
          </cell>
          <cell r="F445">
            <v>0</v>
          </cell>
          <cell r="G445">
            <v>1008</v>
          </cell>
          <cell r="H445">
            <v>0</v>
          </cell>
        </row>
        <row r="446">
          <cell r="A446" t="str">
            <v>60710-3000</v>
          </cell>
          <cell r="B446" t="str">
            <v>Salaries and Wages-Plate Mill</v>
          </cell>
          <cell r="C446">
            <v>0</v>
          </cell>
          <cell r="E446">
            <v>0</v>
          </cell>
          <cell r="F446">
            <v>0</v>
          </cell>
          <cell r="G446">
            <v>0</v>
          </cell>
          <cell r="H446">
            <v>0</v>
          </cell>
        </row>
        <row r="447">
          <cell r="A447" t="str">
            <v>60711</v>
          </cell>
          <cell r="B447" t="str">
            <v>Salary - Escrow CPW</v>
          </cell>
          <cell r="C447">
            <v>26086.959999999999</v>
          </cell>
          <cell r="E447">
            <v>13043.48</v>
          </cell>
          <cell r="F447">
            <v>0</v>
          </cell>
          <cell r="G447">
            <v>13043.48</v>
          </cell>
          <cell r="H447">
            <v>0</v>
          </cell>
        </row>
        <row r="448">
          <cell r="A448" t="str">
            <v>60715</v>
          </cell>
          <cell r="B448" t="str">
            <v>Recruitment Expenses</v>
          </cell>
          <cell r="C448">
            <v>4085</v>
          </cell>
          <cell r="E448">
            <v>2105</v>
          </cell>
          <cell r="F448">
            <v>0</v>
          </cell>
          <cell r="G448">
            <v>1980</v>
          </cell>
          <cell r="H448">
            <v>0</v>
          </cell>
        </row>
        <row r="449">
          <cell r="A449" t="str">
            <v>60720</v>
          </cell>
          <cell r="B449" t="str">
            <v>Employee Bonus</v>
          </cell>
          <cell r="C449">
            <v>0</v>
          </cell>
          <cell r="E449">
            <v>0</v>
          </cell>
          <cell r="F449">
            <v>0</v>
          </cell>
          <cell r="G449">
            <v>0</v>
          </cell>
          <cell r="H449">
            <v>0</v>
          </cell>
        </row>
        <row r="450">
          <cell r="A450" t="str">
            <v>60730</v>
          </cell>
          <cell r="B450" t="str">
            <v>Wages - Contract</v>
          </cell>
          <cell r="C450">
            <v>50624.15</v>
          </cell>
          <cell r="E450">
            <v>36197.15</v>
          </cell>
          <cell r="F450">
            <v>0</v>
          </cell>
          <cell r="G450">
            <v>14427</v>
          </cell>
          <cell r="H450">
            <v>0</v>
          </cell>
        </row>
        <row r="451">
          <cell r="A451" t="str">
            <v>60750</v>
          </cell>
          <cell r="B451" t="str">
            <v>SAW Pipes Ltd.-exp on behalf</v>
          </cell>
          <cell r="C451">
            <v>0</v>
          </cell>
          <cell r="E451">
            <v>0</v>
          </cell>
          <cell r="F451">
            <v>0</v>
          </cell>
          <cell r="G451">
            <v>0</v>
          </cell>
          <cell r="H451">
            <v>0</v>
          </cell>
        </row>
        <row r="452">
          <cell r="A452" t="str">
            <v>60755</v>
          </cell>
          <cell r="B452" t="str">
            <v>ST. JAMES-Exp on behalf</v>
          </cell>
          <cell r="C452">
            <v>0</v>
          </cell>
          <cell r="E452">
            <v>0</v>
          </cell>
          <cell r="F452">
            <v>0</v>
          </cell>
          <cell r="G452">
            <v>0</v>
          </cell>
          <cell r="H452">
            <v>0</v>
          </cell>
        </row>
        <row r="453">
          <cell r="A453" t="str">
            <v>60756</v>
          </cell>
          <cell r="B453" t="str">
            <v>Expenses Incurred-Sable</v>
          </cell>
          <cell r="C453">
            <v>0</v>
          </cell>
          <cell r="E453">
            <v>0</v>
          </cell>
          <cell r="F453">
            <v>0</v>
          </cell>
          <cell r="G453">
            <v>0</v>
          </cell>
          <cell r="H453">
            <v>0</v>
          </cell>
        </row>
        <row r="454">
          <cell r="A454" t="str">
            <v>60760</v>
          </cell>
          <cell r="B454" t="str">
            <v>Loss on Impairment of Asset</v>
          </cell>
          <cell r="C454">
            <v>0</v>
          </cell>
          <cell r="E454">
            <v>0</v>
          </cell>
          <cell r="F454">
            <v>0</v>
          </cell>
          <cell r="G454">
            <v>0</v>
          </cell>
          <cell r="H454">
            <v>0</v>
          </cell>
        </row>
        <row r="455">
          <cell r="A455" t="str">
            <v>80000</v>
          </cell>
          <cell r="B455" t="str">
            <v>Disposal of Assets-Proceeds</v>
          </cell>
          <cell r="C455">
            <v>0</v>
          </cell>
          <cell r="E455">
            <v>0</v>
          </cell>
          <cell r="F455">
            <v>0</v>
          </cell>
          <cell r="G455">
            <v>0</v>
          </cell>
          <cell r="H455">
            <v>0</v>
          </cell>
        </row>
        <row r="456">
          <cell r="A456" t="str">
            <v>80100</v>
          </cell>
          <cell r="B456" t="str">
            <v>Disposal of Assets-Cost</v>
          </cell>
          <cell r="C456">
            <v>0</v>
          </cell>
          <cell r="E456">
            <v>0</v>
          </cell>
          <cell r="F456">
            <v>0</v>
          </cell>
          <cell r="G456">
            <v>0</v>
          </cell>
          <cell r="H456">
            <v>0</v>
          </cell>
        </row>
        <row r="457">
          <cell r="A457" t="str">
            <v>90000</v>
          </cell>
          <cell r="B457" t="str">
            <v>Corporate Income Taxes</v>
          </cell>
          <cell r="C457">
            <v>0</v>
          </cell>
          <cell r="E457">
            <v>0</v>
          </cell>
          <cell r="F457">
            <v>0</v>
          </cell>
          <cell r="G457">
            <v>0</v>
          </cell>
          <cell r="H457">
            <v>0</v>
          </cell>
        </row>
        <row r="458">
          <cell r="A458" t="str">
            <v>90050</v>
          </cell>
          <cell r="B458" t="str">
            <v>Payroll Taxes</v>
          </cell>
          <cell r="C458">
            <v>0</v>
          </cell>
          <cell r="E458">
            <v>0</v>
          </cell>
          <cell r="F458">
            <v>0</v>
          </cell>
          <cell r="G458">
            <v>0</v>
          </cell>
          <cell r="H458">
            <v>0</v>
          </cell>
        </row>
        <row r="459">
          <cell r="A459" t="str">
            <v>90050-1100</v>
          </cell>
          <cell r="B459" t="str">
            <v>Payroll Taxes-Social security</v>
          </cell>
          <cell r="C459">
            <v>31376.39</v>
          </cell>
          <cell r="E459">
            <v>16581.53</v>
          </cell>
          <cell r="F459">
            <v>0</v>
          </cell>
          <cell r="G459">
            <v>14794.86</v>
          </cell>
          <cell r="H459">
            <v>0</v>
          </cell>
        </row>
        <row r="460">
          <cell r="A460" t="str">
            <v>90050-1200</v>
          </cell>
          <cell r="B460" t="str">
            <v>Payroll Taxes-Medicare</v>
          </cell>
          <cell r="C460">
            <v>7407.24</v>
          </cell>
          <cell r="E460">
            <v>3947.14</v>
          </cell>
          <cell r="F460">
            <v>0</v>
          </cell>
          <cell r="G460">
            <v>3460.1</v>
          </cell>
          <cell r="H460">
            <v>0</v>
          </cell>
        </row>
        <row r="461">
          <cell r="A461" t="str">
            <v>90050-1300</v>
          </cell>
          <cell r="B461" t="str">
            <v>Payroll Taxes-FUTA</v>
          </cell>
          <cell r="C461">
            <v>775.97</v>
          </cell>
          <cell r="E461">
            <v>430.5</v>
          </cell>
          <cell r="F461">
            <v>0</v>
          </cell>
          <cell r="G461">
            <v>345.47</v>
          </cell>
          <cell r="H461">
            <v>0</v>
          </cell>
        </row>
        <row r="462">
          <cell r="A462" t="str">
            <v>90050-1400</v>
          </cell>
          <cell r="B462" t="str">
            <v>Payroll Taxes-SUTA</v>
          </cell>
          <cell r="C462">
            <v>6819.54</v>
          </cell>
          <cell r="E462">
            <v>3764.28</v>
          </cell>
          <cell r="F462">
            <v>0</v>
          </cell>
          <cell r="G462">
            <v>3055.2599999999998</v>
          </cell>
          <cell r="H462">
            <v>0</v>
          </cell>
        </row>
        <row r="463">
          <cell r="A463" t="str">
            <v>90060</v>
          </cell>
          <cell r="B463" t="str">
            <v>Misc. Taxes</v>
          </cell>
          <cell r="C463">
            <v>1303.08</v>
          </cell>
          <cell r="E463">
            <v>651.54</v>
          </cell>
          <cell r="F463">
            <v>0</v>
          </cell>
          <cell r="G463">
            <v>651.54</v>
          </cell>
          <cell r="H463">
            <v>0</v>
          </cell>
        </row>
        <row r="464">
          <cell r="A464" t="str">
            <v>90100</v>
          </cell>
          <cell r="B464" t="str">
            <v>Income tax benefit</v>
          </cell>
          <cell r="C464">
            <v>0</v>
          </cell>
          <cell r="E464">
            <v>0</v>
          </cell>
          <cell r="F464">
            <v>0</v>
          </cell>
          <cell r="G464">
            <v>0</v>
          </cell>
          <cell r="H464">
            <v>0</v>
          </cell>
        </row>
        <row r="465">
          <cell r="A465" t="str">
            <v>90150</v>
          </cell>
          <cell r="B465" t="str">
            <v>Franchise Tax</v>
          </cell>
          <cell r="C465">
            <v>0</v>
          </cell>
          <cell r="E465">
            <v>0</v>
          </cell>
          <cell r="F465">
            <v>0</v>
          </cell>
          <cell r="G465">
            <v>0</v>
          </cell>
          <cell r="H465">
            <v>0</v>
          </cell>
        </row>
        <row r="466">
          <cell r="A466" t="str">
            <v>90159</v>
          </cell>
          <cell r="B466" t="str">
            <v>Property Tax - Prior year</v>
          </cell>
          <cell r="C466">
            <v>0</v>
          </cell>
          <cell r="E466">
            <v>0</v>
          </cell>
          <cell r="F466">
            <v>0</v>
          </cell>
          <cell r="G466">
            <v>0</v>
          </cell>
          <cell r="H466">
            <v>0</v>
          </cell>
        </row>
        <row r="467">
          <cell r="A467" t="str">
            <v>90160</v>
          </cell>
          <cell r="B467" t="str">
            <v>Property Tax - Current year</v>
          </cell>
          <cell r="C467">
            <v>40000</v>
          </cell>
          <cell r="E467">
            <v>20000</v>
          </cell>
          <cell r="F467">
            <v>0</v>
          </cell>
          <cell r="G467">
            <v>20000</v>
          </cell>
          <cell r="H467">
            <v>0</v>
          </cell>
        </row>
        <row r="468">
          <cell r="A468" t="str">
            <v>90161</v>
          </cell>
          <cell r="B468" t="str">
            <v>Property Tax - Prior Years</v>
          </cell>
          <cell r="C468">
            <v>0</v>
          </cell>
          <cell r="E468">
            <v>0</v>
          </cell>
          <cell r="F468">
            <v>0</v>
          </cell>
          <cell r="G468">
            <v>0</v>
          </cell>
          <cell r="H468">
            <v>0</v>
          </cell>
        </row>
        <row r="469">
          <cell r="A469" t="str">
            <v>90200</v>
          </cell>
          <cell r="B469" t="str">
            <v>Federal Unemployment Tax</v>
          </cell>
          <cell r="C469">
            <v>0</v>
          </cell>
          <cell r="E469">
            <v>0</v>
          </cell>
          <cell r="F469">
            <v>0</v>
          </cell>
          <cell r="G469">
            <v>0</v>
          </cell>
          <cell r="H469">
            <v>0</v>
          </cell>
        </row>
        <row r="470">
          <cell r="A470" t="str">
            <v>90300</v>
          </cell>
          <cell r="B470" t="str">
            <v>State Unemployment Tax</v>
          </cell>
          <cell r="C470">
            <v>0</v>
          </cell>
          <cell r="E470">
            <v>0</v>
          </cell>
          <cell r="F470">
            <v>0</v>
          </cell>
          <cell r="G470">
            <v>0</v>
          </cell>
          <cell r="H470">
            <v>0</v>
          </cell>
        </row>
        <row r="471">
          <cell r="A471" t="str">
            <v>90500</v>
          </cell>
          <cell r="B471" t="str">
            <v>Deferred Taxes Adjustment</v>
          </cell>
          <cell r="C471">
            <v>0</v>
          </cell>
          <cell r="E471">
            <v>0</v>
          </cell>
          <cell r="F471">
            <v>0</v>
          </cell>
          <cell r="G471">
            <v>0</v>
          </cell>
          <cell r="H471">
            <v>0</v>
          </cell>
        </row>
      </sheetData>
      <sheetData sheetId="3" refreshError="1">
        <row r="131">
          <cell r="A131" t="str">
            <v>40000</v>
          </cell>
          <cell r="B131" t="str">
            <v>Sales</v>
          </cell>
          <cell r="C131">
            <v>0</v>
          </cell>
          <cell r="E131">
            <v>0</v>
          </cell>
          <cell r="F131">
            <v>0</v>
          </cell>
          <cell r="G131">
            <v>0</v>
          </cell>
          <cell r="H131">
            <v>0</v>
          </cell>
        </row>
        <row r="132">
          <cell r="A132" t="str">
            <v>40000-8100</v>
          </cell>
          <cell r="B132" t="str">
            <v>Sales - Primary Pipes</v>
          </cell>
          <cell r="D132">
            <v>0</v>
          </cell>
          <cell r="E132">
            <v>0</v>
          </cell>
          <cell r="F132">
            <v>0</v>
          </cell>
          <cell r="G132">
            <v>0</v>
          </cell>
          <cell r="H132">
            <v>0</v>
          </cell>
        </row>
        <row r="133">
          <cell r="A133" t="str">
            <v>40000-8200</v>
          </cell>
          <cell r="B133" t="str">
            <v>Revenue - Stocking charges</v>
          </cell>
          <cell r="D133">
            <v>16557.18</v>
          </cell>
          <cell r="E133">
            <v>0</v>
          </cell>
          <cell r="F133">
            <v>16557.18</v>
          </cell>
          <cell r="G133">
            <v>0</v>
          </cell>
          <cell r="H133">
            <v>0</v>
          </cell>
        </row>
        <row r="134">
          <cell r="A134" t="str">
            <v>40000-8300</v>
          </cell>
          <cell r="B134" t="str">
            <v>Sales - Scrap</v>
          </cell>
          <cell r="D134">
            <v>0</v>
          </cell>
          <cell r="E134">
            <v>0</v>
          </cell>
          <cell r="F134">
            <v>0</v>
          </cell>
          <cell r="G134">
            <v>0</v>
          </cell>
          <cell r="H134">
            <v>0</v>
          </cell>
        </row>
        <row r="135">
          <cell r="A135" t="str">
            <v>40000-8400</v>
          </cell>
          <cell r="B135" t="str">
            <v>Sales - Used Oil</v>
          </cell>
          <cell r="C135">
            <v>0</v>
          </cell>
          <cell r="E135">
            <v>0</v>
          </cell>
          <cell r="F135">
            <v>0</v>
          </cell>
          <cell r="G135">
            <v>0</v>
          </cell>
          <cell r="H135">
            <v>0</v>
          </cell>
        </row>
        <row r="136">
          <cell r="A136" t="str">
            <v>40000-8500</v>
          </cell>
          <cell r="B136" t="str">
            <v>Sales - Conversion</v>
          </cell>
          <cell r="D136">
            <v>1256724.6499999999</v>
          </cell>
          <cell r="E136">
            <v>0</v>
          </cell>
          <cell r="F136">
            <v>1256724.6499999999</v>
          </cell>
          <cell r="G136">
            <v>0</v>
          </cell>
          <cell r="H136">
            <v>0</v>
          </cell>
        </row>
        <row r="137">
          <cell r="A137" t="str">
            <v>40100</v>
          </cell>
          <cell r="B137" t="str">
            <v>Sales Returns &amp; Allowances</v>
          </cell>
          <cell r="C137">
            <v>0</v>
          </cell>
          <cell r="E137">
            <v>0</v>
          </cell>
          <cell r="F137">
            <v>0</v>
          </cell>
          <cell r="G137">
            <v>0</v>
          </cell>
          <cell r="H137">
            <v>0</v>
          </cell>
        </row>
        <row r="138">
          <cell r="A138" t="str">
            <v>40150</v>
          </cell>
          <cell r="B138" t="str">
            <v>Sales Discounts</v>
          </cell>
          <cell r="C138">
            <v>0</v>
          </cell>
          <cell r="E138">
            <v>0</v>
          </cell>
          <cell r="F138">
            <v>0</v>
          </cell>
          <cell r="G138">
            <v>0</v>
          </cell>
          <cell r="H138">
            <v>0</v>
          </cell>
        </row>
        <row r="139">
          <cell r="A139" t="str">
            <v>40170</v>
          </cell>
          <cell r="B139" t="str">
            <v>Sales Commissions - USS</v>
          </cell>
          <cell r="D139">
            <v>0</v>
          </cell>
          <cell r="E139">
            <v>0</v>
          </cell>
          <cell r="F139">
            <v>0</v>
          </cell>
          <cell r="G139">
            <v>0</v>
          </cell>
          <cell r="H139">
            <v>0</v>
          </cell>
        </row>
        <row r="140">
          <cell r="A140" t="str">
            <v>40180</v>
          </cell>
          <cell r="B140" t="str">
            <v>Sales Commissions - Other</v>
          </cell>
          <cell r="C140">
            <v>0</v>
          </cell>
          <cell r="E140">
            <v>0</v>
          </cell>
          <cell r="F140">
            <v>0</v>
          </cell>
          <cell r="G140">
            <v>0</v>
          </cell>
          <cell r="H140">
            <v>0</v>
          </cell>
        </row>
        <row r="141">
          <cell r="A141" t="str">
            <v>40200</v>
          </cell>
          <cell r="B141" t="str">
            <v>Delivery Revenue</v>
          </cell>
          <cell r="C141">
            <v>0</v>
          </cell>
          <cell r="E141">
            <v>0</v>
          </cell>
          <cell r="F141">
            <v>0</v>
          </cell>
          <cell r="G141">
            <v>0</v>
          </cell>
          <cell r="H141">
            <v>0</v>
          </cell>
        </row>
        <row r="142">
          <cell r="A142" t="str">
            <v>40205</v>
          </cell>
          <cell r="B142" t="str">
            <v>Income - Change in Dep. Method</v>
          </cell>
          <cell r="C142">
            <v>0</v>
          </cell>
          <cell r="E142">
            <v>0</v>
          </cell>
          <cell r="F142">
            <v>0</v>
          </cell>
          <cell r="G142">
            <v>0</v>
          </cell>
          <cell r="H142">
            <v>0</v>
          </cell>
        </row>
        <row r="143">
          <cell r="A143" t="str">
            <v>40206</v>
          </cell>
          <cell r="B143" t="str">
            <v>Gain/Loss on Disposal of Asset</v>
          </cell>
          <cell r="C143">
            <v>0</v>
          </cell>
          <cell r="E143">
            <v>0</v>
          </cell>
          <cell r="F143">
            <v>0</v>
          </cell>
          <cell r="G143">
            <v>0</v>
          </cell>
          <cell r="H143">
            <v>0</v>
          </cell>
        </row>
        <row r="144">
          <cell r="A144" t="str">
            <v>40210</v>
          </cell>
          <cell r="B144" t="str">
            <v>Income-Forgiveness of Interest</v>
          </cell>
          <cell r="C144">
            <v>0</v>
          </cell>
          <cell r="E144">
            <v>0</v>
          </cell>
          <cell r="F144">
            <v>0</v>
          </cell>
          <cell r="G144">
            <v>0</v>
          </cell>
          <cell r="H144">
            <v>0</v>
          </cell>
        </row>
        <row r="145">
          <cell r="A145" t="str">
            <v>40220</v>
          </cell>
          <cell r="B145" t="str">
            <v>Interest Income</v>
          </cell>
          <cell r="C145">
            <v>0</v>
          </cell>
          <cell r="E145">
            <v>0</v>
          </cell>
          <cell r="F145">
            <v>0</v>
          </cell>
          <cell r="G145">
            <v>0</v>
          </cell>
          <cell r="H145">
            <v>0</v>
          </cell>
        </row>
        <row r="146">
          <cell r="A146" t="str">
            <v>40230</v>
          </cell>
          <cell r="B146" t="str">
            <v>Misc. Income</v>
          </cell>
          <cell r="D146">
            <v>45435.67</v>
          </cell>
          <cell r="E146">
            <v>0</v>
          </cell>
          <cell r="F146">
            <v>1510</v>
          </cell>
          <cell r="G146">
            <v>0</v>
          </cell>
          <cell r="H146">
            <v>43925.67</v>
          </cell>
        </row>
        <row r="147">
          <cell r="A147" t="str">
            <v>40240</v>
          </cell>
          <cell r="B147" t="str">
            <v>Claims on Plates</v>
          </cell>
          <cell r="C147">
            <v>0</v>
          </cell>
          <cell r="E147">
            <v>0</v>
          </cell>
          <cell r="F147">
            <v>0</v>
          </cell>
          <cell r="G147">
            <v>0</v>
          </cell>
          <cell r="H147">
            <v>0</v>
          </cell>
        </row>
        <row r="148">
          <cell r="A148" t="str">
            <v>40250</v>
          </cell>
          <cell r="B148" t="str">
            <v>Income/Loss from CR SAW Invsmt</v>
          </cell>
          <cell r="C148">
            <v>0</v>
          </cell>
          <cell r="E148">
            <v>0</v>
          </cell>
          <cell r="F148">
            <v>0</v>
          </cell>
          <cell r="G148">
            <v>0</v>
          </cell>
          <cell r="H148">
            <v>0</v>
          </cell>
        </row>
        <row r="149">
          <cell r="A149" t="str">
            <v>40260</v>
          </cell>
          <cell r="B149" t="str">
            <v>Income/Loss from USD Invsmt</v>
          </cell>
          <cell r="C149">
            <v>0</v>
          </cell>
          <cell r="E149">
            <v>0</v>
          </cell>
          <cell r="F149">
            <v>0</v>
          </cell>
          <cell r="G149">
            <v>0</v>
          </cell>
          <cell r="H149">
            <v>0</v>
          </cell>
        </row>
        <row r="150">
          <cell r="A150" t="str">
            <v>40270</v>
          </cell>
          <cell r="B150" t="str">
            <v>Extraordinary Gain-Insrnc Clm</v>
          </cell>
          <cell r="C150">
            <v>0</v>
          </cell>
          <cell r="E150">
            <v>0</v>
          </cell>
          <cell r="F150">
            <v>0</v>
          </cell>
          <cell r="G150">
            <v>0</v>
          </cell>
          <cell r="H150">
            <v>0</v>
          </cell>
        </row>
        <row r="151">
          <cell r="A151" t="str">
            <v>50000-1030</v>
          </cell>
          <cell r="B151" t="str">
            <v>U-Press Cylinder Repairs</v>
          </cell>
          <cell r="C151">
            <v>0</v>
          </cell>
          <cell r="E151">
            <v>0</v>
          </cell>
          <cell r="F151">
            <v>0</v>
          </cell>
          <cell r="G151">
            <v>0</v>
          </cell>
          <cell r="H151">
            <v>0</v>
          </cell>
        </row>
        <row r="152">
          <cell r="A152" t="str">
            <v>50109-1000</v>
          </cell>
          <cell r="B152" t="str">
            <v>Oils &amp; Lubs. PP/PPEP</v>
          </cell>
          <cell r="C152">
            <v>0</v>
          </cell>
          <cell r="E152">
            <v>0</v>
          </cell>
          <cell r="F152">
            <v>0</v>
          </cell>
          <cell r="G152">
            <v>0</v>
          </cell>
          <cell r="H152">
            <v>0</v>
          </cell>
        </row>
        <row r="153">
          <cell r="A153" t="str">
            <v>50115-1000</v>
          </cell>
          <cell r="B153" t="str">
            <v>Hardware PP/PPEP</v>
          </cell>
          <cell r="C153">
            <v>0</v>
          </cell>
          <cell r="E153">
            <v>0</v>
          </cell>
          <cell r="F153">
            <v>0</v>
          </cell>
          <cell r="G153">
            <v>0</v>
          </cell>
          <cell r="H153">
            <v>0</v>
          </cell>
        </row>
        <row r="154">
          <cell r="A154" t="str">
            <v>50117-1000</v>
          </cell>
          <cell r="B154" t="str">
            <v>Electrical/Elect. item PP/PPEP</v>
          </cell>
          <cell r="C154">
            <v>0</v>
          </cell>
          <cell r="E154">
            <v>0</v>
          </cell>
          <cell r="F154">
            <v>0</v>
          </cell>
          <cell r="G154">
            <v>0</v>
          </cell>
          <cell r="H154">
            <v>0</v>
          </cell>
        </row>
        <row r="155">
          <cell r="A155" t="str">
            <v>50119-1000</v>
          </cell>
          <cell r="B155" t="str">
            <v>Tools PP/PPEP</v>
          </cell>
          <cell r="C155">
            <v>0</v>
          </cell>
          <cell r="E155">
            <v>0</v>
          </cell>
          <cell r="F155">
            <v>0</v>
          </cell>
          <cell r="G155">
            <v>0</v>
          </cell>
          <cell r="H155">
            <v>0</v>
          </cell>
        </row>
        <row r="156">
          <cell r="A156" t="str">
            <v>50121-1000</v>
          </cell>
          <cell r="B156" t="str">
            <v>Rep. &amp; Maint. PP/PPEP</v>
          </cell>
          <cell r="C156">
            <v>7600</v>
          </cell>
          <cell r="E156">
            <v>7600</v>
          </cell>
          <cell r="F156">
            <v>0</v>
          </cell>
          <cell r="G156">
            <v>0</v>
          </cell>
          <cell r="H156">
            <v>0</v>
          </cell>
        </row>
        <row r="157">
          <cell r="A157" t="str">
            <v>50123-1000</v>
          </cell>
          <cell r="B157" t="str">
            <v>Other Factory Supplies PP/PPEP</v>
          </cell>
          <cell r="C157">
            <v>0</v>
          </cell>
          <cell r="E157">
            <v>0</v>
          </cell>
          <cell r="F157">
            <v>0</v>
          </cell>
          <cell r="G157">
            <v>0</v>
          </cell>
          <cell r="H157">
            <v>0</v>
          </cell>
        </row>
        <row r="158">
          <cell r="A158" t="str">
            <v>50209-1010</v>
          </cell>
          <cell r="B158" t="str">
            <v>Oils &amp; Lub. EP/PPEP</v>
          </cell>
          <cell r="C158">
            <v>0</v>
          </cell>
          <cell r="E158">
            <v>0</v>
          </cell>
          <cell r="F158">
            <v>0</v>
          </cell>
          <cell r="G158">
            <v>0</v>
          </cell>
          <cell r="H158">
            <v>0</v>
          </cell>
        </row>
        <row r="159">
          <cell r="A159" t="str">
            <v>50215-1010</v>
          </cell>
          <cell r="B159" t="str">
            <v>Hardware EP/PPEP</v>
          </cell>
          <cell r="C159">
            <v>0</v>
          </cell>
          <cell r="E159">
            <v>0</v>
          </cell>
          <cell r="F159">
            <v>0</v>
          </cell>
          <cell r="G159">
            <v>0</v>
          </cell>
          <cell r="H159">
            <v>0</v>
          </cell>
        </row>
        <row r="160">
          <cell r="A160" t="str">
            <v>50217-1010</v>
          </cell>
          <cell r="B160" t="str">
            <v>Electrical/Elec.item EP/PPEP</v>
          </cell>
          <cell r="C160">
            <v>0.91</v>
          </cell>
          <cell r="E160">
            <v>0.91</v>
          </cell>
          <cell r="F160">
            <v>0</v>
          </cell>
          <cell r="G160">
            <v>0</v>
          </cell>
          <cell r="H160">
            <v>0</v>
          </cell>
        </row>
        <row r="161">
          <cell r="A161" t="str">
            <v>50219-1010</v>
          </cell>
          <cell r="B161" t="str">
            <v>Tools EP/PPEP</v>
          </cell>
          <cell r="C161">
            <v>0</v>
          </cell>
          <cell r="E161">
            <v>0</v>
          </cell>
          <cell r="F161">
            <v>0</v>
          </cell>
          <cell r="G161">
            <v>0</v>
          </cell>
          <cell r="H161">
            <v>0</v>
          </cell>
        </row>
        <row r="162">
          <cell r="A162" t="str">
            <v>50221-1010</v>
          </cell>
          <cell r="B162" t="str">
            <v>Rep. &amp; Maint. EP/PPEP</v>
          </cell>
          <cell r="C162">
            <v>1705.67</v>
          </cell>
          <cell r="E162">
            <v>1705.67</v>
          </cell>
          <cell r="F162">
            <v>0</v>
          </cell>
          <cell r="G162">
            <v>0</v>
          </cell>
          <cell r="H162">
            <v>0</v>
          </cell>
        </row>
        <row r="163">
          <cell r="A163" t="str">
            <v>50223-1010</v>
          </cell>
          <cell r="B163" t="str">
            <v>Other Factory Supplies EP/PPEP</v>
          </cell>
          <cell r="C163">
            <v>5769.3</v>
          </cell>
          <cell r="E163">
            <v>5769.3</v>
          </cell>
          <cell r="F163">
            <v>0</v>
          </cell>
          <cell r="G163">
            <v>0</v>
          </cell>
          <cell r="H163">
            <v>0</v>
          </cell>
        </row>
        <row r="164">
          <cell r="A164" t="str">
            <v>50309-1020</v>
          </cell>
          <cell r="B164" t="str">
            <v>Oils &amp; Lub. EC/FL</v>
          </cell>
          <cell r="C164">
            <v>0</v>
          </cell>
          <cell r="E164">
            <v>0</v>
          </cell>
          <cell r="F164">
            <v>0</v>
          </cell>
          <cell r="G164">
            <v>0</v>
          </cell>
          <cell r="H164">
            <v>0</v>
          </cell>
        </row>
        <row r="165">
          <cell r="A165" t="str">
            <v>50315-1020</v>
          </cell>
          <cell r="B165" t="str">
            <v>Hardware EC/FL</v>
          </cell>
          <cell r="C165">
            <v>0</v>
          </cell>
          <cell r="E165">
            <v>0</v>
          </cell>
          <cell r="F165">
            <v>0</v>
          </cell>
          <cell r="G165">
            <v>0</v>
          </cell>
          <cell r="H165">
            <v>0</v>
          </cell>
        </row>
        <row r="166">
          <cell r="A166" t="str">
            <v>50317-1020</v>
          </cell>
          <cell r="B166" t="str">
            <v>Electrical/Elect. items EC/FL</v>
          </cell>
          <cell r="C166">
            <v>0</v>
          </cell>
          <cell r="E166">
            <v>0</v>
          </cell>
          <cell r="F166">
            <v>0</v>
          </cell>
          <cell r="G166">
            <v>0</v>
          </cell>
          <cell r="H166">
            <v>0</v>
          </cell>
        </row>
        <row r="167">
          <cell r="A167" t="str">
            <v>50319-1020</v>
          </cell>
          <cell r="B167" t="str">
            <v>Tools EC/FL</v>
          </cell>
          <cell r="C167">
            <v>0</v>
          </cell>
          <cell r="E167">
            <v>0</v>
          </cell>
          <cell r="F167">
            <v>0</v>
          </cell>
          <cell r="G167">
            <v>0</v>
          </cell>
          <cell r="H167">
            <v>0</v>
          </cell>
        </row>
        <row r="168">
          <cell r="A168" t="str">
            <v>50321-1020</v>
          </cell>
          <cell r="B168" t="str">
            <v>Rep. &amp; Maint. EC/FL</v>
          </cell>
          <cell r="C168">
            <v>5805</v>
          </cell>
          <cell r="E168">
            <v>2811</v>
          </cell>
          <cell r="F168">
            <v>0</v>
          </cell>
          <cell r="G168">
            <v>2994</v>
          </cell>
          <cell r="H168">
            <v>0</v>
          </cell>
        </row>
        <row r="169">
          <cell r="A169" t="str">
            <v>50323-1020</v>
          </cell>
          <cell r="B169" t="str">
            <v>Other Factory Supplies EC/FL</v>
          </cell>
          <cell r="C169">
            <v>0</v>
          </cell>
          <cell r="E169">
            <v>0</v>
          </cell>
          <cell r="F169">
            <v>0</v>
          </cell>
          <cell r="G169">
            <v>0</v>
          </cell>
          <cell r="H169">
            <v>0</v>
          </cell>
        </row>
        <row r="170">
          <cell r="A170" t="str">
            <v>50409-1030</v>
          </cell>
          <cell r="B170" t="str">
            <v>Oils &amp; Lub. UP/FL</v>
          </cell>
          <cell r="C170">
            <v>1041.7</v>
          </cell>
          <cell r="E170">
            <v>1041.7</v>
          </cell>
          <cell r="F170">
            <v>0</v>
          </cell>
          <cell r="G170">
            <v>0</v>
          </cell>
          <cell r="H170">
            <v>0</v>
          </cell>
        </row>
        <row r="171">
          <cell r="A171" t="str">
            <v>50415-1030</v>
          </cell>
          <cell r="B171" t="str">
            <v>Hardware UP/FL</v>
          </cell>
          <cell r="C171">
            <v>0</v>
          </cell>
          <cell r="E171">
            <v>0</v>
          </cell>
          <cell r="F171">
            <v>0</v>
          </cell>
          <cell r="G171">
            <v>0</v>
          </cell>
          <cell r="H171">
            <v>0</v>
          </cell>
        </row>
        <row r="172">
          <cell r="A172" t="str">
            <v>50417-1030</v>
          </cell>
          <cell r="B172" t="str">
            <v>Electrical/Elect. items UP/FL</v>
          </cell>
          <cell r="C172">
            <v>0</v>
          </cell>
          <cell r="E172">
            <v>0</v>
          </cell>
          <cell r="F172">
            <v>0</v>
          </cell>
          <cell r="G172">
            <v>0</v>
          </cell>
          <cell r="H172">
            <v>0</v>
          </cell>
        </row>
        <row r="173">
          <cell r="A173" t="str">
            <v>50419-1030</v>
          </cell>
          <cell r="B173" t="str">
            <v>Tools UP/FL</v>
          </cell>
          <cell r="C173">
            <v>0</v>
          </cell>
          <cell r="E173">
            <v>0</v>
          </cell>
          <cell r="F173">
            <v>0</v>
          </cell>
          <cell r="G173">
            <v>0</v>
          </cell>
          <cell r="H173">
            <v>0</v>
          </cell>
        </row>
        <row r="174">
          <cell r="A174" t="str">
            <v>50421-1030</v>
          </cell>
          <cell r="B174" t="str">
            <v>Rep &amp; Maint.UP/FL</v>
          </cell>
          <cell r="C174">
            <v>952.5</v>
          </cell>
          <cell r="E174">
            <v>952.5</v>
          </cell>
          <cell r="F174">
            <v>0</v>
          </cell>
          <cell r="G174">
            <v>0</v>
          </cell>
          <cell r="H174">
            <v>0</v>
          </cell>
        </row>
        <row r="175">
          <cell r="A175" t="str">
            <v>50423-1030</v>
          </cell>
          <cell r="B175" t="str">
            <v>Other Factory Supplies UP/FL</v>
          </cell>
          <cell r="C175">
            <v>0</v>
          </cell>
          <cell r="E175">
            <v>0</v>
          </cell>
          <cell r="F175">
            <v>0</v>
          </cell>
          <cell r="G175">
            <v>0</v>
          </cell>
          <cell r="H175">
            <v>0</v>
          </cell>
        </row>
        <row r="176">
          <cell r="A176" t="str">
            <v>50509-1040</v>
          </cell>
          <cell r="B176" t="str">
            <v>Oils &amp; Lub. OP/FL</v>
          </cell>
          <cell r="C176">
            <v>71.48</v>
          </cell>
          <cell r="E176">
            <v>71.48</v>
          </cell>
          <cell r="F176">
            <v>0</v>
          </cell>
          <cell r="G176">
            <v>0</v>
          </cell>
          <cell r="H176">
            <v>0</v>
          </cell>
        </row>
        <row r="177">
          <cell r="A177" t="str">
            <v>50515-1040</v>
          </cell>
          <cell r="B177" t="str">
            <v>Hardware OP/FL</v>
          </cell>
          <cell r="C177">
            <v>0</v>
          </cell>
          <cell r="E177">
            <v>0</v>
          </cell>
          <cell r="F177">
            <v>0</v>
          </cell>
          <cell r="G177">
            <v>0</v>
          </cell>
          <cell r="H177">
            <v>0</v>
          </cell>
        </row>
        <row r="178">
          <cell r="A178" t="str">
            <v>50517-1040</v>
          </cell>
          <cell r="B178" t="str">
            <v>Electrical/Elect. items OP/FL</v>
          </cell>
          <cell r="C178">
            <v>0</v>
          </cell>
          <cell r="E178">
            <v>0</v>
          </cell>
          <cell r="F178">
            <v>0</v>
          </cell>
          <cell r="G178">
            <v>0</v>
          </cell>
          <cell r="H178">
            <v>0</v>
          </cell>
        </row>
        <row r="179">
          <cell r="A179" t="str">
            <v>50519-1040</v>
          </cell>
          <cell r="B179" t="str">
            <v>Tools OP/FL</v>
          </cell>
          <cell r="C179">
            <v>0</v>
          </cell>
          <cell r="E179">
            <v>0</v>
          </cell>
          <cell r="F179">
            <v>0</v>
          </cell>
          <cell r="G179">
            <v>0</v>
          </cell>
          <cell r="H179">
            <v>0</v>
          </cell>
        </row>
        <row r="180">
          <cell r="A180" t="str">
            <v>50521-1040</v>
          </cell>
          <cell r="B180" t="str">
            <v>Rep. &amp; Maint.OP/FL</v>
          </cell>
          <cell r="C180">
            <v>2697.68</v>
          </cell>
          <cell r="E180">
            <v>2697.68</v>
          </cell>
          <cell r="F180">
            <v>0</v>
          </cell>
          <cell r="G180">
            <v>0</v>
          </cell>
          <cell r="H180">
            <v>0</v>
          </cell>
        </row>
        <row r="181">
          <cell r="A181" t="str">
            <v>50523-1040</v>
          </cell>
          <cell r="B181" t="str">
            <v>Other Factory Supplies OP/FL</v>
          </cell>
          <cell r="C181">
            <v>4.18</v>
          </cell>
          <cell r="E181">
            <v>4.18</v>
          </cell>
          <cell r="F181">
            <v>0</v>
          </cell>
          <cell r="G181">
            <v>0</v>
          </cell>
          <cell r="H181">
            <v>0</v>
          </cell>
        </row>
        <row r="182">
          <cell r="A182" t="str">
            <v>50605-1050</v>
          </cell>
          <cell r="B182" t="str">
            <v>Flux TC/W</v>
          </cell>
          <cell r="C182">
            <v>0</v>
          </cell>
          <cell r="E182">
            <v>0</v>
          </cell>
          <cell r="F182">
            <v>0</v>
          </cell>
          <cell r="G182">
            <v>0</v>
          </cell>
          <cell r="H182">
            <v>0</v>
          </cell>
        </row>
        <row r="183">
          <cell r="A183" t="str">
            <v>50607-1050</v>
          </cell>
          <cell r="B183" t="str">
            <v>Welding Wire TC/W</v>
          </cell>
          <cell r="C183">
            <v>2887.91</v>
          </cell>
          <cell r="E183">
            <v>2887.91</v>
          </cell>
          <cell r="F183">
            <v>0</v>
          </cell>
          <cell r="G183">
            <v>0</v>
          </cell>
          <cell r="H183">
            <v>0</v>
          </cell>
        </row>
        <row r="184">
          <cell r="A184" t="str">
            <v>50609-1050</v>
          </cell>
          <cell r="B184" t="str">
            <v>Oils &amp; Lub  TC/W</v>
          </cell>
          <cell r="C184">
            <v>0</v>
          </cell>
          <cell r="E184">
            <v>0</v>
          </cell>
          <cell r="F184">
            <v>0</v>
          </cell>
          <cell r="G184">
            <v>0</v>
          </cell>
          <cell r="H184">
            <v>0</v>
          </cell>
        </row>
        <row r="185">
          <cell r="A185" t="str">
            <v>50611-1050</v>
          </cell>
          <cell r="B185" t="str">
            <v>Welding Equip./items TC/W</v>
          </cell>
          <cell r="C185">
            <v>493.71</v>
          </cell>
          <cell r="E185">
            <v>493.71</v>
          </cell>
          <cell r="F185">
            <v>0</v>
          </cell>
          <cell r="G185">
            <v>0</v>
          </cell>
          <cell r="H185">
            <v>0</v>
          </cell>
        </row>
        <row r="186">
          <cell r="A186" t="str">
            <v>50613-1050</v>
          </cell>
          <cell r="B186" t="str">
            <v>Gases TC/W</v>
          </cell>
          <cell r="C186">
            <v>1281.3399999999999</v>
          </cell>
          <cell r="E186">
            <v>0</v>
          </cell>
          <cell r="F186">
            <v>0</v>
          </cell>
          <cell r="G186">
            <v>1281.3399999999999</v>
          </cell>
          <cell r="H186">
            <v>0</v>
          </cell>
        </row>
        <row r="187">
          <cell r="A187" t="str">
            <v>50615-1050</v>
          </cell>
          <cell r="B187" t="str">
            <v>Hardware TC/W</v>
          </cell>
          <cell r="C187">
            <v>1080</v>
          </cell>
          <cell r="E187">
            <v>1080</v>
          </cell>
          <cell r="F187">
            <v>0</v>
          </cell>
          <cell r="G187">
            <v>0</v>
          </cell>
          <cell r="H187">
            <v>0</v>
          </cell>
        </row>
        <row r="188">
          <cell r="A188" t="str">
            <v>50617-1050</v>
          </cell>
          <cell r="B188" t="str">
            <v>Electrical/Elect items TC/W</v>
          </cell>
          <cell r="C188">
            <v>0</v>
          </cell>
          <cell r="E188">
            <v>0</v>
          </cell>
          <cell r="F188">
            <v>0</v>
          </cell>
          <cell r="G188">
            <v>0</v>
          </cell>
          <cell r="H188">
            <v>0</v>
          </cell>
        </row>
        <row r="189">
          <cell r="A189" t="str">
            <v>50619-1050</v>
          </cell>
          <cell r="B189" t="str">
            <v>Tools TC/W</v>
          </cell>
          <cell r="C189">
            <v>0</v>
          </cell>
          <cell r="E189">
            <v>0</v>
          </cell>
          <cell r="F189">
            <v>0</v>
          </cell>
          <cell r="G189">
            <v>0</v>
          </cell>
          <cell r="H189">
            <v>0</v>
          </cell>
        </row>
        <row r="190">
          <cell r="A190" t="str">
            <v>50621-1050</v>
          </cell>
          <cell r="B190" t="str">
            <v>Rep &amp; Maint TC/W</v>
          </cell>
          <cell r="C190">
            <v>10891.77</v>
          </cell>
          <cell r="E190">
            <v>10891.77</v>
          </cell>
          <cell r="F190">
            <v>0</v>
          </cell>
          <cell r="G190">
            <v>0</v>
          </cell>
          <cell r="H190">
            <v>0</v>
          </cell>
        </row>
        <row r="191">
          <cell r="A191" t="str">
            <v>50623-1050</v>
          </cell>
          <cell r="B191" t="str">
            <v>Other Factory Supplies TC/W</v>
          </cell>
          <cell r="C191">
            <v>686.41</v>
          </cell>
          <cell r="E191">
            <v>686.41</v>
          </cell>
          <cell r="F191">
            <v>0</v>
          </cell>
          <cell r="G191">
            <v>0</v>
          </cell>
          <cell r="H191">
            <v>0</v>
          </cell>
        </row>
        <row r="192">
          <cell r="A192" t="str">
            <v>50705-1060</v>
          </cell>
          <cell r="B192" t="str">
            <v>Flux TB/W</v>
          </cell>
          <cell r="C192">
            <v>0</v>
          </cell>
          <cell r="E192">
            <v>0</v>
          </cell>
          <cell r="F192">
            <v>0</v>
          </cell>
          <cell r="G192">
            <v>0</v>
          </cell>
          <cell r="H192">
            <v>0</v>
          </cell>
        </row>
        <row r="193">
          <cell r="A193" t="str">
            <v>50707-1060</v>
          </cell>
          <cell r="B193" t="str">
            <v>Welding Wire TB/W</v>
          </cell>
          <cell r="C193">
            <v>0</v>
          </cell>
          <cell r="E193">
            <v>0</v>
          </cell>
          <cell r="F193">
            <v>0</v>
          </cell>
          <cell r="G193">
            <v>0</v>
          </cell>
          <cell r="H193">
            <v>0</v>
          </cell>
        </row>
        <row r="194">
          <cell r="A194" t="str">
            <v>50709-1060</v>
          </cell>
          <cell r="B194" t="str">
            <v>Oils &amp; Lub TB/W</v>
          </cell>
          <cell r="C194">
            <v>0</v>
          </cell>
          <cell r="E194">
            <v>0</v>
          </cell>
          <cell r="F194">
            <v>0</v>
          </cell>
          <cell r="G194">
            <v>0</v>
          </cell>
          <cell r="H194">
            <v>0</v>
          </cell>
        </row>
        <row r="195">
          <cell r="A195" t="str">
            <v>50711-1060</v>
          </cell>
          <cell r="B195" t="str">
            <v>Welding Equip./items TB/W</v>
          </cell>
          <cell r="C195">
            <v>114.7</v>
          </cell>
          <cell r="E195">
            <v>114.7</v>
          </cell>
          <cell r="F195">
            <v>0</v>
          </cell>
          <cell r="G195">
            <v>0</v>
          </cell>
          <cell r="H195">
            <v>0</v>
          </cell>
        </row>
        <row r="196">
          <cell r="A196" t="str">
            <v>50713-1060</v>
          </cell>
          <cell r="B196" t="str">
            <v>Gases TB/W</v>
          </cell>
          <cell r="C196">
            <v>0</v>
          </cell>
          <cell r="E196">
            <v>0</v>
          </cell>
          <cell r="F196">
            <v>0</v>
          </cell>
          <cell r="G196">
            <v>0</v>
          </cell>
          <cell r="H196">
            <v>0</v>
          </cell>
        </row>
        <row r="197">
          <cell r="A197" t="str">
            <v>50715-1060</v>
          </cell>
          <cell r="B197" t="str">
            <v>Hardware TB/W</v>
          </cell>
          <cell r="C197">
            <v>0</v>
          </cell>
          <cell r="E197">
            <v>0</v>
          </cell>
          <cell r="F197">
            <v>0</v>
          </cell>
          <cell r="G197">
            <v>0</v>
          </cell>
          <cell r="H197">
            <v>0</v>
          </cell>
        </row>
        <row r="198">
          <cell r="A198" t="str">
            <v>50717-1060</v>
          </cell>
          <cell r="B198" t="str">
            <v>Electrical/Elect. items TB/W</v>
          </cell>
          <cell r="C198">
            <v>0</v>
          </cell>
          <cell r="E198">
            <v>0</v>
          </cell>
          <cell r="F198">
            <v>0</v>
          </cell>
          <cell r="G198">
            <v>0</v>
          </cell>
          <cell r="H198">
            <v>0</v>
          </cell>
        </row>
        <row r="199">
          <cell r="A199" t="str">
            <v>50719-1060</v>
          </cell>
          <cell r="B199" t="str">
            <v>Tools TB/W</v>
          </cell>
          <cell r="C199">
            <v>0</v>
          </cell>
          <cell r="E199">
            <v>0</v>
          </cell>
          <cell r="F199">
            <v>0</v>
          </cell>
          <cell r="G199">
            <v>0</v>
          </cell>
          <cell r="H199">
            <v>0</v>
          </cell>
        </row>
        <row r="200">
          <cell r="A200" t="str">
            <v>50721-1060</v>
          </cell>
          <cell r="B200" t="str">
            <v>Rep. &amp; Maint. TB/W</v>
          </cell>
          <cell r="C200">
            <v>0</v>
          </cell>
          <cell r="E200">
            <v>0</v>
          </cell>
          <cell r="F200">
            <v>0</v>
          </cell>
          <cell r="G200">
            <v>0</v>
          </cell>
          <cell r="H200">
            <v>0</v>
          </cell>
        </row>
        <row r="201">
          <cell r="A201" t="str">
            <v>50723-1060</v>
          </cell>
          <cell r="B201" t="str">
            <v>Other Factory Supplies TB/W</v>
          </cell>
          <cell r="C201">
            <v>153.74</v>
          </cell>
          <cell r="E201">
            <v>153.74</v>
          </cell>
          <cell r="F201">
            <v>0</v>
          </cell>
          <cell r="G201">
            <v>0</v>
          </cell>
          <cell r="H201">
            <v>0</v>
          </cell>
        </row>
        <row r="202">
          <cell r="A202" t="str">
            <v>50805-1070</v>
          </cell>
          <cell r="B202" t="str">
            <v>Flux ID/W</v>
          </cell>
          <cell r="D202">
            <v>7800</v>
          </cell>
          <cell r="E202">
            <v>0</v>
          </cell>
          <cell r="F202">
            <v>7800</v>
          </cell>
          <cell r="G202">
            <v>0</v>
          </cell>
          <cell r="H202">
            <v>0</v>
          </cell>
        </row>
        <row r="203">
          <cell r="A203" t="str">
            <v>50807-1070</v>
          </cell>
          <cell r="B203" t="str">
            <v>Welding Wire ID/W</v>
          </cell>
          <cell r="D203">
            <v>6630</v>
          </cell>
          <cell r="E203">
            <v>0</v>
          </cell>
          <cell r="F203">
            <v>6630</v>
          </cell>
          <cell r="G203">
            <v>0</v>
          </cell>
          <cell r="H203">
            <v>0</v>
          </cell>
        </row>
        <row r="204">
          <cell r="A204" t="str">
            <v>50809-1070</v>
          </cell>
          <cell r="B204" t="str">
            <v>Oils &amp; Lub. ID/W</v>
          </cell>
          <cell r="C204">
            <v>0</v>
          </cell>
          <cell r="E204">
            <v>0</v>
          </cell>
          <cell r="F204">
            <v>0</v>
          </cell>
          <cell r="G204">
            <v>0</v>
          </cell>
          <cell r="H204">
            <v>0</v>
          </cell>
        </row>
        <row r="205">
          <cell r="A205" t="str">
            <v>50811-1070</v>
          </cell>
          <cell r="B205" t="str">
            <v>Welding Equip./Items ID/W</v>
          </cell>
          <cell r="D205">
            <v>7021.1</v>
          </cell>
          <cell r="E205">
            <v>0</v>
          </cell>
          <cell r="F205">
            <v>7021.1</v>
          </cell>
          <cell r="G205">
            <v>0</v>
          </cell>
          <cell r="H205">
            <v>0</v>
          </cell>
        </row>
        <row r="206">
          <cell r="A206" t="str">
            <v>50813-1070</v>
          </cell>
          <cell r="B206" t="str">
            <v>Gases ID/W</v>
          </cell>
          <cell r="C206">
            <v>0</v>
          </cell>
          <cell r="E206">
            <v>0</v>
          </cell>
          <cell r="F206">
            <v>0</v>
          </cell>
          <cell r="G206">
            <v>0</v>
          </cell>
          <cell r="H206">
            <v>0</v>
          </cell>
        </row>
        <row r="207">
          <cell r="A207" t="str">
            <v>50815-1070</v>
          </cell>
          <cell r="B207" t="str">
            <v>Hardware ID/W</v>
          </cell>
          <cell r="C207">
            <v>0</v>
          </cell>
          <cell r="E207">
            <v>0</v>
          </cell>
          <cell r="F207">
            <v>0</v>
          </cell>
          <cell r="G207">
            <v>0</v>
          </cell>
          <cell r="H207">
            <v>0</v>
          </cell>
        </row>
        <row r="208">
          <cell r="A208" t="str">
            <v>50817-1070</v>
          </cell>
          <cell r="B208" t="str">
            <v>Electrical/Elect. items ID/W</v>
          </cell>
          <cell r="C208">
            <v>0</v>
          </cell>
          <cell r="E208">
            <v>0</v>
          </cell>
          <cell r="F208">
            <v>0</v>
          </cell>
          <cell r="G208">
            <v>0</v>
          </cell>
          <cell r="H208">
            <v>0</v>
          </cell>
        </row>
        <row r="209">
          <cell r="A209" t="str">
            <v>50819-1070</v>
          </cell>
          <cell r="B209" t="str">
            <v>Tools ID/W</v>
          </cell>
          <cell r="C209">
            <v>0</v>
          </cell>
          <cell r="E209">
            <v>0</v>
          </cell>
          <cell r="F209">
            <v>0</v>
          </cell>
          <cell r="G209">
            <v>0</v>
          </cell>
          <cell r="H209">
            <v>0</v>
          </cell>
        </row>
        <row r="210">
          <cell r="A210" t="str">
            <v>50821-1070</v>
          </cell>
          <cell r="B210" t="str">
            <v>Rep. &amp; Maint. ID/W</v>
          </cell>
          <cell r="C210">
            <v>11203.03</v>
          </cell>
          <cell r="E210">
            <v>7523.61</v>
          </cell>
          <cell r="F210">
            <v>0</v>
          </cell>
          <cell r="G210">
            <v>3679.420000000001</v>
          </cell>
          <cell r="H210">
            <v>0</v>
          </cell>
        </row>
        <row r="211">
          <cell r="A211" t="str">
            <v>50823-1070</v>
          </cell>
          <cell r="B211" t="str">
            <v>Other Factory Supplies ID/W</v>
          </cell>
          <cell r="C211">
            <v>440.95</v>
          </cell>
          <cell r="E211">
            <v>440.95</v>
          </cell>
          <cell r="F211">
            <v>0</v>
          </cell>
          <cell r="G211">
            <v>0</v>
          </cell>
          <cell r="H211">
            <v>0</v>
          </cell>
        </row>
        <row r="212">
          <cell r="A212" t="str">
            <v>50905-1080</v>
          </cell>
          <cell r="B212" t="str">
            <v>Flux OD/W</v>
          </cell>
          <cell r="C212">
            <v>89066.8</v>
          </cell>
          <cell r="E212">
            <v>89066.8</v>
          </cell>
          <cell r="F212">
            <v>0</v>
          </cell>
          <cell r="G212">
            <v>0</v>
          </cell>
          <cell r="H212">
            <v>0</v>
          </cell>
        </row>
        <row r="213">
          <cell r="A213" t="str">
            <v>50907-1080</v>
          </cell>
          <cell r="B213" t="str">
            <v>Welding Wire OD/W</v>
          </cell>
          <cell r="C213">
            <v>19587.900000000001</v>
          </cell>
          <cell r="E213">
            <v>19587.900000000001</v>
          </cell>
          <cell r="F213">
            <v>0</v>
          </cell>
          <cell r="G213">
            <v>0</v>
          </cell>
          <cell r="H213">
            <v>0</v>
          </cell>
        </row>
        <row r="214">
          <cell r="A214" t="str">
            <v>50909-1080</v>
          </cell>
          <cell r="B214" t="str">
            <v>Oils &amp; Lub OD/W</v>
          </cell>
          <cell r="C214">
            <v>0</v>
          </cell>
          <cell r="E214">
            <v>0</v>
          </cell>
          <cell r="F214">
            <v>0</v>
          </cell>
          <cell r="G214">
            <v>0</v>
          </cell>
          <cell r="H214">
            <v>0</v>
          </cell>
        </row>
        <row r="215">
          <cell r="A215" t="str">
            <v>50911-1080</v>
          </cell>
          <cell r="B215" t="str">
            <v>Welding Equip/items OD/W</v>
          </cell>
          <cell r="C215">
            <v>10037.18</v>
          </cell>
          <cell r="E215">
            <v>10037.18</v>
          </cell>
          <cell r="F215">
            <v>0</v>
          </cell>
          <cell r="G215">
            <v>0</v>
          </cell>
          <cell r="H215">
            <v>0</v>
          </cell>
        </row>
        <row r="216">
          <cell r="A216" t="str">
            <v>50913-1080</v>
          </cell>
          <cell r="B216" t="str">
            <v>Gases OD/W</v>
          </cell>
          <cell r="C216">
            <v>0</v>
          </cell>
          <cell r="E216">
            <v>0</v>
          </cell>
          <cell r="F216">
            <v>0</v>
          </cell>
          <cell r="G216">
            <v>0</v>
          </cell>
          <cell r="H216">
            <v>0</v>
          </cell>
        </row>
        <row r="217">
          <cell r="A217" t="str">
            <v>50915-1080</v>
          </cell>
          <cell r="B217" t="str">
            <v>Hardware OD/W</v>
          </cell>
          <cell r="C217">
            <v>0</v>
          </cell>
          <cell r="E217">
            <v>0</v>
          </cell>
          <cell r="F217">
            <v>0</v>
          </cell>
          <cell r="G217">
            <v>0</v>
          </cell>
          <cell r="H217">
            <v>0</v>
          </cell>
        </row>
        <row r="218">
          <cell r="A218" t="str">
            <v>50917-1080</v>
          </cell>
          <cell r="B218" t="str">
            <v>Electrical/Elect. items OD/W</v>
          </cell>
          <cell r="C218">
            <v>549.39</v>
          </cell>
          <cell r="E218">
            <v>549.39</v>
          </cell>
          <cell r="F218">
            <v>0</v>
          </cell>
          <cell r="G218">
            <v>0</v>
          </cell>
          <cell r="H218">
            <v>0</v>
          </cell>
        </row>
        <row r="219">
          <cell r="A219" t="str">
            <v>50919-1080</v>
          </cell>
          <cell r="B219" t="str">
            <v>Tools OD/W</v>
          </cell>
          <cell r="C219">
            <v>0</v>
          </cell>
          <cell r="E219">
            <v>0</v>
          </cell>
          <cell r="F219">
            <v>0</v>
          </cell>
          <cell r="G219">
            <v>0</v>
          </cell>
          <cell r="H219">
            <v>0</v>
          </cell>
        </row>
        <row r="220">
          <cell r="A220" t="str">
            <v>50921-1080</v>
          </cell>
          <cell r="B220" t="str">
            <v>Rep. &amp; Maint. OD/W</v>
          </cell>
          <cell r="C220">
            <v>1049.48</v>
          </cell>
          <cell r="E220">
            <v>691.2</v>
          </cell>
          <cell r="F220">
            <v>0</v>
          </cell>
          <cell r="G220">
            <v>358.28</v>
          </cell>
          <cell r="H220">
            <v>0</v>
          </cell>
        </row>
        <row r="221">
          <cell r="A221" t="str">
            <v>50923-1080</v>
          </cell>
          <cell r="B221" t="str">
            <v>Other Factory items  OD/W</v>
          </cell>
          <cell r="C221">
            <v>16.79</v>
          </cell>
          <cell r="E221">
            <v>16.79</v>
          </cell>
          <cell r="F221">
            <v>0</v>
          </cell>
          <cell r="G221">
            <v>0</v>
          </cell>
          <cell r="H221">
            <v>0</v>
          </cell>
        </row>
        <row r="222">
          <cell r="A222" t="str">
            <v>51105-1090</v>
          </cell>
          <cell r="B222" t="str">
            <v>Flux WR/W</v>
          </cell>
          <cell r="C222">
            <v>0</v>
          </cell>
          <cell r="E222">
            <v>0</v>
          </cell>
          <cell r="F222">
            <v>0</v>
          </cell>
          <cell r="G222">
            <v>0</v>
          </cell>
          <cell r="H222">
            <v>0</v>
          </cell>
        </row>
        <row r="223">
          <cell r="A223" t="str">
            <v>51107-1090</v>
          </cell>
          <cell r="B223" t="str">
            <v>Welding Wire WR/W</v>
          </cell>
          <cell r="C223">
            <v>0</v>
          </cell>
          <cell r="E223">
            <v>0</v>
          </cell>
          <cell r="F223">
            <v>0</v>
          </cell>
          <cell r="G223">
            <v>0</v>
          </cell>
          <cell r="H223">
            <v>0</v>
          </cell>
        </row>
        <row r="224">
          <cell r="A224" t="str">
            <v>51109-1090</v>
          </cell>
          <cell r="B224" t="str">
            <v>Oils &amp; Lub WR/W</v>
          </cell>
          <cell r="C224">
            <v>0</v>
          </cell>
          <cell r="E224">
            <v>0</v>
          </cell>
          <cell r="F224">
            <v>0</v>
          </cell>
          <cell r="G224">
            <v>0</v>
          </cell>
          <cell r="H224">
            <v>0</v>
          </cell>
        </row>
        <row r="225">
          <cell r="A225" t="str">
            <v>51111-1090</v>
          </cell>
          <cell r="B225" t="str">
            <v>Welding Equip./items WR/W</v>
          </cell>
          <cell r="C225">
            <v>509.56</v>
          </cell>
          <cell r="E225">
            <v>509.56</v>
          </cell>
          <cell r="F225">
            <v>0</v>
          </cell>
          <cell r="G225">
            <v>0</v>
          </cell>
          <cell r="H225">
            <v>0</v>
          </cell>
        </row>
        <row r="226">
          <cell r="A226" t="str">
            <v>51113-1090</v>
          </cell>
          <cell r="B226" t="str">
            <v>Gases WR/W</v>
          </cell>
          <cell r="C226">
            <v>0</v>
          </cell>
          <cell r="E226">
            <v>0</v>
          </cell>
          <cell r="F226">
            <v>0</v>
          </cell>
          <cell r="G226">
            <v>0</v>
          </cell>
          <cell r="H226">
            <v>0</v>
          </cell>
        </row>
        <row r="227">
          <cell r="A227" t="str">
            <v>51115-1090</v>
          </cell>
          <cell r="B227" t="str">
            <v>Hardware WR/W</v>
          </cell>
          <cell r="C227">
            <v>0</v>
          </cell>
          <cell r="E227">
            <v>0</v>
          </cell>
          <cell r="F227">
            <v>0</v>
          </cell>
          <cell r="G227">
            <v>0</v>
          </cell>
          <cell r="H227">
            <v>0</v>
          </cell>
        </row>
        <row r="228">
          <cell r="A228" t="str">
            <v>51117-1090</v>
          </cell>
          <cell r="B228" t="str">
            <v>Electrical/Elect. items WR/W</v>
          </cell>
          <cell r="C228">
            <v>29.65</v>
          </cell>
          <cell r="E228">
            <v>29.65</v>
          </cell>
          <cell r="F228">
            <v>0</v>
          </cell>
          <cell r="G228">
            <v>0</v>
          </cell>
          <cell r="H228">
            <v>0</v>
          </cell>
        </row>
        <row r="229">
          <cell r="A229" t="str">
            <v>51119-1090</v>
          </cell>
          <cell r="B229" t="str">
            <v>Tools WR/W</v>
          </cell>
          <cell r="C229">
            <v>0</v>
          </cell>
          <cell r="E229">
            <v>0</v>
          </cell>
          <cell r="F229">
            <v>0</v>
          </cell>
          <cell r="G229">
            <v>0</v>
          </cell>
          <cell r="H229">
            <v>0</v>
          </cell>
        </row>
        <row r="230">
          <cell r="A230" t="str">
            <v>51121-1090</v>
          </cell>
          <cell r="B230" t="str">
            <v>Rep. &amp; Maint. WR/W</v>
          </cell>
          <cell r="C230">
            <v>87.4</v>
          </cell>
          <cell r="E230">
            <v>87.4</v>
          </cell>
          <cell r="F230">
            <v>0</v>
          </cell>
          <cell r="G230">
            <v>0</v>
          </cell>
          <cell r="H230">
            <v>0</v>
          </cell>
        </row>
        <row r="231">
          <cell r="A231" t="str">
            <v>51123-1090</v>
          </cell>
          <cell r="B231" t="str">
            <v>Other Factory Supplies WR/W</v>
          </cell>
          <cell r="C231">
            <v>1844.97</v>
          </cell>
          <cell r="E231">
            <v>1844.97</v>
          </cell>
          <cell r="F231">
            <v>0</v>
          </cell>
          <cell r="G231">
            <v>0</v>
          </cell>
          <cell r="H231">
            <v>0</v>
          </cell>
        </row>
        <row r="232">
          <cell r="A232" t="str">
            <v>51209-1100</v>
          </cell>
          <cell r="B232" t="str">
            <v>Oils &amp; Lub. EX/EXHT</v>
          </cell>
          <cell r="C232">
            <v>8850.77</v>
          </cell>
          <cell r="E232">
            <v>8533.1200000000008</v>
          </cell>
          <cell r="F232">
            <v>0</v>
          </cell>
          <cell r="G232">
            <v>317.64999999999964</v>
          </cell>
          <cell r="H232">
            <v>0</v>
          </cell>
        </row>
        <row r="233">
          <cell r="A233" t="str">
            <v>51215-1100</v>
          </cell>
          <cell r="B233" t="str">
            <v>Hardware EX/EXHT</v>
          </cell>
          <cell r="C233">
            <v>0</v>
          </cell>
          <cell r="E233">
            <v>0</v>
          </cell>
          <cell r="F233">
            <v>0</v>
          </cell>
          <cell r="G233">
            <v>0</v>
          </cell>
          <cell r="H233">
            <v>0</v>
          </cell>
        </row>
        <row r="234">
          <cell r="A234" t="str">
            <v>51217-1100</v>
          </cell>
          <cell r="B234" t="str">
            <v>Electrical/Elect. item EX/EXHT</v>
          </cell>
          <cell r="C234">
            <v>0</v>
          </cell>
          <cell r="E234">
            <v>0</v>
          </cell>
          <cell r="F234">
            <v>0</v>
          </cell>
          <cell r="G234">
            <v>0</v>
          </cell>
          <cell r="H234">
            <v>0</v>
          </cell>
        </row>
        <row r="235">
          <cell r="A235" t="str">
            <v>51219-1100</v>
          </cell>
          <cell r="B235" t="str">
            <v>Tools EX/EXHT</v>
          </cell>
          <cell r="C235">
            <v>150.22</v>
          </cell>
          <cell r="E235">
            <v>150.22</v>
          </cell>
          <cell r="F235">
            <v>0</v>
          </cell>
          <cell r="G235">
            <v>0</v>
          </cell>
          <cell r="H235">
            <v>0</v>
          </cell>
        </row>
        <row r="236">
          <cell r="A236" t="str">
            <v>51221-1100</v>
          </cell>
          <cell r="B236" t="str">
            <v>Rep &amp; Maint. EX/EXHT</v>
          </cell>
          <cell r="C236">
            <v>483.65</v>
          </cell>
          <cell r="E236">
            <v>483.65</v>
          </cell>
          <cell r="F236">
            <v>0</v>
          </cell>
          <cell r="G236">
            <v>0</v>
          </cell>
          <cell r="H236">
            <v>0</v>
          </cell>
        </row>
        <row r="237">
          <cell r="A237" t="str">
            <v>51223-1100</v>
          </cell>
          <cell r="B237" t="str">
            <v>Other Factory Supplies EX/EXHT</v>
          </cell>
          <cell r="C237">
            <v>1798.18</v>
          </cell>
          <cell r="E237">
            <v>1798.18</v>
          </cell>
          <cell r="F237">
            <v>0</v>
          </cell>
          <cell r="G237">
            <v>0</v>
          </cell>
          <cell r="H237">
            <v>0</v>
          </cell>
        </row>
        <row r="238">
          <cell r="A238" t="str">
            <v>51309-1110</v>
          </cell>
          <cell r="B238" t="str">
            <v>Oils &amp; Lub HT/EXHT</v>
          </cell>
          <cell r="C238">
            <v>0</v>
          </cell>
          <cell r="E238">
            <v>0</v>
          </cell>
          <cell r="F238">
            <v>0</v>
          </cell>
          <cell r="G238">
            <v>0</v>
          </cell>
          <cell r="H238">
            <v>0</v>
          </cell>
        </row>
        <row r="239">
          <cell r="A239" t="str">
            <v>51315-1110</v>
          </cell>
          <cell r="B239" t="str">
            <v>Hardware HT/EXHT</v>
          </cell>
          <cell r="C239">
            <v>0</v>
          </cell>
          <cell r="E239">
            <v>0</v>
          </cell>
          <cell r="F239">
            <v>0</v>
          </cell>
          <cell r="G239">
            <v>0</v>
          </cell>
          <cell r="H239">
            <v>0</v>
          </cell>
        </row>
        <row r="240">
          <cell r="A240" t="str">
            <v>51317-1110</v>
          </cell>
          <cell r="B240" t="str">
            <v>Electrical/Elect items HT/EXHT</v>
          </cell>
          <cell r="C240">
            <v>0</v>
          </cell>
          <cell r="E240">
            <v>0</v>
          </cell>
          <cell r="F240">
            <v>0</v>
          </cell>
          <cell r="G240">
            <v>0</v>
          </cell>
          <cell r="H240">
            <v>0</v>
          </cell>
        </row>
        <row r="241">
          <cell r="A241" t="str">
            <v>51319-1110</v>
          </cell>
          <cell r="B241" t="str">
            <v>Tools HT/EXHT</v>
          </cell>
          <cell r="C241">
            <v>0</v>
          </cell>
          <cell r="E241">
            <v>0</v>
          </cell>
          <cell r="F241">
            <v>0</v>
          </cell>
          <cell r="G241">
            <v>0</v>
          </cell>
          <cell r="H241">
            <v>0</v>
          </cell>
        </row>
        <row r="242">
          <cell r="A242" t="str">
            <v>51321-1110</v>
          </cell>
          <cell r="B242" t="str">
            <v>Rep &amp; Maint. HT/EXHT</v>
          </cell>
          <cell r="C242">
            <v>4365.1499999999996</v>
          </cell>
          <cell r="E242">
            <v>4365.1499999999996</v>
          </cell>
          <cell r="F242">
            <v>0</v>
          </cell>
          <cell r="G242">
            <v>0</v>
          </cell>
          <cell r="H242">
            <v>0</v>
          </cell>
        </row>
        <row r="243">
          <cell r="A243" t="str">
            <v>51323-1110</v>
          </cell>
          <cell r="B243" t="str">
            <v>Other Factory Supplies HT/EXHT</v>
          </cell>
          <cell r="C243">
            <v>45.49</v>
          </cell>
          <cell r="E243">
            <v>45.49</v>
          </cell>
          <cell r="F243">
            <v>0</v>
          </cell>
          <cell r="G243">
            <v>0</v>
          </cell>
          <cell r="H243">
            <v>0</v>
          </cell>
        </row>
        <row r="244">
          <cell r="A244" t="str">
            <v>52105-2000</v>
          </cell>
          <cell r="B244" t="str">
            <v>Flux F1/IPIR</v>
          </cell>
          <cell r="C244">
            <v>0</v>
          </cell>
          <cell r="E244">
            <v>0</v>
          </cell>
          <cell r="F244">
            <v>0</v>
          </cell>
          <cell r="G244">
            <v>0</v>
          </cell>
          <cell r="H244">
            <v>0</v>
          </cell>
        </row>
        <row r="245">
          <cell r="A245" t="str">
            <v>52107-2000</v>
          </cell>
          <cell r="B245" t="str">
            <v>Welding Wire F1/IPIR</v>
          </cell>
          <cell r="C245">
            <v>0</v>
          </cell>
          <cell r="E245">
            <v>0</v>
          </cell>
          <cell r="F245">
            <v>0</v>
          </cell>
          <cell r="G245">
            <v>0</v>
          </cell>
          <cell r="H245">
            <v>0</v>
          </cell>
        </row>
        <row r="246">
          <cell r="A246" t="str">
            <v>52109-2000</v>
          </cell>
          <cell r="B246" t="str">
            <v>Oils &amp; Lub. F1/IPIR</v>
          </cell>
          <cell r="C246">
            <v>0</v>
          </cell>
          <cell r="E246">
            <v>0</v>
          </cell>
          <cell r="F246">
            <v>0</v>
          </cell>
          <cell r="G246">
            <v>0</v>
          </cell>
          <cell r="H246">
            <v>0</v>
          </cell>
        </row>
        <row r="247">
          <cell r="A247" t="str">
            <v>52111-2000</v>
          </cell>
          <cell r="B247" t="str">
            <v>Welding Equip/items F1/IPIR</v>
          </cell>
          <cell r="C247">
            <v>0</v>
          </cell>
          <cell r="E247">
            <v>0</v>
          </cell>
          <cell r="F247">
            <v>0</v>
          </cell>
          <cell r="G247">
            <v>0</v>
          </cell>
          <cell r="H247">
            <v>0</v>
          </cell>
        </row>
        <row r="248">
          <cell r="A248" t="str">
            <v>52113-2000</v>
          </cell>
          <cell r="B248" t="str">
            <v>Gases F1/IPIR</v>
          </cell>
          <cell r="C248">
            <v>0</v>
          </cell>
          <cell r="E248">
            <v>0</v>
          </cell>
          <cell r="F248">
            <v>0</v>
          </cell>
          <cell r="G248">
            <v>0</v>
          </cell>
          <cell r="H248">
            <v>0</v>
          </cell>
        </row>
        <row r="249">
          <cell r="A249" t="str">
            <v>52115-2000</v>
          </cell>
          <cell r="B249" t="str">
            <v>Hardware F1/IPIR</v>
          </cell>
          <cell r="C249">
            <v>0</v>
          </cell>
          <cell r="E249">
            <v>0</v>
          </cell>
          <cell r="F249">
            <v>0</v>
          </cell>
          <cell r="G249">
            <v>0</v>
          </cell>
          <cell r="H249">
            <v>0</v>
          </cell>
        </row>
        <row r="250">
          <cell r="A250" t="str">
            <v>52117-2000</v>
          </cell>
          <cell r="B250" t="str">
            <v>Electrical/Elect.items F1/IPIR</v>
          </cell>
          <cell r="C250">
            <v>0</v>
          </cell>
          <cell r="E250">
            <v>0</v>
          </cell>
          <cell r="F250">
            <v>0</v>
          </cell>
          <cell r="G250">
            <v>0</v>
          </cell>
          <cell r="H250">
            <v>0</v>
          </cell>
        </row>
        <row r="251">
          <cell r="A251" t="str">
            <v>52119-2000</v>
          </cell>
          <cell r="B251" t="str">
            <v>Tools F1/IPIR</v>
          </cell>
          <cell r="C251">
            <v>0</v>
          </cell>
          <cell r="E251">
            <v>0</v>
          </cell>
          <cell r="F251">
            <v>0</v>
          </cell>
          <cell r="G251">
            <v>0</v>
          </cell>
          <cell r="H251">
            <v>0</v>
          </cell>
        </row>
        <row r="252">
          <cell r="A252" t="str">
            <v>52121-2000</v>
          </cell>
          <cell r="B252" t="str">
            <v>Repair &amp; Maint.F1/IPIR</v>
          </cell>
          <cell r="C252">
            <v>0</v>
          </cell>
          <cell r="E252">
            <v>0</v>
          </cell>
          <cell r="F252">
            <v>0</v>
          </cell>
          <cell r="G252">
            <v>0</v>
          </cell>
          <cell r="H252">
            <v>0</v>
          </cell>
        </row>
        <row r="253">
          <cell r="A253" t="str">
            <v>52123-2000</v>
          </cell>
          <cell r="B253" t="str">
            <v>Other Factory Supplies F1/IPIR</v>
          </cell>
          <cell r="C253">
            <v>0</v>
          </cell>
          <cell r="E253">
            <v>0</v>
          </cell>
          <cell r="F253">
            <v>0</v>
          </cell>
          <cell r="G253">
            <v>0</v>
          </cell>
          <cell r="H253">
            <v>0</v>
          </cell>
        </row>
        <row r="254">
          <cell r="A254" t="str">
            <v>52209-2010</v>
          </cell>
          <cell r="B254" t="str">
            <v>Oils &amp; Lub. RX/IPIR</v>
          </cell>
          <cell r="C254">
            <v>0</v>
          </cell>
          <cell r="E254">
            <v>0</v>
          </cell>
          <cell r="F254">
            <v>0</v>
          </cell>
          <cell r="G254">
            <v>0</v>
          </cell>
          <cell r="H254">
            <v>0</v>
          </cell>
        </row>
        <row r="255">
          <cell r="A255" t="str">
            <v>52211-2010</v>
          </cell>
          <cell r="B255" t="str">
            <v>Welding Equip./items RX/IPIR</v>
          </cell>
          <cell r="C255">
            <v>0</v>
          </cell>
          <cell r="E255">
            <v>0</v>
          </cell>
          <cell r="F255">
            <v>0</v>
          </cell>
          <cell r="G255">
            <v>0</v>
          </cell>
          <cell r="H255">
            <v>0</v>
          </cell>
        </row>
        <row r="256">
          <cell r="A256" t="str">
            <v>52213-2010</v>
          </cell>
          <cell r="B256" t="str">
            <v>Gases RX/IPIR</v>
          </cell>
          <cell r="C256">
            <v>0</v>
          </cell>
          <cell r="E256">
            <v>0</v>
          </cell>
          <cell r="F256">
            <v>0</v>
          </cell>
          <cell r="G256">
            <v>0</v>
          </cell>
          <cell r="H256">
            <v>0</v>
          </cell>
        </row>
        <row r="257">
          <cell r="A257" t="str">
            <v>52215-2010</v>
          </cell>
          <cell r="B257" t="str">
            <v>Hardware RX/IPIR</v>
          </cell>
          <cell r="C257">
            <v>0</v>
          </cell>
          <cell r="E257">
            <v>0</v>
          </cell>
          <cell r="F257">
            <v>0</v>
          </cell>
          <cell r="G257">
            <v>0</v>
          </cell>
          <cell r="H257">
            <v>0</v>
          </cell>
        </row>
        <row r="258">
          <cell r="A258" t="str">
            <v>52217-2010</v>
          </cell>
          <cell r="B258" t="str">
            <v>Electrical/Elect.items RX/IPIR</v>
          </cell>
          <cell r="C258">
            <v>0</v>
          </cell>
          <cell r="E258">
            <v>0</v>
          </cell>
          <cell r="F258">
            <v>0</v>
          </cell>
          <cell r="G258">
            <v>0</v>
          </cell>
          <cell r="H258">
            <v>0</v>
          </cell>
        </row>
        <row r="259">
          <cell r="A259" t="str">
            <v>52219-2010</v>
          </cell>
          <cell r="B259" t="str">
            <v>Tools RX/IPIR</v>
          </cell>
          <cell r="C259">
            <v>0</v>
          </cell>
          <cell r="E259">
            <v>0</v>
          </cell>
          <cell r="F259">
            <v>0</v>
          </cell>
          <cell r="G259">
            <v>0</v>
          </cell>
          <cell r="H259">
            <v>0</v>
          </cell>
        </row>
        <row r="260">
          <cell r="A260" t="str">
            <v>52221-2010</v>
          </cell>
          <cell r="B260" t="str">
            <v>Rep &amp; Maint. RX/IPIR</v>
          </cell>
          <cell r="C260">
            <v>0</v>
          </cell>
          <cell r="E260">
            <v>0</v>
          </cell>
          <cell r="F260">
            <v>0</v>
          </cell>
          <cell r="G260">
            <v>0</v>
          </cell>
          <cell r="H260">
            <v>0</v>
          </cell>
        </row>
        <row r="261">
          <cell r="A261" t="str">
            <v>52223-2010</v>
          </cell>
          <cell r="B261" t="str">
            <v>Other Factory Supplies RX/IPIR</v>
          </cell>
          <cell r="C261">
            <v>0</v>
          </cell>
          <cell r="E261">
            <v>0</v>
          </cell>
          <cell r="F261">
            <v>0</v>
          </cell>
          <cell r="G261">
            <v>0</v>
          </cell>
          <cell r="H261">
            <v>0</v>
          </cell>
        </row>
        <row r="262">
          <cell r="A262" t="str">
            <v>52305-2020</v>
          </cell>
          <cell r="B262" t="str">
            <v>Flux CO/IPIR</v>
          </cell>
          <cell r="C262">
            <v>0</v>
          </cell>
          <cell r="E262">
            <v>0</v>
          </cell>
          <cell r="F262">
            <v>0</v>
          </cell>
          <cell r="G262">
            <v>0</v>
          </cell>
          <cell r="H262">
            <v>0</v>
          </cell>
        </row>
        <row r="263">
          <cell r="A263" t="str">
            <v>52307-2020</v>
          </cell>
          <cell r="B263" t="str">
            <v>Welding Wire CO/IPIR</v>
          </cell>
          <cell r="C263">
            <v>0</v>
          </cell>
          <cell r="E263">
            <v>0</v>
          </cell>
          <cell r="F263">
            <v>0</v>
          </cell>
          <cell r="G263">
            <v>0</v>
          </cell>
          <cell r="H263">
            <v>0</v>
          </cell>
        </row>
        <row r="264">
          <cell r="A264" t="str">
            <v>52309-2020</v>
          </cell>
          <cell r="B264" t="str">
            <v>Oils &amp; Lub CO/IPIR</v>
          </cell>
          <cell r="C264">
            <v>0</v>
          </cell>
          <cell r="E264">
            <v>0</v>
          </cell>
          <cell r="F264">
            <v>0</v>
          </cell>
          <cell r="G264">
            <v>0</v>
          </cell>
          <cell r="H264">
            <v>0</v>
          </cell>
        </row>
        <row r="265">
          <cell r="A265" t="str">
            <v>52311-2020</v>
          </cell>
          <cell r="B265" t="str">
            <v>Welding Equip./items CO/IPIR</v>
          </cell>
          <cell r="C265">
            <v>0</v>
          </cell>
          <cell r="E265">
            <v>0</v>
          </cell>
          <cell r="F265">
            <v>0</v>
          </cell>
          <cell r="G265">
            <v>0</v>
          </cell>
          <cell r="H265">
            <v>0</v>
          </cell>
        </row>
        <row r="266">
          <cell r="A266" t="str">
            <v>52313-2020</v>
          </cell>
          <cell r="B266" t="str">
            <v>Gases CO/IPIR</v>
          </cell>
          <cell r="C266">
            <v>0</v>
          </cell>
          <cell r="E266">
            <v>0</v>
          </cell>
          <cell r="F266">
            <v>0</v>
          </cell>
          <cell r="G266">
            <v>0</v>
          </cell>
          <cell r="H266">
            <v>0</v>
          </cell>
        </row>
        <row r="267">
          <cell r="A267" t="str">
            <v>52315-2020</v>
          </cell>
          <cell r="B267" t="str">
            <v>Hardware CO/IPIR</v>
          </cell>
          <cell r="C267">
            <v>0</v>
          </cell>
          <cell r="E267">
            <v>0</v>
          </cell>
          <cell r="F267">
            <v>0</v>
          </cell>
          <cell r="G267">
            <v>0</v>
          </cell>
          <cell r="H267">
            <v>0</v>
          </cell>
        </row>
        <row r="268">
          <cell r="A268" t="str">
            <v>52317-2020</v>
          </cell>
          <cell r="B268" t="str">
            <v>Electrical/Elect. item CO/IPIR</v>
          </cell>
          <cell r="C268">
            <v>0</v>
          </cell>
          <cell r="E268">
            <v>0</v>
          </cell>
          <cell r="F268">
            <v>0</v>
          </cell>
          <cell r="G268">
            <v>0</v>
          </cell>
          <cell r="H268">
            <v>0</v>
          </cell>
        </row>
        <row r="269">
          <cell r="A269" t="str">
            <v>52319-2020</v>
          </cell>
          <cell r="B269" t="str">
            <v>Tools CO/IPIR</v>
          </cell>
          <cell r="C269">
            <v>0</v>
          </cell>
          <cell r="E269">
            <v>0</v>
          </cell>
          <cell r="F269">
            <v>0</v>
          </cell>
          <cell r="G269">
            <v>0</v>
          </cell>
          <cell r="H269">
            <v>0</v>
          </cell>
        </row>
        <row r="270">
          <cell r="A270" t="str">
            <v>52321-2020</v>
          </cell>
          <cell r="B270" t="str">
            <v>Rep &amp; Maint CO/IPIR</v>
          </cell>
          <cell r="C270">
            <v>0</v>
          </cell>
          <cell r="E270">
            <v>0</v>
          </cell>
          <cell r="F270">
            <v>0</v>
          </cell>
          <cell r="G270">
            <v>0</v>
          </cell>
          <cell r="H270">
            <v>0</v>
          </cell>
        </row>
        <row r="271">
          <cell r="A271" t="str">
            <v>52323-2020</v>
          </cell>
          <cell r="B271" t="str">
            <v>Other Factory Supplies CO/IPIR</v>
          </cell>
          <cell r="C271">
            <v>0</v>
          </cell>
          <cell r="E271">
            <v>0</v>
          </cell>
          <cell r="F271">
            <v>0</v>
          </cell>
          <cell r="G271">
            <v>0</v>
          </cell>
          <cell r="H271">
            <v>0</v>
          </cell>
        </row>
        <row r="272">
          <cell r="A272" t="str">
            <v>52353-2025</v>
          </cell>
          <cell r="B272" t="str">
            <v>Gases PAT/FI</v>
          </cell>
          <cell r="C272">
            <v>339.46</v>
          </cell>
          <cell r="E272">
            <v>0</v>
          </cell>
          <cell r="F272">
            <v>0</v>
          </cell>
          <cell r="G272">
            <v>339.46</v>
          </cell>
          <cell r="H272">
            <v>0</v>
          </cell>
        </row>
        <row r="273">
          <cell r="A273" t="str">
            <v>52355-2025</v>
          </cell>
          <cell r="B273" t="str">
            <v>Cutting Supplies PAT/FI</v>
          </cell>
          <cell r="C273">
            <v>3081.61</v>
          </cell>
          <cell r="E273">
            <v>3081.61</v>
          </cell>
          <cell r="F273">
            <v>0</v>
          </cell>
          <cell r="G273">
            <v>0</v>
          </cell>
          <cell r="H273">
            <v>0</v>
          </cell>
        </row>
        <row r="274">
          <cell r="A274" t="str">
            <v>52357-2025</v>
          </cell>
          <cell r="B274" t="str">
            <v>Electrical Items PAT/FI</v>
          </cell>
          <cell r="C274">
            <v>0</v>
          </cell>
          <cell r="E274">
            <v>0</v>
          </cell>
          <cell r="F274">
            <v>0</v>
          </cell>
          <cell r="G274">
            <v>0</v>
          </cell>
          <cell r="H274">
            <v>0</v>
          </cell>
        </row>
        <row r="275">
          <cell r="A275" t="str">
            <v>52361-2025</v>
          </cell>
          <cell r="B275" t="str">
            <v>Rep. &amp; Maint PAT/FI</v>
          </cell>
          <cell r="C275">
            <v>0</v>
          </cell>
          <cell r="E275">
            <v>0</v>
          </cell>
          <cell r="F275">
            <v>0</v>
          </cell>
          <cell r="G275">
            <v>0</v>
          </cell>
          <cell r="H275">
            <v>0</v>
          </cell>
        </row>
        <row r="276">
          <cell r="A276" t="str">
            <v>52363-2025</v>
          </cell>
          <cell r="B276" t="str">
            <v>Other Fact. Supplies PAT/FI</v>
          </cell>
          <cell r="C276">
            <v>3.34</v>
          </cell>
          <cell r="E276">
            <v>3.34</v>
          </cell>
          <cell r="F276">
            <v>0</v>
          </cell>
          <cell r="G276">
            <v>0</v>
          </cell>
          <cell r="H276">
            <v>0</v>
          </cell>
        </row>
        <row r="277">
          <cell r="A277" t="str">
            <v>52409-2030</v>
          </cell>
          <cell r="B277" t="str">
            <v>Oils &amp; Lub EF/FI</v>
          </cell>
          <cell r="C277">
            <v>2420.04</v>
          </cell>
          <cell r="E277">
            <v>2420.04</v>
          </cell>
          <cell r="F277">
            <v>0</v>
          </cell>
          <cell r="G277">
            <v>0</v>
          </cell>
          <cell r="H277">
            <v>0</v>
          </cell>
        </row>
        <row r="278">
          <cell r="A278" t="str">
            <v>52415-2030</v>
          </cell>
          <cell r="B278" t="str">
            <v>Hardware EF/FI</v>
          </cell>
          <cell r="C278">
            <v>0</v>
          </cell>
          <cell r="E278">
            <v>0</v>
          </cell>
          <cell r="F278">
            <v>0</v>
          </cell>
          <cell r="G278">
            <v>0</v>
          </cell>
          <cell r="H278">
            <v>0</v>
          </cell>
        </row>
        <row r="279">
          <cell r="A279" t="str">
            <v>52417-2030</v>
          </cell>
          <cell r="B279" t="str">
            <v>Electrical/Elect.item EF/FI</v>
          </cell>
          <cell r="C279">
            <v>0</v>
          </cell>
          <cell r="E279">
            <v>0</v>
          </cell>
          <cell r="F279">
            <v>0</v>
          </cell>
          <cell r="G279">
            <v>0</v>
          </cell>
          <cell r="H279">
            <v>0</v>
          </cell>
        </row>
        <row r="280">
          <cell r="A280" t="str">
            <v>52419-2030</v>
          </cell>
          <cell r="B280" t="str">
            <v>Tools EF/FI</v>
          </cell>
          <cell r="C280">
            <v>0</v>
          </cell>
          <cell r="E280">
            <v>0</v>
          </cell>
          <cell r="F280">
            <v>0</v>
          </cell>
          <cell r="G280">
            <v>0</v>
          </cell>
          <cell r="H280">
            <v>0</v>
          </cell>
        </row>
        <row r="281">
          <cell r="A281" t="str">
            <v>52421-2030</v>
          </cell>
          <cell r="B281" t="str">
            <v>Rep &amp; Maint. EF/FI</v>
          </cell>
          <cell r="C281">
            <v>553.85</v>
          </cell>
          <cell r="E281">
            <v>313.85000000000002</v>
          </cell>
          <cell r="F281">
            <v>0</v>
          </cell>
          <cell r="G281">
            <v>240</v>
          </cell>
          <cell r="H281">
            <v>0</v>
          </cell>
        </row>
        <row r="282">
          <cell r="A282" t="str">
            <v>52423-2030</v>
          </cell>
          <cell r="B282" t="str">
            <v>Other Factory Supplies EF/FI</v>
          </cell>
          <cell r="C282">
            <v>1409.08</v>
          </cell>
          <cell r="E282">
            <v>1409.08</v>
          </cell>
          <cell r="F282">
            <v>0</v>
          </cell>
          <cell r="G282">
            <v>0</v>
          </cell>
          <cell r="H282">
            <v>0</v>
          </cell>
        </row>
        <row r="283">
          <cell r="A283" t="str">
            <v>52425-2030</v>
          </cell>
          <cell r="B283" t="str">
            <v>Gauges EF/FI</v>
          </cell>
          <cell r="C283">
            <v>0</v>
          </cell>
          <cell r="E283">
            <v>0</v>
          </cell>
          <cell r="F283">
            <v>0</v>
          </cell>
          <cell r="G283">
            <v>0</v>
          </cell>
          <cell r="H283">
            <v>0</v>
          </cell>
        </row>
        <row r="284">
          <cell r="A284" t="str">
            <v>52509-2040</v>
          </cell>
          <cell r="B284" t="str">
            <v>Oils &amp; Lub ND/FI</v>
          </cell>
          <cell r="C284">
            <v>0</v>
          </cell>
          <cell r="E284">
            <v>0</v>
          </cell>
          <cell r="F284">
            <v>0</v>
          </cell>
          <cell r="G284">
            <v>0</v>
          </cell>
          <cell r="H284">
            <v>0</v>
          </cell>
        </row>
        <row r="285">
          <cell r="A285" t="str">
            <v>52515-2040</v>
          </cell>
          <cell r="B285" t="str">
            <v>Hardware ND/FI</v>
          </cell>
          <cell r="C285">
            <v>0</v>
          </cell>
          <cell r="E285">
            <v>0</v>
          </cell>
          <cell r="F285">
            <v>0</v>
          </cell>
          <cell r="G285">
            <v>0</v>
          </cell>
          <cell r="H285">
            <v>0</v>
          </cell>
        </row>
        <row r="286">
          <cell r="A286" t="str">
            <v>52517-2040</v>
          </cell>
          <cell r="B286" t="str">
            <v>Electrical/Elect.item ND/FI</v>
          </cell>
          <cell r="C286">
            <v>0</v>
          </cell>
          <cell r="E286">
            <v>0</v>
          </cell>
          <cell r="F286">
            <v>0</v>
          </cell>
          <cell r="G286">
            <v>0</v>
          </cell>
          <cell r="H286">
            <v>0</v>
          </cell>
        </row>
        <row r="287">
          <cell r="A287" t="str">
            <v>52519-2040</v>
          </cell>
          <cell r="B287" t="str">
            <v>Toools ND/FI</v>
          </cell>
          <cell r="C287">
            <v>0</v>
          </cell>
          <cell r="E287">
            <v>0</v>
          </cell>
          <cell r="F287">
            <v>0</v>
          </cell>
          <cell r="G287">
            <v>0</v>
          </cell>
          <cell r="H287">
            <v>0</v>
          </cell>
        </row>
        <row r="288">
          <cell r="A288" t="str">
            <v>52521-2040</v>
          </cell>
          <cell r="B288" t="str">
            <v>Rep &amp; Maint NT/FI</v>
          </cell>
          <cell r="C288">
            <v>5916</v>
          </cell>
          <cell r="E288">
            <v>5916</v>
          </cell>
          <cell r="F288">
            <v>0</v>
          </cell>
          <cell r="G288">
            <v>0</v>
          </cell>
          <cell r="H288">
            <v>0</v>
          </cell>
        </row>
        <row r="289">
          <cell r="A289" t="str">
            <v>52523-2040</v>
          </cell>
          <cell r="B289" t="str">
            <v>Other Factory Supplies ND/FI</v>
          </cell>
          <cell r="C289">
            <v>0</v>
          </cell>
          <cell r="E289">
            <v>0</v>
          </cell>
          <cell r="F289">
            <v>0</v>
          </cell>
          <cell r="G289">
            <v>0</v>
          </cell>
          <cell r="H289">
            <v>0</v>
          </cell>
        </row>
        <row r="290">
          <cell r="A290" t="str">
            <v>52609-2050</v>
          </cell>
          <cell r="B290" t="str">
            <v>Oils &amp; Lub CI/FI</v>
          </cell>
          <cell r="C290">
            <v>0</v>
          </cell>
          <cell r="E290">
            <v>0</v>
          </cell>
          <cell r="F290">
            <v>0</v>
          </cell>
          <cell r="G290">
            <v>0</v>
          </cell>
          <cell r="H290">
            <v>0</v>
          </cell>
        </row>
        <row r="291">
          <cell r="A291" t="str">
            <v>52615-2050</v>
          </cell>
          <cell r="B291" t="str">
            <v>Hardware CI/FI</v>
          </cell>
          <cell r="C291">
            <v>0</v>
          </cell>
          <cell r="E291">
            <v>0</v>
          </cell>
          <cell r="F291">
            <v>0</v>
          </cell>
          <cell r="G291">
            <v>0</v>
          </cell>
          <cell r="H291">
            <v>0</v>
          </cell>
        </row>
        <row r="292">
          <cell r="A292" t="str">
            <v>52617-2050</v>
          </cell>
          <cell r="B292" t="str">
            <v>Electrical/Elect item CI/FI</v>
          </cell>
          <cell r="C292">
            <v>7.02</v>
          </cell>
          <cell r="E292">
            <v>7.02</v>
          </cell>
          <cell r="F292">
            <v>0</v>
          </cell>
          <cell r="G292">
            <v>0</v>
          </cell>
          <cell r="H292">
            <v>0</v>
          </cell>
        </row>
        <row r="293">
          <cell r="A293" t="str">
            <v>52619-2050</v>
          </cell>
          <cell r="B293" t="str">
            <v>Tools CI/FI</v>
          </cell>
          <cell r="C293">
            <v>0</v>
          </cell>
          <cell r="E293">
            <v>0</v>
          </cell>
          <cell r="F293">
            <v>0</v>
          </cell>
          <cell r="G293">
            <v>0</v>
          </cell>
          <cell r="H293">
            <v>0</v>
          </cell>
        </row>
        <row r="294">
          <cell r="A294" t="str">
            <v>52621-2050</v>
          </cell>
          <cell r="B294" t="str">
            <v>Rep &amp; Maint CI/FI</v>
          </cell>
          <cell r="C294">
            <v>1.41</v>
          </cell>
          <cell r="E294">
            <v>1.41</v>
          </cell>
          <cell r="F294">
            <v>0</v>
          </cell>
          <cell r="G294">
            <v>0</v>
          </cell>
          <cell r="H294">
            <v>0</v>
          </cell>
        </row>
        <row r="295">
          <cell r="A295" t="str">
            <v>52623-2050</v>
          </cell>
          <cell r="B295" t="str">
            <v>Other Factory Supplies CI/FI</v>
          </cell>
          <cell r="C295">
            <v>496.63</v>
          </cell>
          <cell r="E295">
            <v>496.63</v>
          </cell>
          <cell r="F295">
            <v>0</v>
          </cell>
          <cell r="G295">
            <v>0</v>
          </cell>
          <cell r="H295">
            <v>0</v>
          </cell>
        </row>
        <row r="296">
          <cell r="A296" t="str">
            <v>52709-2060</v>
          </cell>
          <cell r="B296" t="str">
            <v>Oils &amp; Lub EX/FI</v>
          </cell>
          <cell r="C296">
            <v>604.4</v>
          </cell>
          <cell r="E296">
            <v>604.4</v>
          </cell>
          <cell r="F296">
            <v>0</v>
          </cell>
          <cell r="G296">
            <v>0</v>
          </cell>
          <cell r="H296">
            <v>0</v>
          </cell>
        </row>
        <row r="297">
          <cell r="A297" t="str">
            <v>52715-2060</v>
          </cell>
          <cell r="B297" t="str">
            <v>Hardware EX/FI</v>
          </cell>
          <cell r="C297">
            <v>0</v>
          </cell>
          <cell r="E297">
            <v>0</v>
          </cell>
          <cell r="F297">
            <v>0</v>
          </cell>
          <cell r="G297">
            <v>0</v>
          </cell>
          <cell r="H297">
            <v>0</v>
          </cell>
        </row>
        <row r="298">
          <cell r="A298" t="str">
            <v>52717-2060</v>
          </cell>
          <cell r="B298" t="str">
            <v>Electrical/Elect item EX/FI</v>
          </cell>
          <cell r="C298">
            <v>11.44</v>
          </cell>
          <cell r="E298">
            <v>11.44</v>
          </cell>
          <cell r="F298">
            <v>0</v>
          </cell>
          <cell r="G298">
            <v>0</v>
          </cell>
          <cell r="H298">
            <v>0</v>
          </cell>
        </row>
        <row r="299">
          <cell r="A299" t="str">
            <v>52719-2060</v>
          </cell>
          <cell r="B299" t="str">
            <v>Tools EX/FI</v>
          </cell>
          <cell r="C299">
            <v>0</v>
          </cell>
          <cell r="E299">
            <v>0</v>
          </cell>
          <cell r="F299">
            <v>0</v>
          </cell>
          <cell r="G299">
            <v>0</v>
          </cell>
          <cell r="H299">
            <v>0</v>
          </cell>
        </row>
        <row r="300">
          <cell r="A300" t="str">
            <v>52721-2060</v>
          </cell>
          <cell r="B300" t="str">
            <v>Rep &amp; Maint EX/FI</v>
          </cell>
          <cell r="C300">
            <v>7780</v>
          </cell>
          <cell r="E300">
            <v>7780</v>
          </cell>
          <cell r="F300">
            <v>0</v>
          </cell>
          <cell r="G300">
            <v>0</v>
          </cell>
          <cell r="H300">
            <v>0</v>
          </cell>
        </row>
        <row r="301">
          <cell r="A301" t="str">
            <v>52723-2060</v>
          </cell>
          <cell r="B301" t="str">
            <v>Other Factory Supplies EX/FI</v>
          </cell>
          <cell r="C301">
            <v>275.42</v>
          </cell>
          <cell r="E301">
            <v>275.42</v>
          </cell>
          <cell r="F301">
            <v>0</v>
          </cell>
          <cell r="G301">
            <v>0</v>
          </cell>
          <cell r="H301">
            <v>0</v>
          </cell>
        </row>
        <row r="302">
          <cell r="A302" t="str">
            <v>52735-2060</v>
          </cell>
          <cell r="B302" t="str">
            <v>Film EX/FI</v>
          </cell>
          <cell r="C302">
            <v>881.76</v>
          </cell>
          <cell r="E302">
            <v>881.76</v>
          </cell>
          <cell r="F302">
            <v>0</v>
          </cell>
          <cell r="G302">
            <v>0</v>
          </cell>
          <cell r="H302">
            <v>0</v>
          </cell>
        </row>
        <row r="303">
          <cell r="A303" t="str">
            <v>52735-2070</v>
          </cell>
          <cell r="B303" t="str">
            <v>Film EX/FI</v>
          </cell>
          <cell r="C303">
            <v>0</v>
          </cell>
          <cell r="E303">
            <v>0</v>
          </cell>
          <cell r="F303">
            <v>0</v>
          </cell>
          <cell r="G303">
            <v>0</v>
          </cell>
          <cell r="H303">
            <v>0</v>
          </cell>
        </row>
        <row r="304">
          <cell r="A304" t="str">
            <v>52809-2070</v>
          </cell>
          <cell r="B304" t="str">
            <v>Oils &amp; Lub WS/FI</v>
          </cell>
          <cell r="C304">
            <v>3781.8</v>
          </cell>
          <cell r="E304">
            <v>0</v>
          </cell>
          <cell r="F304">
            <v>0</v>
          </cell>
          <cell r="G304">
            <v>3781.8</v>
          </cell>
          <cell r="H304">
            <v>0</v>
          </cell>
        </row>
        <row r="305">
          <cell r="A305" t="str">
            <v>52815-2070</v>
          </cell>
          <cell r="B305" t="str">
            <v>Hardware WS/FI</v>
          </cell>
          <cell r="C305">
            <v>0</v>
          </cell>
          <cell r="E305">
            <v>0</v>
          </cell>
          <cell r="F305">
            <v>0</v>
          </cell>
          <cell r="G305">
            <v>0</v>
          </cell>
          <cell r="H305">
            <v>0</v>
          </cell>
        </row>
        <row r="306">
          <cell r="A306" t="str">
            <v>52817-2070</v>
          </cell>
          <cell r="B306" t="str">
            <v>Electrical/Elect item WS/FI</v>
          </cell>
          <cell r="C306">
            <v>0</v>
          </cell>
          <cell r="E306">
            <v>0</v>
          </cell>
          <cell r="F306">
            <v>0</v>
          </cell>
          <cell r="G306">
            <v>0</v>
          </cell>
          <cell r="H306">
            <v>0</v>
          </cell>
        </row>
        <row r="307">
          <cell r="A307" t="str">
            <v>52819-2070</v>
          </cell>
          <cell r="B307" t="str">
            <v>Tools WS/FI</v>
          </cell>
          <cell r="C307">
            <v>21.06</v>
          </cell>
          <cell r="E307">
            <v>21.06</v>
          </cell>
          <cell r="F307">
            <v>0</v>
          </cell>
          <cell r="G307">
            <v>0</v>
          </cell>
          <cell r="H307">
            <v>0</v>
          </cell>
        </row>
        <row r="308">
          <cell r="A308" t="str">
            <v>52821-2070</v>
          </cell>
          <cell r="B308" t="str">
            <v>Rep &amp; Maint WS/FI</v>
          </cell>
          <cell r="C308">
            <v>1566.84</v>
          </cell>
          <cell r="E308">
            <v>1270.23</v>
          </cell>
          <cell r="F308">
            <v>0</v>
          </cell>
          <cell r="G308">
            <v>296.6099999999999</v>
          </cell>
          <cell r="H308">
            <v>0</v>
          </cell>
        </row>
        <row r="309">
          <cell r="A309" t="str">
            <v>52823-2070</v>
          </cell>
          <cell r="B309" t="str">
            <v>Other Factory Supplies WS/FI</v>
          </cell>
          <cell r="C309">
            <v>71.48</v>
          </cell>
          <cell r="E309">
            <v>71.48</v>
          </cell>
          <cell r="F309">
            <v>0</v>
          </cell>
          <cell r="G309">
            <v>0</v>
          </cell>
          <cell r="H309">
            <v>0</v>
          </cell>
        </row>
        <row r="310">
          <cell r="A310" t="str">
            <v>52925-2080</v>
          </cell>
          <cell r="B310" t="str">
            <v>Mill Laquer ML/C</v>
          </cell>
          <cell r="C310">
            <v>0</v>
          </cell>
          <cell r="E310">
            <v>0</v>
          </cell>
          <cell r="F310">
            <v>0</v>
          </cell>
          <cell r="G310">
            <v>0</v>
          </cell>
          <cell r="H310">
            <v>0</v>
          </cell>
        </row>
        <row r="311">
          <cell r="A311" t="str">
            <v>52927-2080</v>
          </cell>
          <cell r="B311" t="str">
            <v>Mops ML/C</v>
          </cell>
          <cell r="C311">
            <v>0</v>
          </cell>
          <cell r="E311">
            <v>0</v>
          </cell>
          <cell r="F311">
            <v>0</v>
          </cell>
          <cell r="G311">
            <v>0</v>
          </cell>
          <cell r="H311">
            <v>0</v>
          </cell>
        </row>
        <row r="312">
          <cell r="A312" t="str">
            <v>52929-2080</v>
          </cell>
          <cell r="B312" t="str">
            <v>Spray Guns ML/C</v>
          </cell>
          <cell r="C312">
            <v>0</v>
          </cell>
          <cell r="E312">
            <v>0</v>
          </cell>
          <cell r="F312">
            <v>0</v>
          </cell>
          <cell r="G312">
            <v>0</v>
          </cell>
          <cell r="H312">
            <v>0</v>
          </cell>
        </row>
        <row r="313">
          <cell r="A313" t="str">
            <v>52931-2080</v>
          </cell>
          <cell r="B313" t="str">
            <v>Other Coating Exp ML/C</v>
          </cell>
          <cell r="C313">
            <v>0</v>
          </cell>
          <cell r="E313">
            <v>0</v>
          </cell>
          <cell r="F313">
            <v>0</v>
          </cell>
          <cell r="G313">
            <v>0</v>
          </cell>
          <cell r="H313">
            <v>0</v>
          </cell>
        </row>
        <row r="314">
          <cell r="A314" t="str">
            <v>53123-2090</v>
          </cell>
          <cell r="B314" t="str">
            <v>Other Factory Supplies</v>
          </cell>
          <cell r="C314">
            <v>614.41</v>
          </cell>
          <cell r="E314">
            <v>614.41</v>
          </cell>
          <cell r="F314">
            <v>0</v>
          </cell>
          <cell r="G314">
            <v>0</v>
          </cell>
          <cell r="H314">
            <v>0</v>
          </cell>
        </row>
        <row r="315">
          <cell r="A315" t="str">
            <v>53125-2090</v>
          </cell>
          <cell r="B315" t="str">
            <v>Banding MK/Sh</v>
          </cell>
          <cell r="C315">
            <v>0</v>
          </cell>
          <cell r="E315">
            <v>0</v>
          </cell>
          <cell r="F315">
            <v>0</v>
          </cell>
          <cell r="G315">
            <v>0</v>
          </cell>
          <cell r="H315">
            <v>0</v>
          </cell>
        </row>
        <row r="316">
          <cell r="A316" t="str">
            <v>53127-2090</v>
          </cell>
          <cell r="B316" t="str">
            <v>Hard Wood MK/Sh</v>
          </cell>
          <cell r="C316">
            <v>756</v>
          </cell>
          <cell r="E316">
            <v>756</v>
          </cell>
          <cell r="F316">
            <v>0</v>
          </cell>
          <cell r="G316">
            <v>0</v>
          </cell>
          <cell r="H316">
            <v>0</v>
          </cell>
        </row>
        <row r="317">
          <cell r="A317" t="str">
            <v>53129-2090</v>
          </cell>
          <cell r="B317" t="str">
            <v>Nails MK/Sh</v>
          </cell>
          <cell r="C317">
            <v>588.16</v>
          </cell>
          <cell r="E317">
            <v>422.26</v>
          </cell>
          <cell r="F317">
            <v>0</v>
          </cell>
          <cell r="G317">
            <v>165.89999999999998</v>
          </cell>
          <cell r="H317">
            <v>0</v>
          </cell>
        </row>
        <row r="318">
          <cell r="A318" t="str">
            <v>53131-2090</v>
          </cell>
          <cell r="B318" t="str">
            <v>Inks MK/Sh</v>
          </cell>
          <cell r="C318">
            <v>0</v>
          </cell>
          <cell r="E318">
            <v>0</v>
          </cell>
          <cell r="F318">
            <v>0</v>
          </cell>
          <cell r="G318">
            <v>0</v>
          </cell>
          <cell r="H318">
            <v>0</v>
          </cell>
        </row>
        <row r="319">
          <cell r="A319" t="str">
            <v>53133-2090</v>
          </cell>
          <cell r="B319" t="str">
            <v>Stencils MK/Sh</v>
          </cell>
          <cell r="C319">
            <v>0</v>
          </cell>
          <cell r="E319">
            <v>0</v>
          </cell>
          <cell r="F319">
            <v>0</v>
          </cell>
          <cell r="G319">
            <v>0</v>
          </cell>
          <cell r="H319">
            <v>0</v>
          </cell>
        </row>
        <row r="320">
          <cell r="A320" t="str">
            <v>53215-2100</v>
          </cell>
          <cell r="B320" t="str">
            <v>Hardware WM/Sh</v>
          </cell>
          <cell r="C320">
            <v>0</v>
          </cell>
          <cell r="E320">
            <v>0</v>
          </cell>
          <cell r="F320">
            <v>0</v>
          </cell>
          <cell r="G320">
            <v>0</v>
          </cell>
          <cell r="H320">
            <v>0</v>
          </cell>
        </row>
        <row r="321">
          <cell r="A321" t="str">
            <v>53217-2100</v>
          </cell>
          <cell r="B321" t="str">
            <v>Electrical/Elect items WM/Sh</v>
          </cell>
          <cell r="C321">
            <v>0</v>
          </cell>
          <cell r="E321">
            <v>0</v>
          </cell>
          <cell r="F321">
            <v>0</v>
          </cell>
          <cell r="G321">
            <v>0</v>
          </cell>
          <cell r="H321">
            <v>0</v>
          </cell>
        </row>
        <row r="322">
          <cell r="A322" t="str">
            <v>53219-2100</v>
          </cell>
          <cell r="B322" t="str">
            <v>Tools WM/Sh</v>
          </cell>
          <cell r="C322">
            <v>0</v>
          </cell>
          <cell r="E322">
            <v>0</v>
          </cell>
          <cell r="F322">
            <v>0</v>
          </cell>
          <cell r="G322">
            <v>0</v>
          </cell>
          <cell r="H322">
            <v>0</v>
          </cell>
        </row>
        <row r="323">
          <cell r="A323" t="str">
            <v>53221-2100</v>
          </cell>
          <cell r="B323" t="str">
            <v>Rep &amp; Maint WM/Sh</v>
          </cell>
          <cell r="C323">
            <v>10058.83</v>
          </cell>
          <cell r="E323">
            <v>4056.71</v>
          </cell>
          <cell r="F323">
            <v>0</v>
          </cell>
          <cell r="G323">
            <v>6002.12</v>
          </cell>
          <cell r="H323">
            <v>0</v>
          </cell>
        </row>
        <row r="324">
          <cell r="A324" t="str">
            <v>53223-2100</v>
          </cell>
          <cell r="B324" t="str">
            <v>Other Factory Supplies WM/Sh</v>
          </cell>
          <cell r="C324">
            <v>0</v>
          </cell>
          <cell r="E324">
            <v>0</v>
          </cell>
          <cell r="F324">
            <v>0</v>
          </cell>
          <cell r="G324">
            <v>0</v>
          </cell>
          <cell r="H324">
            <v>0</v>
          </cell>
        </row>
        <row r="325">
          <cell r="A325" t="str">
            <v>53225-2100</v>
          </cell>
          <cell r="B325" t="str">
            <v>Gauges WM/Sh</v>
          </cell>
          <cell r="C325">
            <v>0</v>
          </cell>
          <cell r="E325">
            <v>0</v>
          </cell>
          <cell r="F325">
            <v>0</v>
          </cell>
          <cell r="G325">
            <v>0</v>
          </cell>
          <cell r="H325">
            <v>0</v>
          </cell>
        </row>
        <row r="326">
          <cell r="A326" t="str">
            <v>53227-2100</v>
          </cell>
          <cell r="B326" t="str">
            <v>Tapes WM/Sh</v>
          </cell>
          <cell r="C326">
            <v>0</v>
          </cell>
          <cell r="E326">
            <v>0</v>
          </cell>
          <cell r="F326">
            <v>0</v>
          </cell>
          <cell r="G326">
            <v>0</v>
          </cell>
          <cell r="H326">
            <v>0</v>
          </cell>
        </row>
        <row r="327">
          <cell r="A327" t="str">
            <v>53229-2100</v>
          </cell>
          <cell r="B327" t="str">
            <v>Other WM/Sh</v>
          </cell>
          <cell r="C327">
            <v>0</v>
          </cell>
          <cell r="E327">
            <v>0</v>
          </cell>
          <cell r="F327">
            <v>0</v>
          </cell>
          <cell r="G327">
            <v>0</v>
          </cell>
          <cell r="H327">
            <v>0</v>
          </cell>
        </row>
        <row r="328">
          <cell r="A328" t="str">
            <v>54105-3100</v>
          </cell>
          <cell r="B328" t="str">
            <v>Flux  GE/PM</v>
          </cell>
          <cell r="C328">
            <v>0</v>
          </cell>
          <cell r="E328">
            <v>0</v>
          </cell>
          <cell r="F328">
            <v>0</v>
          </cell>
          <cell r="G328">
            <v>0</v>
          </cell>
          <cell r="H328">
            <v>0</v>
          </cell>
        </row>
        <row r="329">
          <cell r="A329" t="str">
            <v>54109-3100</v>
          </cell>
          <cell r="B329" t="str">
            <v>Oils &amp; Lub GE/PM</v>
          </cell>
          <cell r="C329">
            <v>807.23</v>
          </cell>
          <cell r="E329">
            <v>807.23</v>
          </cell>
          <cell r="F329">
            <v>0</v>
          </cell>
          <cell r="G329">
            <v>0</v>
          </cell>
          <cell r="H329">
            <v>0</v>
          </cell>
        </row>
        <row r="330">
          <cell r="A330" t="str">
            <v>54115-3100</v>
          </cell>
          <cell r="B330" t="str">
            <v>Hardware GE/PM</v>
          </cell>
          <cell r="C330">
            <v>0</v>
          </cell>
          <cell r="E330">
            <v>0</v>
          </cell>
          <cell r="F330">
            <v>0</v>
          </cell>
          <cell r="G330">
            <v>0</v>
          </cell>
          <cell r="H330">
            <v>0</v>
          </cell>
        </row>
        <row r="331">
          <cell r="A331" t="str">
            <v>54117-3100</v>
          </cell>
          <cell r="B331" t="str">
            <v>Electrtical/Elect items GE/PM</v>
          </cell>
          <cell r="C331">
            <v>19151.560000000001</v>
          </cell>
          <cell r="E331">
            <v>19151.560000000001</v>
          </cell>
          <cell r="F331">
            <v>0</v>
          </cell>
          <cell r="G331">
            <v>0</v>
          </cell>
          <cell r="H331">
            <v>0</v>
          </cell>
        </row>
        <row r="332">
          <cell r="A332" t="str">
            <v>54119-3100</v>
          </cell>
          <cell r="B332" t="str">
            <v>Tools GE/PM</v>
          </cell>
          <cell r="C332">
            <v>500.21</v>
          </cell>
          <cell r="E332">
            <v>536.9</v>
          </cell>
          <cell r="F332">
            <v>0</v>
          </cell>
          <cell r="G332">
            <v>-36.69</v>
          </cell>
          <cell r="H332">
            <v>0</v>
          </cell>
        </row>
        <row r="333">
          <cell r="A333" t="str">
            <v>54121-3100</v>
          </cell>
          <cell r="B333" t="str">
            <v>Rep &amp; Maint GE/PM</v>
          </cell>
          <cell r="C333">
            <v>7192.72</v>
          </cell>
          <cell r="E333">
            <v>5831.92</v>
          </cell>
          <cell r="F333">
            <v>0</v>
          </cell>
          <cell r="G333">
            <v>1360.8000000000002</v>
          </cell>
          <cell r="H333">
            <v>0</v>
          </cell>
        </row>
        <row r="334">
          <cell r="A334" t="str">
            <v>54123-3100</v>
          </cell>
          <cell r="B334" t="str">
            <v>Other Factory Supplies GE/PM</v>
          </cell>
          <cell r="C334">
            <v>54784.6</v>
          </cell>
          <cell r="E334">
            <v>53112.78</v>
          </cell>
          <cell r="F334">
            <v>0</v>
          </cell>
          <cell r="G334">
            <v>1671.8199999999997</v>
          </cell>
          <cell r="H334">
            <v>0</v>
          </cell>
        </row>
        <row r="335">
          <cell r="A335" t="str">
            <v>54200</v>
          </cell>
          <cell r="B335" t="str">
            <v>Repairs &amp; Maintenance -General</v>
          </cell>
          <cell r="C335">
            <v>0</v>
          </cell>
          <cell r="E335">
            <v>0</v>
          </cell>
          <cell r="F335">
            <v>0</v>
          </cell>
          <cell r="G335">
            <v>0</v>
          </cell>
          <cell r="H335">
            <v>0</v>
          </cell>
        </row>
        <row r="336">
          <cell r="A336" t="str">
            <v>54201</v>
          </cell>
          <cell r="B336" t="str">
            <v>Shot Blaster Repair Supplies</v>
          </cell>
          <cell r="C336">
            <v>0</v>
          </cell>
          <cell r="E336">
            <v>0</v>
          </cell>
          <cell r="F336">
            <v>0</v>
          </cell>
          <cell r="G336">
            <v>0</v>
          </cell>
          <cell r="H336">
            <v>0</v>
          </cell>
        </row>
        <row r="337">
          <cell r="A337" t="str">
            <v>54202-3200</v>
          </cell>
          <cell r="B337" t="str">
            <v>Shots Shtblstr</v>
          </cell>
          <cell r="C337">
            <v>0</v>
          </cell>
          <cell r="E337">
            <v>0</v>
          </cell>
          <cell r="F337">
            <v>0</v>
          </cell>
          <cell r="G337">
            <v>0</v>
          </cell>
          <cell r="H337">
            <v>0</v>
          </cell>
        </row>
        <row r="338">
          <cell r="A338" t="str">
            <v>54203-3200</v>
          </cell>
          <cell r="B338" t="str">
            <v>Oils &amp; Lub ShtBlstr</v>
          </cell>
          <cell r="C338">
            <v>0</v>
          </cell>
          <cell r="E338">
            <v>0</v>
          </cell>
          <cell r="F338">
            <v>0</v>
          </cell>
          <cell r="G338">
            <v>0</v>
          </cell>
          <cell r="H338">
            <v>0</v>
          </cell>
        </row>
        <row r="339">
          <cell r="A339" t="str">
            <v>54204-3200</v>
          </cell>
          <cell r="B339" t="str">
            <v>Hardware ShtBlstr</v>
          </cell>
          <cell r="C339">
            <v>0</v>
          </cell>
          <cell r="E339">
            <v>0</v>
          </cell>
          <cell r="F339">
            <v>0</v>
          </cell>
          <cell r="G339">
            <v>0</v>
          </cell>
          <cell r="H339">
            <v>0</v>
          </cell>
        </row>
        <row r="340">
          <cell r="A340" t="str">
            <v>54205-3200</v>
          </cell>
          <cell r="B340" t="str">
            <v>Electrical Items ShtBlstr</v>
          </cell>
          <cell r="C340">
            <v>0</v>
          </cell>
          <cell r="E340">
            <v>0</v>
          </cell>
          <cell r="F340">
            <v>0</v>
          </cell>
          <cell r="G340">
            <v>0</v>
          </cell>
          <cell r="H340">
            <v>0</v>
          </cell>
        </row>
        <row r="341">
          <cell r="A341" t="str">
            <v>54206-3200</v>
          </cell>
          <cell r="B341" t="str">
            <v>Tools ShtBlstr</v>
          </cell>
          <cell r="C341">
            <v>0</v>
          </cell>
          <cell r="E341">
            <v>0</v>
          </cell>
          <cell r="F341">
            <v>0</v>
          </cell>
          <cell r="G341">
            <v>0</v>
          </cell>
          <cell r="H341">
            <v>0</v>
          </cell>
        </row>
        <row r="342">
          <cell r="A342" t="str">
            <v>54207-3200</v>
          </cell>
          <cell r="B342" t="str">
            <v>Rep &amp; Maint ShtBlstr</v>
          </cell>
          <cell r="C342">
            <v>0</v>
          </cell>
          <cell r="E342">
            <v>0</v>
          </cell>
          <cell r="F342">
            <v>0</v>
          </cell>
          <cell r="G342">
            <v>0</v>
          </cell>
          <cell r="H342">
            <v>0</v>
          </cell>
        </row>
        <row r="343">
          <cell r="A343" t="str">
            <v>54208-3200</v>
          </cell>
          <cell r="B343" t="str">
            <v>Othr Factory Supplies ShtBlstr</v>
          </cell>
          <cell r="C343">
            <v>31.13</v>
          </cell>
          <cell r="E343">
            <v>31.13</v>
          </cell>
          <cell r="F343">
            <v>0</v>
          </cell>
          <cell r="G343">
            <v>0</v>
          </cell>
          <cell r="H343">
            <v>0</v>
          </cell>
        </row>
        <row r="344">
          <cell r="A344" t="str">
            <v>54209-3300</v>
          </cell>
          <cell r="B344" t="str">
            <v>Oils &amp; Lub Ovrhd Cranes</v>
          </cell>
          <cell r="C344">
            <v>0</v>
          </cell>
          <cell r="E344">
            <v>0</v>
          </cell>
          <cell r="F344">
            <v>0</v>
          </cell>
          <cell r="G344">
            <v>0</v>
          </cell>
          <cell r="H344">
            <v>0</v>
          </cell>
        </row>
        <row r="345">
          <cell r="A345" t="str">
            <v>54210-3300</v>
          </cell>
          <cell r="B345" t="str">
            <v>Hardware Ovrhd Cranes</v>
          </cell>
          <cell r="C345">
            <v>0</v>
          </cell>
          <cell r="E345">
            <v>0</v>
          </cell>
          <cell r="F345">
            <v>0</v>
          </cell>
          <cell r="G345">
            <v>0</v>
          </cell>
          <cell r="H345">
            <v>0</v>
          </cell>
        </row>
        <row r="346">
          <cell r="A346" t="str">
            <v>54211-3300</v>
          </cell>
          <cell r="B346" t="str">
            <v>Electrical Items Ovrhd Cranes</v>
          </cell>
          <cell r="C346">
            <v>0.05</v>
          </cell>
          <cell r="E346">
            <v>0.05</v>
          </cell>
          <cell r="F346">
            <v>0</v>
          </cell>
          <cell r="G346">
            <v>0</v>
          </cell>
          <cell r="H346">
            <v>0</v>
          </cell>
        </row>
        <row r="347">
          <cell r="A347" t="str">
            <v>54212-3300</v>
          </cell>
          <cell r="B347" t="str">
            <v>Tools Ovrhd Cranes</v>
          </cell>
          <cell r="C347">
            <v>0</v>
          </cell>
          <cell r="E347">
            <v>0</v>
          </cell>
          <cell r="F347">
            <v>0</v>
          </cell>
          <cell r="G347">
            <v>0</v>
          </cell>
          <cell r="H347">
            <v>0</v>
          </cell>
        </row>
        <row r="348">
          <cell r="A348" t="str">
            <v>54213-3300</v>
          </cell>
          <cell r="B348" t="str">
            <v>Rep &amp; Maint Ovrhd Cranes</v>
          </cell>
          <cell r="C348">
            <v>3880.99</v>
          </cell>
          <cell r="E348">
            <v>3683.28</v>
          </cell>
          <cell r="F348">
            <v>0</v>
          </cell>
          <cell r="G348">
            <v>197.70999999999958</v>
          </cell>
          <cell r="H348">
            <v>0</v>
          </cell>
        </row>
        <row r="349">
          <cell r="A349" t="str">
            <v>54214-3300</v>
          </cell>
          <cell r="B349" t="str">
            <v>Othr Fctry Sppls Ovrhd Cranes</v>
          </cell>
          <cell r="C349">
            <v>0</v>
          </cell>
          <cell r="E349">
            <v>0</v>
          </cell>
          <cell r="F349">
            <v>0</v>
          </cell>
          <cell r="G349">
            <v>0</v>
          </cell>
          <cell r="H349">
            <v>0</v>
          </cell>
        </row>
        <row r="350">
          <cell r="A350" t="str">
            <v>55001</v>
          </cell>
          <cell r="B350" t="str">
            <v>Plate Cost</v>
          </cell>
          <cell r="C350">
            <v>0</v>
          </cell>
          <cell r="E350">
            <v>0</v>
          </cell>
          <cell r="F350">
            <v>0</v>
          </cell>
          <cell r="G350">
            <v>0</v>
          </cell>
          <cell r="H350">
            <v>0</v>
          </cell>
        </row>
        <row r="351">
          <cell r="A351" t="str">
            <v>55010</v>
          </cell>
          <cell r="B351" t="str">
            <v>Cost of Sales - Other</v>
          </cell>
          <cell r="D351">
            <v>44242.55</v>
          </cell>
          <cell r="E351">
            <v>0</v>
          </cell>
          <cell r="F351">
            <v>44346.05</v>
          </cell>
          <cell r="G351">
            <v>0</v>
          </cell>
          <cell r="H351">
            <v>-103.5</v>
          </cell>
        </row>
        <row r="352">
          <cell r="A352" t="str">
            <v>55011</v>
          </cell>
          <cell r="B352" t="str">
            <v>Organizational Costs - Plant</v>
          </cell>
          <cell r="C352">
            <v>0</v>
          </cell>
          <cell r="E352">
            <v>0</v>
          </cell>
          <cell r="F352">
            <v>0</v>
          </cell>
          <cell r="G352">
            <v>0</v>
          </cell>
          <cell r="H352">
            <v>0</v>
          </cell>
        </row>
        <row r="353">
          <cell r="A353" t="str">
            <v>55012</v>
          </cell>
          <cell r="B353" t="str">
            <v>Pipe Sample Testing</v>
          </cell>
          <cell r="C353">
            <v>0</v>
          </cell>
          <cell r="E353">
            <v>0</v>
          </cell>
          <cell r="F353">
            <v>0</v>
          </cell>
          <cell r="G353">
            <v>0</v>
          </cell>
          <cell r="H353">
            <v>0</v>
          </cell>
        </row>
        <row r="354">
          <cell r="A354" t="str">
            <v>55013</v>
          </cell>
          <cell r="B354" t="str">
            <v>Customs Duties</v>
          </cell>
          <cell r="C354">
            <v>0</v>
          </cell>
          <cell r="E354">
            <v>0</v>
          </cell>
          <cell r="F354">
            <v>0</v>
          </cell>
          <cell r="G354">
            <v>0</v>
          </cell>
          <cell r="H354">
            <v>0</v>
          </cell>
        </row>
        <row r="355">
          <cell r="A355" t="str">
            <v>55014</v>
          </cell>
          <cell r="B355" t="str">
            <v>OSHA Penalties</v>
          </cell>
          <cell r="C355">
            <v>0</v>
          </cell>
          <cell r="E355">
            <v>0</v>
          </cell>
          <cell r="F355">
            <v>0</v>
          </cell>
          <cell r="G355">
            <v>0</v>
          </cell>
          <cell r="H355">
            <v>0</v>
          </cell>
        </row>
        <row r="356">
          <cell r="A356" t="str">
            <v>55015</v>
          </cell>
          <cell r="B356" t="str">
            <v>Consulting Fees - Operations</v>
          </cell>
          <cell r="C356">
            <v>8191.01</v>
          </cell>
          <cell r="E356">
            <v>8191.01</v>
          </cell>
          <cell r="F356">
            <v>0</v>
          </cell>
          <cell r="G356">
            <v>0</v>
          </cell>
          <cell r="H356">
            <v>0</v>
          </cell>
        </row>
        <row r="357">
          <cell r="A357" t="str">
            <v>55016</v>
          </cell>
          <cell r="B357" t="str">
            <v>Mill Claims (Pipes)</v>
          </cell>
          <cell r="D357">
            <v>0</v>
          </cell>
          <cell r="E357">
            <v>0</v>
          </cell>
          <cell r="F357">
            <v>0</v>
          </cell>
          <cell r="G357">
            <v>0</v>
          </cell>
          <cell r="H357">
            <v>0</v>
          </cell>
        </row>
        <row r="358">
          <cell r="A358" t="str">
            <v>60010</v>
          </cell>
          <cell r="B358" t="str">
            <v>Accounting</v>
          </cell>
          <cell r="C358">
            <v>4631.0600000000004</v>
          </cell>
          <cell r="E358">
            <v>3904.47</v>
          </cell>
          <cell r="F358">
            <v>0</v>
          </cell>
          <cell r="G358">
            <v>726.5900000000006</v>
          </cell>
          <cell r="H358">
            <v>0</v>
          </cell>
        </row>
        <row r="359">
          <cell r="A359" t="str">
            <v>60011</v>
          </cell>
          <cell r="B359" t="str">
            <v>Audit Fees</v>
          </cell>
          <cell r="C359">
            <v>12052</v>
          </cell>
          <cell r="E359">
            <v>8052</v>
          </cell>
          <cell r="F359">
            <v>0</v>
          </cell>
          <cell r="G359">
            <v>4000</v>
          </cell>
          <cell r="H359">
            <v>0</v>
          </cell>
        </row>
        <row r="360">
          <cell r="A360" t="str">
            <v>60012</v>
          </cell>
          <cell r="B360" t="str">
            <v>Amort. Org. Costs</v>
          </cell>
          <cell r="C360">
            <v>0</v>
          </cell>
          <cell r="E360">
            <v>0</v>
          </cell>
          <cell r="F360">
            <v>0</v>
          </cell>
          <cell r="G360">
            <v>0</v>
          </cell>
          <cell r="H360">
            <v>0</v>
          </cell>
        </row>
        <row r="361">
          <cell r="A361" t="str">
            <v>60015</v>
          </cell>
          <cell r="B361" t="str">
            <v>Legal &amp; Professional Fees</v>
          </cell>
          <cell r="C361">
            <v>15000</v>
          </cell>
          <cell r="E361">
            <v>10000</v>
          </cell>
          <cell r="F361">
            <v>0</v>
          </cell>
          <cell r="G361">
            <v>5000</v>
          </cell>
          <cell r="H361">
            <v>0</v>
          </cell>
        </row>
        <row r="362">
          <cell r="A362" t="str">
            <v>60017</v>
          </cell>
          <cell r="B362" t="str">
            <v>Consulting Fees</v>
          </cell>
          <cell r="C362">
            <v>6000</v>
          </cell>
          <cell r="E362">
            <v>6000</v>
          </cell>
          <cell r="F362">
            <v>0</v>
          </cell>
          <cell r="G362">
            <v>0</v>
          </cell>
          <cell r="H362">
            <v>0</v>
          </cell>
        </row>
        <row r="363">
          <cell r="A363" t="str">
            <v>60020</v>
          </cell>
          <cell r="B363" t="str">
            <v>Advertising</v>
          </cell>
          <cell r="C363">
            <v>0</v>
          </cell>
          <cell r="E363">
            <v>0</v>
          </cell>
          <cell r="F363">
            <v>0</v>
          </cell>
          <cell r="G363">
            <v>0</v>
          </cell>
          <cell r="H363">
            <v>0</v>
          </cell>
        </row>
        <row r="364">
          <cell r="A364" t="str">
            <v>60080</v>
          </cell>
          <cell r="B364" t="str">
            <v>Automobile Expenses</v>
          </cell>
          <cell r="C364">
            <v>260.51</v>
          </cell>
          <cell r="E364">
            <v>197.71</v>
          </cell>
          <cell r="F364">
            <v>0</v>
          </cell>
          <cell r="G364">
            <v>62.799999999999983</v>
          </cell>
          <cell r="H364">
            <v>0</v>
          </cell>
        </row>
        <row r="365">
          <cell r="A365" t="str">
            <v>60090</v>
          </cell>
          <cell r="B365" t="str">
            <v>Auto Rental</v>
          </cell>
          <cell r="C365">
            <v>0</v>
          </cell>
          <cell r="E365">
            <v>0</v>
          </cell>
          <cell r="F365">
            <v>0</v>
          </cell>
          <cell r="G365">
            <v>0</v>
          </cell>
          <cell r="H365">
            <v>0</v>
          </cell>
        </row>
        <row r="366">
          <cell r="A366" t="str">
            <v>60100</v>
          </cell>
          <cell r="B366" t="str">
            <v>Bad Debts</v>
          </cell>
          <cell r="C366">
            <v>0</v>
          </cell>
          <cell r="E366">
            <v>0</v>
          </cell>
          <cell r="F366">
            <v>0</v>
          </cell>
          <cell r="G366">
            <v>0</v>
          </cell>
          <cell r="H366">
            <v>0</v>
          </cell>
        </row>
        <row r="367">
          <cell r="A367" t="str">
            <v>60110</v>
          </cell>
          <cell r="B367" t="str">
            <v>Bank Charges</v>
          </cell>
          <cell r="C367">
            <v>56</v>
          </cell>
          <cell r="E367">
            <v>0</v>
          </cell>
          <cell r="F367">
            <v>0</v>
          </cell>
          <cell r="G367">
            <v>56</v>
          </cell>
          <cell r="H367">
            <v>0</v>
          </cell>
        </row>
        <row r="368">
          <cell r="A368" t="str">
            <v>60115</v>
          </cell>
          <cell r="B368" t="str">
            <v>Bids &amp; Proposals</v>
          </cell>
          <cell r="C368">
            <v>0</v>
          </cell>
          <cell r="E368">
            <v>0</v>
          </cell>
          <cell r="F368">
            <v>0</v>
          </cell>
          <cell r="G368">
            <v>0</v>
          </cell>
          <cell r="H368">
            <v>0</v>
          </cell>
        </row>
        <row r="369">
          <cell r="A369" t="str">
            <v>60120</v>
          </cell>
          <cell r="B369" t="str">
            <v>Commissions</v>
          </cell>
          <cell r="C369">
            <v>0</v>
          </cell>
          <cell r="E369">
            <v>0</v>
          </cell>
          <cell r="F369">
            <v>0</v>
          </cell>
          <cell r="G369">
            <v>0</v>
          </cell>
          <cell r="H369">
            <v>0</v>
          </cell>
        </row>
        <row r="370">
          <cell r="A370" t="str">
            <v>60140</v>
          </cell>
          <cell r="B370" t="str">
            <v>Delivery &amp; Distribution</v>
          </cell>
          <cell r="C370">
            <v>0</v>
          </cell>
          <cell r="E370">
            <v>0</v>
          </cell>
          <cell r="F370">
            <v>0</v>
          </cell>
          <cell r="G370">
            <v>0</v>
          </cell>
          <cell r="H370">
            <v>0</v>
          </cell>
        </row>
        <row r="371">
          <cell r="A371" t="str">
            <v>60160</v>
          </cell>
          <cell r="B371" t="str">
            <v>Depreciation</v>
          </cell>
          <cell r="C371">
            <v>163050</v>
          </cell>
          <cell r="E371">
            <v>108700</v>
          </cell>
          <cell r="F371">
            <v>0</v>
          </cell>
          <cell r="G371">
            <v>54350</v>
          </cell>
          <cell r="H371">
            <v>0</v>
          </cell>
        </row>
        <row r="372">
          <cell r="A372" t="str">
            <v>60180</v>
          </cell>
          <cell r="B372" t="str">
            <v>Donations</v>
          </cell>
          <cell r="C372">
            <v>0</v>
          </cell>
          <cell r="E372">
            <v>0</v>
          </cell>
          <cell r="F372">
            <v>0</v>
          </cell>
          <cell r="G372">
            <v>0</v>
          </cell>
          <cell r="H372">
            <v>0</v>
          </cell>
        </row>
        <row r="373">
          <cell r="A373" t="str">
            <v>60200</v>
          </cell>
          <cell r="B373" t="str">
            <v>Dues &amp; Subscriptions</v>
          </cell>
          <cell r="C373">
            <v>0</v>
          </cell>
          <cell r="E373">
            <v>0</v>
          </cell>
          <cell r="F373">
            <v>0</v>
          </cell>
          <cell r="G373">
            <v>0</v>
          </cell>
          <cell r="H373">
            <v>0</v>
          </cell>
        </row>
        <row r="374">
          <cell r="A374" t="str">
            <v>60205</v>
          </cell>
          <cell r="B374" t="str">
            <v>Educational Expenses</v>
          </cell>
          <cell r="D374">
            <v>45</v>
          </cell>
          <cell r="E374">
            <v>0</v>
          </cell>
          <cell r="F374">
            <v>0</v>
          </cell>
          <cell r="G374">
            <v>0</v>
          </cell>
          <cell r="H374">
            <v>45</v>
          </cell>
        </row>
        <row r="375">
          <cell r="A375" t="str">
            <v>60210</v>
          </cell>
          <cell r="B375" t="str">
            <v>Employee Medical Exp.</v>
          </cell>
          <cell r="C375">
            <v>1019</v>
          </cell>
          <cell r="E375">
            <v>1019</v>
          </cell>
          <cell r="F375">
            <v>0</v>
          </cell>
          <cell r="G375">
            <v>0</v>
          </cell>
          <cell r="H375">
            <v>0</v>
          </cell>
        </row>
        <row r="376">
          <cell r="A376" t="str">
            <v>60211</v>
          </cell>
          <cell r="B376" t="str">
            <v>Employee Medical Expenses</v>
          </cell>
          <cell r="C376">
            <v>0</v>
          </cell>
          <cell r="E376">
            <v>0</v>
          </cell>
          <cell r="F376">
            <v>0</v>
          </cell>
          <cell r="G376">
            <v>0</v>
          </cell>
          <cell r="H376">
            <v>0</v>
          </cell>
        </row>
        <row r="377">
          <cell r="A377" t="str">
            <v>60212</v>
          </cell>
          <cell r="B377" t="str">
            <v>Employee Uniforms</v>
          </cell>
          <cell r="C377">
            <v>758.73</v>
          </cell>
          <cell r="E377">
            <v>902.43</v>
          </cell>
          <cell r="F377">
            <v>0</v>
          </cell>
          <cell r="G377">
            <v>-143.69999999999993</v>
          </cell>
          <cell r="H377">
            <v>0</v>
          </cell>
        </row>
        <row r="378">
          <cell r="A378" t="str">
            <v>60220</v>
          </cell>
          <cell r="B378" t="str">
            <v>Employee Benefit Plan</v>
          </cell>
          <cell r="C378">
            <v>0</v>
          </cell>
          <cell r="E378">
            <v>0</v>
          </cell>
          <cell r="F378">
            <v>0</v>
          </cell>
          <cell r="G378">
            <v>0</v>
          </cell>
          <cell r="H378">
            <v>0</v>
          </cell>
        </row>
        <row r="379">
          <cell r="A379" t="str">
            <v>60260</v>
          </cell>
          <cell r="B379" t="str">
            <v>Equipment Lease or Rent</v>
          </cell>
          <cell r="C379">
            <v>2558.69</v>
          </cell>
          <cell r="E379">
            <v>1944.87</v>
          </cell>
          <cell r="F379">
            <v>0</v>
          </cell>
          <cell r="G379">
            <v>613.82000000000016</v>
          </cell>
          <cell r="H379">
            <v>0</v>
          </cell>
        </row>
        <row r="380">
          <cell r="A380" t="str">
            <v>60270</v>
          </cell>
          <cell r="B380" t="str">
            <v>Worker's Comp. Ins.</v>
          </cell>
          <cell r="C380">
            <v>122412.06</v>
          </cell>
          <cell r="E380">
            <v>88733.83</v>
          </cell>
          <cell r="F380">
            <v>0</v>
          </cell>
          <cell r="G380">
            <v>33678.229999999996</v>
          </cell>
          <cell r="H380">
            <v>0</v>
          </cell>
        </row>
        <row r="381">
          <cell r="A381" t="str">
            <v>60280</v>
          </cell>
          <cell r="B381" t="str">
            <v>Insurance</v>
          </cell>
          <cell r="C381">
            <v>525.01</v>
          </cell>
          <cell r="E381">
            <v>483.34</v>
          </cell>
          <cell r="F381">
            <v>0</v>
          </cell>
          <cell r="G381">
            <v>41.670000000000016</v>
          </cell>
          <cell r="H381">
            <v>0</v>
          </cell>
        </row>
        <row r="382">
          <cell r="A382" t="str">
            <v>60281</v>
          </cell>
          <cell r="B382" t="str">
            <v>Insurance - Life</v>
          </cell>
          <cell r="C382">
            <v>4640.7299999999996</v>
          </cell>
          <cell r="E382">
            <v>3513.3</v>
          </cell>
          <cell r="F382">
            <v>0</v>
          </cell>
          <cell r="G382">
            <v>1127.4299999999994</v>
          </cell>
          <cell r="H382">
            <v>0</v>
          </cell>
        </row>
        <row r="383">
          <cell r="A383" t="str">
            <v>60282</v>
          </cell>
          <cell r="B383" t="str">
            <v>Insurance - Medical</v>
          </cell>
          <cell r="C383">
            <v>89734.68</v>
          </cell>
          <cell r="E383">
            <v>61562.34</v>
          </cell>
          <cell r="F383">
            <v>0</v>
          </cell>
          <cell r="G383">
            <v>28172.339999999997</v>
          </cell>
          <cell r="H383">
            <v>0</v>
          </cell>
        </row>
        <row r="384">
          <cell r="A384" t="str">
            <v>60283</v>
          </cell>
          <cell r="B384" t="str">
            <v>Insurance - Dental</v>
          </cell>
          <cell r="C384">
            <v>1628.79</v>
          </cell>
          <cell r="E384">
            <v>1628.79</v>
          </cell>
          <cell r="F384">
            <v>0</v>
          </cell>
          <cell r="G384">
            <v>0</v>
          </cell>
          <cell r="H384">
            <v>0</v>
          </cell>
        </row>
        <row r="385">
          <cell r="A385" t="str">
            <v>60284</v>
          </cell>
          <cell r="B385" t="str">
            <v>Insurance - Supplementary</v>
          </cell>
          <cell r="C385">
            <v>1704.84</v>
          </cell>
          <cell r="E385">
            <v>1704.84</v>
          </cell>
          <cell r="F385">
            <v>0</v>
          </cell>
          <cell r="G385">
            <v>0</v>
          </cell>
          <cell r="H385">
            <v>0</v>
          </cell>
        </row>
        <row r="386">
          <cell r="A386" t="str">
            <v>60285</v>
          </cell>
          <cell r="B386" t="str">
            <v>Property Insurance</v>
          </cell>
          <cell r="C386">
            <v>0</v>
          </cell>
          <cell r="E386">
            <v>0</v>
          </cell>
          <cell r="F386">
            <v>0</v>
          </cell>
          <cell r="G386">
            <v>0</v>
          </cell>
          <cell r="H386">
            <v>0</v>
          </cell>
        </row>
        <row r="387">
          <cell r="A387" t="str">
            <v>60286</v>
          </cell>
          <cell r="B387" t="str">
            <v>Insurance - GL</v>
          </cell>
          <cell r="C387">
            <v>14286.24</v>
          </cell>
          <cell r="E387">
            <v>9524.16</v>
          </cell>
          <cell r="F387">
            <v>0</v>
          </cell>
          <cell r="G387">
            <v>4762.08</v>
          </cell>
          <cell r="H387">
            <v>0</v>
          </cell>
        </row>
        <row r="388">
          <cell r="A388" t="str">
            <v>60287</v>
          </cell>
          <cell r="B388" t="str">
            <v>Insurance - UMB</v>
          </cell>
          <cell r="C388">
            <v>19903.259999999998</v>
          </cell>
          <cell r="E388">
            <v>13268.84</v>
          </cell>
          <cell r="F388">
            <v>0</v>
          </cell>
          <cell r="G388">
            <v>6634.4199999999983</v>
          </cell>
          <cell r="H388">
            <v>0</v>
          </cell>
        </row>
        <row r="389">
          <cell r="A389" t="str">
            <v>60288</v>
          </cell>
          <cell r="B389" t="str">
            <v>Insurance - Cargo</v>
          </cell>
          <cell r="C389">
            <v>0</v>
          </cell>
          <cell r="E389">
            <v>0</v>
          </cell>
          <cell r="F389">
            <v>0</v>
          </cell>
          <cell r="G389">
            <v>0</v>
          </cell>
          <cell r="H389">
            <v>0</v>
          </cell>
        </row>
        <row r="390">
          <cell r="A390" t="str">
            <v>60290</v>
          </cell>
          <cell r="B390" t="str">
            <v>Insurance - Auto</v>
          </cell>
          <cell r="C390">
            <v>5926.74</v>
          </cell>
          <cell r="E390">
            <v>3951.16</v>
          </cell>
          <cell r="F390">
            <v>0</v>
          </cell>
          <cell r="G390">
            <v>1975.58</v>
          </cell>
          <cell r="H390">
            <v>0</v>
          </cell>
        </row>
        <row r="391">
          <cell r="A391" t="str">
            <v>60295</v>
          </cell>
          <cell r="B391" t="str">
            <v>Misc. expense-401(k) plan</v>
          </cell>
          <cell r="C391">
            <v>0</v>
          </cell>
          <cell r="E391">
            <v>0</v>
          </cell>
          <cell r="F391">
            <v>0</v>
          </cell>
          <cell r="G391">
            <v>0</v>
          </cell>
          <cell r="H391">
            <v>0</v>
          </cell>
        </row>
        <row r="392">
          <cell r="A392" t="str">
            <v>60296</v>
          </cell>
          <cell r="B392" t="str">
            <v>Company Contribution - 401(k)</v>
          </cell>
          <cell r="C392">
            <v>4844.7</v>
          </cell>
          <cell r="E392">
            <v>4637</v>
          </cell>
          <cell r="F392">
            <v>0</v>
          </cell>
          <cell r="G392">
            <v>207.69999999999982</v>
          </cell>
          <cell r="H392">
            <v>0</v>
          </cell>
        </row>
        <row r="393">
          <cell r="A393" t="str">
            <v>60300</v>
          </cell>
          <cell r="B393" t="str">
            <v>Interest - Long Term</v>
          </cell>
          <cell r="C393">
            <v>0</v>
          </cell>
          <cell r="E393">
            <v>0</v>
          </cell>
          <cell r="F393">
            <v>0</v>
          </cell>
          <cell r="G393">
            <v>0</v>
          </cell>
          <cell r="H393">
            <v>0</v>
          </cell>
        </row>
        <row r="394">
          <cell r="A394" t="str">
            <v>60320</v>
          </cell>
          <cell r="B394" t="str">
            <v>Interest - Other</v>
          </cell>
          <cell r="C394">
            <v>98702.95</v>
          </cell>
          <cell r="E394">
            <v>65820.710000000006</v>
          </cell>
          <cell r="F394">
            <v>0</v>
          </cell>
          <cell r="G394">
            <v>32882.239999999991</v>
          </cell>
          <cell r="H394">
            <v>0</v>
          </cell>
        </row>
        <row r="395">
          <cell r="A395" t="str">
            <v>60330</v>
          </cell>
          <cell r="B395" t="str">
            <v>Loan Financing Expenses</v>
          </cell>
          <cell r="C395">
            <v>0</v>
          </cell>
          <cell r="E395">
            <v>0</v>
          </cell>
          <cell r="F395">
            <v>0</v>
          </cell>
          <cell r="G395">
            <v>0</v>
          </cell>
          <cell r="H395">
            <v>0</v>
          </cell>
        </row>
        <row r="396">
          <cell r="A396" t="str">
            <v>60331</v>
          </cell>
          <cell r="B396" t="str">
            <v>Interest and Finance Charges</v>
          </cell>
          <cell r="C396">
            <v>0</v>
          </cell>
          <cell r="E396">
            <v>0</v>
          </cell>
          <cell r="F396">
            <v>0</v>
          </cell>
          <cell r="G396">
            <v>0</v>
          </cell>
          <cell r="H396">
            <v>0</v>
          </cell>
        </row>
        <row r="397">
          <cell r="A397" t="str">
            <v>60340</v>
          </cell>
          <cell r="B397" t="str">
            <v>Inventory Adjustment</v>
          </cell>
          <cell r="C397">
            <v>0</v>
          </cell>
          <cell r="E397">
            <v>0</v>
          </cell>
          <cell r="F397">
            <v>0</v>
          </cell>
          <cell r="G397">
            <v>0</v>
          </cell>
          <cell r="H397">
            <v>0</v>
          </cell>
        </row>
        <row r="398">
          <cell r="A398" t="str">
            <v>60360</v>
          </cell>
          <cell r="B398" t="str">
            <v>License &amp; Memberships</v>
          </cell>
          <cell r="C398">
            <v>0</v>
          </cell>
          <cell r="E398">
            <v>0</v>
          </cell>
          <cell r="F398">
            <v>0</v>
          </cell>
          <cell r="G398">
            <v>0</v>
          </cell>
          <cell r="H398">
            <v>0</v>
          </cell>
        </row>
        <row r="399">
          <cell r="A399" t="str">
            <v>60365</v>
          </cell>
          <cell r="B399" t="str">
            <v>Lodging</v>
          </cell>
          <cell r="C399">
            <v>2137.59</v>
          </cell>
          <cell r="E399">
            <v>2137.59</v>
          </cell>
          <cell r="F399">
            <v>0</v>
          </cell>
          <cell r="G399">
            <v>0</v>
          </cell>
          <cell r="H399">
            <v>0</v>
          </cell>
        </row>
        <row r="400">
          <cell r="A400" t="str">
            <v>60370</v>
          </cell>
          <cell r="B400" t="str">
            <v>Marketing</v>
          </cell>
          <cell r="C400">
            <v>0</v>
          </cell>
          <cell r="E400">
            <v>0</v>
          </cell>
          <cell r="F400">
            <v>0</v>
          </cell>
          <cell r="G400">
            <v>0</v>
          </cell>
          <cell r="H400">
            <v>0</v>
          </cell>
        </row>
        <row r="401">
          <cell r="A401" t="str">
            <v>60380</v>
          </cell>
          <cell r="B401" t="str">
            <v>Misc. Expenses</v>
          </cell>
          <cell r="C401">
            <v>398.37</v>
          </cell>
          <cell r="E401">
            <v>334.49</v>
          </cell>
          <cell r="F401">
            <v>0</v>
          </cell>
          <cell r="G401">
            <v>63.879999999999995</v>
          </cell>
          <cell r="H401">
            <v>0</v>
          </cell>
        </row>
        <row r="402">
          <cell r="A402" t="str">
            <v>60390</v>
          </cell>
          <cell r="B402" t="str">
            <v>Apartment Expenses- Misc.</v>
          </cell>
          <cell r="C402">
            <v>0</v>
          </cell>
          <cell r="E402">
            <v>0</v>
          </cell>
          <cell r="F402">
            <v>0</v>
          </cell>
          <cell r="G402">
            <v>0</v>
          </cell>
          <cell r="H402">
            <v>0</v>
          </cell>
        </row>
        <row r="403">
          <cell r="A403" t="str">
            <v>60400</v>
          </cell>
          <cell r="B403" t="str">
            <v>Moving</v>
          </cell>
          <cell r="C403">
            <v>0</v>
          </cell>
          <cell r="E403">
            <v>0</v>
          </cell>
          <cell r="F403">
            <v>0</v>
          </cell>
          <cell r="G403">
            <v>0</v>
          </cell>
          <cell r="H403">
            <v>0</v>
          </cell>
        </row>
        <row r="404">
          <cell r="A404" t="str">
            <v>60410</v>
          </cell>
          <cell r="B404" t="str">
            <v>Office Supplies</v>
          </cell>
          <cell r="C404">
            <v>3024.13</v>
          </cell>
          <cell r="E404">
            <v>2779.74</v>
          </cell>
          <cell r="F404">
            <v>0</v>
          </cell>
          <cell r="G404">
            <v>244.39000000000033</v>
          </cell>
          <cell r="H404">
            <v>0</v>
          </cell>
        </row>
        <row r="405">
          <cell r="A405" t="str">
            <v>60500</v>
          </cell>
          <cell r="B405" t="str">
            <v>Overhead Costs</v>
          </cell>
          <cell r="C405">
            <v>0</v>
          </cell>
          <cell r="E405">
            <v>0</v>
          </cell>
          <cell r="F405">
            <v>0</v>
          </cell>
          <cell r="G405">
            <v>0</v>
          </cell>
          <cell r="H405">
            <v>0</v>
          </cell>
        </row>
        <row r="406">
          <cell r="A406" t="str">
            <v>60510</v>
          </cell>
          <cell r="B406" t="str">
            <v>Internet Connection expenses</v>
          </cell>
          <cell r="C406">
            <v>2490.89</v>
          </cell>
          <cell r="E406">
            <v>2490.89</v>
          </cell>
          <cell r="F406">
            <v>0</v>
          </cell>
          <cell r="G406">
            <v>0</v>
          </cell>
          <cell r="H406">
            <v>0</v>
          </cell>
        </row>
        <row r="407">
          <cell r="A407" t="str">
            <v>60520</v>
          </cell>
          <cell r="B407" t="str">
            <v>Postage Expenses</v>
          </cell>
          <cell r="C407">
            <v>360.11</v>
          </cell>
          <cell r="E407">
            <v>200</v>
          </cell>
          <cell r="F407">
            <v>0</v>
          </cell>
          <cell r="G407">
            <v>160.11000000000001</v>
          </cell>
          <cell r="H407">
            <v>0</v>
          </cell>
        </row>
        <row r="408">
          <cell r="A408" t="str">
            <v>60540</v>
          </cell>
          <cell r="B408" t="str">
            <v>Meals &amp; Entertainment</v>
          </cell>
          <cell r="C408">
            <v>1095.75</v>
          </cell>
          <cell r="E408">
            <v>932.01</v>
          </cell>
          <cell r="F408">
            <v>0</v>
          </cell>
          <cell r="G408">
            <v>163.74</v>
          </cell>
          <cell r="H408">
            <v>0</v>
          </cell>
        </row>
        <row r="409">
          <cell r="A409" t="str">
            <v>60550</v>
          </cell>
          <cell r="B409" t="str">
            <v>Purchase Discounts</v>
          </cell>
          <cell r="D409">
            <v>0</v>
          </cell>
          <cell r="E409">
            <v>0</v>
          </cell>
          <cell r="F409">
            <v>0</v>
          </cell>
          <cell r="G409">
            <v>0</v>
          </cell>
          <cell r="H409">
            <v>0</v>
          </cell>
        </row>
        <row r="410">
          <cell r="A410" t="str">
            <v>60560</v>
          </cell>
          <cell r="B410" t="str">
            <v>Rent - Office</v>
          </cell>
          <cell r="C410">
            <v>0</v>
          </cell>
          <cell r="E410">
            <v>0</v>
          </cell>
          <cell r="F410">
            <v>0</v>
          </cell>
          <cell r="G410">
            <v>0</v>
          </cell>
          <cell r="H410">
            <v>0</v>
          </cell>
        </row>
        <row r="411">
          <cell r="A411" t="str">
            <v>60565</v>
          </cell>
          <cell r="B411" t="str">
            <v>Rent - Housing</v>
          </cell>
          <cell r="C411">
            <v>0</v>
          </cell>
          <cell r="E411">
            <v>0</v>
          </cell>
          <cell r="F411">
            <v>0</v>
          </cell>
          <cell r="G411">
            <v>0</v>
          </cell>
          <cell r="H411">
            <v>0</v>
          </cell>
        </row>
        <row r="412">
          <cell r="A412" t="str">
            <v>60566</v>
          </cell>
          <cell r="B412" t="str">
            <v>APT. RENT - BOB SCHAAL</v>
          </cell>
          <cell r="C412">
            <v>0</v>
          </cell>
          <cell r="E412">
            <v>0</v>
          </cell>
          <cell r="F412">
            <v>0</v>
          </cell>
          <cell r="G412">
            <v>0</v>
          </cell>
          <cell r="H412">
            <v>0</v>
          </cell>
        </row>
        <row r="413">
          <cell r="A413" t="str">
            <v>60567</v>
          </cell>
          <cell r="B413" t="str">
            <v>Rent - Equipment</v>
          </cell>
          <cell r="C413">
            <v>6072.95</v>
          </cell>
          <cell r="E413">
            <v>5437.28</v>
          </cell>
          <cell r="F413">
            <v>0</v>
          </cell>
          <cell r="G413">
            <v>635.67000000000007</v>
          </cell>
          <cell r="H413">
            <v>0</v>
          </cell>
        </row>
        <row r="414">
          <cell r="A414" t="str">
            <v>60580</v>
          </cell>
          <cell r="B414" t="str">
            <v>Repairs &amp; Maint. - Office</v>
          </cell>
          <cell r="C414">
            <v>87.24</v>
          </cell>
          <cell r="E414">
            <v>87.24</v>
          </cell>
          <cell r="F414">
            <v>0</v>
          </cell>
          <cell r="G414">
            <v>0</v>
          </cell>
          <cell r="H414">
            <v>0</v>
          </cell>
        </row>
        <row r="415">
          <cell r="A415" t="str">
            <v>60585</v>
          </cell>
          <cell r="B415" t="str">
            <v>Repairs &amp; Maint.-Housing</v>
          </cell>
          <cell r="C415">
            <v>0</v>
          </cell>
          <cell r="E415">
            <v>0</v>
          </cell>
          <cell r="F415">
            <v>0</v>
          </cell>
          <cell r="G415">
            <v>0</v>
          </cell>
          <cell r="H415">
            <v>0</v>
          </cell>
        </row>
        <row r="416">
          <cell r="A416" t="str">
            <v>60590</v>
          </cell>
          <cell r="B416" t="str">
            <v>Safety Supplies &amp; Expenses</v>
          </cell>
          <cell r="C416">
            <v>2188.4299999999998</v>
          </cell>
          <cell r="E416">
            <v>1555.73</v>
          </cell>
          <cell r="F416">
            <v>0</v>
          </cell>
          <cell r="G416">
            <v>632.69999999999982</v>
          </cell>
          <cell r="H416">
            <v>0</v>
          </cell>
        </row>
        <row r="417">
          <cell r="A417" t="str">
            <v>60591</v>
          </cell>
          <cell r="B417" t="str">
            <v>Environmental Maintenance</v>
          </cell>
          <cell r="C417">
            <v>4716.32</v>
          </cell>
          <cell r="E417">
            <v>2400.79</v>
          </cell>
          <cell r="F417">
            <v>0</v>
          </cell>
          <cell r="G417">
            <v>2315.5299999999997</v>
          </cell>
          <cell r="H417">
            <v>0</v>
          </cell>
        </row>
        <row r="418">
          <cell r="A418" t="str">
            <v>60600</v>
          </cell>
          <cell r="B418" t="str">
            <v>Shipping and Freight Expenses</v>
          </cell>
          <cell r="C418">
            <v>2953.33</v>
          </cell>
          <cell r="E418">
            <v>2943.36</v>
          </cell>
          <cell r="F418">
            <v>0</v>
          </cell>
          <cell r="G418">
            <v>9.9699999999997999</v>
          </cell>
          <cell r="H418">
            <v>0</v>
          </cell>
        </row>
        <row r="419">
          <cell r="A419" t="str">
            <v>60650</v>
          </cell>
          <cell r="B419" t="str">
            <v>Stationary &amp; Printing</v>
          </cell>
          <cell r="C419">
            <v>0</v>
          </cell>
          <cell r="E419">
            <v>0</v>
          </cell>
          <cell r="F419">
            <v>0</v>
          </cell>
          <cell r="G419">
            <v>0</v>
          </cell>
          <cell r="H419">
            <v>0</v>
          </cell>
        </row>
        <row r="420">
          <cell r="A420" t="str">
            <v>60660</v>
          </cell>
          <cell r="B420" t="str">
            <v>Travel</v>
          </cell>
          <cell r="C420">
            <v>188.85</v>
          </cell>
          <cell r="E420">
            <v>188.85</v>
          </cell>
          <cell r="F420">
            <v>0</v>
          </cell>
          <cell r="G420">
            <v>0</v>
          </cell>
          <cell r="H420">
            <v>0</v>
          </cell>
        </row>
        <row r="421">
          <cell r="A421" t="str">
            <v>60680</v>
          </cell>
          <cell r="B421" t="str">
            <v>Telephone, FAX &amp; Telex</v>
          </cell>
          <cell r="C421">
            <v>5696.46</v>
          </cell>
          <cell r="E421">
            <v>5509.36</v>
          </cell>
          <cell r="F421">
            <v>0</v>
          </cell>
          <cell r="G421">
            <v>187.10000000000036</v>
          </cell>
          <cell r="H421">
            <v>0</v>
          </cell>
        </row>
        <row r="422">
          <cell r="A422" t="str">
            <v>60700</v>
          </cell>
          <cell r="B422" t="str">
            <v>Utilities</v>
          </cell>
          <cell r="C422">
            <v>1007.5</v>
          </cell>
          <cell r="E422">
            <v>1007.5</v>
          </cell>
          <cell r="F422">
            <v>0</v>
          </cell>
          <cell r="G422">
            <v>0</v>
          </cell>
          <cell r="H422">
            <v>0</v>
          </cell>
        </row>
        <row r="423">
          <cell r="A423" t="str">
            <v>60700-8600</v>
          </cell>
          <cell r="B423" t="str">
            <v>Utilities - Electricity</v>
          </cell>
          <cell r="C423">
            <v>143581</v>
          </cell>
          <cell r="E423">
            <v>150000</v>
          </cell>
          <cell r="F423">
            <v>0</v>
          </cell>
          <cell r="G423">
            <v>-6419</v>
          </cell>
          <cell r="H423">
            <v>0</v>
          </cell>
        </row>
        <row r="424">
          <cell r="A424" t="str">
            <v>60700-8700</v>
          </cell>
          <cell r="B424" t="str">
            <v>Utilities - Gas</v>
          </cell>
          <cell r="C424">
            <v>0</v>
          </cell>
          <cell r="E424">
            <v>0</v>
          </cell>
          <cell r="F424">
            <v>0</v>
          </cell>
          <cell r="G424">
            <v>0</v>
          </cell>
          <cell r="H424">
            <v>0</v>
          </cell>
        </row>
        <row r="425">
          <cell r="A425" t="str">
            <v>60700-8800</v>
          </cell>
          <cell r="B425" t="str">
            <v>Utilities - Water</v>
          </cell>
          <cell r="C425">
            <v>0</v>
          </cell>
          <cell r="E425">
            <v>0</v>
          </cell>
          <cell r="F425">
            <v>0</v>
          </cell>
          <cell r="G425">
            <v>0</v>
          </cell>
          <cell r="H425">
            <v>0</v>
          </cell>
        </row>
        <row r="426">
          <cell r="A426" t="str">
            <v>60701</v>
          </cell>
          <cell r="B426" t="str">
            <v>ISO EXPENSES</v>
          </cell>
          <cell r="C426">
            <v>740</v>
          </cell>
          <cell r="E426">
            <v>740</v>
          </cell>
          <cell r="F426">
            <v>0</v>
          </cell>
          <cell r="G426">
            <v>0</v>
          </cell>
          <cell r="H426">
            <v>0</v>
          </cell>
        </row>
        <row r="427">
          <cell r="A427" t="str">
            <v>60705</v>
          </cell>
          <cell r="B427" t="str">
            <v>Waste Management</v>
          </cell>
          <cell r="C427">
            <v>2762.46</v>
          </cell>
          <cell r="E427">
            <v>575.04</v>
          </cell>
          <cell r="F427">
            <v>0</v>
          </cell>
          <cell r="G427">
            <v>2187.42</v>
          </cell>
          <cell r="H427">
            <v>0</v>
          </cell>
        </row>
        <row r="428">
          <cell r="A428" t="str">
            <v>60710</v>
          </cell>
          <cell r="B428" t="str">
            <v>Salaries &amp; Wages</v>
          </cell>
          <cell r="C428">
            <v>17705.580000000002</v>
          </cell>
          <cell r="E428">
            <v>24438.44</v>
          </cell>
          <cell r="F428">
            <v>0</v>
          </cell>
          <cell r="G428">
            <v>-6732.8599999999969</v>
          </cell>
          <cell r="H428">
            <v>0</v>
          </cell>
        </row>
        <row r="429">
          <cell r="A429" t="str">
            <v>60710-1000</v>
          </cell>
          <cell r="B429" t="str">
            <v>Salaries and wages-Office</v>
          </cell>
          <cell r="C429">
            <v>7640.5</v>
          </cell>
          <cell r="E429">
            <v>4931.4399999999996</v>
          </cell>
          <cell r="F429">
            <v>0</v>
          </cell>
          <cell r="G429">
            <v>2709.0600000000004</v>
          </cell>
          <cell r="H429">
            <v>0</v>
          </cell>
        </row>
        <row r="430">
          <cell r="A430" t="str">
            <v>60710-1100</v>
          </cell>
          <cell r="B430" t="str">
            <v>Salaries and wages-Accounting</v>
          </cell>
          <cell r="C430">
            <v>14489.9</v>
          </cell>
          <cell r="E430">
            <v>12244.9</v>
          </cell>
          <cell r="F430">
            <v>0</v>
          </cell>
          <cell r="G430">
            <v>2245</v>
          </cell>
          <cell r="H430">
            <v>0</v>
          </cell>
        </row>
        <row r="431">
          <cell r="A431" t="str">
            <v>60710-1200</v>
          </cell>
          <cell r="B431" t="str">
            <v>Salaries and wages-Marketing</v>
          </cell>
          <cell r="C431">
            <v>0</v>
          </cell>
          <cell r="E431">
            <v>0</v>
          </cell>
          <cell r="F431">
            <v>0</v>
          </cell>
          <cell r="G431">
            <v>0</v>
          </cell>
          <cell r="H431">
            <v>0</v>
          </cell>
        </row>
        <row r="432">
          <cell r="A432" t="str">
            <v>60710-1300</v>
          </cell>
          <cell r="B432" t="str">
            <v>Salaries and wages-Engineering</v>
          </cell>
          <cell r="C432">
            <v>0</v>
          </cell>
          <cell r="E432">
            <v>0</v>
          </cell>
          <cell r="F432">
            <v>0</v>
          </cell>
          <cell r="G432">
            <v>0</v>
          </cell>
          <cell r="H432">
            <v>0</v>
          </cell>
        </row>
        <row r="433">
          <cell r="A433" t="str">
            <v>60710-1400</v>
          </cell>
          <cell r="B433" t="str">
            <v>Salaries and wages-Prod. Mgmt</v>
          </cell>
          <cell r="C433">
            <v>49421.78</v>
          </cell>
          <cell r="E433">
            <v>33652.92</v>
          </cell>
          <cell r="F433">
            <v>0</v>
          </cell>
          <cell r="G433">
            <v>15768.86</v>
          </cell>
          <cell r="H433">
            <v>0</v>
          </cell>
        </row>
        <row r="434">
          <cell r="A434" t="str">
            <v>60710-1500</v>
          </cell>
          <cell r="B434" t="str">
            <v>Salaries &amp; wages - HR/ Safety</v>
          </cell>
          <cell r="C434">
            <v>22539.97</v>
          </cell>
          <cell r="E434">
            <v>22539.97</v>
          </cell>
          <cell r="F434">
            <v>0</v>
          </cell>
          <cell r="G434">
            <v>0</v>
          </cell>
          <cell r="H434">
            <v>0</v>
          </cell>
        </row>
        <row r="435">
          <cell r="A435" t="str">
            <v>60710-1600</v>
          </cell>
          <cell r="B435" t="str">
            <v>Salaries and wages-Exec. Mgmt.</v>
          </cell>
          <cell r="C435">
            <v>4807.6000000000004</v>
          </cell>
          <cell r="E435">
            <v>4807.6000000000004</v>
          </cell>
          <cell r="F435">
            <v>0</v>
          </cell>
          <cell r="G435">
            <v>0</v>
          </cell>
          <cell r="H435">
            <v>0</v>
          </cell>
        </row>
        <row r="436">
          <cell r="A436" t="str">
            <v>60710-1700</v>
          </cell>
          <cell r="B436" t="str">
            <v>Salaries and wages-Purchasing</v>
          </cell>
          <cell r="C436">
            <v>9976.57</v>
          </cell>
          <cell r="E436">
            <v>6600</v>
          </cell>
          <cell r="F436">
            <v>0</v>
          </cell>
          <cell r="G436">
            <v>3376.5699999999997</v>
          </cell>
          <cell r="H436">
            <v>0</v>
          </cell>
        </row>
        <row r="437">
          <cell r="A437" t="str">
            <v>60710-2100</v>
          </cell>
          <cell r="B437" t="str">
            <v>Salaries and wages-Forming</v>
          </cell>
          <cell r="C437">
            <v>29367.45</v>
          </cell>
          <cell r="E437">
            <v>29367.45</v>
          </cell>
          <cell r="F437">
            <v>0</v>
          </cell>
          <cell r="G437">
            <v>0</v>
          </cell>
          <cell r="H437">
            <v>0</v>
          </cell>
        </row>
        <row r="438">
          <cell r="A438" t="str">
            <v>60710-2200</v>
          </cell>
          <cell r="B438" t="str">
            <v>Salaries and wages-Welding</v>
          </cell>
          <cell r="C438">
            <v>79755.399999999994</v>
          </cell>
          <cell r="E438">
            <v>72372.25</v>
          </cell>
          <cell r="F438">
            <v>0</v>
          </cell>
          <cell r="G438">
            <v>7383.1499999999942</v>
          </cell>
          <cell r="H438">
            <v>0</v>
          </cell>
        </row>
        <row r="439">
          <cell r="A439" t="str">
            <v>60710-2300</v>
          </cell>
          <cell r="B439" t="str">
            <v>Salaries and wages-Finishing</v>
          </cell>
          <cell r="C439">
            <v>57574.36</v>
          </cell>
          <cell r="E439">
            <v>50486.66</v>
          </cell>
          <cell r="F439">
            <v>0</v>
          </cell>
          <cell r="G439">
            <v>7087.6999999999971</v>
          </cell>
          <cell r="H439">
            <v>0</v>
          </cell>
        </row>
        <row r="440">
          <cell r="A440" t="str">
            <v>60710-2400</v>
          </cell>
          <cell r="B440" t="str">
            <v>Salaries and wages-Maintenance</v>
          </cell>
          <cell r="C440">
            <v>154733.64000000001</v>
          </cell>
          <cell r="E440">
            <v>132266</v>
          </cell>
          <cell r="F440">
            <v>0</v>
          </cell>
          <cell r="G440">
            <v>22467.640000000014</v>
          </cell>
          <cell r="H440">
            <v>0</v>
          </cell>
        </row>
        <row r="441">
          <cell r="A441" t="str">
            <v>60710-2500</v>
          </cell>
          <cell r="B441" t="str">
            <v>Salaries and wages - QA/QC</v>
          </cell>
          <cell r="C441">
            <v>99945.17</v>
          </cell>
          <cell r="E441">
            <v>84943.11</v>
          </cell>
          <cell r="F441">
            <v>0</v>
          </cell>
          <cell r="G441">
            <v>15002.059999999998</v>
          </cell>
          <cell r="H441">
            <v>0</v>
          </cell>
        </row>
        <row r="442">
          <cell r="A442" t="str">
            <v>60710-2600</v>
          </cell>
          <cell r="B442" t="str">
            <v>Salaries and wages-Shipping</v>
          </cell>
          <cell r="C442">
            <v>52521.61</v>
          </cell>
          <cell r="E442">
            <v>44407.71</v>
          </cell>
          <cell r="F442">
            <v>0</v>
          </cell>
          <cell r="G442">
            <v>8113.9000000000015</v>
          </cell>
          <cell r="H442">
            <v>0</v>
          </cell>
        </row>
        <row r="443">
          <cell r="A443" t="str">
            <v>60710-2700</v>
          </cell>
          <cell r="B443" t="str">
            <v>Salaries and wages-Cranemen</v>
          </cell>
          <cell r="C443">
            <v>12284.88</v>
          </cell>
          <cell r="E443">
            <v>12284.88</v>
          </cell>
          <cell r="F443">
            <v>0</v>
          </cell>
          <cell r="G443">
            <v>0</v>
          </cell>
          <cell r="H443">
            <v>0</v>
          </cell>
        </row>
        <row r="444">
          <cell r="A444" t="str">
            <v>60710-2800</v>
          </cell>
          <cell r="B444" t="str">
            <v>Salaries and wages-Storeroom</v>
          </cell>
          <cell r="C444">
            <v>14938.07</v>
          </cell>
          <cell r="E444">
            <v>12408.47</v>
          </cell>
          <cell r="F444">
            <v>0</v>
          </cell>
          <cell r="G444">
            <v>2529.6000000000004</v>
          </cell>
          <cell r="H444">
            <v>0</v>
          </cell>
        </row>
        <row r="445">
          <cell r="A445" t="str">
            <v>60710-2900</v>
          </cell>
          <cell r="B445" t="str">
            <v>Salaries and wages-General</v>
          </cell>
          <cell r="C445">
            <v>3597.5</v>
          </cell>
          <cell r="E445">
            <v>2389.5</v>
          </cell>
          <cell r="F445">
            <v>0</v>
          </cell>
          <cell r="G445">
            <v>1208</v>
          </cell>
          <cell r="H445">
            <v>0</v>
          </cell>
        </row>
        <row r="446">
          <cell r="A446" t="str">
            <v>60710-3000</v>
          </cell>
          <cell r="B446" t="str">
            <v>Salaries and Wages-Plate Mill</v>
          </cell>
          <cell r="C446">
            <v>27568.44</v>
          </cell>
          <cell r="E446">
            <v>0</v>
          </cell>
          <cell r="F446">
            <v>0</v>
          </cell>
          <cell r="G446">
            <v>27568.44</v>
          </cell>
          <cell r="H446">
            <v>0</v>
          </cell>
        </row>
        <row r="447">
          <cell r="A447" t="str">
            <v>60711</v>
          </cell>
          <cell r="B447" t="str">
            <v>Salary - Escrow CPW</v>
          </cell>
          <cell r="C447">
            <v>26086.959999999999</v>
          </cell>
          <cell r="E447">
            <v>26086.959999999999</v>
          </cell>
          <cell r="F447">
            <v>0</v>
          </cell>
          <cell r="G447">
            <v>0</v>
          </cell>
          <cell r="H447">
            <v>0</v>
          </cell>
        </row>
        <row r="448">
          <cell r="A448" t="str">
            <v>60715</v>
          </cell>
          <cell r="B448" t="str">
            <v>Recruitment Expenses</v>
          </cell>
          <cell r="C448">
            <v>8195</v>
          </cell>
          <cell r="E448">
            <v>4085</v>
          </cell>
          <cell r="F448">
            <v>0</v>
          </cell>
          <cell r="G448">
            <v>4110</v>
          </cell>
          <cell r="H448">
            <v>0</v>
          </cell>
        </row>
        <row r="449">
          <cell r="A449" t="str">
            <v>60720</v>
          </cell>
          <cell r="B449" t="str">
            <v>Employee Bonus</v>
          </cell>
          <cell r="C449">
            <v>0</v>
          </cell>
          <cell r="E449">
            <v>0</v>
          </cell>
          <cell r="F449">
            <v>0</v>
          </cell>
          <cell r="G449">
            <v>0</v>
          </cell>
          <cell r="H449">
            <v>0</v>
          </cell>
        </row>
        <row r="450">
          <cell r="A450" t="str">
            <v>60730</v>
          </cell>
          <cell r="B450" t="str">
            <v>Wages - Contract</v>
          </cell>
          <cell r="C450">
            <v>51467.199999999997</v>
          </cell>
          <cell r="E450">
            <v>50624.15</v>
          </cell>
          <cell r="F450">
            <v>0</v>
          </cell>
          <cell r="G450">
            <v>843.04999999999563</v>
          </cell>
          <cell r="H450">
            <v>0</v>
          </cell>
        </row>
        <row r="451">
          <cell r="A451" t="str">
            <v>60750</v>
          </cell>
          <cell r="B451" t="str">
            <v>SAW Pipes Ltd.-exp on behalf</v>
          </cell>
          <cell r="C451">
            <v>0</v>
          </cell>
          <cell r="E451">
            <v>0</v>
          </cell>
          <cell r="F451">
            <v>0</v>
          </cell>
          <cell r="G451">
            <v>0</v>
          </cell>
          <cell r="H451">
            <v>0</v>
          </cell>
        </row>
        <row r="452">
          <cell r="A452" t="str">
            <v>60755</v>
          </cell>
          <cell r="B452" t="str">
            <v>ST. JAMES-Exp on behalf</v>
          </cell>
          <cell r="C452">
            <v>0</v>
          </cell>
          <cell r="E452">
            <v>0</v>
          </cell>
          <cell r="F452">
            <v>0</v>
          </cell>
          <cell r="G452">
            <v>0</v>
          </cell>
          <cell r="H452">
            <v>0</v>
          </cell>
        </row>
        <row r="453">
          <cell r="A453" t="str">
            <v>60756</v>
          </cell>
          <cell r="B453" t="str">
            <v>Expenses Incurred-Sable</v>
          </cell>
          <cell r="C453">
            <v>0</v>
          </cell>
          <cell r="E453">
            <v>0</v>
          </cell>
          <cell r="F453">
            <v>0</v>
          </cell>
          <cell r="G453">
            <v>0</v>
          </cell>
          <cell r="H453">
            <v>0</v>
          </cell>
        </row>
        <row r="454">
          <cell r="A454" t="str">
            <v>60760</v>
          </cell>
          <cell r="B454" t="str">
            <v>Loss on Impairment of Asset</v>
          </cell>
          <cell r="C454">
            <v>0</v>
          </cell>
          <cell r="E454">
            <v>0</v>
          </cell>
          <cell r="F454">
            <v>0</v>
          </cell>
          <cell r="G454">
            <v>0</v>
          </cell>
          <cell r="H454">
            <v>0</v>
          </cell>
        </row>
        <row r="455">
          <cell r="A455" t="str">
            <v>80000</v>
          </cell>
          <cell r="B455" t="str">
            <v>Disposal of Assets-Proceeds</v>
          </cell>
          <cell r="C455">
            <v>0</v>
          </cell>
          <cell r="E455">
            <v>0</v>
          </cell>
          <cell r="F455">
            <v>0</v>
          </cell>
          <cell r="G455">
            <v>0</v>
          </cell>
          <cell r="H455">
            <v>0</v>
          </cell>
        </row>
        <row r="456">
          <cell r="A456" t="str">
            <v>80100</v>
          </cell>
          <cell r="B456" t="str">
            <v>Disposal of Assets-Cost</v>
          </cell>
          <cell r="C456">
            <v>0</v>
          </cell>
          <cell r="E456">
            <v>0</v>
          </cell>
          <cell r="F456">
            <v>0</v>
          </cell>
          <cell r="G456">
            <v>0</v>
          </cell>
          <cell r="H456">
            <v>0</v>
          </cell>
        </row>
        <row r="457">
          <cell r="A457" t="str">
            <v>90000</v>
          </cell>
          <cell r="B457" t="str">
            <v>Corporate Income Taxes</v>
          </cell>
          <cell r="C457">
            <v>0</v>
          </cell>
          <cell r="E457">
            <v>0</v>
          </cell>
          <cell r="F457">
            <v>0</v>
          </cell>
          <cell r="G457">
            <v>0</v>
          </cell>
          <cell r="H457">
            <v>0</v>
          </cell>
        </row>
        <row r="458">
          <cell r="A458" t="str">
            <v>90050</v>
          </cell>
          <cell r="B458" t="str">
            <v>Payroll Taxes</v>
          </cell>
          <cell r="C458">
            <v>0</v>
          </cell>
          <cell r="E458">
            <v>0</v>
          </cell>
          <cell r="F458">
            <v>0</v>
          </cell>
          <cell r="G458">
            <v>0</v>
          </cell>
          <cell r="H458">
            <v>0</v>
          </cell>
        </row>
        <row r="459">
          <cell r="A459" t="str">
            <v>90050-1100</v>
          </cell>
          <cell r="B459" t="str">
            <v>Payroll Taxes-Social security</v>
          </cell>
          <cell r="C459">
            <v>35909.64</v>
          </cell>
          <cell r="E459">
            <v>31376.39</v>
          </cell>
          <cell r="F459">
            <v>0</v>
          </cell>
          <cell r="G459">
            <v>4533.25</v>
          </cell>
          <cell r="H459">
            <v>0</v>
          </cell>
        </row>
        <row r="460">
          <cell r="A460" t="str">
            <v>90050-1200</v>
          </cell>
          <cell r="B460" t="str">
            <v>Payroll Taxes-Medicare</v>
          </cell>
          <cell r="C460">
            <v>8633.76</v>
          </cell>
          <cell r="E460">
            <v>7407.24</v>
          </cell>
          <cell r="F460">
            <v>0</v>
          </cell>
          <cell r="G460">
            <v>1226.5200000000004</v>
          </cell>
          <cell r="H460">
            <v>0</v>
          </cell>
        </row>
        <row r="461">
          <cell r="A461" t="str">
            <v>90050-1300</v>
          </cell>
          <cell r="B461" t="str">
            <v>Payroll Taxes-FUTA</v>
          </cell>
          <cell r="C461">
            <v>781.55</v>
          </cell>
          <cell r="E461">
            <v>775.97</v>
          </cell>
          <cell r="F461">
            <v>0</v>
          </cell>
          <cell r="G461">
            <v>5.5799999999999272</v>
          </cell>
          <cell r="H461">
            <v>0</v>
          </cell>
        </row>
        <row r="462">
          <cell r="A462" t="str">
            <v>90050-1400</v>
          </cell>
          <cell r="B462" t="str">
            <v>Payroll Taxes-SUTA</v>
          </cell>
          <cell r="C462">
            <v>6872.73</v>
          </cell>
          <cell r="E462">
            <v>6819.54</v>
          </cell>
          <cell r="F462">
            <v>0</v>
          </cell>
          <cell r="G462">
            <v>53.1899999999996</v>
          </cell>
          <cell r="H462">
            <v>0</v>
          </cell>
        </row>
        <row r="463">
          <cell r="A463" t="str">
            <v>90060</v>
          </cell>
          <cell r="B463" t="str">
            <v>Misc. Taxes</v>
          </cell>
          <cell r="C463">
            <v>1954.62</v>
          </cell>
          <cell r="E463">
            <v>1303.08</v>
          </cell>
          <cell r="F463">
            <v>0</v>
          </cell>
          <cell r="G463">
            <v>651.54</v>
          </cell>
          <cell r="H463">
            <v>0</v>
          </cell>
        </row>
        <row r="464">
          <cell r="A464" t="str">
            <v>90100</v>
          </cell>
          <cell r="B464" t="str">
            <v>Income tax benefit</v>
          </cell>
          <cell r="C464">
            <v>0</v>
          </cell>
          <cell r="E464">
            <v>0</v>
          </cell>
          <cell r="F464">
            <v>0</v>
          </cell>
          <cell r="G464">
            <v>0</v>
          </cell>
          <cell r="H464">
            <v>0</v>
          </cell>
        </row>
        <row r="465">
          <cell r="A465" t="str">
            <v>90150</v>
          </cell>
          <cell r="B465" t="str">
            <v>Franchise Tax</v>
          </cell>
          <cell r="C465">
            <v>0</v>
          </cell>
          <cell r="E465">
            <v>0</v>
          </cell>
          <cell r="F465">
            <v>0</v>
          </cell>
          <cell r="G465">
            <v>0</v>
          </cell>
          <cell r="H465">
            <v>0</v>
          </cell>
        </row>
        <row r="466">
          <cell r="A466" t="str">
            <v>90159</v>
          </cell>
          <cell r="B466" t="str">
            <v>Property Tax - Prior year</v>
          </cell>
          <cell r="C466">
            <v>0</v>
          </cell>
          <cell r="E466">
            <v>0</v>
          </cell>
          <cell r="F466">
            <v>0</v>
          </cell>
          <cell r="G466">
            <v>0</v>
          </cell>
          <cell r="H466">
            <v>0</v>
          </cell>
        </row>
        <row r="467">
          <cell r="A467" t="str">
            <v>90160</v>
          </cell>
          <cell r="B467" t="str">
            <v>Property Tax - Current year</v>
          </cell>
          <cell r="C467">
            <v>60000</v>
          </cell>
          <cell r="E467">
            <v>40000</v>
          </cell>
          <cell r="F467">
            <v>0</v>
          </cell>
          <cell r="G467">
            <v>20000</v>
          </cell>
          <cell r="H467">
            <v>0</v>
          </cell>
        </row>
        <row r="468">
          <cell r="A468" t="str">
            <v>90161</v>
          </cell>
          <cell r="B468" t="str">
            <v>Property Tax - Prior Years</v>
          </cell>
          <cell r="C468">
            <v>20056.740000000002</v>
          </cell>
          <cell r="E468">
            <v>0</v>
          </cell>
          <cell r="F468">
            <v>0</v>
          </cell>
          <cell r="G468">
            <v>20056.740000000002</v>
          </cell>
          <cell r="H468">
            <v>0</v>
          </cell>
        </row>
        <row r="469">
          <cell r="A469" t="str">
            <v>90200</v>
          </cell>
          <cell r="B469" t="str">
            <v>Federal Unemployment Tax</v>
          </cell>
          <cell r="C469">
            <v>0</v>
          </cell>
          <cell r="E469">
            <v>0</v>
          </cell>
          <cell r="F469">
            <v>0</v>
          </cell>
          <cell r="G469">
            <v>0</v>
          </cell>
          <cell r="H469">
            <v>0</v>
          </cell>
        </row>
        <row r="470">
          <cell r="A470" t="str">
            <v>90300</v>
          </cell>
          <cell r="B470" t="str">
            <v>State Unemployment Tax</v>
          </cell>
          <cell r="C470">
            <v>0</v>
          </cell>
          <cell r="E470">
            <v>0</v>
          </cell>
          <cell r="F470">
            <v>0</v>
          </cell>
          <cell r="G470">
            <v>0</v>
          </cell>
          <cell r="H470">
            <v>0</v>
          </cell>
        </row>
        <row r="471">
          <cell r="A471" t="str">
            <v>90500</v>
          </cell>
          <cell r="B471" t="str">
            <v>Deferred Taxes Adjustment</v>
          </cell>
          <cell r="C471">
            <v>0</v>
          </cell>
          <cell r="E471">
            <v>0</v>
          </cell>
          <cell r="F471">
            <v>0</v>
          </cell>
          <cell r="G471">
            <v>0</v>
          </cell>
          <cell r="H471">
            <v>0</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master"/>
      <sheetName val="Aug 03"/>
      <sheetName val="Sep 03"/>
      <sheetName val="dues"/>
      <sheetName val="Brainvisa-2003"/>
      <sheetName val="LOGFEB"/>
      <sheetName val="dhs-XTL"/>
      <sheetName val="Aug_03"/>
      <sheetName val="Sep_03"/>
      <sheetName val="Aug_031"/>
      <sheetName val="Sep_0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s"/>
      <sheetName val="Assum"/>
      <sheetName val="Op-BS"/>
      <sheetName val="IS"/>
      <sheetName val="BSCF"/>
      <sheetName val="Ratios"/>
      <sheetName val="Sens"/>
      <sheetName val="Matrix"/>
      <sheetName val="Contrib"/>
      <sheetName val="AcqIS"/>
      <sheetName val="AcqBSCF"/>
      <sheetName val="CLAY"/>
      <sheetName val="dues"/>
      <sheetName val="b_master"/>
      <sheetName val="Input"/>
      <sheetName val="Debt"/>
      <sheetName val="Annexure 1"/>
      <sheetName val="A"/>
      <sheetName val="Sheet3"/>
      <sheetName val="Exchange"/>
      <sheetName val="Sheet1"/>
      <sheetName val="Aug 03"/>
      <sheetName val="Sep 03"/>
      <sheetName val="Balance Sheet"/>
      <sheetName val="TB"/>
      <sheetName val="Ins Erection"/>
      <sheetName val="Ann -1"/>
      <sheetName val="Break up of RMcost"/>
      <sheetName val="AcqIS:AcqBS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1">
          <cell r="O11">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4"/>
  <sheetViews>
    <sheetView showGridLines="0" zoomScale="85" zoomScaleNormal="85" workbookViewId="0">
      <pane xSplit="2" ySplit="1" topLeftCell="C62" activePane="bottomRight" state="frozen"/>
      <selection activeCell="A2" sqref="A2"/>
      <selection pane="topRight" activeCell="D2" sqref="D2"/>
      <selection pane="bottomLeft" activeCell="A8" sqref="A8"/>
      <selection pane="bottomRight" activeCell="G67" sqref="G67"/>
    </sheetView>
  </sheetViews>
  <sheetFormatPr defaultRowHeight="12.75" x14ac:dyDescent="0.25"/>
  <cols>
    <col min="1" max="1" width="18" style="103" bestFit="1" customWidth="1"/>
    <col min="2" max="2" width="31.42578125" style="124" customWidth="1"/>
    <col min="3" max="3" width="20.5703125" style="124" customWidth="1"/>
    <col min="4" max="5" width="12.5703125" style="125" customWidth="1"/>
    <col min="6" max="6" width="9.140625" style="103"/>
    <col min="7" max="10" width="12.7109375" style="103" customWidth="1"/>
    <col min="11" max="16384" width="9.140625" style="103"/>
  </cols>
  <sheetData>
    <row r="1" spans="1:10" s="115" customFormat="1" ht="38.25" x14ac:dyDescent="0.25">
      <c r="A1" s="116" t="s">
        <v>70</v>
      </c>
      <c r="B1" s="117" t="s">
        <v>4</v>
      </c>
      <c r="C1" s="117" t="s">
        <v>5</v>
      </c>
      <c r="D1" s="118" t="s">
        <v>204</v>
      </c>
      <c r="E1" s="118" t="s">
        <v>206</v>
      </c>
      <c r="G1" s="145" t="s">
        <v>238</v>
      </c>
      <c r="H1" s="145" t="s">
        <v>236</v>
      </c>
      <c r="I1" s="145" t="s">
        <v>234</v>
      </c>
      <c r="J1" s="145" t="s">
        <v>237</v>
      </c>
    </row>
    <row r="2" spans="1:10" ht="25.5" x14ac:dyDescent="0.25">
      <c r="A2" s="114" t="s">
        <v>68</v>
      </c>
      <c r="B2" s="130" t="s">
        <v>213</v>
      </c>
      <c r="C2" s="119" t="s">
        <v>57</v>
      </c>
      <c r="D2" s="122">
        <v>43647</v>
      </c>
      <c r="E2" s="109">
        <v>3</v>
      </c>
      <c r="G2" s="137">
        <v>1454.4210045662112</v>
      </c>
      <c r="H2" s="137">
        <v>0</v>
      </c>
      <c r="I2" s="137">
        <v>1454.4210045662112</v>
      </c>
      <c r="J2" s="137">
        <f t="shared" ref="J2:J8" si="0">G2+H2-I2</f>
        <v>0</v>
      </c>
    </row>
    <row r="3" spans="1:10" x14ac:dyDescent="0.25">
      <c r="A3" s="114" t="s">
        <v>68</v>
      </c>
      <c r="B3" s="130" t="s">
        <v>214</v>
      </c>
      <c r="C3" s="119" t="s">
        <v>57</v>
      </c>
      <c r="D3" s="122">
        <v>43662</v>
      </c>
      <c r="E3" s="109">
        <v>3</v>
      </c>
      <c r="G3" s="137">
        <v>5391.9634703196352</v>
      </c>
      <c r="H3" s="137">
        <v>0</v>
      </c>
      <c r="I3" s="137">
        <v>5391.9634703196352</v>
      </c>
      <c r="J3" s="137">
        <f t="shared" si="0"/>
        <v>0</v>
      </c>
    </row>
    <row r="4" spans="1:10" ht="25.5" x14ac:dyDescent="0.25">
      <c r="A4" s="114" t="s">
        <v>68</v>
      </c>
      <c r="B4" s="130" t="s">
        <v>219</v>
      </c>
      <c r="C4" s="119" t="s">
        <v>57</v>
      </c>
      <c r="D4" s="122">
        <v>43908</v>
      </c>
      <c r="E4" s="109">
        <v>3</v>
      </c>
      <c r="G4" s="137">
        <v>34005.532723231619</v>
      </c>
      <c r="H4" s="137">
        <v>0</v>
      </c>
      <c r="I4" s="137">
        <v>34005.532723231619</v>
      </c>
      <c r="J4" s="137">
        <f t="shared" si="0"/>
        <v>0</v>
      </c>
    </row>
    <row r="5" spans="1:10" ht="25.5" x14ac:dyDescent="0.25">
      <c r="A5" s="114" t="s">
        <v>68</v>
      </c>
      <c r="B5" s="130" t="s">
        <v>221</v>
      </c>
      <c r="C5" s="119" t="s">
        <v>222</v>
      </c>
      <c r="D5" s="122">
        <v>44069</v>
      </c>
      <c r="E5" s="109">
        <v>3</v>
      </c>
      <c r="G5" s="137">
        <v>18837.244103972294</v>
      </c>
      <c r="H5" s="137">
        <v>0</v>
      </c>
      <c r="I5" s="137">
        <v>13402.71753986333</v>
      </c>
      <c r="J5" s="137">
        <f t="shared" si="0"/>
        <v>5434.5265641089645</v>
      </c>
    </row>
    <row r="6" spans="1:10" x14ac:dyDescent="0.25">
      <c r="A6" s="114" t="s">
        <v>68</v>
      </c>
      <c r="B6" s="130" t="s">
        <v>226</v>
      </c>
      <c r="C6" s="119" t="s">
        <v>57</v>
      </c>
      <c r="D6" s="122">
        <v>44648</v>
      </c>
      <c r="E6" s="109">
        <v>3</v>
      </c>
      <c r="G6" s="137">
        <v>83591.833287671237</v>
      </c>
      <c r="H6" s="137">
        <v>0</v>
      </c>
      <c r="I6" s="137">
        <v>27940.49372710623</v>
      </c>
      <c r="J6" s="137">
        <f t="shared" si="0"/>
        <v>55651.339560565008</v>
      </c>
    </row>
    <row r="7" spans="1:10" x14ac:dyDescent="0.25">
      <c r="A7" s="114" t="s">
        <v>6</v>
      </c>
      <c r="B7" s="119" t="s">
        <v>76</v>
      </c>
      <c r="C7" s="119" t="s">
        <v>77</v>
      </c>
      <c r="D7" s="120">
        <v>43005</v>
      </c>
      <c r="E7" s="109">
        <v>5</v>
      </c>
      <c r="G7" s="137">
        <v>1118.6201853344064</v>
      </c>
      <c r="H7" s="137">
        <v>0</v>
      </c>
      <c r="I7" s="137">
        <v>1118.6201853344064</v>
      </c>
      <c r="J7" s="137">
        <f t="shared" si="0"/>
        <v>0</v>
      </c>
    </row>
    <row r="8" spans="1:10" x14ac:dyDescent="0.25">
      <c r="A8" s="114" t="s">
        <v>69</v>
      </c>
      <c r="B8" s="119" t="s">
        <v>58</v>
      </c>
      <c r="C8" s="119" t="s">
        <v>59</v>
      </c>
      <c r="D8" s="120">
        <v>42121</v>
      </c>
      <c r="E8" s="109">
        <v>8</v>
      </c>
      <c r="G8" s="137">
        <v>11159.902684797948</v>
      </c>
      <c r="H8" s="137">
        <v>0</v>
      </c>
      <c r="I8" s="137">
        <v>10444.52430756731</v>
      </c>
      <c r="J8" s="137">
        <f t="shared" si="0"/>
        <v>715.37837723063785</v>
      </c>
    </row>
    <row r="9" spans="1:10" x14ac:dyDescent="0.25">
      <c r="A9" s="114" t="s">
        <v>7</v>
      </c>
      <c r="B9" s="119" t="s">
        <v>8</v>
      </c>
      <c r="C9" s="119" t="s">
        <v>9</v>
      </c>
      <c r="D9" s="121">
        <v>41821</v>
      </c>
      <c r="E9" s="109">
        <v>10</v>
      </c>
      <c r="G9" s="137">
        <v>9604.6282013066702</v>
      </c>
      <c r="H9" s="137">
        <v>0</v>
      </c>
      <c r="I9" s="137">
        <v>4275.2308457035788</v>
      </c>
      <c r="J9" s="137">
        <f t="shared" ref="J9:J56" si="1">G9+H9-I9</f>
        <v>5329.3973556030915</v>
      </c>
    </row>
    <row r="10" spans="1:10" x14ac:dyDescent="0.25">
      <c r="A10" s="114" t="s">
        <v>7</v>
      </c>
      <c r="B10" s="119" t="s">
        <v>63</v>
      </c>
      <c r="C10" s="119" t="s">
        <v>62</v>
      </c>
      <c r="D10" s="121">
        <v>42301</v>
      </c>
      <c r="E10" s="109">
        <v>10</v>
      </c>
      <c r="G10" s="137">
        <v>6291.8588177218317</v>
      </c>
      <c r="H10" s="137">
        <v>0</v>
      </c>
      <c r="I10" s="137">
        <v>1766.5603603603604</v>
      </c>
      <c r="J10" s="137">
        <f t="shared" si="1"/>
        <v>4525.2984573614713</v>
      </c>
    </row>
    <row r="11" spans="1:10" x14ac:dyDescent="0.25">
      <c r="A11" s="114" t="s">
        <v>7</v>
      </c>
      <c r="B11" s="119" t="s">
        <v>60</v>
      </c>
      <c r="C11" s="119" t="s">
        <v>61</v>
      </c>
      <c r="D11" s="121">
        <v>42131</v>
      </c>
      <c r="E11" s="109">
        <v>10</v>
      </c>
      <c r="G11" s="137">
        <v>8713.0159893709642</v>
      </c>
      <c r="H11" s="137">
        <v>0</v>
      </c>
      <c r="I11" s="137">
        <v>2814.3812709030103</v>
      </c>
      <c r="J11" s="137">
        <f t="shared" si="1"/>
        <v>5898.6347184679544</v>
      </c>
    </row>
    <row r="12" spans="1:10" x14ac:dyDescent="0.25">
      <c r="A12" s="114" t="s">
        <v>7</v>
      </c>
      <c r="B12" s="119" t="s">
        <v>71</v>
      </c>
      <c r="C12" s="119" t="s">
        <v>72</v>
      </c>
      <c r="D12" s="120">
        <v>42573</v>
      </c>
      <c r="E12" s="109">
        <v>10</v>
      </c>
      <c r="G12" s="137">
        <v>5434.1478920610762</v>
      </c>
      <c r="H12" s="137">
        <v>0</v>
      </c>
      <c r="I12" s="137">
        <v>1261.745534734283</v>
      </c>
      <c r="J12" s="137">
        <f t="shared" si="1"/>
        <v>4172.4023573267932</v>
      </c>
    </row>
    <row r="13" spans="1:10" x14ac:dyDescent="0.25">
      <c r="A13" s="114" t="s">
        <v>7</v>
      </c>
      <c r="B13" s="119" t="s">
        <v>211</v>
      </c>
      <c r="C13" s="119" t="s">
        <v>212</v>
      </c>
      <c r="D13" s="120">
        <v>43472</v>
      </c>
      <c r="E13" s="109">
        <v>10</v>
      </c>
      <c r="G13" s="137">
        <v>77452.821687797172</v>
      </c>
      <c r="H13" s="137">
        <v>0</v>
      </c>
      <c r="I13" s="137">
        <v>11440.825542713868</v>
      </c>
      <c r="J13" s="137">
        <f t="shared" si="1"/>
        <v>66011.996145083307</v>
      </c>
    </row>
    <row r="14" spans="1:10" x14ac:dyDescent="0.25">
      <c r="A14" s="114" t="s">
        <v>3</v>
      </c>
      <c r="B14" s="130" t="s">
        <v>218</v>
      </c>
      <c r="C14" s="119" t="s">
        <v>57</v>
      </c>
      <c r="D14" s="122">
        <v>43862</v>
      </c>
      <c r="E14" s="109">
        <v>3</v>
      </c>
      <c r="G14" s="137">
        <v>72587.671232876717</v>
      </c>
      <c r="H14" s="137">
        <v>0</v>
      </c>
      <c r="I14" s="137">
        <v>72587.671232876717</v>
      </c>
      <c r="J14" s="137">
        <f t="shared" si="1"/>
        <v>0</v>
      </c>
    </row>
    <row r="15" spans="1:10" s="154" customFormat="1" x14ac:dyDescent="0.25">
      <c r="A15" s="150" t="s">
        <v>10</v>
      </c>
      <c r="B15" s="151" t="s">
        <v>11</v>
      </c>
      <c r="C15" s="151" t="s">
        <v>12</v>
      </c>
      <c r="D15" s="152">
        <v>40476</v>
      </c>
      <c r="E15" s="153">
        <v>15</v>
      </c>
      <c r="G15" s="149">
        <v>12984660.27259361</v>
      </c>
      <c r="H15" s="149">
        <v>0</v>
      </c>
      <c r="I15" s="149">
        <v>3645693.0765358983</v>
      </c>
      <c r="J15" s="149">
        <f t="shared" si="1"/>
        <v>9338967.1960577108</v>
      </c>
    </row>
    <row r="16" spans="1:10" s="154" customFormat="1" x14ac:dyDescent="0.25">
      <c r="A16" s="150" t="s">
        <v>10</v>
      </c>
      <c r="B16" s="151" t="s">
        <v>13</v>
      </c>
      <c r="C16" s="151" t="s">
        <v>14</v>
      </c>
      <c r="D16" s="152">
        <v>40476</v>
      </c>
      <c r="E16" s="153">
        <v>15</v>
      </c>
      <c r="G16" s="149">
        <v>4100208.7779002804</v>
      </c>
      <c r="H16" s="149">
        <v>0</v>
      </c>
      <c r="I16" s="149">
        <v>1151212.4645643095</v>
      </c>
      <c r="J16" s="149">
        <f t="shared" si="1"/>
        <v>2948996.313335971</v>
      </c>
    </row>
    <row r="17" spans="1:10" s="154" customFormat="1" x14ac:dyDescent="0.25">
      <c r="A17" s="150" t="s">
        <v>10</v>
      </c>
      <c r="B17" s="151" t="s">
        <v>15</v>
      </c>
      <c r="C17" s="151" t="s">
        <v>16</v>
      </c>
      <c r="D17" s="152">
        <v>40476</v>
      </c>
      <c r="E17" s="153">
        <v>15</v>
      </c>
      <c r="G17" s="149">
        <v>826376.87044515507</v>
      </c>
      <c r="H17" s="149">
        <v>0</v>
      </c>
      <c r="I17" s="149">
        <v>232021.19824037046</v>
      </c>
      <c r="J17" s="149">
        <f t="shared" si="1"/>
        <v>594355.67220478458</v>
      </c>
    </row>
    <row r="18" spans="1:10" s="154" customFormat="1" x14ac:dyDescent="0.25">
      <c r="A18" s="150" t="s">
        <v>10</v>
      </c>
      <c r="B18" s="151" t="s">
        <v>17</v>
      </c>
      <c r="C18" s="151" t="s">
        <v>18</v>
      </c>
      <c r="D18" s="152">
        <v>40476</v>
      </c>
      <c r="E18" s="153">
        <v>15</v>
      </c>
      <c r="G18" s="149">
        <v>1360298.3971264367</v>
      </c>
      <c r="H18" s="149">
        <v>0</v>
      </c>
      <c r="I18" s="149">
        <v>381929.93457780726</v>
      </c>
      <c r="J18" s="149">
        <f t="shared" si="1"/>
        <v>978368.46254862938</v>
      </c>
    </row>
    <row r="19" spans="1:10" s="123" customFormat="1" x14ac:dyDescent="0.25">
      <c r="A19" s="114" t="s">
        <v>10</v>
      </c>
      <c r="B19" s="119" t="s">
        <v>19</v>
      </c>
      <c r="C19" s="119" t="s">
        <v>20</v>
      </c>
      <c r="D19" s="121">
        <v>40476</v>
      </c>
      <c r="E19" s="109">
        <v>15</v>
      </c>
      <c r="G19" s="137">
        <v>31327.009669029692</v>
      </c>
      <c r="H19" s="137">
        <v>0</v>
      </c>
      <c r="I19" s="137">
        <v>8795.6604070737212</v>
      </c>
      <c r="J19" s="137">
        <f t="shared" si="1"/>
        <v>22531.349261955969</v>
      </c>
    </row>
    <row r="20" spans="1:10" s="123" customFormat="1" x14ac:dyDescent="0.25">
      <c r="A20" s="114" t="s">
        <v>10</v>
      </c>
      <c r="B20" s="119" t="s">
        <v>21</v>
      </c>
      <c r="C20" s="119" t="s">
        <v>22</v>
      </c>
      <c r="D20" s="121">
        <v>40476</v>
      </c>
      <c r="E20" s="109">
        <v>15</v>
      </c>
      <c r="G20" s="137">
        <v>103412.01662369841</v>
      </c>
      <c r="H20" s="137">
        <v>0</v>
      </c>
      <c r="I20" s="137">
        <v>29034.912359730708</v>
      </c>
      <c r="J20" s="137">
        <f t="shared" si="1"/>
        <v>74377.104263967703</v>
      </c>
    </row>
    <row r="21" spans="1:10" s="123" customFormat="1" x14ac:dyDescent="0.25">
      <c r="A21" s="114" t="s">
        <v>10</v>
      </c>
      <c r="B21" s="119" t="s">
        <v>40</v>
      </c>
      <c r="C21" s="119" t="s">
        <v>34</v>
      </c>
      <c r="D21" s="121">
        <v>40476</v>
      </c>
      <c r="E21" s="109">
        <v>15</v>
      </c>
      <c r="G21" s="137">
        <v>1940.429372458907</v>
      </c>
      <c r="H21" s="137">
        <v>0</v>
      </c>
      <c r="I21" s="137">
        <v>544.81286226730856</v>
      </c>
      <c r="J21" s="137">
        <f t="shared" si="1"/>
        <v>1395.6165101915985</v>
      </c>
    </row>
    <row r="22" spans="1:10" s="123" customFormat="1" x14ac:dyDescent="0.25">
      <c r="A22" s="114" t="s">
        <v>10</v>
      </c>
      <c r="B22" s="119" t="s">
        <v>37</v>
      </c>
      <c r="C22" s="119" t="s">
        <v>38</v>
      </c>
      <c r="D22" s="121">
        <v>40476</v>
      </c>
      <c r="E22" s="109">
        <v>15</v>
      </c>
      <c r="G22" s="137">
        <v>32057.502387400105</v>
      </c>
      <c r="H22" s="137">
        <v>0</v>
      </c>
      <c r="I22" s="137">
        <v>9000.7602856931062</v>
      </c>
      <c r="J22" s="137">
        <f t="shared" si="1"/>
        <v>23056.742101707001</v>
      </c>
    </row>
    <row r="23" spans="1:10" s="123" customFormat="1" x14ac:dyDescent="0.25">
      <c r="A23" s="114" t="s">
        <v>10</v>
      </c>
      <c r="B23" s="119" t="s">
        <v>41</v>
      </c>
      <c r="C23" s="119" t="s">
        <v>38</v>
      </c>
      <c r="D23" s="121">
        <v>40522</v>
      </c>
      <c r="E23" s="109">
        <v>15</v>
      </c>
      <c r="G23" s="137">
        <v>74877.528639216849</v>
      </c>
      <c r="H23" s="137">
        <v>0</v>
      </c>
      <c r="I23" s="137">
        <v>20304.827602759397</v>
      </c>
      <c r="J23" s="137">
        <f t="shared" si="1"/>
        <v>54572.701036457453</v>
      </c>
    </row>
    <row r="24" spans="1:10" s="123" customFormat="1" x14ac:dyDescent="0.25">
      <c r="A24" s="114" t="s">
        <v>10</v>
      </c>
      <c r="B24" s="119" t="s">
        <v>23</v>
      </c>
      <c r="C24" s="119" t="s">
        <v>24</v>
      </c>
      <c r="D24" s="121">
        <v>40476</v>
      </c>
      <c r="E24" s="109">
        <v>15</v>
      </c>
      <c r="G24" s="137">
        <v>60869.024711644801</v>
      </c>
      <c r="H24" s="137">
        <v>0</v>
      </c>
      <c r="I24" s="137">
        <v>17090.149245961809</v>
      </c>
      <c r="J24" s="137">
        <f t="shared" si="1"/>
        <v>43778.875465682991</v>
      </c>
    </row>
    <row r="25" spans="1:10" s="123" customFormat="1" x14ac:dyDescent="0.25">
      <c r="A25" s="114" t="s">
        <v>10</v>
      </c>
      <c r="B25" s="119" t="s">
        <v>25</v>
      </c>
      <c r="C25" s="119"/>
      <c r="D25" s="121">
        <v>40476</v>
      </c>
      <c r="E25" s="109">
        <v>15</v>
      </c>
      <c r="G25" s="137">
        <v>50532.300257104245</v>
      </c>
      <c r="H25" s="137">
        <v>0</v>
      </c>
      <c r="I25" s="137">
        <v>14187.915072186961</v>
      </c>
      <c r="J25" s="137">
        <f t="shared" si="1"/>
        <v>36344.385184917286</v>
      </c>
    </row>
    <row r="26" spans="1:10" s="123" customFormat="1" x14ac:dyDescent="0.25">
      <c r="A26" s="114" t="s">
        <v>10</v>
      </c>
      <c r="B26" s="119" t="s">
        <v>25</v>
      </c>
      <c r="C26" s="119"/>
      <c r="D26" s="121">
        <v>40476</v>
      </c>
      <c r="E26" s="109">
        <v>15</v>
      </c>
      <c r="G26" s="137">
        <v>63165.770188326773</v>
      </c>
      <c r="H26" s="137">
        <v>0</v>
      </c>
      <c r="I26" s="137">
        <v>17735.004706722517</v>
      </c>
      <c r="J26" s="137">
        <f t="shared" si="1"/>
        <v>45430.765481604256</v>
      </c>
    </row>
    <row r="27" spans="1:10" s="123" customFormat="1" x14ac:dyDescent="0.25">
      <c r="A27" s="114" t="s">
        <v>10</v>
      </c>
      <c r="B27" s="119" t="s">
        <v>26</v>
      </c>
      <c r="C27" s="119" t="s">
        <v>24</v>
      </c>
      <c r="D27" s="121">
        <v>40476</v>
      </c>
      <c r="E27" s="109">
        <v>15</v>
      </c>
      <c r="G27" s="137">
        <v>60869.024711644801</v>
      </c>
      <c r="H27" s="137">
        <v>0</v>
      </c>
      <c r="I27" s="137">
        <v>17090.149245961809</v>
      </c>
      <c r="J27" s="137">
        <f t="shared" si="1"/>
        <v>43778.875465682991</v>
      </c>
    </row>
    <row r="28" spans="1:10" s="123" customFormat="1" x14ac:dyDescent="0.25">
      <c r="A28" s="114" t="s">
        <v>10</v>
      </c>
      <c r="B28" s="119" t="s">
        <v>25</v>
      </c>
      <c r="C28" s="119"/>
      <c r="D28" s="121">
        <v>40476</v>
      </c>
      <c r="E28" s="109">
        <v>15</v>
      </c>
      <c r="G28" s="137">
        <v>40195.755218795239</v>
      </c>
      <c r="H28" s="137">
        <v>0</v>
      </c>
      <c r="I28" s="137">
        <v>11285.731272969433</v>
      </c>
      <c r="J28" s="137">
        <f t="shared" si="1"/>
        <v>28910.023945825807</v>
      </c>
    </row>
    <row r="29" spans="1:10" s="123" customFormat="1" x14ac:dyDescent="0.25">
      <c r="A29" s="114" t="s">
        <v>10</v>
      </c>
      <c r="B29" s="119" t="s">
        <v>44</v>
      </c>
      <c r="C29" s="119" t="s">
        <v>45</v>
      </c>
      <c r="D29" s="121">
        <v>40576</v>
      </c>
      <c r="E29" s="109">
        <v>15</v>
      </c>
      <c r="G29" s="137">
        <v>4439.399982325489</v>
      </c>
      <c r="H29" s="137">
        <v>0</v>
      </c>
      <c r="I29" s="137">
        <v>1157.4149953920025</v>
      </c>
      <c r="J29" s="137">
        <f t="shared" si="1"/>
        <v>3281.9849869334867</v>
      </c>
    </row>
    <row r="30" spans="1:10" s="123" customFormat="1" x14ac:dyDescent="0.25">
      <c r="A30" s="114" t="s">
        <v>10</v>
      </c>
      <c r="B30" s="119" t="s">
        <v>35</v>
      </c>
      <c r="C30" s="119" t="s">
        <v>36</v>
      </c>
      <c r="D30" s="121">
        <v>40476</v>
      </c>
      <c r="E30" s="109">
        <v>15</v>
      </c>
      <c r="G30" s="137">
        <v>34544.946906800309</v>
      </c>
      <c r="H30" s="137">
        <v>0</v>
      </c>
      <c r="I30" s="137">
        <v>9699.15816998624</v>
      </c>
      <c r="J30" s="137">
        <f t="shared" si="1"/>
        <v>24845.788736814069</v>
      </c>
    </row>
    <row r="31" spans="1:10" s="123" customFormat="1" x14ac:dyDescent="0.25">
      <c r="A31" s="114" t="s">
        <v>10</v>
      </c>
      <c r="B31" s="119" t="s">
        <v>35</v>
      </c>
      <c r="C31" s="119" t="s">
        <v>36</v>
      </c>
      <c r="D31" s="121">
        <v>41170</v>
      </c>
      <c r="E31" s="109">
        <v>15</v>
      </c>
      <c r="G31" s="137">
        <v>26814.32312854637</v>
      </c>
      <c r="H31" s="137">
        <v>0</v>
      </c>
      <c r="I31" s="137">
        <v>4908.3389879234828</v>
      </c>
      <c r="J31" s="137">
        <f t="shared" si="1"/>
        <v>21905.984140622888</v>
      </c>
    </row>
    <row r="32" spans="1:10" s="154" customFormat="1" x14ac:dyDescent="0.25">
      <c r="A32" s="150" t="s">
        <v>10</v>
      </c>
      <c r="B32" s="151" t="s">
        <v>27</v>
      </c>
      <c r="C32" s="151" t="s">
        <v>28</v>
      </c>
      <c r="D32" s="152">
        <v>40476</v>
      </c>
      <c r="E32" s="153">
        <v>15</v>
      </c>
      <c r="G32" s="149">
        <v>1235999.5215334315</v>
      </c>
      <c r="H32" s="149">
        <v>0</v>
      </c>
      <c r="I32" s="149">
        <v>347030.63489207887</v>
      </c>
      <c r="J32" s="149">
        <f t="shared" si="1"/>
        <v>888968.88664135267</v>
      </c>
    </row>
    <row r="33" spans="1:10" s="123" customFormat="1" x14ac:dyDescent="0.25">
      <c r="A33" s="114" t="s">
        <v>10</v>
      </c>
      <c r="B33" s="119" t="s">
        <v>29</v>
      </c>
      <c r="C33" s="119" t="s">
        <v>30</v>
      </c>
      <c r="D33" s="121">
        <v>40476</v>
      </c>
      <c r="E33" s="109">
        <v>15</v>
      </c>
      <c r="G33" s="137">
        <v>1372.4929856829085</v>
      </c>
      <c r="H33" s="137">
        <v>0</v>
      </c>
      <c r="I33" s="137">
        <v>385.35379982635504</v>
      </c>
      <c r="J33" s="137">
        <f t="shared" si="1"/>
        <v>987.13918585655347</v>
      </c>
    </row>
    <row r="34" spans="1:10" s="123" customFormat="1" x14ac:dyDescent="0.25">
      <c r="A34" s="114" t="s">
        <v>10</v>
      </c>
      <c r="B34" s="119" t="s">
        <v>31</v>
      </c>
      <c r="C34" s="119"/>
      <c r="D34" s="121">
        <v>40476</v>
      </c>
      <c r="E34" s="109">
        <v>15</v>
      </c>
      <c r="G34" s="137">
        <v>4999.2467123605329</v>
      </c>
      <c r="H34" s="137">
        <v>0</v>
      </c>
      <c r="I34" s="137">
        <v>1403.6346538550727</v>
      </c>
      <c r="J34" s="137">
        <f t="shared" si="1"/>
        <v>3595.6120585054605</v>
      </c>
    </row>
    <row r="35" spans="1:10" s="123" customFormat="1" x14ac:dyDescent="0.25">
      <c r="A35" s="114" t="s">
        <v>10</v>
      </c>
      <c r="B35" s="119" t="s">
        <v>32</v>
      </c>
      <c r="C35" s="119" t="s">
        <v>30</v>
      </c>
      <c r="D35" s="121">
        <v>40476</v>
      </c>
      <c r="E35" s="109">
        <v>15</v>
      </c>
      <c r="G35" s="137">
        <v>7363.4214345623295</v>
      </c>
      <c r="H35" s="137">
        <v>0</v>
      </c>
      <c r="I35" s="137">
        <v>2067.4221720117312</v>
      </c>
      <c r="J35" s="137">
        <f t="shared" si="1"/>
        <v>5295.9992625505984</v>
      </c>
    </row>
    <row r="36" spans="1:10" s="123" customFormat="1" x14ac:dyDescent="0.25">
      <c r="A36" s="114" t="s">
        <v>10</v>
      </c>
      <c r="B36" s="119" t="s">
        <v>33</v>
      </c>
      <c r="C36" s="119" t="s">
        <v>34</v>
      </c>
      <c r="D36" s="121">
        <v>40476</v>
      </c>
      <c r="E36" s="109">
        <v>15</v>
      </c>
      <c r="G36" s="137">
        <v>7336.4420283377476</v>
      </c>
      <c r="H36" s="137">
        <v>0</v>
      </c>
      <c r="I36" s="137">
        <v>2059.8471848794447</v>
      </c>
      <c r="J36" s="137">
        <f t="shared" si="1"/>
        <v>5276.5948434583024</v>
      </c>
    </row>
    <row r="37" spans="1:10" s="123" customFormat="1" x14ac:dyDescent="0.25">
      <c r="A37" s="114" t="s">
        <v>10</v>
      </c>
      <c r="B37" s="119" t="s">
        <v>39</v>
      </c>
      <c r="C37" s="119" t="s">
        <v>36</v>
      </c>
      <c r="D37" s="121">
        <v>40476</v>
      </c>
      <c r="E37" s="109">
        <v>15</v>
      </c>
      <c r="G37" s="137">
        <v>7406.7996627930697</v>
      </c>
      <c r="H37" s="137">
        <v>0</v>
      </c>
      <c r="I37" s="137">
        <v>2079.6014437842082</v>
      </c>
      <c r="J37" s="137">
        <f t="shared" si="1"/>
        <v>5327.198219008862</v>
      </c>
    </row>
    <row r="38" spans="1:10" s="123" customFormat="1" x14ac:dyDescent="0.25">
      <c r="A38" s="114" t="s">
        <v>10</v>
      </c>
      <c r="B38" s="119" t="s">
        <v>42</v>
      </c>
      <c r="C38" s="119" t="s">
        <v>43</v>
      </c>
      <c r="D38" s="121">
        <v>40544</v>
      </c>
      <c r="E38" s="109">
        <v>15</v>
      </c>
      <c r="G38" s="137">
        <v>8657.666524001299</v>
      </c>
      <c r="H38" s="137">
        <v>0</v>
      </c>
      <c r="I38" s="137">
        <v>2309.9768137868964</v>
      </c>
      <c r="J38" s="137">
        <f t="shared" si="1"/>
        <v>6347.689710214403</v>
      </c>
    </row>
    <row r="39" spans="1:10" s="123" customFormat="1" x14ac:dyDescent="0.25">
      <c r="A39" s="114" t="s">
        <v>10</v>
      </c>
      <c r="B39" s="119" t="s">
        <v>66</v>
      </c>
      <c r="C39" s="119" t="s">
        <v>67</v>
      </c>
      <c r="D39" s="121">
        <v>41971</v>
      </c>
      <c r="E39" s="109">
        <v>15</v>
      </c>
      <c r="G39" s="137">
        <v>35498.404524511803</v>
      </c>
      <c r="H39" s="137">
        <v>0</v>
      </c>
      <c r="I39" s="137">
        <v>4635.7487125033304</v>
      </c>
      <c r="J39" s="137">
        <f t="shared" si="1"/>
        <v>30862.655812008474</v>
      </c>
    </row>
    <row r="40" spans="1:10" s="123" customFormat="1" x14ac:dyDescent="0.25">
      <c r="A40" s="114" t="s">
        <v>10</v>
      </c>
      <c r="B40" s="119" t="s">
        <v>64</v>
      </c>
      <c r="C40" s="119" t="s">
        <v>65</v>
      </c>
      <c r="D40" s="121">
        <v>42401</v>
      </c>
      <c r="E40" s="109">
        <v>15</v>
      </c>
      <c r="G40" s="137">
        <v>13497.409010692532</v>
      </c>
      <c r="H40" s="137">
        <v>0</v>
      </c>
      <c r="I40" s="137">
        <v>1527.6137329931082</v>
      </c>
      <c r="J40" s="137">
        <f t="shared" si="1"/>
        <v>11969.795277699424</v>
      </c>
    </row>
    <row r="41" spans="1:10" s="123" customFormat="1" x14ac:dyDescent="0.25">
      <c r="A41" s="114" t="s">
        <v>10</v>
      </c>
      <c r="B41" s="119" t="s">
        <v>73</v>
      </c>
      <c r="C41" s="119" t="s">
        <v>74</v>
      </c>
      <c r="D41" s="120">
        <v>42566</v>
      </c>
      <c r="E41" s="109">
        <v>15</v>
      </c>
      <c r="G41" s="137">
        <v>313500.71013448958</v>
      </c>
      <c r="H41" s="137">
        <v>0</v>
      </c>
      <c r="I41" s="137">
        <v>33754.501238669232</v>
      </c>
      <c r="J41" s="137">
        <f t="shared" si="1"/>
        <v>279746.20889582037</v>
      </c>
    </row>
    <row r="42" spans="1:10" s="154" customFormat="1" x14ac:dyDescent="0.25">
      <c r="A42" s="150" t="s">
        <v>10</v>
      </c>
      <c r="B42" s="151" t="s">
        <v>15</v>
      </c>
      <c r="C42" s="151" t="s">
        <v>75</v>
      </c>
      <c r="D42" s="155">
        <v>42726</v>
      </c>
      <c r="E42" s="153">
        <v>15</v>
      </c>
      <c r="G42" s="149">
        <v>2282341.1205536514</v>
      </c>
      <c r="H42" s="149">
        <v>0</v>
      </c>
      <c r="I42" s="149">
        <v>234663.24197241769</v>
      </c>
      <c r="J42" s="149">
        <f t="shared" si="1"/>
        <v>2047677.8785812338</v>
      </c>
    </row>
    <row r="43" spans="1:10" s="123" customFormat="1" x14ac:dyDescent="0.25">
      <c r="A43" s="114" t="s">
        <v>10</v>
      </c>
      <c r="B43" s="119" t="s">
        <v>66</v>
      </c>
      <c r="C43" s="119" t="s">
        <v>67</v>
      </c>
      <c r="D43" s="120">
        <v>42535</v>
      </c>
      <c r="E43" s="109">
        <v>15</v>
      </c>
      <c r="G43" s="137">
        <v>39696.265663328915</v>
      </c>
      <c r="H43" s="137">
        <v>0</v>
      </c>
      <c r="I43" s="137">
        <v>4313.5269327523238</v>
      </c>
      <c r="J43" s="137">
        <f t="shared" si="1"/>
        <v>35382.738730576588</v>
      </c>
    </row>
    <row r="44" spans="1:10" s="123" customFormat="1" x14ac:dyDescent="0.25">
      <c r="A44" s="114" t="s">
        <v>10</v>
      </c>
      <c r="B44" s="119" t="s">
        <v>197</v>
      </c>
      <c r="C44" s="119" t="s">
        <v>196</v>
      </c>
      <c r="D44" s="120">
        <v>43075</v>
      </c>
      <c r="E44" s="109">
        <v>15</v>
      </c>
      <c r="G44" s="137">
        <v>66331.311197709176</v>
      </c>
      <c r="H44" s="137">
        <v>0</v>
      </c>
      <c r="I44" s="137">
        <v>6209.5225922451518</v>
      </c>
      <c r="J44" s="137">
        <f t="shared" si="1"/>
        <v>60121.788605464026</v>
      </c>
    </row>
    <row r="45" spans="1:10" s="154" customFormat="1" x14ac:dyDescent="0.25">
      <c r="A45" s="150" t="s">
        <v>10</v>
      </c>
      <c r="B45" s="151" t="s">
        <v>198</v>
      </c>
      <c r="C45" s="151" t="s">
        <v>199</v>
      </c>
      <c r="D45" s="155">
        <v>43080</v>
      </c>
      <c r="E45" s="153">
        <v>15</v>
      </c>
      <c r="G45" s="149">
        <v>7895416.1668864731</v>
      </c>
      <c r="H45" s="149">
        <v>0</v>
      </c>
      <c r="I45" s="149">
        <v>738172.87420941668</v>
      </c>
      <c r="J45" s="149">
        <f t="shared" si="1"/>
        <v>7157243.292677056</v>
      </c>
    </row>
    <row r="46" spans="1:10" s="154" customFormat="1" x14ac:dyDescent="0.25">
      <c r="A46" s="150" t="s">
        <v>10</v>
      </c>
      <c r="B46" s="151" t="s">
        <v>200</v>
      </c>
      <c r="C46" s="151" t="s">
        <v>199</v>
      </c>
      <c r="D46" s="155">
        <v>43080</v>
      </c>
      <c r="E46" s="153">
        <v>15</v>
      </c>
      <c r="G46" s="149">
        <v>364815.2998520715</v>
      </c>
      <c r="H46" s="149">
        <v>0</v>
      </c>
      <c r="I46" s="149">
        <v>34107.987819161397</v>
      </c>
      <c r="J46" s="149">
        <f t="shared" si="1"/>
        <v>330707.31203291012</v>
      </c>
    </row>
    <row r="47" spans="1:10" s="154" customFormat="1" x14ac:dyDescent="0.25">
      <c r="A47" s="150" t="s">
        <v>10</v>
      </c>
      <c r="B47" s="151" t="s">
        <v>201</v>
      </c>
      <c r="C47" s="151" t="s">
        <v>199</v>
      </c>
      <c r="D47" s="155">
        <v>43130</v>
      </c>
      <c r="E47" s="153">
        <v>15</v>
      </c>
      <c r="G47" s="149">
        <v>441953.67943492753</v>
      </c>
      <c r="H47" s="149">
        <v>0</v>
      </c>
      <c r="I47" s="149">
        <v>40797.443852743687</v>
      </c>
      <c r="J47" s="149">
        <f t="shared" si="1"/>
        <v>401156.23558218381</v>
      </c>
    </row>
    <row r="48" spans="1:10" s="123" customFormat="1" x14ac:dyDescent="0.25">
      <c r="A48" s="114" t="s">
        <v>10</v>
      </c>
      <c r="B48" s="119" t="s">
        <v>202</v>
      </c>
      <c r="C48" s="119" t="s">
        <v>203</v>
      </c>
      <c r="D48" s="120">
        <v>43115</v>
      </c>
      <c r="E48" s="109">
        <v>15</v>
      </c>
      <c r="G48" s="137">
        <v>10074.668992208586</v>
      </c>
      <c r="H48" s="137">
        <v>0</v>
      </c>
      <c r="I48" s="137">
        <v>933.55018587360598</v>
      </c>
      <c r="J48" s="137">
        <f t="shared" si="1"/>
        <v>9141.11880633498</v>
      </c>
    </row>
    <row r="49" spans="1:10" s="123" customFormat="1" x14ac:dyDescent="0.25">
      <c r="A49" s="114" t="s">
        <v>10</v>
      </c>
      <c r="B49" s="119" t="s">
        <v>207</v>
      </c>
      <c r="C49" s="119" t="s">
        <v>208</v>
      </c>
      <c r="D49" s="120">
        <v>43199</v>
      </c>
      <c r="E49" s="109">
        <v>15</v>
      </c>
      <c r="G49" s="137">
        <v>5986.7455539028015</v>
      </c>
      <c r="H49" s="137">
        <v>0</v>
      </c>
      <c r="I49" s="137">
        <v>543.16731970532499</v>
      </c>
      <c r="J49" s="137">
        <f t="shared" si="1"/>
        <v>5443.5782341974764</v>
      </c>
    </row>
    <row r="50" spans="1:10" s="123" customFormat="1" x14ac:dyDescent="0.25">
      <c r="A50" s="114" t="s">
        <v>10</v>
      </c>
      <c r="B50" s="119" t="s">
        <v>207</v>
      </c>
      <c r="C50" s="119" t="s">
        <v>45</v>
      </c>
      <c r="D50" s="120">
        <v>43218</v>
      </c>
      <c r="E50" s="109">
        <v>15</v>
      </c>
      <c r="G50" s="137">
        <v>9253.5434028969266</v>
      </c>
      <c r="H50" s="137">
        <v>0</v>
      </c>
      <c r="I50" s="137">
        <v>835.61191045457156</v>
      </c>
      <c r="J50" s="137">
        <f t="shared" si="1"/>
        <v>8417.9314924423543</v>
      </c>
    </row>
    <row r="51" spans="1:10" s="123" customFormat="1" x14ac:dyDescent="0.25">
      <c r="A51" s="114" t="s">
        <v>10</v>
      </c>
      <c r="B51" s="119" t="s">
        <v>39</v>
      </c>
      <c r="C51" s="119" t="s">
        <v>210</v>
      </c>
      <c r="D51" s="120">
        <v>43447</v>
      </c>
      <c r="E51" s="109">
        <v>15</v>
      </c>
      <c r="G51" s="137">
        <v>17552.569757256584</v>
      </c>
      <c r="H51" s="137">
        <v>0</v>
      </c>
      <c r="I51" s="137">
        <v>1500.0440087564161</v>
      </c>
      <c r="J51" s="137">
        <f t="shared" si="1"/>
        <v>16052.525748500168</v>
      </c>
    </row>
    <row r="52" spans="1:10" s="123" customFormat="1" x14ac:dyDescent="0.25">
      <c r="A52" s="114" t="s">
        <v>10</v>
      </c>
      <c r="B52" s="119" t="s">
        <v>209</v>
      </c>
      <c r="C52" s="119" t="s">
        <v>210</v>
      </c>
      <c r="D52" s="120">
        <v>43258</v>
      </c>
      <c r="E52" s="109">
        <v>15</v>
      </c>
      <c r="G52" s="137">
        <v>36168.784961177043</v>
      </c>
      <c r="H52" s="137">
        <v>0</v>
      </c>
      <c r="I52" s="137">
        <v>3234.1025259259236</v>
      </c>
      <c r="J52" s="137">
        <f t="shared" si="1"/>
        <v>32934.682435251118</v>
      </c>
    </row>
    <row r="53" spans="1:10" s="123" customFormat="1" x14ac:dyDescent="0.25">
      <c r="A53" s="114" t="s">
        <v>10</v>
      </c>
      <c r="B53" s="119" t="s">
        <v>217</v>
      </c>
      <c r="C53" s="119" t="s">
        <v>24</v>
      </c>
      <c r="D53" s="120">
        <v>43838</v>
      </c>
      <c r="E53" s="109">
        <v>15</v>
      </c>
      <c r="G53" s="137">
        <v>41155.585645732222</v>
      </c>
      <c r="H53" s="137">
        <v>0</v>
      </c>
      <c r="I53" s="137">
        <v>3222.1769113454015</v>
      </c>
      <c r="J53" s="137">
        <f t="shared" si="1"/>
        <v>37933.408734386823</v>
      </c>
    </row>
    <row r="54" spans="1:10" s="123" customFormat="1" x14ac:dyDescent="0.25">
      <c r="A54" s="114" t="s">
        <v>10</v>
      </c>
      <c r="B54" s="119" t="s">
        <v>209</v>
      </c>
      <c r="C54" s="119" t="s">
        <v>220</v>
      </c>
      <c r="D54" s="120">
        <v>44060</v>
      </c>
      <c r="E54" s="109">
        <v>15</v>
      </c>
      <c r="G54" s="137">
        <v>50837.436276185676</v>
      </c>
      <c r="H54" s="137">
        <v>0</v>
      </c>
      <c r="I54" s="137">
        <v>3799.2760525814442</v>
      </c>
      <c r="J54" s="137">
        <f t="shared" si="1"/>
        <v>47038.160223604231</v>
      </c>
    </row>
    <row r="55" spans="1:10" s="139" customFormat="1" x14ac:dyDescent="0.25">
      <c r="A55" s="114" t="s">
        <v>10</v>
      </c>
      <c r="B55" s="119" t="s">
        <v>39</v>
      </c>
      <c r="C55" s="119" t="s">
        <v>210</v>
      </c>
      <c r="D55" s="120">
        <v>44446</v>
      </c>
      <c r="E55" s="109">
        <v>15</v>
      </c>
      <c r="G55" s="137">
        <v>22734.237442922375</v>
      </c>
      <c r="H55" s="137">
        <v>0</v>
      </c>
      <c r="I55" s="137">
        <v>1574.572422517394</v>
      </c>
      <c r="J55" s="137">
        <f t="shared" si="1"/>
        <v>21159.66502040498</v>
      </c>
    </row>
    <row r="56" spans="1:10" s="139" customFormat="1" x14ac:dyDescent="0.25">
      <c r="A56" s="114" t="s">
        <v>10</v>
      </c>
      <c r="B56" s="119" t="s">
        <v>209</v>
      </c>
      <c r="C56" s="119" t="s">
        <v>225</v>
      </c>
      <c r="D56" s="120">
        <v>44611</v>
      </c>
      <c r="E56" s="109">
        <v>15</v>
      </c>
      <c r="G56" s="137">
        <v>129026.48401826483</v>
      </c>
      <c r="H56" s="137">
        <v>0</v>
      </c>
      <c r="I56" s="137">
        <v>8665.072063784115</v>
      </c>
      <c r="J56" s="137">
        <f t="shared" si="1"/>
        <v>120361.41195448072</v>
      </c>
    </row>
    <row r="57" spans="1:10" x14ac:dyDescent="0.25">
      <c r="A57" s="114" t="s">
        <v>3</v>
      </c>
      <c r="B57" s="130" t="s">
        <v>223</v>
      </c>
      <c r="C57" s="119" t="s">
        <v>224</v>
      </c>
      <c r="D57" s="120">
        <v>44713</v>
      </c>
      <c r="E57" s="109">
        <v>5</v>
      </c>
      <c r="G57" s="137">
        <v>0</v>
      </c>
      <c r="H57" s="137">
        <v>1944412</v>
      </c>
      <c r="I57" s="137">
        <v>322825.66356164386</v>
      </c>
      <c r="J57" s="137">
        <f t="shared" ref="J57:J66" si="2">G57+H57-I57</f>
        <v>1621586.3364383562</v>
      </c>
    </row>
    <row r="58" spans="1:10" x14ac:dyDescent="0.25">
      <c r="A58" s="114" t="s">
        <v>3</v>
      </c>
      <c r="B58" s="130" t="s">
        <v>223</v>
      </c>
      <c r="C58" s="119" t="s">
        <v>224</v>
      </c>
      <c r="D58" s="120">
        <v>44749</v>
      </c>
      <c r="E58" s="109">
        <v>5</v>
      </c>
      <c r="G58" s="137">
        <v>0</v>
      </c>
      <c r="H58" s="137">
        <v>168000</v>
      </c>
      <c r="I58" s="137">
        <v>24578.630136986299</v>
      </c>
      <c r="J58" s="137">
        <f t="shared" si="2"/>
        <v>143421.36986301371</v>
      </c>
    </row>
    <row r="59" spans="1:10" x14ac:dyDescent="0.25">
      <c r="A59" s="114" t="s">
        <v>3</v>
      </c>
      <c r="B59" s="130" t="s">
        <v>223</v>
      </c>
      <c r="C59" s="119" t="s">
        <v>224</v>
      </c>
      <c r="D59" s="120">
        <v>44784</v>
      </c>
      <c r="E59" s="109">
        <v>5</v>
      </c>
      <c r="G59" s="137">
        <v>0</v>
      </c>
      <c r="H59" s="137">
        <v>200000</v>
      </c>
      <c r="I59" s="137">
        <v>25424.657534246573</v>
      </c>
      <c r="J59" s="137">
        <f t="shared" si="2"/>
        <v>174575.34246575343</v>
      </c>
    </row>
    <row r="60" spans="1:10" x14ac:dyDescent="0.25">
      <c r="A60" s="114" t="s">
        <v>6</v>
      </c>
      <c r="B60" s="119" t="s">
        <v>229</v>
      </c>
      <c r="C60" s="119" t="s">
        <v>230</v>
      </c>
      <c r="D60" s="120">
        <v>44701</v>
      </c>
      <c r="E60" s="109">
        <v>5</v>
      </c>
      <c r="G60" s="137">
        <v>0</v>
      </c>
      <c r="H60" s="137">
        <v>108442.5</v>
      </c>
      <c r="I60" s="137">
        <v>18717.472602739726</v>
      </c>
      <c r="J60" s="137">
        <f t="shared" si="2"/>
        <v>89725.027397260274</v>
      </c>
    </row>
    <row r="61" spans="1:10" x14ac:dyDescent="0.25">
      <c r="A61" s="114" t="s">
        <v>6</v>
      </c>
      <c r="B61" s="119" t="s">
        <v>229</v>
      </c>
      <c r="C61" s="119" t="s">
        <v>230</v>
      </c>
      <c r="D61" s="120">
        <v>44707</v>
      </c>
      <c r="E61" s="109">
        <v>5</v>
      </c>
      <c r="G61" s="137">
        <v>0</v>
      </c>
      <c r="H61" s="137">
        <v>179075</v>
      </c>
      <c r="I61" s="137">
        <v>30320.095890410958</v>
      </c>
      <c r="J61" s="137">
        <f t="shared" si="2"/>
        <v>148754.90410958906</v>
      </c>
    </row>
    <row r="62" spans="1:10" x14ac:dyDescent="0.25">
      <c r="A62" s="114" t="s">
        <v>6</v>
      </c>
      <c r="B62" s="119" t="s">
        <v>229</v>
      </c>
      <c r="C62" s="119" t="s">
        <v>230</v>
      </c>
      <c r="D62" s="120">
        <v>44707</v>
      </c>
      <c r="E62" s="109">
        <v>5</v>
      </c>
      <c r="G62" s="137">
        <v>0</v>
      </c>
      <c r="H62" s="137">
        <v>26203</v>
      </c>
      <c r="I62" s="137">
        <v>4436.5627397260278</v>
      </c>
      <c r="J62" s="137">
        <f t="shared" si="2"/>
        <v>21766.437260273971</v>
      </c>
    </row>
    <row r="63" spans="1:10" x14ac:dyDescent="0.25">
      <c r="A63" s="114" t="s">
        <v>68</v>
      </c>
      <c r="B63" s="130" t="s">
        <v>227</v>
      </c>
      <c r="C63" s="119" t="s">
        <v>57</v>
      </c>
      <c r="D63" s="122">
        <v>44679</v>
      </c>
      <c r="E63" s="109">
        <v>3</v>
      </c>
      <c r="G63" s="137">
        <v>0</v>
      </c>
      <c r="H63" s="137">
        <v>20990</v>
      </c>
      <c r="I63" s="137">
        <v>6459.9360730593608</v>
      </c>
      <c r="J63" s="137">
        <f t="shared" si="2"/>
        <v>14530.063926940638</v>
      </c>
    </row>
    <row r="64" spans="1:10" ht="25.5" x14ac:dyDescent="0.25">
      <c r="A64" s="114" t="s">
        <v>68</v>
      </c>
      <c r="B64" s="130" t="s">
        <v>228</v>
      </c>
      <c r="C64" s="119" t="s">
        <v>57</v>
      </c>
      <c r="D64" s="122">
        <v>44681</v>
      </c>
      <c r="E64" s="109">
        <v>3</v>
      </c>
      <c r="G64" s="137">
        <v>0</v>
      </c>
      <c r="H64" s="137">
        <v>33850</v>
      </c>
      <c r="I64" s="137">
        <v>10355.936073059362</v>
      </c>
      <c r="J64" s="137">
        <f t="shared" si="2"/>
        <v>23494.063926940638</v>
      </c>
    </row>
    <row r="65" spans="1:10" ht="25.5" x14ac:dyDescent="0.25">
      <c r="A65" s="114" t="s">
        <v>68</v>
      </c>
      <c r="B65" s="130" t="s">
        <v>228</v>
      </c>
      <c r="C65" s="119" t="s">
        <v>57</v>
      </c>
      <c r="D65" s="122">
        <v>44770</v>
      </c>
      <c r="E65" s="109">
        <v>3</v>
      </c>
      <c r="G65" s="137">
        <v>0</v>
      </c>
      <c r="H65" s="137">
        <v>11000</v>
      </c>
      <c r="I65" s="137">
        <v>2471.2328767123286</v>
      </c>
      <c r="J65" s="137">
        <f t="shared" si="2"/>
        <v>8528.767123287671</v>
      </c>
    </row>
    <row r="66" spans="1:10" x14ac:dyDescent="0.25">
      <c r="A66" s="114" t="s">
        <v>68</v>
      </c>
      <c r="B66" s="130" t="s">
        <v>232</v>
      </c>
      <c r="C66" s="119" t="s">
        <v>233</v>
      </c>
      <c r="D66" s="122">
        <v>44954</v>
      </c>
      <c r="E66" s="109">
        <v>3</v>
      </c>
      <c r="G66" s="137">
        <v>0</v>
      </c>
      <c r="H66" s="137">
        <v>59745.72</v>
      </c>
      <c r="I66" s="137">
        <v>3382.8626849315069</v>
      </c>
      <c r="J66" s="137">
        <f t="shared" si="2"/>
        <v>56362.857315068497</v>
      </c>
    </row>
    <row r="67" spans="1:10" s="115" customFormat="1" x14ac:dyDescent="0.25">
      <c r="A67" s="133"/>
      <c r="B67" s="134" t="s">
        <v>205</v>
      </c>
      <c r="C67" s="134"/>
      <c r="D67" s="135"/>
      <c r="E67" s="135"/>
      <c r="G67" s="141">
        <f>SUM(G2:G66)</f>
        <v>33241209.025333084</v>
      </c>
      <c r="H67" s="141">
        <f>SUM(H2:H66)</f>
        <v>2751718.22</v>
      </c>
      <c r="I67" s="141">
        <f>SUM(I2:I66)</f>
        <v>7688395.752475881</v>
      </c>
      <c r="J67" s="141">
        <f>SUM(J2:J66)</f>
        <v>28304531.492857199</v>
      </c>
    </row>
    <row r="71" spans="1:10" x14ac:dyDescent="0.25">
      <c r="A71" s="114" t="s">
        <v>68</v>
      </c>
      <c r="B71" s="119"/>
      <c r="C71" s="119"/>
      <c r="D71" s="126"/>
      <c r="E71" s="126"/>
      <c r="G71" s="109">
        <f t="shared" ref="G71:J76" si="3">SUMIF($A$2:$A$67,$A71,G$2:G$67)</f>
        <v>143280.99458976102</v>
      </c>
      <c r="H71" s="109">
        <f t="shared" si="3"/>
        <v>125585.72</v>
      </c>
      <c r="I71" s="109">
        <f t="shared" si="3"/>
        <v>104865.09617284959</v>
      </c>
      <c r="J71" s="109">
        <f t="shared" si="3"/>
        <v>164001.61841691143</v>
      </c>
    </row>
    <row r="72" spans="1:10" x14ac:dyDescent="0.25">
      <c r="A72" s="114" t="s">
        <v>6</v>
      </c>
      <c r="B72" s="119"/>
      <c r="C72" s="119"/>
      <c r="D72" s="126"/>
      <c r="E72" s="126"/>
      <c r="G72" s="109">
        <f t="shared" si="3"/>
        <v>1118.6201853344064</v>
      </c>
      <c r="H72" s="109">
        <f t="shared" si="3"/>
        <v>313720.5</v>
      </c>
      <c r="I72" s="109">
        <f t="shared" si="3"/>
        <v>54592.751418211119</v>
      </c>
      <c r="J72" s="109">
        <f t="shared" si="3"/>
        <v>260246.36876712329</v>
      </c>
    </row>
    <row r="73" spans="1:10" x14ac:dyDescent="0.25">
      <c r="A73" s="114" t="s">
        <v>69</v>
      </c>
      <c r="B73" s="119"/>
      <c r="C73" s="119"/>
      <c r="D73" s="126"/>
      <c r="E73" s="126"/>
      <c r="G73" s="109">
        <f t="shared" si="3"/>
        <v>11159.902684797948</v>
      </c>
      <c r="H73" s="109">
        <f t="shared" si="3"/>
        <v>0</v>
      </c>
      <c r="I73" s="109">
        <f t="shared" si="3"/>
        <v>10444.52430756731</v>
      </c>
      <c r="J73" s="109">
        <f t="shared" si="3"/>
        <v>715.37837723063785</v>
      </c>
    </row>
    <row r="74" spans="1:10" x14ac:dyDescent="0.25">
      <c r="A74" s="114" t="s">
        <v>7</v>
      </c>
      <c r="B74" s="119"/>
      <c r="C74" s="119"/>
      <c r="D74" s="126"/>
      <c r="E74" s="126"/>
      <c r="G74" s="109">
        <f t="shared" si="3"/>
        <v>107496.47258825772</v>
      </c>
      <c r="H74" s="109">
        <f t="shared" si="3"/>
        <v>0</v>
      </c>
      <c r="I74" s="109">
        <f t="shared" si="3"/>
        <v>21558.743554415101</v>
      </c>
      <c r="J74" s="109">
        <f t="shared" si="3"/>
        <v>85937.729033842625</v>
      </c>
    </row>
    <row r="75" spans="1:10" x14ac:dyDescent="0.25">
      <c r="A75" s="114" t="s">
        <v>3</v>
      </c>
      <c r="B75" s="119"/>
      <c r="C75" s="119"/>
      <c r="D75" s="126"/>
      <c r="E75" s="126"/>
      <c r="G75" s="109">
        <f t="shared" si="3"/>
        <v>72587.671232876717</v>
      </c>
      <c r="H75" s="109">
        <f t="shared" si="3"/>
        <v>2312412</v>
      </c>
      <c r="I75" s="109">
        <f t="shared" si="3"/>
        <v>445416.62246575346</v>
      </c>
      <c r="J75" s="109">
        <f t="shared" si="3"/>
        <v>1939583.0487671234</v>
      </c>
    </row>
    <row r="76" spans="1:10" x14ac:dyDescent="0.25">
      <c r="A76" s="114" t="s">
        <v>10</v>
      </c>
      <c r="B76" s="119"/>
      <c r="C76" s="119"/>
      <c r="D76" s="126"/>
      <c r="E76" s="126"/>
      <c r="G76" s="109">
        <f t="shared" si="3"/>
        <v>32905565.364052057</v>
      </c>
      <c r="H76" s="109">
        <f t="shared" si="3"/>
        <v>0</v>
      </c>
      <c r="I76" s="109">
        <f t="shared" si="3"/>
        <v>7051518.0145570841</v>
      </c>
      <c r="J76" s="109">
        <f t="shared" si="3"/>
        <v>25854047.349494968</v>
      </c>
    </row>
    <row r="77" spans="1:10" s="115" customFormat="1" x14ac:dyDescent="0.25">
      <c r="A77" s="114"/>
      <c r="B77" s="119"/>
      <c r="C77" s="119"/>
      <c r="D77" s="126"/>
      <c r="E77" s="126"/>
      <c r="G77" s="136">
        <f t="shared" ref="G77:J77" si="4">SUM(G71:G76)</f>
        <v>33241209.025333084</v>
      </c>
      <c r="H77" s="136">
        <f t="shared" si="4"/>
        <v>2751718.2199999997</v>
      </c>
      <c r="I77" s="136">
        <f t="shared" si="4"/>
        <v>7688395.752475881</v>
      </c>
      <c r="J77" s="136">
        <f t="shared" si="4"/>
        <v>28304531.492857199</v>
      </c>
    </row>
    <row r="78" spans="1:10" x14ac:dyDescent="0.25">
      <c r="G78" s="110">
        <f t="shared" ref="G78:J78" si="5">G77-G67</f>
        <v>0</v>
      </c>
      <c r="H78" s="110">
        <f t="shared" si="5"/>
        <v>0</v>
      </c>
      <c r="I78" s="110">
        <f t="shared" si="5"/>
        <v>0</v>
      </c>
      <c r="J78" s="110">
        <f t="shared" si="5"/>
        <v>0</v>
      </c>
    </row>
    <row r="79" spans="1:10" x14ac:dyDescent="0.25">
      <c r="G79" s="110"/>
      <c r="H79" s="110"/>
      <c r="I79" s="110"/>
      <c r="J79" s="110"/>
    </row>
    <row r="80" spans="1:10" x14ac:dyDescent="0.25">
      <c r="B80" s="103"/>
      <c r="C80" s="103"/>
      <c r="D80" s="103"/>
      <c r="E80" s="103"/>
      <c r="G80" s="147">
        <f>G15+G16+G18+G32+G42+G45+G46+G47+G17</f>
        <v>31492070.106326032</v>
      </c>
      <c r="H80" s="147">
        <f t="shared" ref="H80:J80" si="6">H15+H16+H18+H32+H42+H45+H46+H47+H17</f>
        <v>0</v>
      </c>
      <c r="I80" s="147">
        <f t="shared" si="6"/>
        <v>6805628.856664204</v>
      </c>
      <c r="J80" s="147">
        <f t="shared" si="6"/>
        <v>24686441.249661833</v>
      </c>
    </row>
    <row r="81" spans="2:10" x14ac:dyDescent="0.25">
      <c r="G81" s="148">
        <f>G80/G77</f>
        <v>0.94738040611958385</v>
      </c>
      <c r="J81" s="148">
        <f>J80/J77</f>
        <v>0.87217275636205427</v>
      </c>
    </row>
    <row r="82" spans="2:10" x14ac:dyDescent="0.25">
      <c r="B82" s="103"/>
      <c r="C82" s="103"/>
      <c r="D82" s="103"/>
      <c r="E82" s="103"/>
    </row>
    <row r="85" spans="2:10" x14ac:dyDescent="0.25">
      <c r="B85" s="103"/>
      <c r="C85" s="103"/>
      <c r="D85" s="103"/>
      <c r="E85" s="103"/>
    </row>
    <row r="329" spans="2:3" x14ac:dyDescent="0.25">
      <c r="B329" s="124" t="s">
        <v>46</v>
      </c>
    </row>
    <row r="330" spans="2:3" x14ac:dyDescent="0.25">
      <c r="B330" s="124" t="s">
        <v>47</v>
      </c>
    </row>
    <row r="332" spans="2:3" x14ac:dyDescent="0.25">
      <c r="B332" s="124" t="s">
        <v>48</v>
      </c>
      <c r="C332" s="124" t="s">
        <v>49</v>
      </c>
    </row>
    <row r="336" spans="2:3" x14ac:dyDescent="0.25">
      <c r="B336" s="124" t="s">
        <v>50</v>
      </c>
    </row>
    <row r="337" spans="2:3" x14ac:dyDescent="0.25">
      <c r="B337" s="124" t="s">
        <v>10</v>
      </c>
      <c r="C337" s="124">
        <v>4.7500000000000001E-2</v>
      </c>
    </row>
    <row r="339" spans="2:3" x14ac:dyDescent="0.25">
      <c r="B339" s="124" t="s">
        <v>51</v>
      </c>
      <c r="C339" s="124">
        <v>0.1</v>
      </c>
    </row>
    <row r="341" spans="2:3" x14ac:dyDescent="0.25">
      <c r="B341" s="124" t="s">
        <v>1</v>
      </c>
      <c r="C341" s="124">
        <v>0.16209999999999999</v>
      </c>
    </row>
    <row r="343" spans="2:3" x14ac:dyDescent="0.25">
      <c r="B343" s="124" t="s">
        <v>52</v>
      </c>
      <c r="C343" s="124">
        <v>9.5000000000000001E-2</v>
      </c>
    </row>
    <row r="345" spans="2:3" x14ac:dyDescent="0.25">
      <c r="B345" s="124" t="s">
        <v>2</v>
      </c>
      <c r="C345" s="124">
        <v>4.7500000000000001E-2</v>
      </c>
    </row>
    <row r="347" spans="2:3" x14ac:dyDescent="0.25">
      <c r="B347" s="124" t="s">
        <v>7</v>
      </c>
      <c r="C347" s="124">
        <v>6.3299999999999995E-2</v>
      </c>
    </row>
    <row r="349" spans="2:3" x14ac:dyDescent="0.25">
      <c r="B349" s="124" t="s">
        <v>53</v>
      </c>
    </row>
    <row r="350" spans="2:3" x14ac:dyDescent="0.25">
      <c r="B350" s="124" t="s">
        <v>3</v>
      </c>
      <c r="C350" s="124" t="s">
        <v>54</v>
      </c>
    </row>
    <row r="352" spans="2:3" x14ac:dyDescent="0.25">
      <c r="B352" s="124" t="s">
        <v>0</v>
      </c>
    </row>
    <row r="354" spans="2:2" x14ac:dyDescent="0.25">
      <c r="B354" s="124" t="s">
        <v>55</v>
      </c>
    </row>
  </sheetData>
  <autoFilter ref="G1:J67" xr:uid="{FA2822B8-4EBE-4044-AA3E-E06116A9F436}"/>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95"/>
  <sheetViews>
    <sheetView topLeftCell="A79" zoomScaleNormal="100" workbookViewId="0">
      <selection activeCell="H95" sqref="H95"/>
    </sheetView>
  </sheetViews>
  <sheetFormatPr defaultRowHeight="15" outlineLevelCol="1" x14ac:dyDescent="0.25"/>
  <cols>
    <col min="1" max="1" width="4.5703125" style="1" customWidth="1"/>
    <col min="2" max="2" width="9.85546875" style="1" bestFit="1" customWidth="1"/>
    <col min="3" max="3" width="24.42578125" style="6" customWidth="1"/>
    <col min="4" max="4" width="14.42578125" style="1" customWidth="1"/>
    <col min="5" max="5" width="15.42578125" style="1" customWidth="1"/>
    <col min="6" max="6" width="13.42578125" style="1" bestFit="1" customWidth="1"/>
    <col min="7" max="8" width="13.28515625" style="1" bestFit="1" customWidth="1"/>
    <col min="9" max="9" width="14.28515625" style="1" bestFit="1" customWidth="1" outlineLevel="1"/>
    <col min="10" max="10" width="13.28515625" style="1" bestFit="1" customWidth="1" outlineLevel="1"/>
    <col min="11" max="11" width="18.140625" style="1" customWidth="1" outlineLevel="1"/>
    <col min="12" max="13" width="11.85546875" style="1" customWidth="1" outlineLevel="1"/>
    <col min="14" max="14" width="30.85546875" style="1" customWidth="1" outlineLevel="1"/>
    <col min="15" max="38" width="11.85546875" style="1" customWidth="1"/>
    <col min="39" max="39" width="14.5703125" style="3" hidden="1" customWidth="1"/>
    <col min="40" max="40" width="11.85546875" style="1" customWidth="1"/>
    <col min="41" max="41" width="12.5703125" style="1" customWidth="1"/>
    <col min="42" max="43" width="11.85546875" style="1" customWidth="1"/>
    <col min="44" max="44" width="5.5703125" style="4" customWidth="1"/>
    <col min="45" max="45" width="11.85546875" style="1" customWidth="1"/>
    <col min="46" max="47" width="9.140625" style="1"/>
    <col min="48" max="48" width="9.7109375" style="1" bestFit="1" customWidth="1"/>
    <col min="49" max="49" width="9.140625" style="1"/>
    <col min="50" max="50" width="12.5703125" style="1" bestFit="1" customWidth="1"/>
    <col min="51" max="51" width="9.140625" style="1"/>
    <col min="52" max="52" width="12.5703125" style="1" bestFit="1" customWidth="1"/>
    <col min="53" max="16384" width="9.140625" style="1"/>
  </cols>
  <sheetData>
    <row r="1" spans="1:52" x14ac:dyDescent="0.25">
      <c r="C1" s="2" t="s">
        <v>78</v>
      </c>
    </row>
    <row r="2" spans="1:52" x14ac:dyDescent="0.25">
      <c r="C2" s="5" t="s">
        <v>79</v>
      </c>
    </row>
    <row r="3" spans="1:52" x14ac:dyDescent="0.25">
      <c r="C3" s="2" t="s">
        <v>80</v>
      </c>
    </row>
    <row r="4" spans="1:52" x14ac:dyDescent="0.25">
      <c r="E4" s="1" t="s">
        <v>81</v>
      </c>
    </row>
    <row r="5" spans="1:52" x14ac:dyDescent="0.25">
      <c r="A5" s="1" t="s">
        <v>82</v>
      </c>
    </row>
    <row r="6" spans="1:52" x14ac:dyDescent="0.25">
      <c r="AR6" s="157" t="s">
        <v>83</v>
      </c>
      <c r="AS6" s="157"/>
      <c r="AT6" s="157"/>
      <c r="AU6" s="157" t="s">
        <v>83</v>
      </c>
      <c r="AV6" s="157"/>
      <c r="AW6" s="157"/>
    </row>
    <row r="7" spans="1:52" ht="75" x14ac:dyDescent="0.25">
      <c r="A7" s="7" t="s">
        <v>84</v>
      </c>
      <c r="B7" s="8" t="s">
        <v>85</v>
      </c>
      <c r="C7" s="9" t="s">
        <v>86</v>
      </c>
      <c r="D7" s="8" t="s">
        <v>87</v>
      </c>
      <c r="E7" s="7" t="s">
        <v>88</v>
      </c>
      <c r="F7" s="7" t="s">
        <v>89</v>
      </c>
      <c r="G7" s="7" t="s">
        <v>90</v>
      </c>
      <c r="H7" s="7" t="s">
        <v>91</v>
      </c>
      <c r="I7" s="7" t="s">
        <v>92</v>
      </c>
      <c r="J7" s="7" t="s">
        <v>93</v>
      </c>
      <c r="K7" s="7" t="s">
        <v>94</v>
      </c>
      <c r="L7" s="7" t="s">
        <v>95</v>
      </c>
      <c r="M7" s="7" t="s">
        <v>96</v>
      </c>
      <c r="N7" s="7" t="s">
        <v>97</v>
      </c>
      <c r="O7" s="7" t="s">
        <v>98</v>
      </c>
      <c r="P7" s="10" t="s">
        <v>99</v>
      </c>
      <c r="Q7" s="10" t="s">
        <v>100</v>
      </c>
      <c r="R7" s="10" t="s">
        <v>101</v>
      </c>
      <c r="S7" s="10" t="s">
        <v>102</v>
      </c>
      <c r="T7" s="10" t="s">
        <v>103</v>
      </c>
      <c r="U7" s="10" t="s">
        <v>104</v>
      </c>
      <c r="V7" s="10" t="s">
        <v>105</v>
      </c>
      <c r="W7" s="10" t="s">
        <v>106</v>
      </c>
      <c r="X7" s="10" t="s">
        <v>107</v>
      </c>
      <c r="Y7" s="11"/>
      <c r="Z7" s="12" t="s">
        <v>108</v>
      </c>
      <c r="AA7" s="12" t="s">
        <v>109</v>
      </c>
      <c r="AB7" s="12" t="s">
        <v>110</v>
      </c>
      <c r="AC7" s="12"/>
      <c r="AD7" s="13" t="s">
        <v>100</v>
      </c>
      <c r="AE7" s="13" t="s">
        <v>101</v>
      </c>
      <c r="AF7" s="13" t="s">
        <v>102</v>
      </c>
      <c r="AG7" s="13" t="s">
        <v>103</v>
      </c>
      <c r="AH7" s="13" t="s">
        <v>104</v>
      </c>
      <c r="AI7" s="13" t="s">
        <v>105</v>
      </c>
      <c r="AJ7" s="13" t="s">
        <v>106</v>
      </c>
      <c r="AK7" s="13" t="s">
        <v>107</v>
      </c>
      <c r="AL7" s="13" t="s">
        <v>111</v>
      </c>
      <c r="AM7" s="14"/>
      <c r="AN7" s="7" t="s">
        <v>112</v>
      </c>
      <c r="AO7" s="7" t="s">
        <v>113</v>
      </c>
      <c r="AP7" s="15" t="s">
        <v>114</v>
      </c>
      <c r="AQ7" s="7" t="s">
        <v>115</v>
      </c>
      <c r="AR7" s="7" t="s">
        <v>116</v>
      </c>
      <c r="AS7" s="7" t="s">
        <v>117</v>
      </c>
      <c r="AT7" s="7" t="s">
        <v>118</v>
      </c>
      <c r="AU7" s="7" t="s">
        <v>116</v>
      </c>
      <c r="AV7" s="7" t="s">
        <v>117</v>
      </c>
      <c r="AW7" s="7" t="s">
        <v>119</v>
      </c>
      <c r="AX7" s="7" t="s">
        <v>120</v>
      </c>
      <c r="AY7" s="7" t="s">
        <v>121</v>
      </c>
      <c r="AZ7" s="7" t="s">
        <v>122</v>
      </c>
    </row>
    <row r="8" spans="1:52" ht="30" x14ac:dyDescent="0.25">
      <c r="A8" s="7"/>
      <c r="B8" s="15"/>
      <c r="C8" s="16"/>
      <c r="D8" s="15"/>
      <c r="E8" s="7"/>
      <c r="F8" s="7"/>
      <c r="G8" s="7"/>
      <c r="H8" s="7"/>
      <c r="I8" s="7"/>
      <c r="J8" s="7"/>
      <c r="K8" s="7"/>
      <c r="L8" s="7"/>
      <c r="M8" s="7"/>
      <c r="N8" s="7"/>
      <c r="O8" s="7"/>
      <c r="P8" s="10"/>
      <c r="Q8" s="17" t="s">
        <v>123</v>
      </c>
      <c r="R8" s="18" t="s">
        <v>124</v>
      </c>
      <c r="S8" s="18" t="s">
        <v>124</v>
      </c>
      <c r="T8" s="18" t="s">
        <v>124</v>
      </c>
      <c r="U8" s="17" t="s">
        <v>123</v>
      </c>
      <c r="V8" s="17" t="s">
        <v>123</v>
      </c>
      <c r="W8" s="18" t="s">
        <v>124</v>
      </c>
      <c r="X8" s="18" t="s">
        <v>124</v>
      </c>
      <c r="Y8" s="11"/>
      <c r="Z8" s="12" t="s">
        <v>123</v>
      </c>
      <c r="AA8" s="12" t="s">
        <v>123</v>
      </c>
      <c r="AB8" s="12" t="s">
        <v>123</v>
      </c>
      <c r="AC8" s="12"/>
      <c r="AD8" s="19" t="s">
        <v>123</v>
      </c>
      <c r="AE8" s="20" t="s">
        <v>124</v>
      </c>
      <c r="AF8" s="20" t="s">
        <v>124</v>
      </c>
      <c r="AG8" s="20" t="s">
        <v>124</v>
      </c>
      <c r="AH8" s="19" t="s">
        <v>123</v>
      </c>
      <c r="AI8" s="19" t="s">
        <v>123</v>
      </c>
      <c r="AJ8" s="20" t="s">
        <v>124</v>
      </c>
      <c r="AK8" s="20" t="s">
        <v>124</v>
      </c>
      <c r="AL8" s="21"/>
      <c r="AM8" s="14"/>
      <c r="AN8" s="7"/>
      <c r="AO8" s="7"/>
      <c r="AP8" s="15"/>
      <c r="AQ8" s="7"/>
      <c r="AR8" s="7"/>
      <c r="AS8" s="7"/>
      <c r="AT8" s="7"/>
      <c r="AU8" s="7"/>
      <c r="AV8" s="7"/>
      <c r="AW8" s="7"/>
      <c r="AX8" s="7"/>
      <c r="AY8" s="7"/>
      <c r="AZ8" s="7"/>
    </row>
    <row r="9" spans="1:52" x14ac:dyDescent="0.25">
      <c r="A9" s="7"/>
      <c r="B9" s="15"/>
      <c r="C9" s="16"/>
      <c r="D9" s="15"/>
      <c r="E9" s="7"/>
      <c r="F9" s="7"/>
      <c r="G9" s="7"/>
      <c r="H9" s="7"/>
      <c r="I9" s="7"/>
      <c r="J9" s="7"/>
      <c r="K9" s="7"/>
      <c r="L9" s="7"/>
      <c r="M9" s="7"/>
      <c r="N9" s="7"/>
      <c r="O9" s="7"/>
      <c r="P9" s="7"/>
      <c r="Q9" s="7"/>
      <c r="R9" s="22">
        <v>0.1</v>
      </c>
      <c r="S9" s="22">
        <v>0.02</v>
      </c>
      <c r="T9" s="22">
        <v>0.01</v>
      </c>
      <c r="U9" s="22">
        <v>0.02</v>
      </c>
      <c r="V9" s="22">
        <v>0.01</v>
      </c>
      <c r="W9" s="22">
        <v>0.04</v>
      </c>
      <c r="X9" s="22"/>
      <c r="Y9" s="10"/>
      <c r="Z9" s="23">
        <v>0.03</v>
      </c>
      <c r="AA9" s="23">
        <v>0.02</v>
      </c>
      <c r="AB9" s="23">
        <v>0.01</v>
      </c>
      <c r="AC9" s="24"/>
      <c r="AD9" s="15"/>
      <c r="AE9" s="15"/>
      <c r="AF9" s="15"/>
      <c r="AG9" s="15"/>
      <c r="AH9" s="15"/>
      <c r="AI9" s="15"/>
      <c r="AJ9" s="15"/>
      <c r="AK9" s="15"/>
      <c r="AL9" s="21"/>
      <c r="AM9" s="14"/>
      <c r="AN9" s="7"/>
      <c r="AO9" s="7"/>
      <c r="AP9" s="15"/>
      <c r="AQ9" s="7"/>
      <c r="AR9" s="7"/>
      <c r="AS9" s="7"/>
      <c r="AT9" s="7"/>
      <c r="AU9" s="7"/>
      <c r="AV9" s="7"/>
      <c r="AW9" s="7"/>
      <c r="AX9" s="7"/>
      <c r="AY9" s="7"/>
      <c r="AZ9" s="7"/>
    </row>
    <row r="10" spans="1:52" s="39" customFormat="1" x14ac:dyDescent="0.25">
      <c r="A10" s="25">
        <v>1</v>
      </c>
      <c r="B10" s="25">
        <v>82079090</v>
      </c>
      <c r="C10" s="25" t="s">
        <v>125</v>
      </c>
      <c r="D10" s="25">
        <v>1</v>
      </c>
      <c r="E10" s="158">
        <v>16509707</v>
      </c>
      <c r="F10" s="159">
        <v>0.03</v>
      </c>
      <c r="G10" s="158">
        <f>E10*8</f>
        <v>132077656</v>
      </c>
      <c r="H10" s="26">
        <v>578903</v>
      </c>
      <c r="I10" s="27">
        <v>40385</v>
      </c>
      <c r="J10" s="25" t="s">
        <v>126</v>
      </c>
      <c r="K10" s="25" t="s">
        <v>127</v>
      </c>
      <c r="L10" s="25">
        <v>30020</v>
      </c>
      <c r="M10" s="27">
        <v>40349</v>
      </c>
      <c r="N10" s="28" t="str">
        <f t="shared" ref="N10:N16" si="0">C10</f>
        <v>Roll forming along with Tooling and spares</v>
      </c>
      <c r="O10" s="29">
        <v>0.1</v>
      </c>
      <c r="P10" s="30">
        <v>30650449.059999999</v>
      </c>
      <c r="Q10" s="30">
        <f>ROUND((P10*O10),0)</f>
        <v>3065045</v>
      </c>
      <c r="R10" s="31">
        <f>ROUND(((P10+Q10)*$R$9),0)</f>
        <v>3371549</v>
      </c>
      <c r="S10" s="31">
        <f>ROUND((R10*$S$9),0)</f>
        <v>67431</v>
      </c>
      <c r="T10" s="30">
        <f>ROUND((R10*$T$9),0)</f>
        <v>33715</v>
      </c>
      <c r="U10" s="31">
        <f>ROUND(((Q10+R10)*$U$9),0)</f>
        <v>128732</v>
      </c>
      <c r="V10" s="31">
        <f>ROUND(((Q10+R10)*$V$9),0)</f>
        <v>64366</v>
      </c>
      <c r="W10" s="31">
        <f>ROUND((SUM(P10:V10)*$W$9),0)</f>
        <v>1495251</v>
      </c>
      <c r="X10" s="31">
        <f>3156+23676</f>
        <v>26832</v>
      </c>
      <c r="Y10" s="32">
        <f>SUM(Q10:X10)</f>
        <v>8252921</v>
      </c>
      <c r="Z10" s="31">
        <f>ROUND((P10*$Z$9),0)</f>
        <v>919513</v>
      </c>
      <c r="AA10" s="31">
        <f>ROUND((Z10*$AA$9),0)</f>
        <v>18390</v>
      </c>
      <c r="AB10" s="31">
        <f>ROUND((Z10*$AB$9),0)</f>
        <v>9195</v>
      </c>
      <c r="AC10" s="33">
        <f>SUM(Z10:AB10)</f>
        <v>947098</v>
      </c>
      <c r="AD10" s="34">
        <f>Q10-Z10</f>
        <v>2145532</v>
      </c>
      <c r="AE10" s="34">
        <f>R10</f>
        <v>3371549</v>
      </c>
      <c r="AF10" s="34">
        <f>S10</f>
        <v>67431</v>
      </c>
      <c r="AG10" s="34">
        <f>T10</f>
        <v>33715</v>
      </c>
      <c r="AH10" s="34">
        <f>U10-AA10</f>
        <v>110342</v>
      </c>
      <c r="AI10" s="34">
        <f>V10-AB10</f>
        <v>55171</v>
      </c>
      <c r="AJ10" s="34">
        <f>W10</f>
        <v>1495251</v>
      </c>
      <c r="AK10" s="34">
        <f>X10</f>
        <v>26832</v>
      </c>
      <c r="AL10" s="35">
        <f>SUM(AD10:AK10)</f>
        <v>7305823</v>
      </c>
      <c r="AM10" s="36">
        <f>AL10-AN10</f>
        <v>23676.009999999776</v>
      </c>
      <c r="AN10" s="30">
        <v>7282146.9900000002</v>
      </c>
      <c r="AO10" s="30">
        <f t="shared" ref="AO10:AO15" si="1">AN10*8</f>
        <v>58257175.920000002</v>
      </c>
      <c r="AP10" s="37">
        <f t="shared" ref="AP10:AP16" si="2">AN10/P10*100</f>
        <v>23.758695919086804</v>
      </c>
      <c r="AQ10" s="27">
        <v>43312</v>
      </c>
      <c r="AR10" s="38">
        <v>8</v>
      </c>
      <c r="AS10" s="27">
        <v>43312</v>
      </c>
      <c r="AT10" s="30">
        <v>0</v>
      </c>
      <c r="AU10" s="25">
        <v>2</v>
      </c>
      <c r="AV10" s="27">
        <v>43312</v>
      </c>
      <c r="AW10" s="30">
        <v>0</v>
      </c>
      <c r="AX10" s="30">
        <f>AO10</f>
        <v>58257175.920000002</v>
      </c>
      <c r="AY10" s="30">
        <f>AT10+AW10</f>
        <v>0</v>
      </c>
      <c r="AZ10" s="30">
        <f>AX10-AY10</f>
        <v>58257175.920000002</v>
      </c>
    </row>
    <row r="11" spans="1:52" s="39" customFormat="1" x14ac:dyDescent="0.25">
      <c r="A11" s="25">
        <v>2</v>
      </c>
      <c r="B11" s="25">
        <v>82079090</v>
      </c>
      <c r="C11" s="25" t="s">
        <v>125</v>
      </c>
      <c r="D11" s="25">
        <v>1</v>
      </c>
      <c r="E11" s="158"/>
      <c r="F11" s="159"/>
      <c r="G11" s="158"/>
      <c r="H11" s="25">
        <v>636514</v>
      </c>
      <c r="I11" s="27">
        <v>40443</v>
      </c>
      <c r="J11" s="25" t="s">
        <v>126</v>
      </c>
      <c r="K11" s="25" t="s">
        <v>127</v>
      </c>
      <c r="L11" s="25">
        <v>30025</v>
      </c>
      <c r="M11" s="27">
        <v>40403</v>
      </c>
      <c r="N11" s="28" t="str">
        <f t="shared" si="0"/>
        <v>Roll forming along with Tooling and spares</v>
      </c>
      <c r="O11" s="40">
        <v>0.1</v>
      </c>
      <c r="P11" s="41">
        <v>18016994.399999999</v>
      </c>
      <c r="Q11" s="41">
        <f t="shared" ref="Q11:Q16" si="3">ROUND((P11*O11),0)</f>
        <v>1801699</v>
      </c>
      <c r="R11" s="41">
        <f t="shared" ref="R11:R16" si="4">ROUND(((P11+Q11)*$R$9),0)</f>
        <v>1981869</v>
      </c>
      <c r="S11" s="41">
        <f t="shared" ref="S11:S16" si="5">ROUND((R11*$S$9),0)</f>
        <v>39637</v>
      </c>
      <c r="T11" s="41">
        <f t="shared" ref="T11:T16" si="6">ROUND((R11*$T$9),0)</f>
        <v>19819</v>
      </c>
      <c r="U11" s="41">
        <f t="shared" ref="U11:U16" si="7">ROUND(((Q11+R11)*$U$9),0)</f>
        <v>75671</v>
      </c>
      <c r="V11" s="41">
        <f t="shared" ref="V11:V16" si="8">ROUND(((Q11+R11)*$V$9),0)</f>
        <v>37836</v>
      </c>
      <c r="W11" s="41">
        <f t="shared" ref="W11:W16" si="9">ROUND((SUM(P11:V11)*$W$9),0)</f>
        <v>878941</v>
      </c>
      <c r="X11" s="41">
        <v>1856</v>
      </c>
      <c r="Y11" s="32">
        <f t="shared" ref="Y11:Y16" si="10">SUM(Q11:X11)</f>
        <v>4837328</v>
      </c>
      <c r="Z11" s="41">
        <f t="shared" ref="Z11:Z16" si="11">ROUND((P11*$Z$9),0)</f>
        <v>540510</v>
      </c>
      <c r="AA11" s="41">
        <f t="shared" ref="AA11:AA16" si="12">ROUND((Z11*$AA$9),0)</f>
        <v>10810</v>
      </c>
      <c r="AB11" s="41">
        <f t="shared" ref="AB11:AB16" si="13">ROUND((Z11*$AB$9),0)</f>
        <v>5405</v>
      </c>
      <c r="AC11" s="33">
        <f t="shared" ref="AC11:AC16" si="14">SUM(Z11:AB11)</f>
        <v>556725</v>
      </c>
      <c r="AD11" s="34">
        <f t="shared" ref="AD11:AD16" si="15">Q11-Z11</f>
        <v>1261189</v>
      </c>
      <c r="AE11" s="34">
        <f t="shared" ref="AE11:AG16" si="16">R11</f>
        <v>1981869</v>
      </c>
      <c r="AF11" s="34">
        <f t="shared" si="16"/>
        <v>39637</v>
      </c>
      <c r="AG11" s="34">
        <f t="shared" si="16"/>
        <v>19819</v>
      </c>
      <c r="AH11" s="34">
        <f t="shared" ref="AH11:AI16" si="17">U11-AA11</f>
        <v>64861</v>
      </c>
      <c r="AI11" s="34">
        <f t="shared" si="17"/>
        <v>32431</v>
      </c>
      <c r="AJ11" s="34">
        <f t="shared" ref="AJ11:AK16" si="18">W11</f>
        <v>878941</v>
      </c>
      <c r="AK11" s="34">
        <f t="shared" si="18"/>
        <v>1856</v>
      </c>
      <c r="AL11" s="35">
        <f t="shared" ref="AL11:AL16" si="19">SUM(AD11:AK11)</f>
        <v>4280603</v>
      </c>
      <c r="AM11" s="36">
        <f t="shared" ref="AM11:AM16" si="20">AL11-AN11</f>
        <v>9.999999962747097E-2</v>
      </c>
      <c r="AN11" s="41">
        <v>4280602.9000000004</v>
      </c>
      <c r="AO11" s="30">
        <f>AN11*8</f>
        <v>34244823.200000003</v>
      </c>
      <c r="AP11" s="37">
        <f t="shared" si="2"/>
        <v>23.758695845517945</v>
      </c>
      <c r="AQ11" s="27">
        <v>43312</v>
      </c>
      <c r="AR11" s="38">
        <v>8</v>
      </c>
      <c r="AS11" s="27">
        <v>43312</v>
      </c>
      <c r="AT11" s="30">
        <v>0</v>
      </c>
      <c r="AU11" s="25">
        <v>2</v>
      </c>
      <c r="AV11" s="27">
        <v>43312</v>
      </c>
      <c r="AW11" s="30">
        <v>0</v>
      </c>
      <c r="AX11" s="30">
        <f t="shared" ref="AX11:AX16" si="21">AO11</f>
        <v>34244823.200000003</v>
      </c>
      <c r="AY11" s="30">
        <f t="shared" ref="AY11:AY16" si="22">AT11+AW11</f>
        <v>0</v>
      </c>
      <c r="AZ11" s="30">
        <f t="shared" ref="AZ11:AZ16" si="23">AX11-AY11</f>
        <v>34244823.200000003</v>
      </c>
    </row>
    <row r="12" spans="1:52" s="39" customFormat="1" x14ac:dyDescent="0.25">
      <c r="A12" s="25">
        <v>3</v>
      </c>
      <c r="B12" s="25">
        <v>82079090</v>
      </c>
      <c r="C12" s="25" t="s">
        <v>128</v>
      </c>
      <c r="D12" s="25">
        <v>1</v>
      </c>
      <c r="E12" s="158"/>
      <c r="F12" s="159"/>
      <c r="G12" s="158"/>
      <c r="H12" s="25">
        <v>636514</v>
      </c>
      <c r="I12" s="27">
        <v>40443</v>
      </c>
      <c r="J12" s="25" t="s">
        <v>126</v>
      </c>
      <c r="K12" s="25" t="s">
        <v>127</v>
      </c>
      <c r="L12" s="25">
        <v>30025</v>
      </c>
      <c r="M12" s="27">
        <v>40403</v>
      </c>
      <c r="N12" s="28" t="str">
        <f t="shared" si="0"/>
        <v>Rafts &amp; Stands</v>
      </c>
      <c r="O12" s="40">
        <v>0.1</v>
      </c>
      <c r="P12" s="41">
        <v>1569923.81</v>
      </c>
      <c r="Q12" s="41">
        <f t="shared" si="3"/>
        <v>156992</v>
      </c>
      <c r="R12" s="41">
        <f t="shared" si="4"/>
        <v>172692</v>
      </c>
      <c r="S12" s="41">
        <f t="shared" si="5"/>
        <v>3454</v>
      </c>
      <c r="T12" s="41">
        <f t="shared" si="6"/>
        <v>1727</v>
      </c>
      <c r="U12" s="41">
        <f t="shared" si="7"/>
        <v>6594</v>
      </c>
      <c r="V12" s="41">
        <f t="shared" si="8"/>
        <v>3297</v>
      </c>
      <c r="W12" s="41">
        <f t="shared" si="9"/>
        <v>76587</v>
      </c>
      <c r="X12" s="41">
        <v>161</v>
      </c>
      <c r="Y12" s="32">
        <f t="shared" si="10"/>
        <v>421504</v>
      </c>
      <c r="Z12" s="41">
        <f t="shared" si="11"/>
        <v>47098</v>
      </c>
      <c r="AA12" s="41">
        <f t="shared" si="12"/>
        <v>942</v>
      </c>
      <c r="AB12" s="41">
        <f t="shared" si="13"/>
        <v>471</v>
      </c>
      <c r="AC12" s="33">
        <f t="shared" si="14"/>
        <v>48511</v>
      </c>
      <c r="AD12" s="34">
        <f t="shared" si="15"/>
        <v>109894</v>
      </c>
      <c r="AE12" s="34">
        <f t="shared" si="16"/>
        <v>172692</v>
      </c>
      <c r="AF12" s="34">
        <f t="shared" si="16"/>
        <v>3454</v>
      </c>
      <c r="AG12" s="34">
        <f t="shared" si="16"/>
        <v>1727</v>
      </c>
      <c r="AH12" s="34">
        <f t="shared" si="17"/>
        <v>5652</v>
      </c>
      <c r="AI12" s="34">
        <f t="shared" si="17"/>
        <v>2826</v>
      </c>
      <c r="AJ12" s="34">
        <f t="shared" si="18"/>
        <v>76587</v>
      </c>
      <c r="AK12" s="34">
        <f t="shared" si="18"/>
        <v>161</v>
      </c>
      <c r="AL12" s="35">
        <f t="shared" si="19"/>
        <v>372993</v>
      </c>
      <c r="AM12" s="36">
        <f t="shared" si="20"/>
        <v>-0.36999999999534339</v>
      </c>
      <c r="AN12" s="41">
        <v>372993.37</v>
      </c>
      <c r="AO12" s="30">
        <f t="shared" si="1"/>
        <v>2983946.96</v>
      </c>
      <c r="AP12" s="37">
        <f t="shared" si="2"/>
        <v>23.758692468012189</v>
      </c>
      <c r="AQ12" s="27">
        <v>43312</v>
      </c>
      <c r="AR12" s="38">
        <v>8</v>
      </c>
      <c r="AS12" s="27">
        <v>43312</v>
      </c>
      <c r="AT12" s="30">
        <v>0</v>
      </c>
      <c r="AU12" s="25">
        <v>2</v>
      </c>
      <c r="AV12" s="27">
        <v>43312</v>
      </c>
      <c r="AW12" s="30">
        <v>0</v>
      </c>
      <c r="AX12" s="30">
        <f t="shared" si="21"/>
        <v>2983946.96</v>
      </c>
      <c r="AY12" s="30">
        <f t="shared" si="22"/>
        <v>0</v>
      </c>
      <c r="AZ12" s="30">
        <f t="shared" si="23"/>
        <v>2983946.96</v>
      </c>
    </row>
    <row r="13" spans="1:52" s="39" customFormat="1" x14ac:dyDescent="0.25">
      <c r="A13" s="25">
        <v>4</v>
      </c>
      <c r="B13" s="25">
        <v>84553000</v>
      </c>
      <c r="C13" s="25" t="s">
        <v>129</v>
      </c>
      <c r="D13" s="25">
        <v>1</v>
      </c>
      <c r="E13" s="158"/>
      <c r="F13" s="159"/>
      <c r="G13" s="158"/>
      <c r="H13" s="26">
        <v>578903</v>
      </c>
      <c r="I13" s="27">
        <v>40385</v>
      </c>
      <c r="J13" s="25" t="s">
        <v>126</v>
      </c>
      <c r="K13" s="25" t="s">
        <v>127</v>
      </c>
      <c r="L13" s="25">
        <v>30020</v>
      </c>
      <c r="M13" s="27">
        <v>40349</v>
      </c>
      <c r="N13" s="28" t="str">
        <f t="shared" si="0"/>
        <v>Second Hand Machine Roll Former</v>
      </c>
      <c r="O13" s="42">
        <v>7.4999999999999997E-2</v>
      </c>
      <c r="P13" s="30">
        <v>12799795.1</v>
      </c>
      <c r="Q13" s="30">
        <f t="shared" si="3"/>
        <v>959985</v>
      </c>
      <c r="R13" s="31">
        <f t="shared" si="4"/>
        <v>1375978</v>
      </c>
      <c r="S13" s="31">
        <f t="shared" si="5"/>
        <v>27520</v>
      </c>
      <c r="T13" s="30">
        <f t="shared" si="6"/>
        <v>13760</v>
      </c>
      <c r="U13" s="31">
        <f t="shared" si="7"/>
        <v>46719</v>
      </c>
      <c r="V13" s="31">
        <f t="shared" si="8"/>
        <v>23360</v>
      </c>
      <c r="W13" s="31">
        <f t="shared" si="9"/>
        <v>609885</v>
      </c>
      <c r="X13" s="31">
        <v>1287</v>
      </c>
      <c r="Y13" s="32">
        <f t="shared" si="10"/>
        <v>3058494</v>
      </c>
      <c r="Z13" s="31">
        <f t="shared" si="11"/>
        <v>383994</v>
      </c>
      <c r="AA13" s="31">
        <f t="shared" si="12"/>
        <v>7680</v>
      </c>
      <c r="AB13" s="31">
        <f t="shared" si="13"/>
        <v>3840</v>
      </c>
      <c r="AC13" s="33">
        <f t="shared" si="14"/>
        <v>395514</v>
      </c>
      <c r="AD13" s="34">
        <f t="shared" si="15"/>
        <v>575991</v>
      </c>
      <c r="AE13" s="34">
        <f t="shared" si="16"/>
        <v>1375978</v>
      </c>
      <c r="AF13" s="34">
        <f t="shared" si="16"/>
        <v>27520</v>
      </c>
      <c r="AG13" s="34">
        <f t="shared" si="16"/>
        <v>13760</v>
      </c>
      <c r="AH13" s="34">
        <f t="shared" si="17"/>
        <v>39039</v>
      </c>
      <c r="AI13" s="34">
        <f t="shared" si="17"/>
        <v>19520</v>
      </c>
      <c r="AJ13" s="34">
        <f t="shared" si="18"/>
        <v>609885</v>
      </c>
      <c r="AK13" s="34">
        <f t="shared" si="18"/>
        <v>1287</v>
      </c>
      <c r="AL13" s="35">
        <f t="shared" si="19"/>
        <v>2662980</v>
      </c>
      <c r="AM13" s="36">
        <f t="shared" si="20"/>
        <v>0.31999999983236194</v>
      </c>
      <c r="AN13" s="30">
        <v>2662979.6800000002</v>
      </c>
      <c r="AO13" s="30">
        <f t="shared" si="1"/>
        <v>21303837.440000001</v>
      </c>
      <c r="AP13" s="37">
        <f t="shared" si="2"/>
        <v>20.80486179032663</v>
      </c>
      <c r="AQ13" s="27">
        <v>43312</v>
      </c>
      <c r="AR13" s="38">
        <v>8</v>
      </c>
      <c r="AS13" s="27">
        <v>43312</v>
      </c>
      <c r="AT13" s="30">
        <v>0</v>
      </c>
      <c r="AU13" s="25">
        <v>2</v>
      </c>
      <c r="AV13" s="27">
        <v>43312</v>
      </c>
      <c r="AW13" s="30">
        <v>0</v>
      </c>
      <c r="AX13" s="30">
        <f t="shared" si="21"/>
        <v>21303837.440000001</v>
      </c>
      <c r="AY13" s="30">
        <f t="shared" si="22"/>
        <v>0</v>
      </c>
      <c r="AZ13" s="30">
        <f t="shared" si="23"/>
        <v>21303837.440000001</v>
      </c>
    </row>
    <row r="14" spans="1:52" s="39" customFormat="1" ht="22.5" x14ac:dyDescent="0.25">
      <c r="A14" s="25">
        <v>5</v>
      </c>
      <c r="B14" s="25">
        <v>84623910</v>
      </c>
      <c r="C14" s="25" t="s">
        <v>130</v>
      </c>
      <c r="D14" s="25">
        <v>1</v>
      </c>
      <c r="E14" s="158"/>
      <c r="F14" s="159"/>
      <c r="G14" s="158"/>
      <c r="H14" s="25">
        <v>605890</v>
      </c>
      <c r="I14" s="27">
        <v>40414</v>
      </c>
      <c r="J14" s="25" t="s">
        <v>126</v>
      </c>
      <c r="K14" s="25" t="s">
        <v>131</v>
      </c>
      <c r="L14" s="25">
        <v>23072010</v>
      </c>
      <c r="M14" s="27">
        <v>40382</v>
      </c>
      <c r="N14" s="28" t="str">
        <f t="shared" si="0"/>
        <v>Accurepress :CNC Press break Model 516040 with accessories</v>
      </c>
      <c r="O14" s="42">
        <v>7.4999999999999997E-2</v>
      </c>
      <c r="P14" s="30">
        <v>3015749.91</v>
      </c>
      <c r="Q14" s="30">
        <f t="shared" si="3"/>
        <v>226181</v>
      </c>
      <c r="R14" s="31">
        <f t="shared" si="4"/>
        <v>324193</v>
      </c>
      <c r="S14" s="31">
        <f t="shared" si="5"/>
        <v>6484</v>
      </c>
      <c r="T14" s="30">
        <f t="shared" si="6"/>
        <v>3242</v>
      </c>
      <c r="U14" s="31">
        <f t="shared" si="7"/>
        <v>11007</v>
      </c>
      <c r="V14" s="31">
        <f t="shared" si="8"/>
        <v>5504</v>
      </c>
      <c r="W14" s="31">
        <f t="shared" si="9"/>
        <v>143694</v>
      </c>
      <c r="X14" s="31">
        <v>304</v>
      </c>
      <c r="Y14" s="32">
        <f t="shared" si="10"/>
        <v>720609</v>
      </c>
      <c r="Z14" s="31">
        <f t="shared" si="11"/>
        <v>90472</v>
      </c>
      <c r="AA14" s="31">
        <f t="shared" si="12"/>
        <v>1809</v>
      </c>
      <c r="AB14" s="31">
        <f t="shared" si="13"/>
        <v>905</v>
      </c>
      <c r="AC14" s="33">
        <f t="shared" si="14"/>
        <v>93186</v>
      </c>
      <c r="AD14" s="34">
        <f t="shared" si="15"/>
        <v>135709</v>
      </c>
      <c r="AE14" s="34">
        <f t="shared" si="16"/>
        <v>324193</v>
      </c>
      <c r="AF14" s="34">
        <f t="shared" si="16"/>
        <v>6484</v>
      </c>
      <c r="AG14" s="34">
        <f t="shared" si="16"/>
        <v>3242</v>
      </c>
      <c r="AH14" s="34">
        <f t="shared" si="17"/>
        <v>9198</v>
      </c>
      <c r="AI14" s="34">
        <f t="shared" si="17"/>
        <v>4599</v>
      </c>
      <c r="AJ14" s="34">
        <f t="shared" si="18"/>
        <v>143694</v>
      </c>
      <c r="AK14" s="34">
        <f t="shared" si="18"/>
        <v>304</v>
      </c>
      <c r="AL14" s="35">
        <f t="shared" si="19"/>
        <v>627423</v>
      </c>
      <c r="AM14" s="36">
        <f t="shared" si="20"/>
        <v>0.47999999998137355</v>
      </c>
      <c r="AN14" s="30">
        <v>627422.52</v>
      </c>
      <c r="AO14" s="30">
        <f t="shared" si="1"/>
        <v>5019380.16</v>
      </c>
      <c r="AP14" s="37">
        <f t="shared" si="2"/>
        <v>20.804859113798333</v>
      </c>
      <c r="AQ14" s="27">
        <v>43312</v>
      </c>
      <c r="AR14" s="38">
        <v>8</v>
      </c>
      <c r="AS14" s="27">
        <v>43312</v>
      </c>
      <c r="AT14" s="30">
        <v>0</v>
      </c>
      <c r="AU14" s="25">
        <v>2</v>
      </c>
      <c r="AV14" s="27">
        <v>43312</v>
      </c>
      <c r="AW14" s="30">
        <v>0</v>
      </c>
      <c r="AX14" s="30">
        <f t="shared" si="21"/>
        <v>5019380.16</v>
      </c>
      <c r="AY14" s="30">
        <f t="shared" si="22"/>
        <v>0</v>
      </c>
      <c r="AZ14" s="30">
        <f t="shared" si="23"/>
        <v>5019380.16</v>
      </c>
    </row>
    <row r="15" spans="1:52" s="39" customFormat="1" ht="22.5" x14ac:dyDescent="0.25">
      <c r="A15" s="25">
        <v>6</v>
      </c>
      <c r="B15" s="25">
        <v>84622920</v>
      </c>
      <c r="C15" s="25" t="s">
        <v>132</v>
      </c>
      <c r="D15" s="25">
        <v>1</v>
      </c>
      <c r="E15" s="158"/>
      <c r="F15" s="159"/>
      <c r="G15" s="158"/>
      <c r="H15" s="25">
        <v>605890</v>
      </c>
      <c r="I15" s="27">
        <v>40414</v>
      </c>
      <c r="J15" s="25" t="s">
        <v>126</v>
      </c>
      <c r="K15" s="25" t="s">
        <v>131</v>
      </c>
      <c r="L15" s="25">
        <v>23072010</v>
      </c>
      <c r="M15" s="27">
        <v>40382</v>
      </c>
      <c r="N15" s="28" t="str">
        <f t="shared" si="0"/>
        <v>Accurepress : Model 625010 with accessories</v>
      </c>
      <c r="O15" s="42">
        <v>7.4999999999999997E-2</v>
      </c>
      <c r="P15" s="30">
        <v>1656127</v>
      </c>
      <c r="Q15" s="30">
        <f t="shared" si="3"/>
        <v>124210</v>
      </c>
      <c r="R15" s="31">
        <f t="shared" si="4"/>
        <v>178034</v>
      </c>
      <c r="S15" s="31">
        <f t="shared" si="5"/>
        <v>3561</v>
      </c>
      <c r="T15" s="30">
        <f t="shared" si="6"/>
        <v>1780</v>
      </c>
      <c r="U15" s="31">
        <f t="shared" si="7"/>
        <v>6045</v>
      </c>
      <c r="V15" s="31">
        <f t="shared" si="8"/>
        <v>3022</v>
      </c>
      <c r="W15" s="31">
        <f t="shared" si="9"/>
        <v>78911</v>
      </c>
      <c r="X15" s="31">
        <v>167</v>
      </c>
      <c r="Y15" s="32">
        <f t="shared" si="10"/>
        <v>395730</v>
      </c>
      <c r="Z15" s="31">
        <f t="shared" si="11"/>
        <v>49684</v>
      </c>
      <c r="AA15" s="31">
        <f t="shared" si="12"/>
        <v>994</v>
      </c>
      <c r="AB15" s="31">
        <f t="shared" si="13"/>
        <v>497</v>
      </c>
      <c r="AC15" s="33">
        <f t="shared" si="14"/>
        <v>51175</v>
      </c>
      <c r="AD15" s="34">
        <f t="shared" si="15"/>
        <v>74526</v>
      </c>
      <c r="AE15" s="34">
        <f t="shared" si="16"/>
        <v>178034</v>
      </c>
      <c r="AF15" s="34">
        <f t="shared" si="16"/>
        <v>3561</v>
      </c>
      <c r="AG15" s="34">
        <f t="shared" si="16"/>
        <v>1780</v>
      </c>
      <c r="AH15" s="34">
        <f t="shared" si="17"/>
        <v>5051</v>
      </c>
      <c r="AI15" s="34">
        <f t="shared" si="17"/>
        <v>2525</v>
      </c>
      <c r="AJ15" s="34">
        <f t="shared" si="18"/>
        <v>78911</v>
      </c>
      <c r="AK15" s="34">
        <f t="shared" si="18"/>
        <v>167</v>
      </c>
      <c r="AL15" s="35">
        <f t="shared" si="19"/>
        <v>344555</v>
      </c>
      <c r="AM15" s="36">
        <f t="shared" si="20"/>
        <v>0</v>
      </c>
      <c r="AN15" s="30">
        <v>344555</v>
      </c>
      <c r="AO15" s="30">
        <f t="shared" si="1"/>
        <v>2756440</v>
      </c>
      <c r="AP15" s="37">
        <f t="shared" si="2"/>
        <v>20.804865810411883</v>
      </c>
      <c r="AQ15" s="27">
        <v>43312</v>
      </c>
      <c r="AR15" s="38">
        <v>8</v>
      </c>
      <c r="AS15" s="27">
        <v>43312</v>
      </c>
      <c r="AT15" s="30">
        <v>0</v>
      </c>
      <c r="AU15" s="25">
        <v>2</v>
      </c>
      <c r="AV15" s="27">
        <v>43312</v>
      </c>
      <c r="AW15" s="30">
        <v>0</v>
      </c>
      <c r="AX15" s="30">
        <f t="shared" si="21"/>
        <v>2756440</v>
      </c>
      <c r="AY15" s="30">
        <f t="shared" si="22"/>
        <v>0</v>
      </c>
      <c r="AZ15" s="30">
        <f t="shared" si="23"/>
        <v>2756440</v>
      </c>
    </row>
    <row r="16" spans="1:52" s="39" customFormat="1" ht="22.5" x14ac:dyDescent="0.25">
      <c r="A16" s="25">
        <v>7</v>
      </c>
      <c r="B16" s="25">
        <v>8489090</v>
      </c>
      <c r="C16" s="25" t="s">
        <v>133</v>
      </c>
      <c r="D16" s="25">
        <v>102</v>
      </c>
      <c r="E16" s="158"/>
      <c r="F16" s="159"/>
      <c r="G16" s="158"/>
      <c r="H16" s="25">
        <v>636515</v>
      </c>
      <c r="I16" s="27">
        <v>40443</v>
      </c>
      <c r="J16" s="25" t="s">
        <v>126</v>
      </c>
      <c r="K16" s="25" t="s">
        <v>134</v>
      </c>
      <c r="L16" s="25">
        <v>4163</v>
      </c>
      <c r="M16" s="27">
        <v>40353</v>
      </c>
      <c r="N16" s="28" t="str">
        <f t="shared" si="0"/>
        <v>Diesel engined Side Loader 2 nos spares 100nos</v>
      </c>
      <c r="O16" s="42">
        <v>7.4999999999999997E-2</v>
      </c>
      <c r="P16" s="30">
        <f>3774235.79+625363.1</f>
        <v>4399598.8899999997</v>
      </c>
      <c r="Q16" s="30">
        <f t="shared" si="3"/>
        <v>329970</v>
      </c>
      <c r="R16" s="31">
        <f t="shared" si="4"/>
        <v>472957</v>
      </c>
      <c r="S16" s="31">
        <f t="shared" si="5"/>
        <v>9459</v>
      </c>
      <c r="T16" s="30">
        <f t="shared" si="6"/>
        <v>4730</v>
      </c>
      <c r="U16" s="31">
        <f t="shared" si="7"/>
        <v>16059</v>
      </c>
      <c r="V16" s="31">
        <f t="shared" si="8"/>
        <v>8029</v>
      </c>
      <c r="W16" s="31">
        <f t="shared" si="9"/>
        <v>209632</v>
      </c>
      <c r="X16" s="31">
        <v>443</v>
      </c>
      <c r="Y16" s="32">
        <f t="shared" si="10"/>
        <v>1051279</v>
      </c>
      <c r="Z16" s="31">
        <f t="shared" si="11"/>
        <v>131988</v>
      </c>
      <c r="AA16" s="31">
        <f t="shared" si="12"/>
        <v>2640</v>
      </c>
      <c r="AB16" s="31">
        <f t="shared" si="13"/>
        <v>1320</v>
      </c>
      <c r="AC16" s="33">
        <f t="shared" si="14"/>
        <v>135948</v>
      </c>
      <c r="AD16" s="34">
        <f t="shared" si="15"/>
        <v>197982</v>
      </c>
      <c r="AE16" s="34">
        <f t="shared" si="16"/>
        <v>472957</v>
      </c>
      <c r="AF16" s="34">
        <f t="shared" si="16"/>
        <v>9459</v>
      </c>
      <c r="AG16" s="34">
        <f t="shared" si="16"/>
        <v>4730</v>
      </c>
      <c r="AH16" s="34">
        <f t="shared" si="17"/>
        <v>13419</v>
      </c>
      <c r="AI16" s="34">
        <f t="shared" si="17"/>
        <v>6709</v>
      </c>
      <c r="AJ16" s="34">
        <f t="shared" si="18"/>
        <v>209632</v>
      </c>
      <c r="AK16" s="34">
        <f t="shared" si="18"/>
        <v>443</v>
      </c>
      <c r="AL16" s="35">
        <f t="shared" si="19"/>
        <v>915331</v>
      </c>
      <c r="AM16" s="36">
        <f t="shared" si="20"/>
        <v>0.13000000000465661</v>
      </c>
      <c r="AN16" s="30">
        <f>785225+130105.87</f>
        <v>915330.87</v>
      </c>
      <c r="AO16" s="30">
        <f>AN16*8</f>
        <v>7322646.96</v>
      </c>
      <c r="AP16" s="37">
        <f t="shared" si="2"/>
        <v>20.804870918585035</v>
      </c>
      <c r="AQ16" s="27">
        <v>43312</v>
      </c>
      <c r="AR16" s="38">
        <v>8</v>
      </c>
      <c r="AS16" s="27">
        <v>43312</v>
      </c>
      <c r="AT16" s="30">
        <v>0</v>
      </c>
      <c r="AU16" s="25">
        <v>2</v>
      </c>
      <c r="AV16" s="27">
        <v>43312</v>
      </c>
      <c r="AW16" s="30">
        <v>0</v>
      </c>
      <c r="AX16" s="30">
        <f t="shared" si="21"/>
        <v>7322646.96</v>
      </c>
      <c r="AY16" s="30">
        <f t="shared" si="22"/>
        <v>0</v>
      </c>
      <c r="AZ16" s="30">
        <f t="shared" si="23"/>
        <v>7322646.96</v>
      </c>
    </row>
    <row r="17" spans="2:52" ht="15.75" thickBot="1" x14ac:dyDescent="0.3">
      <c r="E17" s="43"/>
      <c r="F17" s="44"/>
      <c r="G17" s="44"/>
      <c r="I17" s="45"/>
      <c r="M17" s="45"/>
      <c r="P17" s="46">
        <f>SUM(P10:P16)</f>
        <v>72108638.170000002</v>
      </c>
      <c r="Q17" s="46">
        <f>SUM(Q10:Q16)</f>
        <v>6664082</v>
      </c>
      <c r="R17" s="46">
        <f t="shared" ref="R17:X17" si="24">SUM(R10:R16)</f>
        <v>7877272</v>
      </c>
      <c r="S17" s="46">
        <f t="shared" si="24"/>
        <v>157546</v>
      </c>
      <c r="T17" s="46">
        <f t="shared" si="24"/>
        <v>78773</v>
      </c>
      <c r="U17" s="46">
        <f t="shared" si="24"/>
        <v>290827</v>
      </c>
      <c r="V17" s="46">
        <f t="shared" si="24"/>
        <v>145414</v>
      </c>
      <c r="W17" s="46">
        <f t="shared" si="24"/>
        <v>3492901</v>
      </c>
      <c r="X17" s="46">
        <f t="shared" si="24"/>
        <v>31050</v>
      </c>
      <c r="Y17" s="47">
        <f>SUM(Y10:Y16)</f>
        <v>18737865</v>
      </c>
      <c r="Z17" s="46">
        <f t="shared" ref="Z17:AB17" si="25">SUM(Z10:Z16)</f>
        <v>2163259</v>
      </c>
      <c r="AA17" s="46">
        <f t="shared" si="25"/>
        <v>43265</v>
      </c>
      <c r="AB17" s="46">
        <f t="shared" si="25"/>
        <v>21633</v>
      </c>
      <c r="AC17" s="48">
        <f>SUM(AC10:AC16)</f>
        <v>2228157</v>
      </c>
      <c r="AD17" s="46">
        <f t="shared" ref="AD17:AK17" si="26">SUM(AD10:AD16)</f>
        <v>4500823</v>
      </c>
      <c r="AE17" s="46">
        <f t="shared" si="26"/>
        <v>7877272</v>
      </c>
      <c r="AF17" s="46">
        <f t="shared" si="26"/>
        <v>157546</v>
      </c>
      <c r="AG17" s="46">
        <f t="shared" si="26"/>
        <v>78773</v>
      </c>
      <c r="AH17" s="46">
        <f t="shared" si="26"/>
        <v>247562</v>
      </c>
      <c r="AI17" s="46">
        <f t="shared" si="26"/>
        <v>123781</v>
      </c>
      <c r="AJ17" s="46">
        <f t="shared" si="26"/>
        <v>3492901</v>
      </c>
      <c r="AK17" s="46">
        <f t="shared" si="26"/>
        <v>31050</v>
      </c>
      <c r="AL17" s="46">
        <f>SUM(AL10:AL16)</f>
        <v>16509708</v>
      </c>
      <c r="AM17" s="49">
        <f>SUM(AM10:AM16)</f>
        <v>23676.669999999227</v>
      </c>
      <c r="AN17" s="46">
        <f>SUM(AN10:AN16)</f>
        <v>16486031.329999998</v>
      </c>
      <c r="AO17" s="46">
        <f>SUM(AO10:AO16)</f>
        <v>131888250.63999999</v>
      </c>
      <c r="AP17" s="50"/>
      <c r="AQ17" s="51"/>
      <c r="AR17" s="52"/>
      <c r="AS17" s="51"/>
      <c r="AT17" s="46">
        <f>SUM(AT10:AT16)</f>
        <v>0</v>
      </c>
      <c r="AU17" s="51"/>
      <c r="AV17" s="50"/>
      <c r="AW17" s="53">
        <f t="shared" ref="AW17:AY17" si="27">SUM(AW10:AW16)</f>
        <v>0</v>
      </c>
      <c r="AX17" s="46">
        <f>SUM(AX10:AX16)</f>
        <v>131888250.63999999</v>
      </c>
      <c r="AY17" s="46">
        <f t="shared" si="27"/>
        <v>0</v>
      </c>
      <c r="AZ17" s="46">
        <f>SUM(AZ10:AZ16)</f>
        <v>131888250.63999999</v>
      </c>
    </row>
    <row r="18" spans="2:52" ht="15.75" thickTop="1" x14ac:dyDescent="0.25">
      <c r="AL18" s="54">
        <v>16509707</v>
      </c>
      <c r="AN18" s="54">
        <v>16509707</v>
      </c>
    </row>
    <row r="19" spans="2:52" x14ac:dyDescent="0.25">
      <c r="V19" s="55">
        <f>V17+U17+Q17</f>
        <v>7100323</v>
      </c>
      <c r="W19" s="56">
        <f>V19/15</f>
        <v>473354.86666666664</v>
      </c>
      <c r="AC19" s="56"/>
      <c r="AD19" s="56"/>
      <c r="AE19" s="56"/>
      <c r="AF19" s="56"/>
      <c r="AG19" s="56"/>
      <c r="AH19" s="56"/>
      <c r="AI19" s="56"/>
      <c r="AJ19" s="56"/>
      <c r="AK19" s="56"/>
      <c r="AL19" s="55">
        <f>AL17-AL18</f>
        <v>1</v>
      </c>
      <c r="AN19" s="55">
        <f>AN17-AN18</f>
        <v>-23675.670000001788</v>
      </c>
      <c r="AO19" s="56"/>
      <c r="AQ19" s="57"/>
    </row>
    <row r="20" spans="2:52" x14ac:dyDescent="0.25">
      <c r="B20" s="2" t="s">
        <v>135</v>
      </c>
    </row>
    <row r="22" spans="2:52" x14ac:dyDescent="0.25">
      <c r="C22" s="1" t="s">
        <v>136</v>
      </c>
      <c r="F22" s="55">
        <f>P17</f>
        <v>72108638.170000002</v>
      </c>
    </row>
    <row r="23" spans="2:52" x14ac:dyDescent="0.25">
      <c r="C23" s="6" t="s">
        <v>137</v>
      </c>
      <c r="F23" s="55">
        <f>AL17</f>
        <v>16509708</v>
      </c>
    </row>
    <row r="24" spans="2:52" x14ac:dyDescent="0.25">
      <c r="C24" s="6" t="s">
        <v>138</v>
      </c>
    </row>
    <row r="26" spans="2:52" x14ac:dyDescent="0.25">
      <c r="C26" s="6" t="s">
        <v>139</v>
      </c>
      <c r="F26" s="55">
        <f>AE17+AF17+AG17+AJ17+AK17</f>
        <v>11637542</v>
      </c>
    </row>
    <row r="27" spans="2:52" x14ac:dyDescent="0.25">
      <c r="C27" s="6" t="s">
        <v>140</v>
      </c>
      <c r="F27" s="55">
        <f>F23-F26</f>
        <v>4872166</v>
      </c>
    </row>
    <row r="29" spans="2:52" x14ac:dyDescent="0.25">
      <c r="C29" s="6" t="s">
        <v>141</v>
      </c>
      <c r="F29" s="1" t="s">
        <v>142</v>
      </c>
    </row>
    <row r="30" spans="2:52" x14ac:dyDescent="0.25">
      <c r="C30" s="6" t="s">
        <v>143</v>
      </c>
      <c r="F30" s="58">
        <f>AQ16</f>
        <v>43312</v>
      </c>
    </row>
    <row r="32" spans="2:52" ht="30" x14ac:dyDescent="0.25">
      <c r="C32" s="6" t="s">
        <v>144</v>
      </c>
      <c r="D32" s="1" t="s">
        <v>145</v>
      </c>
      <c r="F32" s="55">
        <f>F23*8</f>
        <v>132077664</v>
      </c>
    </row>
    <row r="33" spans="3:14" s="1" customFormat="1" ht="30" x14ac:dyDescent="0.25">
      <c r="C33" s="6" t="s">
        <v>144</v>
      </c>
      <c r="D33" s="1" t="s">
        <v>146</v>
      </c>
      <c r="F33" s="59">
        <v>2813155.61</v>
      </c>
    </row>
    <row r="35" spans="3:14" s="1" customFormat="1" x14ac:dyDescent="0.25">
      <c r="C35" s="1" t="s">
        <v>147</v>
      </c>
      <c r="F35" s="57">
        <v>40003</v>
      </c>
    </row>
    <row r="37" spans="3:14" s="1" customFormat="1" ht="45" x14ac:dyDescent="0.25">
      <c r="C37" s="60" t="s">
        <v>148</v>
      </c>
      <c r="D37" s="2"/>
      <c r="E37" s="2"/>
      <c r="F37" s="2"/>
      <c r="G37" s="61" t="s">
        <v>149</v>
      </c>
      <c r="H37" s="62" t="s">
        <v>150</v>
      </c>
      <c r="I37" s="62" t="s">
        <v>151</v>
      </c>
      <c r="J37" s="62" t="s">
        <v>152</v>
      </c>
      <c r="K37" s="62"/>
      <c r="L37" s="62"/>
      <c r="M37" s="62"/>
      <c r="N37" s="62"/>
    </row>
    <row r="38" spans="3:14" s="1" customFormat="1" x14ac:dyDescent="0.25">
      <c r="C38" s="60"/>
      <c r="D38" s="2"/>
      <c r="E38" s="2"/>
      <c r="F38" s="2"/>
      <c r="G38" s="61"/>
      <c r="I38" s="63">
        <v>40633</v>
      </c>
      <c r="J38" s="63"/>
      <c r="K38" s="63"/>
    </row>
    <row r="39" spans="3:14" s="1" customFormat="1" ht="30" x14ac:dyDescent="0.25">
      <c r="C39" s="6" t="str">
        <f>C10</f>
        <v>Roll forming along with Tooling and spares</v>
      </c>
      <c r="E39" s="64">
        <v>40385</v>
      </c>
      <c r="F39" s="55">
        <f>AD10+AH10+AI10</f>
        <v>2311045</v>
      </c>
      <c r="G39" s="65">
        <v>40476</v>
      </c>
      <c r="H39" s="66">
        <f>1/15</f>
        <v>6.6666666666666666E-2</v>
      </c>
      <c r="I39" s="59">
        <f>(F39*H39)*($I$38-G39)/365</f>
        <v>66271.06210045662</v>
      </c>
      <c r="J39" s="55">
        <f>F39*H39</f>
        <v>154069.66666666666</v>
      </c>
      <c r="K39" s="59"/>
      <c r="L39" s="56"/>
    </row>
    <row r="40" spans="3:14" s="1" customFormat="1" ht="30" x14ac:dyDescent="0.25">
      <c r="C40" s="6" t="str">
        <f t="shared" ref="C40:C45" si="28">C11</f>
        <v>Roll forming along with Tooling and spares</v>
      </c>
      <c r="E40" s="64">
        <v>40443</v>
      </c>
      <c r="F40" s="55">
        <f t="shared" ref="F40:F45" si="29">AD11+AH11+AI11</f>
        <v>1358481</v>
      </c>
      <c r="G40" s="65">
        <v>40476</v>
      </c>
      <c r="H40" s="66">
        <f t="shared" ref="H40:H45" si="30">1/15</f>
        <v>6.6666666666666666E-2</v>
      </c>
      <c r="I40" s="59">
        <f t="shared" ref="I40:I45" si="31">(F40*H40)/365*($I$38-G40)</f>
        <v>38955.528219178079</v>
      </c>
      <c r="J40" s="55">
        <f t="shared" ref="J40:J45" si="32">F40*H40</f>
        <v>90565.4</v>
      </c>
    </row>
    <row r="41" spans="3:14" s="1" customFormat="1" x14ac:dyDescent="0.25">
      <c r="C41" s="6" t="str">
        <f t="shared" si="28"/>
        <v>Rafts &amp; Stands</v>
      </c>
      <c r="E41" s="64">
        <v>40443</v>
      </c>
      <c r="F41" s="55">
        <f t="shared" si="29"/>
        <v>118372</v>
      </c>
      <c r="G41" s="65">
        <v>40476</v>
      </c>
      <c r="H41" s="66">
        <f t="shared" si="30"/>
        <v>6.6666666666666666E-2</v>
      </c>
      <c r="I41" s="59">
        <f t="shared" si="31"/>
        <v>3394.4116894977165</v>
      </c>
      <c r="J41" s="55">
        <f t="shared" si="32"/>
        <v>7891.4666666666662</v>
      </c>
    </row>
    <row r="42" spans="3:14" s="1" customFormat="1" ht="30" x14ac:dyDescent="0.25">
      <c r="C42" s="6" t="str">
        <f t="shared" si="28"/>
        <v>Second Hand Machine Roll Former</v>
      </c>
      <c r="E42" s="64">
        <v>40385</v>
      </c>
      <c r="F42" s="55">
        <f t="shared" si="29"/>
        <v>634550</v>
      </c>
      <c r="G42" s="65">
        <v>40476</v>
      </c>
      <c r="H42" s="66">
        <f t="shared" si="30"/>
        <v>6.6666666666666666E-2</v>
      </c>
      <c r="I42" s="59">
        <f t="shared" si="31"/>
        <v>18196.228310502283</v>
      </c>
      <c r="J42" s="55">
        <f t="shared" si="32"/>
        <v>42303.333333333336</v>
      </c>
    </row>
    <row r="43" spans="3:14" s="1" customFormat="1" ht="45" x14ac:dyDescent="0.25">
      <c r="C43" s="6" t="str">
        <f t="shared" si="28"/>
        <v>Accurepress :CNC Press break Model 516040 with accessories</v>
      </c>
      <c r="E43" s="64">
        <v>40414</v>
      </c>
      <c r="F43" s="55">
        <f t="shared" si="29"/>
        <v>149506</v>
      </c>
      <c r="G43" s="65">
        <v>40476</v>
      </c>
      <c r="H43" s="66">
        <f t="shared" si="30"/>
        <v>6.6666666666666666E-2</v>
      </c>
      <c r="I43" s="59">
        <f t="shared" si="31"/>
        <v>4287.2040182648398</v>
      </c>
      <c r="J43" s="55">
        <f t="shared" si="32"/>
        <v>9967.0666666666657</v>
      </c>
    </row>
    <row r="44" spans="3:14" s="1" customFormat="1" ht="30" x14ac:dyDescent="0.25">
      <c r="C44" s="6" t="str">
        <f t="shared" si="28"/>
        <v>Accurepress : Model 625010 with accessories</v>
      </c>
      <c r="E44" s="64">
        <v>40414</v>
      </c>
      <c r="F44" s="55">
        <f t="shared" si="29"/>
        <v>82102</v>
      </c>
      <c r="G44" s="65">
        <v>40476</v>
      </c>
      <c r="H44" s="66">
        <f t="shared" si="30"/>
        <v>6.6666666666666666E-2</v>
      </c>
      <c r="I44" s="59">
        <f t="shared" si="31"/>
        <v>2354.3404566210043</v>
      </c>
      <c r="J44" s="55">
        <f t="shared" si="32"/>
        <v>5473.4666666666662</v>
      </c>
    </row>
    <row r="45" spans="3:14" s="1" customFormat="1" ht="45" x14ac:dyDescent="0.25">
      <c r="C45" s="6" t="str">
        <f t="shared" si="28"/>
        <v>Diesel engined Side Loader 2 nos spares 100nos</v>
      </c>
      <c r="D45" s="39"/>
      <c r="E45" s="64">
        <v>40443</v>
      </c>
      <c r="F45" s="55">
        <f t="shared" si="29"/>
        <v>218110</v>
      </c>
      <c r="G45" s="65">
        <v>40476</v>
      </c>
      <c r="H45" s="66">
        <f t="shared" si="30"/>
        <v>6.6666666666666666E-2</v>
      </c>
      <c r="I45" s="59">
        <f t="shared" si="31"/>
        <v>6254.4785388127857</v>
      </c>
      <c r="J45" s="55">
        <f t="shared" si="32"/>
        <v>14540.666666666666</v>
      </c>
    </row>
    <row r="46" spans="3:14" s="1" customFormat="1" ht="15.75" thickBot="1" x14ac:dyDescent="0.3">
      <c r="C46" s="6"/>
      <c r="F46" s="67">
        <f>SUM(F39:F45)</f>
        <v>4872166</v>
      </c>
      <c r="I46" s="68">
        <f>SUM(I39:I45)</f>
        <v>139713.25333333333</v>
      </c>
      <c r="J46" s="68">
        <f>SUM(J39:J45)</f>
        <v>324811.06666666665</v>
      </c>
    </row>
    <row r="47" spans="3:14" s="1" customFormat="1" ht="45.75" thickTop="1" x14ac:dyDescent="0.25">
      <c r="C47" s="62" t="s">
        <v>153</v>
      </c>
      <c r="F47" s="1" t="s">
        <v>154</v>
      </c>
    </row>
    <row r="49" spans="2:11" s="1" customFormat="1" x14ac:dyDescent="0.25">
      <c r="C49" s="69" t="s">
        <v>155</v>
      </c>
    </row>
    <row r="50" spans="2:11" s="1" customFormat="1" x14ac:dyDescent="0.25">
      <c r="B50" s="1" t="s">
        <v>156</v>
      </c>
      <c r="C50" s="6" t="s">
        <v>157</v>
      </c>
      <c r="D50" s="1" t="s">
        <v>158</v>
      </c>
      <c r="E50" s="55">
        <f>F46</f>
        <v>4872166</v>
      </c>
    </row>
    <row r="51" spans="2:11" s="1" customFormat="1" ht="30" x14ac:dyDescent="0.25">
      <c r="C51" s="6" t="s">
        <v>159</v>
      </c>
      <c r="D51" s="1" t="s">
        <v>160</v>
      </c>
      <c r="F51" s="55">
        <f>E50</f>
        <v>4872166</v>
      </c>
    </row>
    <row r="52" spans="2:11" s="1" customFormat="1" x14ac:dyDescent="0.25">
      <c r="C52" s="6"/>
      <c r="F52" s="55"/>
    </row>
    <row r="53" spans="2:11" s="1" customFormat="1" x14ac:dyDescent="0.25">
      <c r="C53" s="70" t="s">
        <v>161</v>
      </c>
    </row>
    <row r="54" spans="2:11" s="1" customFormat="1" x14ac:dyDescent="0.25">
      <c r="C54" s="70"/>
    </row>
    <row r="55" spans="2:11" s="1" customFormat="1" x14ac:dyDescent="0.25">
      <c r="C55" s="70"/>
      <c r="I55" s="156"/>
      <c r="J55" s="156"/>
    </row>
    <row r="56" spans="2:11" s="1" customFormat="1" x14ac:dyDescent="0.25">
      <c r="C56" s="161" t="s">
        <v>162</v>
      </c>
      <c r="D56" s="161" t="s">
        <v>163</v>
      </c>
      <c r="E56" s="163" t="s">
        <v>164</v>
      </c>
      <c r="F56" s="164"/>
      <c r="G56" s="164"/>
      <c r="H56" s="165"/>
      <c r="I56" s="166" t="s">
        <v>165</v>
      </c>
      <c r="J56" s="166"/>
      <c r="K56" s="71" t="s">
        <v>166</v>
      </c>
    </row>
    <row r="57" spans="2:11" s="1" customFormat="1" x14ac:dyDescent="0.25">
      <c r="C57" s="162"/>
      <c r="D57" s="162"/>
      <c r="E57" s="72" t="s">
        <v>167</v>
      </c>
      <c r="F57" s="73" t="s">
        <v>168</v>
      </c>
      <c r="G57" s="73" t="s">
        <v>169</v>
      </c>
      <c r="H57" s="72" t="s">
        <v>0</v>
      </c>
      <c r="I57" s="74" t="s">
        <v>167</v>
      </c>
      <c r="J57" s="74" t="s">
        <v>170</v>
      </c>
      <c r="K57" s="73"/>
    </row>
    <row r="58" spans="2:11" s="1" customFormat="1" x14ac:dyDescent="0.25">
      <c r="C58" s="75">
        <v>1</v>
      </c>
      <c r="D58" s="76">
        <v>55</v>
      </c>
      <c r="E58" s="77">
        <v>36648.46</v>
      </c>
      <c r="F58" s="78">
        <v>188.18</v>
      </c>
      <c r="G58" s="78">
        <v>800</v>
      </c>
      <c r="H58" s="77">
        <f t="shared" ref="H58:H64" si="33">E58+F58+G58</f>
        <v>37636.639999999999</v>
      </c>
      <c r="I58" s="78">
        <f t="shared" ref="I58:I64" si="34">D58*E58</f>
        <v>2015665.3</v>
      </c>
      <c r="J58" s="78">
        <f t="shared" ref="J58:J64" si="35">H58*D58</f>
        <v>2070015.2</v>
      </c>
      <c r="K58" s="78">
        <v>2099418</v>
      </c>
    </row>
    <row r="59" spans="2:11" s="1" customFormat="1" x14ac:dyDescent="0.25">
      <c r="C59" s="75">
        <v>3</v>
      </c>
      <c r="D59" s="76">
        <v>55.15</v>
      </c>
      <c r="E59" s="77">
        <v>32193.62</v>
      </c>
      <c r="F59" s="78">
        <v>171.83</v>
      </c>
      <c r="G59" s="78">
        <v>2000</v>
      </c>
      <c r="H59" s="77">
        <f t="shared" si="33"/>
        <v>34365.449999999997</v>
      </c>
      <c r="I59" s="78">
        <f t="shared" si="34"/>
        <v>1775478.1429999999</v>
      </c>
      <c r="J59" s="78">
        <f t="shared" si="35"/>
        <v>1895254.5674999999</v>
      </c>
      <c r="K59" s="78">
        <v>1916452</v>
      </c>
    </row>
    <row r="60" spans="2:11" s="1" customFormat="1" x14ac:dyDescent="0.25">
      <c r="C60" s="75">
        <f>C59+1</f>
        <v>4</v>
      </c>
      <c r="D60" s="76">
        <v>51.85</v>
      </c>
      <c r="E60" s="77">
        <v>35913.83</v>
      </c>
      <c r="F60" s="78">
        <v>60.63</v>
      </c>
      <c r="G60" s="78">
        <v>10570.24</v>
      </c>
      <c r="H60" s="77">
        <f t="shared" si="33"/>
        <v>46544.7</v>
      </c>
      <c r="I60" s="78">
        <f t="shared" si="34"/>
        <v>1862132.0855</v>
      </c>
      <c r="J60" s="78">
        <f t="shared" si="35"/>
        <v>2413342.6949999998</v>
      </c>
      <c r="K60" s="78">
        <v>2596318</v>
      </c>
    </row>
    <row r="61" spans="2:11" s="1" customFormat="1" x14ac:dyDescent="0.25">
      <c r="C61" s="75">
        <f>C60+1</f>
        <v>5</v>
      </c>
      <c r="D61" s="76">
        <v>53.55</v>
      </c>
      <c r="E61" s="77">
        <v>36751.910000000003</v>
      </c>
      <c r="F61" s="78">
        <v>20.65</v>
      </c>
      <c r="G61" s="78">
        <v>10570.24</v>
      </c>
      <c r="H61" s="77">
        <f t="shared" si="33"/>
        <v>47342.8</v>
      </c>
      <c r="I61" s="78">
        <f t="shared" si="34"/>
        <v>1968064.7805000001</v>
      </c>
      <c r="J61" s="78">
        <f t="shared" si="35"/>
        <v>2535206.94</v>
      </c>
      <c r="K61" s="78">
        <v>2640869</v>
      </c>
    </row>
    <row r="62" spans="2:11" s="1" customFormat="1" x14ac:dyDescent="0.25">
      <c r="C62" s="75">
        <f>C61+1</f>
        <v>6</v>
      </c>
      <c r="D62" s="76">
        <v>54.55</v>
      </c>
      <c r="E62" s="77">
        <v>39896.400000000001</v>
      </c>
      <c r="F62" s="78">
        <v>22.43</v>
      </c>
      <c r="G62" s="78">
        <v>7927.68</v>
      </c>
      <c r="H62" s="77">
        <f t="shared" si="33"/>
        <v>47846.51</v>
      </c>
      <c r="I62" s="78">
        <f t="shared" si="34"/>
        <v>2176348.62</v>
      </c>
      <c r="J62" s="78">
        <f t="shared" si="35"/>
        <v>2610027.1205000002</v>
      </c>
      <c r="K62" s="78">
        <v>2669180</v>
      </c>
    </row>
    <row r="63" spans="2:11" s="1" customFormat="1" x14ac:dyDescent="0.25">
      <c r="C63" s="75">
        <f>C62+1</f>
        <v>7</v>
      </c>
      <c r="D63" s="76">
        <v>54.55</v>
      </c>
      <c r="E63" s="77">
        <v>34199.78</v>
      </c>
      <c r="F63" s="78">
        <v>19.22</v>
      </c>
      <c r="G63" s="78">
        <v>7927.68</v>
      </c>
      <c r="H63" s="77">
        <f t="shared" si="33"/>
        <v>42146.68</v>
      </c>
      <c r="I63" s="78">
        <f t="shared" si="34"/>
        <v>1865597.9989999998</v>
      </c>
      <c r="J63" s="78">
        <f t="shared" si="35"/>
        <v>2299101.3939999999</v>
      </c>
      <c r="K63" s="78">
        <v>2350946</v>
      </c>
    </row>
    <row r="64" spans="2:11" s="1" customFormat="1" x14ac:dyDescent="0.25">
      <c r="C64" s="75">
        <f>C63+1</f>
        <v>8</v>
      </c>
      <c r="D64" s="76">
        <v>54.3</v>
      </c>
      <c r="E64" s="77">
        <v>10490</v>
      </c>
      <c r="F64" s="78">
        <v>53.2</v>
      </c>
      <c r="G64" s="78">
        <v>60</v>
      </c>
      <c r="H64" s="77">
        <f t="shared" si="33"/>
        <v>10603.2</v>
      </c>
      <c r="I64" s="78">
        <f t="shared" si="34"/>
        <v>569607</v>
      </c>
      <c r="J64" s="78">
        <f t="shared" si="35"/>
        <v>575753.76</v>
      </c>
      <c r="K64" s="78">
        <v>591446</v>
      </c>
    </row>
    <row r="65" spans="2:44" x14ac:dyDescent="0.25">
      <c r="C65" s="75"/>
      <c r="D65" s="76"/>
      <c r="E65" s="77">
        <f>SUM(E58:E64)</f>
        <v>226094</v>
      </c>
      <c r="F65" s="78"/>
      <c r="G65" s="78"/>
      <c r="H65" s="77"/>
      <c r="I65" s="79">
        <f>SUM(I58:I64)</f>
        <v>12232893.928000001</v>
      </c>
      <c r="J65" s="78"/>
      <c r="K65" s="78"/>
    </row>
    <row r="66" spans="2:44" x14ac:dyDescent="0.25">
      <c r="C66" s="80"/>
      <c r="D66" s="81"/>
      <c r="E66" s="82"/>
      <c r="F66" s="83"/>
      <c r="G66" s="83"/>
      <c r="H66" s="82"/>
      <c r="I66" s="83"/>
      <c r="J66" s="83"/>
      <c r="K66" s="83"/>
    </row>
    <row r="67" spans="2:44" x14ac:dyDescent="0.25">
      <c r="B67" s="84" t="s">
        <v>171</v>
      </c>
    </row>
    <row r="68" spans="2:44" x14ac:dyDescent="0.25">
      <c r="B68" s="167" t="s">
        <v>172</v>
      </c>
      <c r="C68" s="167"/>
      <c r="D68" s="167"/>
      <c r="E68" s="167"/>
      <c r="F68" s="167"/>
      <c r="G68" s="167"/>
      <c r="H68" s="167"/>
    </row>
    <row r="69" spans="2:44" x14ac:dyDescent="0.25">
      <c r="B69" s="85"/>
      <c r="C69" s="85"/>
      <c r="D69" s="85"/>
      <c r="E69" s="85"/>
      <c r="F69" s="85"/>
      <c r="G69" s="85"/>
    </row>
    <row r="70" spans="2:44" x14ac:dyDescent="0.25">
      <c r="B70" s="84" t="s">
        <v>173</v>
      </c>
    </row>
    <row r="71" spans="2:44" x14ac:dyDescent="0.25">
      <c r="B71" s="167" t="s">
        <v>174</v>
      </c>
      <c r="C71" s="167"/>
      <c r="D71" s="167"/>
      <c r="E71" s="167"/>
      <c r="F71" s="167"/>
      <c r="G71" s="167"/>
      <c r="H71" s="167"/>
    </row>
    <row r="73" spans="2:44" x14ac:dyDescent="0.25">
      <c r="B73" s="160" t="s">
        <v>175</v>
      </c>
      <c r="C73" s="160"/>
      <c r="D73" s="160"/>
      <c r="E73" s="160"/>
      <c r="F73" s="160"/>
      <c r="G73" s="160"/>
      <c r="H73" s="160"/>
    </row>
    <row r="75" spans="2:44" s="39" customFormat="1" ht="90" x14ac:dyDescent="0.25">
      <c r="B75" s="86" t="s">
        <v>176</v>
      </c>
      <c r="C75" s="87" t="s">
        <v>177</v>
      </c>
      <c r="D75" s="87" t="s">
        <v>178</v>
      </c>
      <c r="E75" s="86" t="s">
        <v>179</v>
      </c>
      <c r="F75" s="86" t="s">
        <v>180</v>
      </c>
      <c r="G75" s="86" t="s">
        <v>181</v>
      </c>
      <c r="H75" s="86" t="s">
        <v>182</v>
      </c>
      <c r="I75" s="86" t="s">
        <v>183</v>
      </c>
      <c r="AM75" s="88"/>
      <c r="AR75" s="89"/>
    </row>
    <row r="76" spans="2:44" x14ac:dyDescent="0.25">
      <c r="B76" s="90">
        <v>40476</v>
      </c>
      <c r="C76" s="91">
        <v>0</v>
      </c>
      <c r="D76" s="91">
        <v>0</v>
      </c>
      <c r="E76" s="92">
        <v>0</v>
      </c>
      <c r="F76" s="92">
        <v>0</v>
      </c>
      <c r="G76" s="93">
        <f>F27</f>
        <v>4872166</v>
      </c>
      <c r="H76" s="93">
        <f>G76</f>
        <v>4872166</v>
      </c>
      <c r="I76" s="92">
        <f>E76-F76</f>
        <v>0</v>
      </c>
    </row>
    <row r="77" spans="2:44" x14ac:dyDescent="0.25">
      <c r="B77" s="94">
        <v>40268</v>
      </c>
      <c r="C77" s="91">
        <v>0</v>
      </c>
      <c r="D77" s="91">
        <v>0</v>
      </c>
      <c r="E77" s="92">
        <v>0</v>
      </c>
      <c r="F77" s="93">
        <f>ROUND((I46),0)</f>
        <v>139713</v>
      </c>
      <c r="G77" s="93">
        <f>G76-E77</f>
        <v>4872166</v>
      </c>
      <c r="H77" s="93">
        <f>H76-F77</f>
        <v>4732453</v>
      </c>
      <c r="I77" s="93">
        <f>I76+F77-E77</f>
        <v>139713</v>
      </c>
    </row>
    <row r="78" spans="2:44" x14ac:dyDescent="0.25">
      <c r="B78" s="76" t="s">
        <v>184</v>
      </c>
      <c r="C78" s="95">
        <v>0</v>
      </c>
      <c r="D78" s="95">
        <v>0</v>
      </c>
      <c r="E78" s="93">
        <v>0</v>
      </c>
      <c r="F78" s="93">
        <f>ROUND((J46),0)</f>
        <v>324811</v>
      </c>
      <c r="G78" s="93">
        <f t="shared" ref="G78:G86" si="36">G77-E78</f>
        <v>4872166</v>
      </c>
      <c r="H78" s="93">
        <f>H77-F78</f>
        <v>4407642</v>
      </c>
      <c r="I78" s="93">
        <f t="shared" ref="I78:I86" si="37">I77+F78-E78</f>
        <v>464524</v>
      </c>
    </row>
    <row r="79" spans="2:44" x14ac:dyDescent="0.25">
      <c r="B79" s="76" t="s">
        <v>185</v>
      </c>
      <c r="C79" s="91">
        <f>E65</f>
        <v>226094</v>
      </c>
      <c r="D79" s="91">
        <f>I65</f>
        <v>12232893.928000001</v>
      </c>
      <c r="E79" s="92">
        <f>ROUND((G78/F33*C79),0)</f>
        <v>391577</v>
      </c>
      <c r="F79" s="93">
        <f>ROUND((F78),0)</f>
        <v>324811</v>
      </c>
      <c r="G79" s="93">
        <f>ROUND((G78-E79),0)</f>
        <v>4480589</v>
      </c>
      <c r="H79" s="93">
        <f t="shared" ref="H79:H86" si="38">H78-F79</f>
        <v>4082831</v>
      </c>
      <c r="I79" s="93">
        <f t="shared" si="37"/>
        <v>397758</v>
      </c>
    </row>
    <row r="80" spans="2:44" x14ac:dyDescent="0.25">
      <c r="B80" s="76" t="s">
        <v>186</v>
      </c>
      <c r="C80" s="95">
        <v>0</v>
      </c>
      <c r="D80" s="95">
        <v>0</v>
      </c>
      <c r="E80" s="93">
        <v>0</v>
      </c>
      <c r="F80" s="93">
        <f t="shared" ref="F80:F86" si="39">F79</f>
        <v>324811</v>
      </c>
      <c r="G80" s="93">
        <f t="shared" si="36"/>
        <v>4480589</v>
      </c>
      <c r="H80" s="93">
        <f t="shared" si="38"/>
        <v>3758020</v>
      </c>
      <c r="I80" s="93">
        <f t="shared" si="37"/>
        <v>722569</v>
      </c>
    </row>
    <row r="81" spans="2:11" s="1" customFormat="1" x14ac:dyDescent="0.25">
      <c r="B81" s="96" t="s">
        <v>56</v>
      </c>
      <c r="C81" s="97">
        <v>0</v>
      </c>
      <c r="D81" s="97">
        <v>0</v>
      </c>
      <c r="E81" s="98">
        <v>0</v>
      </c>
      <c r="F81" s="98">
        <f t="shared" si="39"/>
        <v>324811</v>
      </c>
      <c r="G81" s="98">
        <f t="shared" si="36"/>
        <v>4480589</v>
      </c>
      <c r="H81" s="98">
        <f t="shared" si="38"/>
        <v>3433209</v>
      </c>
      <c r="I81" s="98">
        <f t="shared" si="37"/>
        <v>1047380</v>
      </c>
    </row>
    <row r="82" spans="2:11" s="1" customFormat="1" x14ac:dyDescent="0.25">
      <c r="B82" s="76" t="s">
        <v>187</v>
      </c>
      <c r="C82" s="99">
        <v>0</v>
      </c>
      <c r="D82" s="99">
        <v>0</v>
      </c>
      <c r="E82" s="100">
        <v>0</v>
      </c>
      <c r="F82" s="100">
        <f t="shared" si="39"/>
        <v>324811</v>
      </c>
      <c r="G82" s="100">
        <f t="shared" si="36"/>
        <v>4480589</v>
      </c>
      <c r="H82" s="100">
        <f t="shared" si="38"/>
        <v>3108398</v>
      </c>
      <c r="I82" s="100">
        <f t="shared" si="37"/>
        <v>1372191</v>
      </c>
      <c r="J82" s="1">
        <v>1372191.4212627236</v>
      </c>
      <c r="K82" s="1">
        <v>-1133164</v>
      </c>
    </row>
    <row r="83" spans="2:11" s="1" customFormat="1" x14ac:dyDescent="0.25">
      <c r="B83" s="101" t="s">
        <v>188</v>
      </c>
      <c r="C83" s="99">
        <v>0</v>
      </c>
      <c r="D83" s="99">
        <v>0</v>
      </c>
      <c r="E83" s="100">
        <v>0</v>
      </c>
      <c r="F83" s="100">
        <f t="shared" si="39"/>
        <v>324811</v>
      </c>
      <c r="G83" s="100">
        <f t="shared" si="36"/>
        <v>4480589</v>
      </c>
      <c r="H83" s="100">
        <f t="shared" si="38"/>
        <v>2783587</v>
      </c>
      <c r="I83" s="100">
        <f t="shared" si="37"/>
        <v>1697002</v>
      </c>
    </row>
    <row r="84" spans="2:11" s="1" customFormat="1" x14ac:dyDescent="0.25">
      <c r="B84" s="76" t="s">
        <v>189</v>
      </c>
      <c r="C84" s="95">
        <v>0</v>
      </c>
      <c r="D84" s="95">
        <v>0</v>
      </c>
      <c r="E84" s="93">
        <v>0</v>
      </c>
      <c r="F84" s="93">
        <f t="shared" si="39"/>
        <v>324811</v>
      </c>
      <c r="G84" s="93">
        <f t="shared" si="36"/>
        <v>4480589</v>
      </c>
      <c r="H84" s="93">
        <f t="shared" si="38"/>
        <v>2458776</v>
      </c>
      <c r="I84" s="93">
        <f t="shared" si="37"/>
        <v>2021813</v>
      </c>
    </row>
    <row r="85" spans="2:11" s="1" customFormat="1" x14ac:dyDescent="0.25">
      <c r="B85" s="76" t="s">
        <v>190</v>
      </c>
      <c r="C85" s="95">
        <v>0</v>
      </c>
      <c r="D85" s="95">
        <v>0</v>
      </c>
      <c r="E85" s="93">
        <v>0</v>
      </c>
      <c r="F85" s="93">
        <f t="shared" si="39"/>
        <v>324811</v>
      </c>
      <c r="G85" s="93">
        <f t="shared" si="36"/>
        <v>4480589</v>
      </c>
      <c r="H85" s="93">
        <f t="shared" si="38"/>
        <v>2133965</v>
      </c>
      <c r="I85" s="93">
        <f t="shared" si="37"/>
        <v>2346624</v>
      </c>
    </row>
    <row r="86" spans="2:11" s="1" customFormat="1" x14ac:dyDescent="0.25">
      <c r="B86" s="76" t="s">
        <v>190</v>
      </c>
      <c r="C86" s="95">
        <v>0</v>
      </c>
      <c r="D86" s="95">
        <v>0</v>
      </c>
      <c r="E86" s="93">
        <v>0</v>
      </c>
      <c r="F86" s="93">
        <f t="shared" si="39"/>
        <v>324811</v>
      </c>
      <c r="G86" s="93">
        <f t="shared" si="36"/>
        <v>4480589</v>
      </c>
      <c r="H86" s="93">
        <f t="shared" si="38"/>
        <v>1809154</v>
      </c>
      <c r="I86" s="93">
        <f t="shared" si="37"/>
        <v>2671435</v>
      </c>
    </row>
    <row r="87" spans="2:11" s="1" customFormat="1" x14ac:dyDescent="0.25">
      <c r="C87" s="6"/>
      <c r="F87" s="56"/>
    </row>
    <row r="88" spans="2:11" s="1" customFormat="1" x14ac:dyDescent="0.25">
      <c r="C88" s="6"/>
      <c r="D88" s="1" t="s">
        <v>191</v>
      </c>
      <c r="G88" s="55">
        <f>I81</f>
        <v>1047380</v>
      </c>
    </row>
    <row r="90" spans="2:11" s="1" customFormat="1" x14ac:dyDescent="0.25">
      <c r="C90" s="6"/>
      <c r="D90" s="1" t="s">
        <v>192</v>
      </c>
      <c r="G90" s="55">
        <f>F84</f>
        <v>324811</v>
      </c>
    </row>
    <row r="93" spans="2:11" x14ac:dyDescent="0.25">
      <c r="F93" s="56">
        <f>F82/12</f>
        <v>27067.583333333332</v>
      </c>
    </row>
    <row r="95" spans="2:11" x14ac:dyDescent="0.25">
      <c r="H95" s="138">
        <f>H86-F86-F86</f>
        <v>1159532</v>
      </c>
    </row>
  </sheetData>
  <mergeCells count="13">
    <mergeCell ref="B73:H73"/>
    <mergeCell ref="C56:C57"/>
    <mergeCell ref="D56:D57"/>
    <mergeCell ref="E56:H56"/>
    <mergeCell ref="I56:J56"/>
    <mergeCell ref="B68:H68"/>
    <mergeCell ref="B71:H71"/>
    <mergeCell ref="I55:J55"/>
    <mergeCell ref="AR6:AT6"/>
    <mergeCell ref="AU6:AW6"/>
    <mergeCell ref="E10:E16"/>
    <mergeCell ref="F10:F16"/>
    <mergeCell ref="G10:G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
  <sheetViews>
    <sheetView tabSelected="1" zoomScale="118" zoomScaleNormal="118" zoomScaleSheetLayoutView="85" workbookViewId="0">
      <pane xSplit="1" ySplit="3" topLeftCell="B4" activePane="bottomRight" state="frozen"/>
      <selection pane="topRight" activeCell="B1" sqref="B1"/>
      <selection pane="bottomLeft" activeCell="A3" sqref="A3"/>
      <selection pane="bottomRight" activeCell="D7" sqref="D7"/>
    </sheetView>
  </sheetViews>
  <sheetFormatPr defaultRowHeight="12.75" x14ac:dyDescent="0.2"/>
  <cols>
    <col min="1" max="1" width="40.42578125" style="111" bestFit="1" customWidth="1"/>
    <col min="2" max="3" width="12.5703125" style="111" customWidth="1"/>
    <col min="4" max="4" width="11.7109375" style="111" customWidth="1"/>
    <col min="5" max="5" width="15.140625" style="111" customWidth="1"/>
    <col min="6" max="6" width="15" style="111" customWidth="1"/>
    <col min="7" max="7" width="12.7109375" style="111" bestFit="1" customWidth="1"/>
    <col min="8" max="8" width="14" style="111" bestFit="1" customWidth="1"/>
    <col min="9" max="9" width="12.7109375" style="111" bestFit="1" customWidth="1"/>
    <col min="10" max="10" width="11" style="111" bestFit="1" customWidth="1"/>
    <col min="11" max="11" width="13.5703125" style="111" bestFit="1" customWidth="1"/>
    <col min="12" max="12" width="11" style="111" bestFit="1" customWidth="1"/>
    <col min="13" max="16384" width="9.140625" style="111"/>
  </cols>
  <sheetData>
    <row r="1" spans="1:10" x14ac:dyDescent="0.2">
      <c r="A1" s="102" t="s">
        <v>193</v>
      </c>
      <c r="B1" s="103"/>
      <c r="C1" s="103"/>
      <c r="D1" s="103"/>
      <c r="E1" s="103"/>
      <c r="F1" s="103"/>
      <c r="G1" s="104"/>
      <c r="H1" s="104"/>
      <c r="I1" s="104"/>
    </row>
    <row r="2" spans="1:10" x14ac:dyDescent="0.2">
      <c r="A2" s="102"/>
      <c r="B2" s="103"/>
      <c r="C2" s="103"/>
      <c r="D2" s="103"/>
      <c r="E2" s="103"/>
      <c r="F2" s="103"/>
      <c r="G2" s="104"/>
      <c r="H2" s="104"/>
      <c r="I2" s="104"/>
    </row>
    <row r="3" spans="1:10" x14ac:dyDescent="0.2">
      <c r="A3" s="105" t="s">
        <v>48</v>
      </c>
      <c r="B3" s="106" t="s">
        <v>194</v>
      </c>
      <c r="C3" s="106" t="s">
        <v>195</v>
      </c>
      <c r="D3" s="107" t="s">
        <v>0</v>
      </c>
      <c r="E3" s="107" t="s">
        <v>3</v>
      </c>
      <c r="F3" s="107" t="s">
        <v>0</v>
      </c>
      <c r="H3" s="112"/>
    </row>
    <row r="4" spans="1:10" x14ac:dyDescent="0.2">
      <c r="A4" s="142" t="s">
        <v>231</v>
      </c>
      <c r="B4" s="143">
        <f>'Depreciation comp'!G77-'Depreciation comp'!G75</f>
        <v>33168621.354100209</v>
      </c>
      <c r="C4" s="143">
        <f>EPCG!H95</f>
        <v>1159532</v>
      </c>
      <c r="D4" s="143">
        <f>B4+C4</f>
        <v>34328153.354100212</v>
      </c>
      <c r="E4" s="143">
        <f>'Depreciation comp'!G75</f>
        <v>72587.671232876717</v>
      </c>
      <c r="F4" s="143">
        <f>D4+E4</f>
        <v>34400741.025333092</v>
      </c>
      <c r="G4" s="129">
        <v>34400748</v>
      </c>
      <c r="H4" s="144">
        <f>F4-G4</f>
        <v>-6.9746669083833694</v>
      </c>
    </row>
    <row r="5" spans="1:10" x14ac:dyDescent="0.2">
      <c r="A5" s="108" t="s">
        <v>215</v>
      </c>
      <c r="B5" s="113">
        <f>'Depreciation comp'!H77-'Depreciation comp'!H75</f>
        <v>439306.21999999974</v>
      </c>
      <c r="C5" s="113">
        <v>0</v>
      </c>
      <c r="D5" s="109">
        <f>B5+C5</f>
        <v>439306.21999999974</v>
      </c>
      <c r="E5" s="113">
        <f>'Depreciation comp'!H75</f>
        <v>2312412</v>
      </c>
      <c r="F5" s="109">
        <f>E5+D5</f>
        <v>2751718.2199999997</v>
      </c>
      <c r="G5" s="129"/>
      <c r="H5" s="144"/>
    </row>
    <row r="6" spans="1:10" x14ac:dyDescent="0.2">
      <c r="A6" s="108" t="s">
        <v>216</v>
      </c>
      <c r="B6" s="113">
        <f>'Depreciation comp'!I77-'Depreciation comp'!I75</f>
        <v>7242979.130010128</v>
      </c>
      <c r="C6" s="113">
        <f>EPCG!F85/12*12</f>
        <v>324811</v>
      </c>
      <c r="D6" s="109">
        <f>B6+C6</f>
        <v>7567790.130010128</v>
      </c>
      <c r="E6" s="113">
        <f>'Depreciation comp'!I75</f>
        <v>445416.62246575346</v>
      </c>
      <c r="F6" s="109">
        <f>E6+D6</f>
        <v>8013206.7524758819</v>
      </c>
      <c r="G6" s="129"/>
      <c r="H6" s="112"/>
    </row>
    <row r="7" spans="1:10" x14ac:dyDescent="0.2">
      <c r="A7" s="127" t="s">
        <v>235</v>
      </c>
      <c r="B7" s="128">
        <f>B4+B5-B6</f>
        <v>26364948.444090083</v>
      </c>
      <c r="C7" s="128">
        <f t="shared" ref="C7:F7" si="0">C4+C5-C6</f>
        <v>834721</v>
      </c>
      <c r="D7" s="128">
        <f t="shared" si="0"/>
        <v>27199669.444090083</v>
      </c>
      <c r="E7" s="128">
        <f t="shared" si="0"/>
        <v>1939583.0487671234</v>
      </c>
      <c r="F7" s="128">
        <f t="shared" si="0"/>
        <v>29139252.49285721</v>
      </c>
      <c r="G7" s="131"/>
      <c r="H7" s="112"/>
    </row>
    <row r="8" spans="1:10" x14ac:dyDescent="0.2">
      <c r="H8" s="129"/>
      <c r="I8" s="146"/>
      <c r="J8" s="129"/>
    </row>
    <row r="9" spans="1:10" x14ac:dyDescent="0.2">
      <c r="D9" s="129"/>
      <c r="E9" s="129"/>
    </row>
    <row r="10" spans="1:10" x14ac:dyDescent="0.2">
      <c r="C10" s="132"/>
      <c r="D10" s="131"/>
    </row>
    <row r="11" spans="1:10" x14ac:dyDescent="0.2">
      <c r="D11" s="131"/>
      <c r="F11" s="129"/>
    </row>
    <row r="12" spans="1:10" x14ac:dyDescent="0.2">
      <c r="D12" s="140"/>
    </row>
    <row r="13" spans="1:10" x14ac:dyDescent="0.2">
      <c r="A13" s="129"/>
      <c r="D13" s="131"/>
    </row>
  </sheetData>
  <pageMargins left="0.7" right="0.7" top="0.75" bottom="0.75" header="0.3" footer="0.3"/>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Depreciation comp</vt:lpstr>
      <vt:lpstr>EPCG</vt:lpstr>
      <vt:lpstr>Gross Block reconciliation</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Priyanka Warerkar- Tilve (Open)</dc:creator>
  <cp:lastModifiedBy>Jaimin Shah</cp:lastModifiedBy>
  <cp:lastPrinted>2023-07-20T15:29:34Z</cp:lastPrinted>
  <dcterms:created xsi:type="dcterms:W3CDTF">2015-04-25T06:56:35Z</dcterms:created>
  <dcterms:modified xsi:type="dcterms:W3CDTF">2023-07-21T15:32:42Z</dcterms:modified>
</cp:coreProperties>
</file>