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ilkamal docs\Nilkamal Hosur\"/>
    </mc:Choice>
  </mc:AlternateContent>
  <xr:revisionPtr revIDLastSave="0" documentId="13_ncr:1_{DDD9F252-7EB1-44D1-8A3C-EFC88B1ECA53}" xr6:coauthVersionLast="40" xr6:coauthVersionMax="47" xr10:uidLastSave="{00000000-0000-0000-0000-000000000000}"/>
  <bookViews>
    <workbookView xWindow="0" yWindow="0" windowWidth="17256" windowHeight="50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4" i="1" l="1"/>
  <c r="D16" i="1"/>
  <c r="C16" i="1"/>
  <c r="C9" i="1"/>
  <c r="C10" i="1"/>
  <c r="E16" i="1"/>
  <c r="C6" i="1"/>
  <c r="C15" i="1" l="1"/>
  <c r="C14" i="1"/>
  <c r="C13" i="1"/>
  <c r="C12" i="1"/>
  <c r="C11" i="1"/>
  <c r="E9" i="1"/>
  <c r="D9" i="1"/>
  <c r="C8" i="1"/>
  <c r="C7" i="1"/>
  <c r="D5" i="1"/>
  <c r="C5" i="1"/>
  <c r="D4" i="1"/>
  <c r="C4" i="1"/>
  <c r="C3" i="1"/>
  <c r="D18" i="1" l="1"/>
  <c r="E18" i="1" l="1"/>
  <c r="C18" i="1"/>
  <c r="F18" i="1" l="1"/>
</calcChain>
</file>

<file path=xl/sharedStrings.xml><?xml version="1.0" encoding="utf-8"?>
<sst xmlns="http://schemas.openxmlformats.org/spreadsheetml/2006/main" count="39" uniqueCount="31">
  <si>
    <t>Ground Floor</t>
  </si>
  <si>
    <t>First Floor</t>
  </si>
  <si>
    <t>Second Floor</t>
  </si>
  <si>
    <t>Total Area</t>
  </si>
  <si>
    <t>Sr#</t>
  </si>
  <si>
    <t>Description</t>
  </si>
  <si>
    <t>IMD</t>
  </si>
  <si>
    <t>IMD FGS</t>
  </si>
  <si>
    <t>ROTTO</t>
  </si>
  <si>
    <t>RM</t>
  </si>
  <si>
    <t>BG</t>
  </si>
  <si>
    <t>Grinding</t>
  </si>
  <si>
    <t>BG Grinding</t>
  </si>
  <si>
    <t>LPG</t>
  </si>
  <si>
    <t>Security</t>
  </si>
  <si>
    <t>Hosur Area Calculations (Grid Dimensions)</t>
  </si>
  <si>
    <t xml:space="preserve">Mattress </t>
  </si>
  <si>
    <t>ELECTRIC panel room</t>
  </si>
  <si>
    <t>3000T pallet</t>
  </si>
  <si>
    <t>METAL</t>
  </si>
  <si>
    <t>Metal</t>
  </si>
  <si>
    <t xml:space="preserve">RWH </t>
  </si>
  <si>
    <t>blockwork + sheed</t>
  </si>
  <si>
    <t>gf=rcc ff=rcc sf=blocwork+ sheed</t>
  </si>
  <si>
    <t>rcc</t>
  </si>
  <si>
    <t>total rcc</t>
  </si>
  <si>
    <t>Type of contruction</t>
  </si>
  <si>
    <t>gf= blockwork + sheed, ff=mezzanine flooor, sf=mezzanine floor.</t>
  </si>
  <si>
    <t>gf=blocwork+sheed ff= mezzanine floor</t>
  </si>
  <si>
    <t>ff-total rcc, sf-total rcc</t>
  </si>
  <si>
    <t>gf=total rcc  ff= rcc+sheed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</si>
</sst>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1" fontId="0" fillId="0" borderId="0" xfId="0" applyNumberFormat="1"/>
    <xf numFmtId="164" fontId="0" fillId="0" borderId="0" xfId="1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90" zoomScaleNormal="90" workbookViewId="0">
      <selection activeCell="G23" sqref="G23"/>
    </sheetView>
  </sheetViews>
  <sheetFormatPr defaultRowHeight="14.4" x14ac:dyDescent="0.3"/>
  <cols>
    <col min="1" max="1" width="4.88671875" style="5" customWidth="1"/>
    <col min="2" max="2" width="33.109375" bestFit="1" customWidth="1"/>
    <col min="3" max="3" width="12.5546875" bestFit="1" customWidth="1"/>
    <col min="4" max="4" width="9.88671875" bestFit="1" customWidth="1"/>
    <col min="5" max="5" width="12.44140625" bestFit="1" customWidth="1"/>
    <col min="6" max="6" width="10.33203125" customWidth="1"/>
    <col min="7" max="7" width="55.6640625" customWidth="1"/>
    <col min="9" max="9" width="16" customWidth="1"/>
    <col min="10" max="10" width="12.88671875" customWidth="1"/>
    <col min="11" max="11" width="14" customWidth="1"/>
  </cols>
  <sheetData>
    <row r="1" spans="1:11" ht="30.75" customHeight="1" x14ac:dyDescent="0.3">
      <c r="A1" s="9" t="s">
        <v>15</v>
      </c>
      <c r="B1" s="9"/>
      <c r="C1" s="9"/>
      <c r="D1" s="9"/>
      <c r="E1" s="9"/>
      <c r="F1" s="9"/>
      <c r="G1" s="1"/>
    </row>
    <row r="2" spans="1:11" s="3" customFormat="1" x14ac:dyDescent="0.3">
      <c r="A2" s="2" t="s">
        <v>4</v>
      </c>
      <c r="B2" s="2" t="s">
        <v>5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26</v>
      </c>
    </row>
    <row r="3" spans="1:11" x14ac:dyDescent="0.3">
      <c r="A3" s="4">
        <v>2</v>
      </c>
      <c r="B3" s="1" t="s">
        <v>6</v>
      </c>
      <c r="C3" s="1">
        <f>21*225</f>
        <v>4725</v>
      </c>
      <c r="D3" s="1"/>
      <c r="E3" s="1"/>
      <c r="F3" s="1"/>
      <c r="G3" s="1" t="s">
        <v>22</v>
      </c>
    </row>
    <row r="4" spans="1:11" x14ac:dyDescent="0.3">
      <c r="A4" s="4">
        <v>3</v>
      </c>
      <c r="B4" s="1" t="s">
        <v>7</v>
      </c>
      <c r="C4" s="1">
        <f>56*225</f>
        <v>12600</v>
      </c>
      <c r="D4" s="1">
        <f>50*225</f>
        <v>11250</v>
      </c>
      <c r="E4" s="1"/>
      <c r="F4" s="1"/>
      <c r="G4" s="1" t="s">
        <v>29</v>
      </c>
      <c r="I4" s="8"/>
      <c r="J4" s="8"/>
      <c r="K4" s="8"/>
    </row>
    <row r="5" spans="1:11" x14ac:dyDescent="0.3">
      <c r="A5" s="4">
        <v>4</v>
      </c>
      <c r="B5" s="1" t="s">
        <v>9</v>
      </c>
      <c r="C5" s="1">
        <f>25*75</f>
        <v>1875</v>
      </c>
      <c r="D5" s="1">
        <f>25*75</f>
        <v>1875</v>
      </c>
      <c r="E5" s="1"/>
      <c r="F5" s="1"/>
      <c r="G5" s="1" t="s">
        <v>30</v>
      </c>
      <c r="I5" s="8"/>
      <c r="J5" s="8"/>
      <c r="K5" s="8"/>
    </row>
    <row r="6" spans="1:11" x14ac:dyDescent="0.3">
      <c r="A6" s="4">
        <v>5</v>
      </c>
      <c r="B6" s="1" t="s">
        <v>17</v>
      </c>
      <c r="C6" s="10">
        <f>60*12+9.5*6+7.5*6*2</f>
        <v>867</v>
      </c>
      <c r="D6" s="1"/>
      <c r="E6" s="1"/>
      <c r="F6" s="1"/>
      <c r="G6" s="1" t="s">
        <v>22</v>
      </c>
      <c r="I6" s="8"/>
      <c r="J6" s="8"/>
      <c r="K6" s="8"/>
    </row>
    <row r="7" spans="1:11" x14ac:dyDescent="0.3">
      <c r="A7" s="11">
        <v>6</v>
      </c>
      <c r="B7" s="12" t="s">
        <v>18</v>
      </c>
      <c r="C7" s="12">
        <f>75*25</f>
        <v>1875</v>
      </c>
      <c r="D7" s="12"/>
      <c r="E7" s="12"/>
      <c r="F7" s="12"/>
      <c r="G7" s="1" t="s">
        <v>22</v>
      </c>
      <c r="I7" s="8"/>
      <c r="J7" s="8"/>
      <c r="K7" s="8"/>
    </row>
    <row r="8" spans="1:11" x14ac:dyDescent="0.3">
      <c r="A8" s="4">
        <v>7</v>
      </c>
      <c r="B8" s="1" t="s">
        <v>8</v>
      </c>
      <c r="C8" s="1">
        <f>25*67.5</f>
        <v>1687.5</v>
      </c>
      <c r="D8" s="1"/>
      <c r="E8" s="1"/>
      <c r="F8" s="1"/>
      <c r="G8" s="1" t="s">
        <v>22</v>
      </c>
      <c r="I8" s="8"/>
      <c r="J8" s="8"/>
      <c r="K8" s="8"/>
    </row>
    <row r="9" spans="1:11" x14ac:dyDescent="0.3">
      <c r="A9" s="4">
        <v>8</v>
      </c>
      <c r="B9" s="1" t="s">
        <v>19</v>
      </c>
      <c r="C9" s="1">
        <f>56*67.5+(8.3*45)</f>
        <v>4153.5</v>
      </c>
      <c r="D9" s="1">
        <f>50*67.5</f>
        <v>3375</v>
      </c>
      <c r="E9" s="1">
        <f>50*67.5</f>
        <v>3375</v>
      </c>
      <c r="F9" s="1"/>
      <c r="G9" s="1" t="s">
        <v>23</v>
      </c>
      <c r="I9" s="8"/>
      <c r="J9" s="8"/>
      <c r="K9" s="8"/>
    </row>
    <row r="10" spans="1:11" x14ac:dyDescent="0.3">
      <c r="A10" s="4">
        <v>9</v>
      </c>
      <c r="B10" s="1" t="s">
        <v>10</v>
      </c>
      <c r="C10" s="1">
        <f>30*67.5*3</f>
        <v>6075</v>
      </c>
      <c r="D10" s="1"/>
      <c r="E10" s="1"/>
      <c r="F10" s="1"/>
      <c r="G10" s="1" t="s">
        <v>22</v>
      </c>
      <c r="I10" s="8"/>
      <c r="J10" s="8"/>
      <c r="K10" s="8"/>
    </row>
    <row r="11" spans="1:11" x14ac:dyDescent="0.3">
      <c r="A11" s="4">
        <v>11</v>
      </c>
      <c r="B11" s="1" t="s">
        <v>11</v>
      </c>
      <c r="C11" s="1">
        <f>10*30</f>
        <v>300</v>
      </c>
      <c r="D11" s="1"/>
      <c r="E11" s="1"/>
      <c r="F11" s="1"/>
      <c r="G11" s="1" t="s">
        <v>22</v>
      </c>
      <c r="I11" s="8"/>
      <c r="J11" s="8"/>
      <c r="K11" s="8"/>
    </row>
    <row r="12" spans="1:11" x14ac:dyDescent="0.3">
      <c r="A12" s="4">
        <v>12</v>
      </c>
      <c r="B12" s="1" t="s">
        <v>12</v>
      </c>
      <c r="C12" s="1">
        <f>10*35</f>
        <v>350</v>
      </c>
      <c r="D12" s="1"/>
      <c r="E12" s="1"/>
      <c r="F12" s="1"/>
      <c r="G12" s="1" t="s">
        <v>24</v>
      </c>
      <c r="I12" s="8"/>
      <c r="J12" s="8"/>
      <c r="K12" s="8"/>
    </row>
    <row r="13" spans="1:11" x14ac:dyDescent="0.3">
      <c r="A13" s="4">
        <v>13</v>
      </c>
      <c r="B13" s="1" t="s">
        <v>13</v>
      </c>
      <c r="C13" s="1">
        <f>15*7</f>
        <v>105</v>
      </c>
      <c r="D13" s="1"/>
      <c r="E13" s="1"/>
      <c r="F13" s="1"/>
      <c r="G13" s="1" t="s">
        <v>24</v>
      </c>
      <c r="I13" s="8"/>
      <c r="J13" s="8"/>
      <c r="K13" s="8"/>
    </row>
    <row r="14" spans="1:11" x14ac:dyDescent="0.3">
      <c r="A14" s="4">
        <v>14</v>
      </c>
      <c r="B14" s="13" t="s">
        <v>16</v>
      </c>
      <c r="C14" s="1">
        <f>50*150</f>
        <v>7500</v>
      </c>
      <c r="D14" s="1">
        <f>60*51.18</f>
        <v>3070.8</v>
      </c>
      <c r="E14" s="1"/>
      <c r="F14" s="1"/>
      <c r="G14" s="1" t="s">
        <v>28</v>
      </c>
    </row>
    <row r="15" spans="1:11" x14ac:dyDescent="0.3">
      <c r="A15" s="4">
        <v>15</v>
      </c>
      <c r="B15" s="10" t="s">
        <v>20</v>
      </c>
      <c r="C15" s="1">
        <f>50*150</f>
        <v>7500</v>
      </c>
      <c r="D15" s="1"/>
      <c r="E15" s="1"/>
      <c r="F15" s="1"/>
      <c r="G15" s="1" t="s">
        <v>22</v>
      </c>
      <c r="I15" s="7"/>
    </row>
    <row r="16" spans="1:11" x14ac:dyDescent="0.3">
      <c r="A16" s="4">
        <v>16</v>
      </c>
      <c r="B16" s="10" t="s">
        <v>21</v>
      </c>
      <c r="C16" s="1">
        <f>(26*60)+(30*60)+(75*60)</f>
        <v>7860</v>
      </c>
      <c r="D16" s="1">
        <f>30*60+(26*60)</f>
        <v>3360</v>
      </c>
      <c r="E16" s="1">
        <f>30*60</f>
        <v>1800</v>
      </c>
      <c r="F16" s="1"/>
      <c r="G16" s="1" t="s">
        <v>27</v>
      </c>
    </row>
    <row r="17" spans="1:7" x14ac:dyDescent="0.3">
      <c r="A17" s="4">
        <v>17</v>
      </c>
      <c r="B17" s="13" t="s">
        <v>14</v>
      </c>
      <c r="C17" s="1">
        <v>26.35</v>
      </c>
      <c r="D17" s="1"/>
      <c r="E17" s="1"/>
      <c r="F17" s="1"/>
      <c r="G17" s="1" t="s">
        <v>25</v>
      </c>
    </row>
    <row r="18" spans="1:7" x14ac:dyDescent="0.3">
      <c r="A18" s="4"/>
      <c r="B18" s="6" t="s">
        <v>3</v>
      </c>
      <c r="C18" s="1">
        <f>SUM(C3:C17)</f>
        <v>57499.35</v>
      </c>
      <c r="D18" s="1">
        <f>SUM(D3:D17)</f>
        <v>22930.799999999999</v>
      </c>
      <c r="E18" s="1">
        <f>SUM(E3:E17)</f>
        <v>5175</v>
      </c>
      <c r="F18" s="1">
        <f>SUM(C18:E18)</f>
        <v>85605.15</v>
      </c>
      <c r="G18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Abhishek Shanbhag</cp:lastModifiedBy>
  <dcterms:created xsi:type="dcterms:W3CDTF">2018-04-25T16:17:32Z</dcterms:created>
  <dcterms:modified xsi:type="dcterms:W3CDTF">2023-12-28T08:14:17Z</dcterms:modified>
</cp:coreProperties>
</file>