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/>
  </bookViews>
  <sheets>
    <sheet name="RA06F" sheetId="11" r:id="rId1"/>
    <sheet name="RA05F" sheetId="10" r:id="rId2"/>
    <sheet name="RA04F" sheetId="9" r:id="rId3"/>
    <sheet name="RA03F" sheetId="8" r:id="rId4"/>
    <sheet name="RA02F" sheetId="7" r:id="rId5"/>
    <sheet name="RA01F" sheetId="4" r:id="rId6"/>
    <sheet name="RA02_70%" sheetId="5" state="hidden" r:id="rId7"/>
    <sheet name="RA01_F" sheetId="2" state="hidden" r:id="rId8"/>
    <sheet name="Sheet1" sheetId="6" r:id="rId9"/>
  </sheets>
  <definedNames>
    <definedName name="_xlnm.Print_Area" localSheetId="7">RA01_F!$A$1:$G$64</definedName>
    <definedName name="_xlnm.Print_Area" localSheetId="5">RA01F!$A$1:$G$67</definedName>
    <definedName name="_xlnm.Print_Area" localSheetId="6">'RA02_70%'!$A$1:$G$67</definedName>
    <definedName name="_xlnm.Print_Area" localSheetId="4">RA02F!$A$1:$G$67</definedName>
    <definedName name="_xlnm.Print_Area" localSheetId="3">RA03F!$A$1:$G$67</definedName>
    <definedName name="_xlnm.Print_Area" localSheetId="2">RA04F!$A$1:$G$67</definedName>
    <definedName name="_xlnm.Print_Area" localSheetId="1">RA05F!$A$1:$G$67</definedName>
    <definedName name="_xlnm.Print_Area" localSheetId="0">RA06F!$A$1:$G$67</definedName>
  </definedNames>
  <calcPr calcId="144525"/>
</workbook>
</file>

<file path=xl/calcChain.xml><?xml version="1.0" encoding="utf-8"?>
<calcChain xmlns="http://schemas.openxmlformats.org/spreadsheetml/2006/main">
  <c r="F53" i="11" l="1"/>
  <c r="G46" i="11"/>
  <c r="F46" i="11"/>
  <c r="F40" i="11"/>
  <c r="F39" i="11"/>
  <c r="I37" i="11"/>
  <c r="F34" i="11"/>
  <c r="F33" i="11"/>
  <c r="G30" i="11"/>
  <c r="G36" i="11" s="1"/>
  <c r="G47" i="11" s="1"/>
  <c r="F28" i="11"/>
  <c r="F27" i="11"/>
  <c r="F26" i="11"/>
  <c r="F30" i="11" s="1"/>
  <c r="F36" i="11" s="1"/>
  <c r="F47" i="11" s="1"/>
  <c r="D19" i="11" s="1"/>
  <c r="E30" i="10" l="1"/>
  <c r="E36" i="10" s="1"/>
  <c r="E47" i="10" s="1"/>
  <c r="F53" i="10"/>
  <c r="G46" i="10"/>
  <c r="F46" i="10"/>
  <c r="F40" i="10"/>
  <c r="F39" i="10"/>
  <c r="I37" i="10"/>
  <c r="F34" i="10"/>
  <c r="F33" i="10"/>
  <c r="G30" i="10"/>
  <c r="G36" i="10" s="1"/>
  <c r="G47" i="10" s="1"/>
  <c r="F28" i="10"/>
  <c r="F27" i="10"/>
  <c r="F26" i="10"/>
  <c r="F30" i="10" s="1"/>
  <c r="F36" i="10" s="1"/>
  <c r="F47" i="10" s="1"/>
  <c r="D19" i="10" s="1"/>
  <c r="F53" i="9"/>
  <c r="G46" i="9"/>
  <c r="F46" i="9"/>
  <c r="F40" i="9"/>
  <c r="F39" i="9"/>
  <c r="I37" i="9"/>
  <c r="F34" i="9"/>
  <c r="F33" i="9"/>
  <c r="G30" i="9"/>
  <c r="G36" i="9" s="1"/>
  <c r="G47" i="9" s="1"/>
  <c r="F28" i="9"/>
  <c r="F27" i="9"/>
  <c r="F26" i="9"/>
  <c r="F30" i="9" l="1"/>
  <c r="F36" i="9" s="1"/>
  <c r="F47" i="9" s="1"/>
  <c r="D19" i="9" s="1"/>
  <c r="G47" i="8"/>
  <c r="F28" i="8"/>
  <c r="F27" i="8"/>
  <c r="F26" i="8"/>
  <c r="F53" i="8"/>
  <c r="G46" i="8"/>
  <c r="F46" i="8"/>
  <c r="F40" i="8"/>
  <c r="F39" i="8"/>
  <c r="I37" i="8"/>
  <c r="F34" i="8"/>
  <c r="F33" i="8"/>
  <c r="G30" i="8"/>
  <c r="G36" i="8" s="1"/>
  <c r="F30" i="8" l="1"/>
  <c r="F36" i="8" s="1"/>
  <c r="F47" i="8" s="1"/>
  <c r="D19" i="8" s="1"/>
  <c r="F53" i="7"/>
  <c r="G46" i="7"/>
  <c r="F46" i="7"/>
  <c r="F40" i="7"/>
  <c r="F39" i="7"/>
  <c r="I37" i="7"/>
  <c r="F34" i="7"/>
  <c r="F33" i="7"/>
  <c r="G30" i="7"/>
  <c r="F30" i="7"/>
  <c r="F36" i="7" s="1"/>
  <c r="F47" i="7" s="1"/>
  <c r="D19" i="7" s="1"/>
  <c r="G32" i="7" l="1"/>
  <c r="G36" i="7" s="1"/>
  <c r="G53" i="5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<sst xmlns="http://schemas.openxmlformats.org/spreadsheetml/2006/main" count="804" uniqueCount="181">
  <si>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</si>
  <si>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</si>
  <si>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</si>
  <si>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</si>
  <si>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</si>
  <si>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</si>
  <si>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</si>
  <si>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</si>
  <si>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</si>
  <si>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</si>
  <si>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</si>
  <si>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</si>
  <si>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</si>
  <si>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</si>
  <si>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</si>
  <si>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</si>
  <si>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</si>
  <si>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</si>
  <si>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</si>
  <si>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</si>
  <si>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</si>
  <si>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</si>
  <si>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</si>
  <si>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</si>
  <si>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</si>
  <si>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</si>
  <si>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</si>
  <si>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</si>
  <si>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</si>
  <si>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</si>
  <si>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</si>
  <si>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</si>
  <si>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</si>
  <si>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</si>
  <si>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</si>
  <si>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</si>
  <si>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</si>
  <si>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</si>
  <si>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</si>
  <si>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</si>
  <si>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</si>
  <si>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</si>
  <si>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</si>
  <si>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</si>
  <si>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</si>
  <si>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</si>
  <si>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</si>
  <si>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</si>
  <si>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</si>
  <si>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</si>
  <si>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</si>
  <si>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</si>
  <si>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</si>
  <si>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</si>
  <si>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</si>
  <si>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</si>
  <si>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</si>
  <si>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</si>
  <si>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</si>
  <si>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</si>
  <si>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</si>
  <si>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</si>
  <si>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</si>
  <si>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</si>
  <si>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</si>
  <si>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</si>
  <si>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</si>
  <si>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</si>
  <si>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</si>
  <si>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</si>
  <si>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</si>
  <si>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</si>
  <si>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</si>
  <si>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</si>
  <si>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</si>
  <si>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</si>
  <si>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</si>
  <si>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</si>
  <si>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</si>
  <si>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</si>
  <si>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</si>
  <si>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</si>
  <si>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</si>
  <si>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</si>
  <si>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</si>
  <si>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</si>
  <si>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</si>
  <si>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</si>
  <si>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</si>
  <si>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</si>
  <si>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</si>
  <si>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</si>
  <si>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</si>
  <si>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</si>
  <si>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</si>
  <si>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</si>
  <si>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</si>
  <si>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</si>
  <si>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</si>
  <si>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</si>
  <si>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</si>
  <si>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</si>
  <si>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</si>
  <si>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</si>
  <si>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</si>
  <si>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</si>
  <si>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</si>
  <si>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</si>
  <si>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</si>
  <si>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</si>
  <si>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</si>
  <si>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</si>
  <si>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</si>
  <si>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</si>
  <si>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</si>
  <si>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</si>
  <si>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</si>
  <si>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</si>
  <si>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</si>
  <si>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</si>
  <si>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</si>
  <si>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</si>
  <si>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</si>
  <si>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</si>
  <si>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</si>
  <si>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</si>
  <si>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</si>
  <si>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</si>
  <si>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</si>
  <si>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</si>
  <si>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</si>
  <si>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</si>
  <si>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</si>
  <si>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</si>
  <si>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</si>
  <si>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</si>
  <si>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</si>
  <si>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</si>
  <si>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</si>
  <si>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</si>
  <si>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</si>
  <si>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</si>
  <si>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</si>
  <si>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</si>
  <si>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</si>
  <si>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</si>
  <si>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</si>
  <si>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</si>
  <si>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</si>
  <si>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M/S Decorators Pvt. Ltd</t>
  </si>
  <si>
    <t xml:space="preserve"> SUPPLY FURNITURE AND INSTALLATION </t>
  </si>
  <si>
    <t>CERTIFICATE OF PAYMENT No. 0  (MOCK UP)</t>
  </si>
  <si>
    <t>Supply-01</t>
  </si>
  <si>
    <t>Date of Agreement : TU/CS/PSJ/16-17/15044</t>
  </si>
  <si>
    <t>AAACM121OHST001</t>
  </si>
  <si>
    <t>06281819812</t>
  </si>
  <si>
    <t>AAACM1210H</t>
  </si>
  <si>
    <t>Scheduled Work Done  (MSD/16-17/GGN-M010)</t>
  </si>
  <si>
    <t>Scheduled Work Done(INVOICE No:- MSD/16-17/GGN-M/011)</t>
  </si>
  <si>
    <t>Scheduled Work Done  (INVOICE No;-MSD/16-17/GGN-M012)</t>
  </si>
  <si>
    <t>Scheduled Work Done(INVOICE No:- MSD/16-17/GGN-M/013)</t>
  </si>
  <si>
    <t>CERTIFICATE OF PAYMENT No. 2  (SUPPLY FURNITURE)</t>
  </si>
  <si>
    <t>Bill No.2</t>
  </si>
  <si>
    <t>Supply-02</t>
  </si>
  <si>
    <t>CERTIFICATE OF PAYMENT No. 3 (SUPPLY FURNITURE)</t>
  </si>
  <si>
    <t>Bill No.3</t>
  </si>
  <si>
    <t>Supply-03</t>
  </si>
  <si>
    <t>INVOICE No;-MSD/16-17/GGN-M015</t>
  </si>
  <si>
    <t>INVOICE No:- MSD/16-17/GGN-M/016</t>
  </si>
  <si>
    <t>CERTIFICATE OF PAYMENT No. 4 (SUPPLY FURNITURE)</t>
  </si>
  <si>
    <t>Bill No.4</t>
  </si>
  <si>
    <t>Supply-04</t>
  </si>
  <si>
    <t>INVOICE No;-MSD/16-17/GGN-M018</t>
  </si>
  <si>
    <t>CERTIFICATE OF PAYMENT No. 5 (SUPPLY FURNITURE)</t>
  </si>
  <si>
    <t>Bill No.5</t>
  </si>
  <si>
    <t>Supply-05</t>
  </si>
  <si>
    <t>CERTIFICATE OF PAYMENT No. 6 (SUPPLY FURNITURE)</t>
  </si>
  <si>
    <t>Bill No.6</t>
  </si>
  <si>
    <t>Supply-06</t>
  </si>
  <si>
    <t>INVOICE No;-MSD/16-17/GGN-M020</t>
  </si>
  <si>
    <t>INVOICE No;-MSD/16-17/GGN-M019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</si>
</sst>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72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19" fillId="0" borderId="43" xfId="1331" applyFont="1" applyFill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9" borderId="1" xfId="1331" applyFont="1" applyFill="1" applyBorder="1"/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10" zoomScaleNormal="100" zoomScaleSheetLayoutView="100" zoomScalePageLayoutView="33" workbookViewId="0">
      <selection activeCell="D10" sqref="D10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176</v>
      </c>
      <c r="C2" s="172"/>
      <c r="D2" s="172"/>
      <c r="E2" s="173"/>
      <c r="F2" s="174" t="s">
        <v>177</v>
      </c>
      <c r="G2" s="175" t="s">
        <v>178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42580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42580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42571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519497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519497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3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179</v>
      </c>
      <c r="C26" s="276"/>
      <c r="D26" s="277"/>
      <c r="E26" s="278">
        <v>9870439</v>
      </c>
      <c r="F26" s="278">
        <f>G26-E26</f>
        <v>519497</v>
      </c>
      <c r="G26" s="280">
        <v>10389936</v>
      </c>
    </row>
    <row r="27" spans="1:7" s="281" customFormat="1" ht="21" customHeight="1">
      <c r="A27" s="274" t="s">
        <v>75</v>
      </c>
      <c r="B27" s="275" t="s">
        <v>168</v>
      </c>
      <c r="C27" s="276"/>
      <c r="D27" s="277"/>
      <c r="E27" s="278"/>
      <c r="F27" s="278">
        <f>G27-E27</f>
        <v>0</v>
      </c>
      <c r="G27" s="280"/>
    </row>
    <row r="28" spans="1:7" s="281" customFormat="1" ht="21" customHeight="1">
      <c r="A28" s="274"/>
      <c r="B28" s="275"/>
      <c r="C28" s="276"/>
      <c r="D28" s="277"/>
      <c r="E28" s="278"/>
      <c r="F28" s="278">
        <f>G28-E28</f>
        <v>0</v>
      </c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>
        <v>9870439</v>
      </c>
      <c r="F30" s="287">
        <f>SUM(F25:F29)</f>
        <v>519497</v>
      </c>
      <c r="G30" s="288">
        <f>SUM(G25:G29)</f>
        <v>10389936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/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8">
        <v>9870439</v>
      </c>
      <c r="F36" s="288">
        <f>SUM(F30:F34)</f>
        <v>519497</v>
      </c>
      <c r="G36" s="288">
        <f>SUM(G30:G34)</f>
        <v>10389936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>
        <v>0</v>
      </c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>
        <v>9870439</v>
      </c>
      <c r="F47" s="287">
        <f>F36</f>
        <v>519497</v>
      </c>
      <c r="G47" s="287">
        <f>G36</f>
        <v>10389936</v>
      </c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20" zoomScaleNormal="100" zoomScaleSheetLayoutView="100" zoomScalePageLayoutView="33" workbookViewId="0">
      <selection activeCell="B27" sqref="B2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173</v>
      </c>
      <c r="C2" s="172"/>
      <c r="D2" s="172"/>
      <c r="E2" s="173"/>
      <c r="F2" s="174" t="s">
        <v>174</v>
      </c>
      <c r="G2" s="175" t="s">
        <v>175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779245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779245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180</v>
      </c>
      <c r="C26" s="276"/>
      <c r="D26" s="277"/>
      <c r="E26" s="278">
        <v>9091194</v>
      </c>
      <c r="F26" s="278">
        <f>G26-E26</f>
        <v>779245</v>
      </c>
      <c r="G26" s="280">
        <v>9870439</v>
      </c>
    </row>
    <row r="27" spans="1:7" s="281" customFormat="1" ht="21" customHeight="1">
      <c r="A27" s="274" t="s">
        <v>75</v>
      </c>
      <c r="B27" s="275" t="s">
        <v>168</v>
      </c>
      <c r="C27" s="276"/>
      <c r="D27" s="277"/>
      <c r="E27" s="278"/>
      <c r="F27" s="278">
        <f>G27-E27</f>
        <v>0</v>
      </c>
      <c r="G27" s="280"/>
    </row>
    <row r="28" spans="1:7" s="281" customFormat="1" ht="21" customHeight="1">
      <c r="A28" s="274"/>
      <c r="B28" s="275"/>
      <c r="C28" s="276"/>
      <c r="D28" s="277"/>
      <c r="E28" s="278"/>
      <c r="F28" s="278">
        <f>G28-E28</f>
        <v>0</v>
      </c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>
        <f>SUM(E25:E29)</f>
        <v>9091194</v>
      </c>
      <c r="F30" s="287">
        <f>SUM(F25:F29)</f>
        <v>779245</v>
      </c>
      <c r="G30" s="288">
        <f>SUM(G25:G29)</f>
        <v>9870439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/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8">
        <f>SUM(E30:E34)</f>
        <v>9091194</v>
      </c>
      <c r="F36" s="288">
        <f>SUM(F30:F34)</f>
        <v>779245</v>
      </c>
      <c r="G36" s="288">
        <f>SUM(G30:G34)</f>
        <v>9870439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>
        <f>E36</f>
        <v>9091194</v>
      </c>
      <c r="F47" s="287">
        <f>F36</f>
        <v>779245</v>
      </c>
      <c r="G47" s="287">
        <f>G36</f>
        <v>9870439</v>
      </c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2" zoomScaleNormal="100" zoomScaleSheetLayoutView="100" zoomScalePageLayoutView="33" workbookViewId="0">
      <selection activeCell="F30" sqref="F30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169</v>
      </c>
      <c r="C2" s="172"/>
      <c r="D2" s="172"/>
      <c r="E2" s="173"/>
      <c r="F2" s="174" t="s">
        <v>170</v>
      </c>
      <c r="G2" s="175" t="s">
        <v>171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42576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42576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1298742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1298742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2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172</v>
      </c>
      <c r="C26" s="276"/>
      <c r="D26" s="277"/>
      <c r="E26" s="278">
        <v>7792452</v>
      </c>
      <c r="F26" s="278">
        <f>G26-E26</f>
        <v>1298742</v>
      </c>
      <c r="G26" s="280">
        <v>9091194</v>
      </c>
    </row>
    <row r="27" spans="1:7" s="281" customFormat="1" ht="21" customHeight="1">
      <c r="A27" s="274" t="s">
        <v>75</v>
      </c>
      <c r="B27" s="275" t="s">
        <v>168</v>
      </c>
      <c r="C27" s="276"/>
      <c r="D27" s="277"/>
      <c r="E27" s="278"/>
      <c r="F27" s="278">
        <f>G27-E27</f>
        <v>0</v>
      </c>
      <c r="G27" s="280"/>
    </row>
    <row r="28" spans="1:7" s="281" customFormat="1" ht="21" customHeight="1">
      <c r="A28" s="274"/>
      <c r="B28" s="275"/>
      <c r="C28" s="276"/>
      <c r="D28" s="277"/>
      <c r="E28" s="278"/>
      <c r="F28" s="278">
        <f>G28-E28</f>
        <v>0</v>
      </c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/>
      <c r="F30" s="287">
        <f>SUM(F25:F29)</f>
        <v>1298742</v>
      </c>
      <c r="G30" s="288">
        <f>SUM(G25:G29)</f>
        <v>9091194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/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8">
        <f>SUM(F30:F34)</f>
        <v>1298742</v>
      </c>
      <c r="G36" s="288">
        <f>SUM(G30:G34)</f>
        <v>9091194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>F36</f>
        <v>1298742</v>
      </c>
      <c r="G47" s="287">
        <f>G36</f>
        <v>9091194</v>
      </c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9" zoomScaleNormal="100" zoomScaleSheetLayoutView="100" zoomScalePageLayoutView="33" workbookViewId="0">
      <selection activeCell="F42" sqref="F4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164</v>
      </c>
      <c r="C2" s="172"/>
      <c r="D2" s="172"/>
      <c r="E2" s="173"/>
      <c r="F2" s="174" t="s">
        <v>165</v>
      </c>
      <c r="G2" s="175" t="s">
        <v>166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42564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42563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42560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2597484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2597484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167</v>
      </c>
      <c r="C26" s="276"/>
      <c r="D26" s="277"/>
      <c r="E26" s="278">
        <v>5194968</v>
      </c>
      <c r="F26" s="278">
        <f>G26-E26</f>
        <v>1298742</v>
      </c>
      <c r="G26" s="280">
        <v>6493710</v>
      </c>
    </row>
    <row r="27" spans="1:7" s="281" customFormat="1" ht="21" customHeight="1">
      <c r="A27" s="274" t="s">
        <v>75</v>
      </c>
      <c r="B27" s="275" t="s">
        <v>168</v>
      </c>
      <c r="C27" s="276"/>
      <c r="D27" s="277"/>
      <c r="E27" s="278"/>
      <c r="F27" s="278">
        <f>G27-E27</f>
        <v>1298742</v>
      </c>
      <c r="G27" s="280">
        <v>1298742</v>
      </c>
    </row>
    <row r="28" spans="1:7" s="281" customFormat="1" ht="21" customHeight="1">
      <c r="A28" s="274"/>
      <c r="B28" s="275"/>
      <c r="C28" s="276"/>
      <c r="D28" s="277"/>
      <c r="E28" s="278"/>
      <c r="F28" s="278">
        <f>G28-E28</f>
        <v>0</v>
      </c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/>
      <c r="F30" s="287">
        <f>SUM(F25:F29)</f>
        <v>2597484</v>
      </c>
      <c r="G30" s="288">
        <f>SUM(G25:G29)</f>
        <v>7792452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/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8">
        <f>SUM(F30:F34)</f>
        <v>2597484</v>
      </c>
      <c r="G36" s="288">
        <f>SUM(G30:G34)</f>
        <v>7792452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>F36</f>
        <v>2597484</v>
      </c>
      <c r="G47" s="287">
        <f>G36</f>
        <v>7792452</v>
      </c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9" zoomScaleNormal="100" zoomScaleSheetLayoutView="100" zoomScalePageLayoutView="33" workbookViewId="0">
      <selection activeCell="F32" sqref="F3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161</v>
      </c>
      <c r="C2" s="172"/>
      <c r="D2" s="172"/>
      <c r="E2" s="173"/>
      <c r="F2" s="174" t="s">
        <v>162</v>
      </c>
      <c r="G2" s="175" t="s">
        <v>163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42556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42534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2597484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2597484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159</v>
      </c>
      <c r="C26" s="276"/>
      <c r="D26" s="277"/>
      <c r="E26" s="278"/>
      <c r="F26" s="279">
        <v>1298742</v>
      </c>
      <c r="G26" s="280"/>
    </row>
    <row r="27" spans="1:7" s="281" customFormat="1" ht="21" customHeight="1">
      <c r="A27" s="274" t="s">
        <v>75</v>
      </c>
      <c r="B27" s="275" t="s">
        <v>160</v>
      </c>
      <c r="C27" s="276"/>
      <c r="D27" s="277"/>
      <c r="E27" s="278"/>
      <c r="F27" s="279">
        <v>1298742</v>
      </c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/>
      <c r="F30" s="287">
        <f>SUM(F25:F29)</f>
        <v>2597484</v>
      </c>
      <c r="G30" s="288">
        <f>SUM(G25:G29)</f>
        <v>0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8">
        <f>SUM(F30:F34)</f>
        <v>2597484</v>
      </c>
      <c r="G36" s="288">
        <f>SUM(G30:G34)</f>
        <v>0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>F36</f>
        <v>2597484</v>
      </c>
      <c r="G47" s="288"/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B32:D32"/>
    <mergeCell ref="B24:D24"/>
    <mergeCell ref="B25:D25"/>
    <mergeCell ref="B29:D29"/>
    <mergeCell ref="B30:D30"/>
    <mergeCell ref="B31:D31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A66:G66"/>
    <mergeCell ref="A67:G67"/>
    <mergeCell ref="D61:E61"/>
    <mergeCell ref="F61:G61"/>
    <mergeCell ref="A62:G62"/>
    <mergeCell ref="A63:G63"/>
    <mergeCell ref="D65:E65"/>
    <mergeCell ref="F65:G65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topLeftCell="A18" zoomScaleNormal="100" zoomScaleSheetLayoutView="100" zoomScalePageLayoutView="33" workbookViewId="0">
      <selection activeCell="F28" sqref="F28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151</v>
      </c>
      <c r="C2" s="172"/>
      <c r="D2" s="172"/>
      <c r="E2" s="173"/>
      <c r="F2" s="174" t="s">
        <v>146</v>
      </c>
      <c r="G2" s="175" t="s">
        <v>152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149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42524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15584905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42468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2597484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2597484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 t="s">
        <v>154</v>
      </c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155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9" t="s">
        <v>30</v>
      </c>
      <c r="C25" s="489"/>
      <c r="D25" s="489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157</v>
      </c>
      <c r="C26" s="276"/>
      <c r="D26" s="277"/>
      <c r="E26" s="278"/>
      <c r="F26" s="279">
        <v>1298742</v>
      </c>
      <c r="G26" s="280"/>
    </row>
    <row r="27" spans="1:7" s="281" customFormat="1" ht="21" customHeight="1">
      <c r="A27" s="274" t="s">
        <v>75</v>
      </c>
      <c r="B27" s="275" t="s">
        <v>158</v>
      </c>
      <c r="C27" s="276"/>
      <c r="D27" s="277"/>
      <c r="E27" s="278"/>
      <c r="F27" s="279">
        <v>1298742</v>
      </c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0"/>
      <c r="C29" s="490"/>
      <c r="D29" s="490"/>
      <c r="E29" s="283"/>
      <c r="F29" s="284"/>
      <c r="G29" s="285"/>
    </row>
    <row r="30" spans="1:7" s="263" customFormat="1" ht="21" customHeight="1">
      <c r="A30" s="286"/>
      <c r="B30" s="488" t="s">
        <v>31</v>
      </c>
      <c r="C30" s="501"/>
      <c r="D30" s="501"/>
      <c r="E30" s="287"/>
      <c r="F30" s="287">
        <f>SUM(F25:F29)</f>
        <v>2597484</v>
      </c>
      <c r="G30" s="288">
        <f>SUM(G25:G29)</f>
        <v>0</v>
      </c>
    </row>
    <row r="31" spans="1:7" s="273" customFormat="1" ht="15">
      <c r="A31" s="269" t="s">
        <v>32</v>
      </c>
      <c r="B31" s="489" t="s">
        <v>33</v>
      </c>
      <c r="C31" s="489"/>
      <c r="D31" s="489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0" t="s">
        <v>103</v>
      </c>
      <c r="C33" s="490"/>
      <c r="D33" s="490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0" t="s">
        <v>139</v>
      </c>
      <c r="C34" s="490"/>
      <c r="D34" s="490"/>
      <c r="E34" s="278"/>
      <c r="F34" s="296">
        <f>G34-E34</f>
        <v>0</v>
      </c>
      <c r="G34" s="293"/>
    </row>
    <row r="35" spans="1:9" s="295" customFormat="1" ht="0.75" customHeight="1">
      <c r="A35" s="297"/>
      <c r="B35" s="490"/>
      <c r="C35" s="490"/>
      <c r="D35" s="490"/>
      <c r="E35" s="298"/>
      <c r="F35" s="299"/>
      <c r="G35" s="300"/>
    </row>
    <row r="36" spans="1:9" s="263" customFormat="1" ht="21" customHeight="1">
      <c r="A36" s="286"/>
      <c r="B36" s="488" t="s">
        <v>35</v>
      </c>
      <c r="C36" s="488"/>
      <c r="D36" s="488"/>
      <c r="E36" s="287"/>
      <c r="F36" s="288">
        <f>SUM(F30:F34)</f>
        <v>2597484</v>
      </c>
      <c r="G36" s="288">
        <f>SUM(G30:G34)</f>
        <v>0</v>
      </c>
    </row>
    <row r="37" spans="1:9" s="273" customFormat="1" ht="15">
      <c r="A37" s="269" t="s">
        <v>36</v>
      </c>
      <c r="B37" s="489" t="s">
        <v>37</v>
      </c>
      <c r="C37" s="489"/>
      <c r="D37" s="489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96" t="s">
        <v>148</v>
      </c>
      <c r="C38" s="497"/>
      <c r="D38" s="498"/>
      <c r="E38" s="278"/>
      <c r="F38" s="278"/>
      <c r="G38" s="293"/>
      <c r="I38" s="302"/>
    </row>
    <row r="39" spans="1:9" ht="21" customHeight="1">
      <c r="A39" s="301" t="s">
        <v>72</v>
      </c>
      <c r="B39" s="496" t="s">
        <v>104</v>
      </c>
      <c r="C39" s="497"/>
      <c r="D39" s="498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85" t="s">
        <v>105</v>
      </c>
      <c r="C40" s="486"/>
      <c r="D40" s="487"/>
      <c r="E40" s="278"/>
      <c r="F40" s="278">
        <f>G40-E40</f>
        <v>0</v>
      </c>
      <c r="G40" s="293"/>
    </row>
    <row r="41" spans="1:9" ht="0.75" customHeight="1">
      <c r="A41" s="301"/>
      <c r="B41" s="485"/>
      <c r="C41" s="486"/>
      <c r="D41" s="487"/>
      <c r="E41" s="278"/>
      <c r="F41" s="278"/>
      <c r="G41" s="293"/>
    </row>
    <row r="42" spans="1:9" s="263" customFormat="1" ht="21" customHeight="1">
      <c r="A42" s="303"/>
      <c r="B42" s="488" t="s">
        <v>39</v>
      </c>
      <c r="C42" s="488"/>
      <c r="D42" s="488"/>
      <c r="E42" s="287"/>
      <c r="F42" s="287"/>
      <c r="G42" s="288"/>
    </row>
    <row r="43" spans="1:9" s="273" customFormat="1" ht="15">
      <c r="A43" s="269" t="s">
        <v>41</v>
      </c>
      <c r="B43" s="489" t="s">
        <v>106</v>
      </c>
      <c r="C43" s="489"/>
      <c r="D43" s="489"/>
      <c r="E43" s="289"/>
      <c r="F43" s="290"/>
      <c r="G43" s="291"/>
    </row>
    <row r="44" spans="1:9" s="295" customFormat="1" ht="21" customHeight="1">
      <c r="A44" s="274" t="s">
        <v>43</v>
      </c>
      <c r="B44" s="496" t="s">
        <v>140</v>
      </c>
      <c r="C44" s="497"/>
      <c r="D44" s="498"/>
      <c r="E44" s="457"/>
      <c r="F44" s="457"/>
      <c r="G44" s="458"/>
    </row>
    <row r="45" spans="1:9" ht="0.75" customHeight="1">
      <c r="A45" s="301"/>
      <c r="B45" s="485"/>
      <c r="C45" s="486"/>
      <c r="D45" s="487"/>
      <c r="E45" s="278"/>
      <c r="F45" s="278"/>
      <c r="G45" s="293"/>
    </row>
    <row r="46" spans="1:9" s="263" customFormat="1" ht="21" customHeight="1">
      <c r="A46" s="303"/>
      <c r="B46" s="488" t="s">
        <v>107</v>
      </c>
      <c r="C46" s="488"/>
      <c r="D46" s="488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8" t="s">
        <v>108</v>
      </c>
      <c r="C47" s="488"/>
      <c r="D47" s="488"/>
      <c r="E47" s="287"/>
      <c r="F47" s="287">
        <f>F36</f>
        <v>2597484</v>
      </c>
      <c r="G47" s="288"/>
    </row>
    <row r="48" spans="1:9" s="273" customFormat="1" ht="15">
      <c r="A48" s="269" t="s">
        <v>109</v>
      </c>
      <c r="B48" s="489" t="s">
        <v>110</v>
      </c>
      <c r="C48" s="489"/>
      <c r="D48" s="489"/>
      <c r="E48" s="289"/>
      <c r="F48" s="290"/>
      <c r="G48" s="291"/>
    </row>
    <row r="49" spans="1:7" s="295" customFormat="1" ht="21" customHeight="1">
      <c r="A49" s="274" t="s">
        <v>111</v>
      </c>
      <c r="B49" s="490" t="s">
        <v>112</v>
      </c>
      <c r="C49" s="491"/>
      <c r="D49" s="491"/>
      <c r="E49" s="278"/>
      <c r="F49" s="278"/>
      <c r="G49" s="304"/>
    </row>
    <row r="50" spans="1:7" s="295" customFormat="1" ht="21" customHeight="1">
      <c r="A50" s="274" t="s">
        <v>113</v>
      </c>
      <c r="B50" s="490" t="s">
        <v>114</v>
      </c>
      <c r="C50" s="491"/>
      <c r="D50" s="491"/>
      <c r="E50" s="278"/>
      <c r="F50" s="278"/>
      <c r="G50" s="304"/>
    </row>
    <row r="51" spans="1:7" s="295" customFormat="1" ht="21" customHeight="1">
      <c r="A51" s="305" t="s">
        <v>115</v>
      </c>
      <c r="B51" s="490" t="s">
        <v>116</v>
      </c>
      <c r="C51" s="490"/>
      <c r="D51" s="490"/>
      <c r="E51" s="278"/>
      <c r="F51" s="278"/>
      <c r="G51" s="304"/>
    </row>
    <row r="52" spans="1:7" s="295" customFormat="1" ht="0.75" customHeight="1">
      <c r="A52" s="282"/>
      <c r="B52" s="492"/>
      <c r="C52" s="493"/>
      <c r="D52" s="493"/>
      <c r="E52" s="306"/>
      <c r="F52" s="283"/>
      <c r="G52" s="307"/>
    </row>
    <row r="53" spans="1:7" s="263" customFormat="1" ht="21" customHeight="1">
      <c r="A53" s="286"/>
      <c r="B53" s="488" t="s">
        <v>117</v>
      </c>
      <c r="C53" s="488"/>
      <c r="D53" s="488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94" t="s">
        <v>118</v>
      </c>
      <c r="C54" s="495"/>
      <c r="D54" s="495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4" t="s">
        <v>49</v>
      </c>
      <c r="B58" s="475"/>
      <c r="C58" s="476"/>
      <c r="D58" s="476"/>
      <c r="E58" s="476"/>
      <c r="F58" s="476"/>
      <c r="G58" s="477"/>
    </row>
    <row r="59" spans="1:7" ht="15.75" customHeight="1">
      <c r="A59" s="478" t="s">
        <v>50</v>
      </c>
      <c r="B59" s="479"/>
      <c r="C59" s="479"/>
      <c r="D59" s="479"/>
      <c r="E59" s="484"/>
      <c r="F59" s="478" t="s">
        <v>122</v>
      </c>
      <c r="G59" s="484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2"/>
      <c r="E61" s="473"/>
      <c r="F61" s="472" t="s">
        <v>123</v>
      </c>
      <c r="G61" s="473"/>
    </row>
    <row r="62" spans="1:7" ht="15.75" customHeight="1">
      <c r="A62" s="474" t="s">
        <v>52</v>
      </c>
      <c r="B62" s="475"/>
      <c r="C62" s="476"/>
      <c r="D62" s="476"/>
      <c r="E62" s="476"/>
      <c r="F62" s="476"/>
      <c r="G62" s="477"/>
    </row>
    <row r="63" spans="1:7" ht="15.75" customHeight="1">
      <c r="A63" s="478" t="s">
        <v>82</v>
      </c>
      <c r="B63" s="479"/>
      <c r="C63" s="480"/>
      <c r="D63" s="480"/>
      <c r="E63" s="480"/>
      <c r="F63" s="480"/>
      <c r="G63" s="481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2" t="s">
        <v>126</v>
      </c>
      <c r="E65" s="483"/>
      <c r="F65" s="482"/>
      <c r="G65" s="483"/>
    </row>
    <row r="66" spans="1:7" ht="4.5" hidden="1" customHeight="1">
      <c r="A66" s="464"/>
      <c r="B66" s="465"/>
      <c r="C66" s="465"/>
      <c r="D66" s="465"/>
      <c r="E66" s="465"/>
      <c r="F66" s="465"/>
      <c r="G66" s="466"/>
    </row>
    <row r="67" spans="1:7" ht="20.100000000000001" customHeight="1" thickBot="1">
      <c r="A67" s="467" t="s">
        <v>127</v>
      </c>
      <c r="B67" s="468"/>
      <c r="C67" s="469"/>
      <c r="D67" s="470"/>
      <c r="E67" s="470"/>
      <c r="F67" s="470"/>
      <c r="G67" s="471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02" t="s">
        <v>25</v>
      </c>
      <c r="C25" s="502"/>
      <c r="D25" s="502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03" t="s">
        <v>30</v>
      </c>
      <c r="C26" s="503"/>
      <c r="D26" s="503"/>
      <c r="E26" s="408"/>
      <c r="F26" s="409"/>
      <c r="G26" s="410"/>
    </row>
    <row r="27" spans="1:8" s="281" customFormat="1" ht="12.75" customHeight="1">
      <c r="A27" s="411" t="s">
        <v>74</v>
      </c>
      <c r="B27" s="504" t="s">
        <v>64</v>
      </c>
      <c r="C27" s="504"/>
      <c r="D27" s="504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04" t="s">
        <v>65</v>
      </c>
      <c r="C28" s="504"/>
      <c r="D28" s="504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04" t="s">
        <v>66</v>
      </c>
      <c r="C29" s="504"/>
      <c r="D29" s="504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05" t="s">
        <v>31</v>
      </c>
      <c r="C31" s="506"/>
      <c r="D31" s="506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03" t="s">
        <v>33</v>
      </c>
      <c r="C32" s="503"/>
      <c r="D32" s="503"/>
      <c r="E32" s="424"/>
      <c r="F32" s="425"/>
      <c r="G32" s="426"/>
    </row>
    <row r="33" spans="1:7" s="281" customFormat="1" ht="12.75" customHeight="1">
      <c r="A33" s="427" t="s">
        <v>77</v>
      </c>
      <c r="B33" s="507" t="s">
        <v>83</v>
      </c>
      <c r="C33" s="507"/>
      <c r="D33" s="507"/>
      <c r="E33" s="428"/>
      <c r="F33" s="428"/>
      <c r="G33" s="429"/>
    </row>
    <row r="34" spans="1:7" s="295" customFormat="1" ht="12.75" customHeight="1">
      <c r="A34" s="411" t="s">
        <v>78</v>
      </c>
      <c r="B34" s="504" t="s">
        <v>130</v>
      </c>
      <c r="C34" s="504"/>
      <c r="D34" s="504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04" t="s">
        <v>69</v>
      </c>
      <c r="C35" s="504"/>
      <c r="D35" s="504"/>
      <c r="E35" s="428"/>
      <c r="F35" s="430">
        <f>G35-E35</f>
        <v>0</v>
      </c>
      <c r="G35" s="431"/>
    </row>
    <row r="36" spans="1:7" s="295" customFormat="1" ht="0.6" customHeight="1">
      <c r="A36" s="415"/>
      <c r="B36" s="508"/>
      <c r="C36" s="508"/>
      <c r="D36" s="508"/>
      <c r="E36" s="432"/>
      <c r="F36" s="432"/>
      <c r="G36" s="433"/>
    </row>
    <row r="37" spans="1:7" s="423" customFormat="1" ht="12.75" customHeight="1">
      <c r="A37" s="420"/>
      <c r="B37" s="505" t="s">
        <v>35</v>
      </c>
      <c r="C37" s="505"/>
      <c r="D37" s="505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03" t="s">
        <v>37</v>
      </c>
      <c r="C38" s="503"/>
      <c r="D38" s="503"/>
      <c r="E38" s="424"/>
      <c r="F38" s="425"/>
      <c r="G38" s="426"/>
    </row>
    <row r="39" spans="1:7" ht="15">
      <c r="A39" s="435" t="s">
        <v>38</v>
      </c>
      <c r="B39" s="509" t="s">
        <v>131</v>
      </c>
      <c r="C39" s="509"/>
      <c r="D39" s="509"/>
      <c r="E39" s="428"/>
      <c r="F39" s="428">
        <v>-347621.3</v>
      </c>
      <c r="G39" s="429"/>
    </row>
    <row r="40" spans="1:7" ht="15">
      <c r="A40" s="435" t="s">
        <v>72</v>
      </c>
      <c r="B40" s="509" t="s">
        <v>70</v>
      </c>
      <c r="C40" s="509"/>
      <c r="D40" s="509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10" t="s">
        <v>132</v>
      </c>
      <c r="C41" s="511"/>
      <c r="D41" s="512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05" t="s">
        <v>39</v>
      </c>
      <c r="C43" s="505"/>
      <c r="D43" s="505"/>
      <c r="E43" s="421"/>
      <c r="F43" s="421">
        <f>SUM(F38:F42)</f>
        <v>-1302479.3</v>
      </c>
      <c r="G43" s="434"/>
    </row>
    <row r="44" spans="1:7" s="423" customFormat="1" ht="15.75">
      <c r="A44" s="420"/>
      <c r="B44" s="505" t="s">
        <v>40</v>
      </c>
      <c r="C44" s="505"/>
      <c r="D44" s="505"/>
      <c r="E44" s="421"/>
      <c r="F44" s="421">
        <f>F37+F43</f>
        <v>2614512.83</v>
      </c>
      <c r="G44" s="434"/>
    </row>
    <row r="45" spans="1:7" s="423" customFormat="1" ht="15.75">
      <c r="A45" s="438"/>
      <c r="B45" s="514" t="s">
        <v>133</v>
      </c>
      <c r="C45" s="515"/>
      <c r="D45" s="516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03" t="s">
        <v>42</v>
      </c>
      <c r="C46" s="503"/>
      <c r="D46" s="503"/>
      <c r="E46" s="424"/>
      <c r="F46" s="425"/>
      <c r="G46" s="426"/>
    </row>
    <row r="47" spans="1:7" s="295" customFormat="1" ht="12.75" customHeight="1">
      <c r="A47" s="411" t="s">
        <v>43</v>
      </c>
      <c r="B47" s="504" t="s">
        <v>44</v>
      </c>
      <c r="C47" s="517"/>
      <c r="D47" s="517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04" t="s">
        <v>134</v>
      </c>
      <c r="C48" s="517"/>
      <c r="D48" s="517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04" t="s">
        <v>92</v>
      </c>
      <c r="C49" s="517"/>
      <c r="D49" s="517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04" t="s">
        <v>67</v>
      </c>
      <c r="C50" s="504"/>
      <c r="D50" s="504"/>
      <c r="E50" s="412"/>
      <c r="F50" s="441">
        <f>G50-E50</f>
        <v>0</v>
      </c>
      <c r="G50" s="442"/>
    </row>
    <row r="51" spans="1:7" s="295" customFormat="1" ht="0.75" customHeight="1">
      <c r="A51" s="415"/>
      <c r="B51" s="508"/>
      <c r="C51" s="518"/>
      <c r="D51" s="518"/>
      <c r="E51" s="432"/>
      <c r="F51" s="444"/>
      <c r="G51" s="433"/>
    </row>
    <row r="52" spans="1:7" s="423" customFormat="1" ht="13.15" customHeight="1">
      <c r="A52" s="420"/>
      <c r="B52" s="505" t="s">
        <v>47</v>
      </c>
      <c r="C52" s="505"/>
      <c r="D52" s="505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19" t="s">
        <v>48</v>
      </c>
      <c r="C53" s="520"/>
      <c r="D53" s="520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21" t="s">
        <v>49</v>
      </c>
      <c r="B56" s="522"/>
      <c r="C56" s="523"/>
      <c r="D56" s="523"/>
      <c r="E56" s="523"/>
      <c r="F56" s="523"/>
      <c r="G56" s="524"/>
    </row>
    <row r="57" spans="1:7" ht="15.75" customHeight="1">
      <c r="A57" s="513" t="s">
        <v>50</v>
      </c>
      <c r="B57" s="513"/>
      <c r="C57" s="513"/>
      <c r="D57" s="513"/>
      <c r="E57" s="513"/>
      <c r="F57" s="478" t="s">
        <v>135</v>
      </c>
      <c r="G57" s="484"/>
    </row>
    <row r="58" spans="1:7" ht="35.450000000000003" customHeight="1">
      <c r="A58" s="322"/>
      <c r="B58" s="323"/>
      <c r="C58" s="324"/>
      <c r="D58" s="322"/>
      <c r="E58" s="323"/>
      <c r="F58" s="478"/>
      <c r="G58" s="484"/>
    </row>
    <row r="59" spans="1:7" ht="21" customHeight="1" thickBot="1">
      <c r="A59" s="525" t="s">
        <v>81</v>
      </c>
      <c r="B59" s="526"/>
      <c r="C59" s="330" t="s">
        <v>94</v>
      </c>
      <c r="D59" s="482"/>
      <c r="E59" s="483"/>
      <c r="F59" s="472" t="s">
        <v>123</v>
      </c>
      <c r="G59" s="473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25"/>
      <c r="B61" s="526"/>
      <c r="C61" s="330"/>
      <c r="D61" s="482"/>
      <c r="E61" s="483"/>
      <c r="F61" s="482"/>
      <c r="G61" s="483"/>
    </row>
    <row r="62" spans="1:7" ht="15.75" customHeight="1">
      <c r="A62" s="521" t="s">
        <v>52</v>
      </c>
      <c r="B62" s="522"/>
      <c r="C62" s="523"/>
      <c r="D62" s="523"/>
      <c r="E62" s="523"/>
      <c r="F62" s="523"/>
      <c r="G62" s="524"/>
    </row>
    <row r="63" spans="1:7" ht="15.75" customHeight="1">
      <c r="A63" s="532" t="s">
        <v>82</v>
      </c>
      <c r="B63" s="533"/>
      <c r="C63" s="534"/>
      <c r="D63" s="534"/>
      <c r="E63" s="534"/>
      <c r="F63" s="534"/>
      <c r="G63" s="535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25" t="s">
        <v>136</v>
      </c>
      <c r="B65" s="526"/>
      <c r="C65" s="330" t="s">
        <v>137</v>
      </c>
      <c r="D65" s="482" t="s">
        <v>138</v>
      </c>
      <c r="E65" s="483"/>
      <c r="F65" s="482"/>
      <c r="G65" s="483"/>
    </row>
    <row r="66" spans="1:7" ht="12.75">
      <c r="A66" s="464"/>
      <c r="B66" s="465"/>
      <c r="C66" s="465"/>
      <c r="D66" s="465"/>
      <c r="E66" s="465"/>
      <c r="F66" s="465"/>
      <c r="G66" s="466"/>
    </row>
    <row r="67" spans="1:7" ht="22.5" customHeight="1" thickBot="1">
      <c r="A67" s="527" t="s">
        <v>53</v>
      </c>
      <c r="B67" s="528"/>
      <c r="C67" s="529"/>
      <c r="D67" s="530"/>
      <c r="E67" s="530"/>
      <c r="F67" s="530"/>
      <c r="G67" s="531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37" t="s">
        <v>56</v>
      </c>
      <c r="C6" s="538"/>
      <c r="D6" s="539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40" t="s">
        <v>25</v>
      </c>
      <c r="C25" s="540"/>
      <c r="D25" s="540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41" t="s">
        <v>30</v>
      </c>
      <c r="C26" s="541"/>
      <c r="D26" s="541"/>
      <c r="E26" s="87"/>
      <c r="F26" s="88"/>
      <c r="G26" s="89"/>
    </row>
    <row r="27" spans="1:8" s="94" customFormat="1" ht="12.75" customHeight="1">
      <c r="A27" s="117" t="s">
        <v>74</v>
      </c>
      <c r="B27" s="536" t="s">
        <v>64</v>
      </c>
      <c r="C27" s="536"/>
      <c r="D27" s="536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36" t="s">
        <v>65</v>
      </c>
      <c r="C28" s="536"/>
      <c r="D28" s="536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36" t="s">
        <v>66</v>
      </c>
      <c r="C29" s="536"/>
      <c r="D29" s="536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43" t="s">
        <v>31</v>
      </c>
      <c r="C31" s="544"/>
      <c r="D31" s="544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41" t="s">
        <v>33</v>
      </c>
      <c r="C32" s="541"/>
      <c r="D32" s="541"/>
      <c r="E32" s="104"/>
      <c r="F32" s="105"/>
      <c r="G32" s="106"/>
    </row>
    <row r="33" spans="1:7" s="94" customFormat="1" ht="12.75" customHeight="1">
      <c r="A33" s="147" t="s">
        <v>77</v>
      </c>
      <c r="B33" s="547" t="s">
        <v>144</v>
      </c>
      <c r="C33" s="547"/>
      <c r="D33" s="547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36" t="s">
        <v>68</v>
      </c>
      <c r="C34" s="536"/>
      <c r="D34" s="536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36" t="s">
        <v>69</v>
      </c>
      <c r="C35" s="536"/>
      <c r="D35" s="536"/>
      <c r="E35" s="107"/>
      <c r="F35" s="109">
        <f>G35-E35</f>
        <v>0</v>
      </c>
      <c r="G35" s="110"/>
    </row>
    <row r="36" spans="1:7" s="111" customFormat="1" ht="0.6" customHeight="1">
      <c r="A36" s="95"/>
      <c r="B36" s="546"/>
      <c r="C36" s="546"/>
      <c r="D36" s="546"/>
      <c r="E36" s="112"/>
      <c r="F36" s="112"/>
      <c r="G36" s="113"/>
    </row>
    <row r="37" spans="1:7" s="103" customFormat="1" ht="12.75" customHeight="1">
      <c r="A37" s="114"/>
      <c r="B37" s="543" t="s">
        <v>35</v>
      </c>
      <c r="C37" s="543"/>
      <c r="D37" s="543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41" t="s">
        <v>37</v>
      </c>
      <c r="C38" s="541"/>
      <c r="D38" s="541"/>
      <c r="E38" s="104"/>
      <c r="F38" s="105"/>
      <c r="G38" s="106"/>
    </row>
    <row r="39" spans="1:7" ht="12.75">
      <c r="A39" s="116" t="s">
        <v>38</v>
      </c>
      <c r="B39" s="545" t="s">
        <v>91</v>
      </c>
      <c r="C39" s="545"/>
      <c r="D39" s="545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45" t="s">
        <v>70</v>
      </c>
      <c r="C40" s="545"/>
      <c r="D40" s="545"/>
      <c r="E40" s="107"/>
      <c r="F40" s="107">
        <f>G40-E40</f>
        <v>0</v>
      </c>
      <c r="G40" s="108"/>
    </row>
    <row r="41" spans="1:7" ht="12.75">
      <c r="A41" s="116" t="s">
        <v>73</v>
      </c>
      <c r="B41" s="558" t="s">
        <v>71</v>
      </c>
      <c r="C41" s="559"/>
      <c r="D41" s="560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43" t="s">
        <v>39</v>
      </c>
      <c r="C43" s="543"/>
      <c r="D43" s="543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43" t="s">
        <v>40</v>
      </c>
      <c r="C44" s="543"/>
      <c r="D44" s="543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41" t="s">
        <v>42</v>
      </c>
      <c r="C45" s="541"/>
      <c r="D45" s="541"/>
      <c r="E45" s="104"/>
      <c r="F45" s="105"/>
      <c r="G45" s="106"/>
    </row>
    <row r="46" spans="1:7" s="111" customFormat="1" ht="12.75" customHeight="1">
      <c r="A46" s="117" t="s">
        <v>43</v>
      </c>
      <c r="B46" s="536" t="s">
        <v>44</v>
      </c>
      <c r="C46" s="542"/>
      <c r="D46" s="542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36" t="s">
        <v>79</v>
      </c>
      <c r="C47" s="542"/>
      <c r="D47" s="542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36" t="s">
        <v>92</v>
      </c>
      <c r="C48" s="542"/>
      <c r="D48" s="542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36" t="s">
        <v>67</v>
      </c>
      <c r="C49" s="536"/>
      <c r="D49" s="536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46"/>
      <c r="C50" s="571"/>
      <c r="D50" s="571"/>
      <c r="E50" s="112"/>
      <c r="F50" s="121"/>
      <c r="G50" s="113"/>
    </row>
    <row r="51" spans="1:7" s="103" customFormat="1" ht="13.15" customHeight="1">
      <c r="A51" s="114"/>
      <c r="B51" s="543" t="s">
        <v>47</v>
      </c>
      <c r="C51" s="543"/>
      <c r="D51" s="543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69" t="s">
        <v>48</v>
      </c>
      <c r="C52" s="570"/>
      <c r="D52" s="570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61" t="s">
        <v>49</v>
      </c>
      <c r="B55" s="562"/>
      <c r="C55" s="563"/>
      <c r="D55" s="563"/>
      <c r="E55" s="563"/>
      <c r="F55" s="563"/>
      <c r="G55" s="564"/>
    </row>
    <row r="56" spans="1:7" ht="15.75" customHeight="1">
      <c r="A56" s="565" t="s">
        <v>50</v>
      </c>
      <c r="B56" s="566"/>
      <c r="C56" s="567"/>
      <c r="D56" s="567"/>
      <c r="E56" s="567"/>
      <c r="F56" s="567"/>
      <c r="G56" s="568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48" t="s">
        <v>51</v>
      </c>
      <c r="E58" s="549"/>
      <c r="F58" s="141"/>
      <c r="G58" s="142"/>
    </row>
    <row r="59" spans="1:7" ht="15.75" customHeight="1">
      <c r="A59" s="561" t="s">
        <v>52</v>
      </c>
      <c r="B59" s="562"/>
      <c r="C59" s="563"/>
      <c r="D59" s="563"/>
      <c r="E59" s="563"/>
      <c r="F59" s="563"/>
      <c r="G59" s="564"/>
    </row>
    <row r="60" spans="1:7" ht="15.75" customHeight="1">
      <c r="A60" s="565" t="s">
        <v>82</v>
      </c>
      <c r="B60" s="566"/>
      <c r="C60" s="567"/>
      <c r="D60" s="567"/>
      <c r="E60" s="567"/>
      <c r="F60" s="567"/>
      <c r="G60" s="568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48"/>
      <c r="E62" s="549"/>
      <c r="F62" s="548"/>
      <c r="G62" s="549"/>
    </row>
    <row r="63" spans="1:7" ht="12.75">
      <c r="A63" s="550"/>
      <c r="B63" s="551"/>
      <c r="C63" s="551"/>
      <c r="D63" s="551"/>
      <c r="E63" s="551"/>
      <c r="F63" s="551"/>
      <c r="G63" s="552"/>
    </row>
    <row r="64" spans="1:7" ht="13.5" customHeight="1" thickBot="1">
      <c r="A64" s="553" t="s">
        <v>53</v>
      </c>
      <c r="B64" s="554"/>
      <c r="C64" s="555"/>
      <c r="D64" s="556"/>
      <c r="E64" s="556"/>
      <c r="F64" s="556"/>
      <c r="G64" s="557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RA06F</vt:lpstr>
      <vt:lpstr>RA05F</vt:lpstr>
      <vt:lpstr>RA04F</vt:lpstr>
      <vt:lpstr>RA03F</vt:lpstr>
      <vt:lpstr>RA02F</vt:lpstr>
      <vt:lpstr>RA01F</vt:lpstr>
      <vt:lpstr>RA02_70%</vt:lpstr>
      <vt:lpstr>RA01_F</vt:lpstr>
      <vt:lpstr>Sheet1</vt:lpstr>
      <vt:lpstr>RA01_F!Print_Area</vt:lpstr>
      <vt:lpstr>RA01F!Print_Area</vt:lpstr>
      <vt:lpstr>'RA02_70%'!Print_Area</vt:lpstr>
      <vt:lpstr>RA02F!Print_Area</vt:lpstr>
      <vt:lpstr>RA03F!Print_Area</vt:lpstr>
      <vt:lpstr>RA04F!Print_Area</vt:lpstr>
      <vt:lpstr>RA05F!Print_Area</vt:lpstr>
      <vt:lpstr>RA06F!Print_Area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2016-08-30T07:11:20Z</cp:lastPrinted>
  <dcterms:created xsi:type="dcterms:W3CDTF">2016-03-15T12:03:55Z</dcterms:created>
  <dcterms:modified xsi:type="dcterms:W3CDTF">2016-12-06T09:13:38Z</dcterms:modified>
</cp:coreProperties>
</file>