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M31" i="1"/>
  <c r="M82" l="1"/>
  <c r="M34"/>
  <c r="M46"/>
  <c r="M57"/>
  <c r="F83"/>
  <c r="D83"/>
  <c r="E83"/>
  <c r="M35"/>
  <c r="M53"/>
  <c r="M45" l="1"/>
  <c r="M44"/>
  <c r="M43"/>
  <c r="M80"/>
  <c r="M79"/>
  <c r="M78"/>
  <c r="M77"/>
  <c r="M76"/>
  <c r="M75"/>
  <c r="M74"/>
  <c r="M73"/>
  <c r="M54"/>
  <c r="M52"/>
  <c r="M71"/>
  <c r="M51"/>
  <c r="M50"/>
  <c r="M49"/>
  <c r="M48"/>
  <c r="M70"/>
  <c r="M69"/>
  <c r="M68"/>
  <c r="M67"/>
  <c r="M66"/>
  <c r="M65"/>
  <c r="M64"/>
  <c r="M63"/>
  <c r="M62"/>
  <c r="M61"/>
  <c r="M60"/>
  <c r="M59"/>
  <c r="M58"/>
  <c r="M56"/>
  <c r="M42"/>
  <c r="M41"/>
  <c r="M40"/>
  <c r="M39"/>
  <c r="M38"/>
  <c r="M37"/>
  <c r="M36"/>
  <c r="M32"/>
  <c r="M30"/>
  <c r="M29"/>
  <c r="M28"/>
  <c r="M27"/>
  <c r="M26"/>
  <c r="M25"/>
  <c r="M24"/>
  <c r="M23"/>
  <c r="M22"/>
  <c r="M21"/>
  <c r="M20"/>
  <c r="M19"/>
  <c r="M18"/>
  <c r="C83"/>
  <c r="G83"/>
  <c r="H83"/>
  <c r="I83"/>
  <c r="J83"/>
  <c r="K83"/>
  <c r="L83"/>
  <c r="M17"/>
  <c r="M16"/>
  <c r="M15"/>
  <c r="M14"/>
  <c r="M13"/>
  <c r="M12"/>
  <c r="M11"/>
  <c r="M10"/>
  <c r="M9"/>
  <c r="M8"/>
  <c r="M7"/>
  <c r="M6"/>
  <c r="M5"/>
  <c r="M4"/>
  <c r="M83" l="1"/>
  <c r="M2" s="1"/>
</calcChain>
</file>

<file path=xl/comments1.xml><?xml version="1.0" encoding="utf-8"?>
<comments xmlns="http://schemas.openxmlformats.org/spreadsheetml/2006/main">
  <authors>
    <author>Author</author>
  </authors>
  <commentList>
    <comment ref="Q32" authorId="0">
      <text>
        <r>
          <rPr>
            <b/>
            <sz val="9"/>
            <color indexed="81"/>
            <rFont val="Tahoma"/>
            <charset val="1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<sst xmlns="http://schemas.openxmlformats.org/spreadsheetml/2006/main" count="229" uniqueCount="214">
  <si>
    <t>Basement</t>
  </si>
  <si>
    <t>Ground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</si>
  <si>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</si>
  <si>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</si>
  <si>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</si>
  <si>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</si>
  <si>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</si>
  <si>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</si>
  <si>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</si>
  <si>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</si>
  <si>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Security Hot main gate</t>
  </si>
  <si>
    <t>Adminstrative Block</t>
  </si>
  <si>
    <t>E &amp; F Block</t>
  </si>
  <si>
    <t>Auditorium</t>
  </si>
  <si>
    <t>Canteen</t>
  </si>
  <si>
    <t>bank and Post Office</t>
  </si>
  <si>
    <t xml:space="preserve">  ,</t>
  </si>
  <si>
    <t>G-Block(old Poly)</t>
  </si>
  <si>
    <t>Workshop</t>
  </si>
  <si>
    <t>Central Store</t>
  </si>
  <si>
    <t>TAN</t>
  </si>
  <si>
    <t>Guest House</t>
  </si>
  <si>
    <t>CORE</t>
  </si>
  <si>
    <t>STEP</t>
  </si>
  <si>
    <t>Shops in front of bank</t>
  </si>
  <si>
    <t>Hostel-A</t>
  </si>
  <si>
    <t>Hostel-C</t>
  </si>
  <si>
    <t>Hostel-E</t>
  </si>
  <si>
    <t>Hostel-G</t>
  </si>
  <si>
    <t>Hostel-PG</t>
  </si>
  <si>
    <t>Hostel-I</t>
  </si>
  <si>
    <t>Hostel-H</t>
  </si>
  <si>
    <t>Hostel-J</t>
  </si>
  <si>
    <t>COS</t>
  </si>
  <si>
    <t>Gymnasium</t>
  </si>
  <si>
    <t>Swimming Pool</t>
  </si>
  <si>
    <t>TRACK</t>
  </si>
  <si>
    <t>Tennis Courts</t>
  </si>
  <si>
    <t>Crickect Ground</t>
  </si>
  <si>
    <t>Basket Ball court</t>
  </si>
  <si>
    <t>Health Centre</t>
  </si>
  <si>
    <t>A-Type (3)</t>
  </si>
  <si>
    <t>B-type</t>
  </si>
  <si>
    <t>C-Type</t>
  </si>
  <si>
    <t>Type-III(40)</t>
  </si>
  <si>
    <t>Type-III OLD(8)</t>
  </si>
  <si>
    <t>Type-IV (OLD)(8)</t>
  </si>
  <si>
    <t>Type -IV (NEW)(20)</t>
  </si>
  <si>
    <t>Type-II(12)</t>
  </si>
  <si>
    <t>Faculty Residences A (24)</t>
  </si>
  <si>
    <t>Faculty Residences-C (32)</t>
  </si>
  <si>
    <t>Servent Quarters</t>
  </si>
  <si>
    <t>Leased Building</t>
  </si>
  <si>
    <t>R&amp;D residences</t>
  </si>
  <si>
    <t>Directors</t>
  </si>
  <si>
    <t>Substations</t>
  </si>
  <si>
    <t>Pump Houses</t>
  </si>
  <si>
    <t>CMS Office</t>
  </si>
  <si>
    <t>STP</t>
  </si>
  <si>
    <t>OHSR</t>
  </si>
  <si>
    <t>Parkings</t>
  </si>
  <si>
    <t>Roads</t>
  </si>
  <si>
    <t>New Polytechnic college</t>
  </si>
  <si>
    <t>Hostel -M four tower</t>
  </si>
  <si>
    <t>Hostel-N One Tower</t>
  </si>
  <si>
    <t>Hostel-K</t>
  </si>
  <si>
    <t>Hostel-L</t>
  </si>
  <si>
    <t>Learning centre</t>
  </si>
  <si>
    <t>Addition in c-type houses</t>
  </si>
  <si>
    <t>Block-H</t>
  </si>
  <si>
    <t>FRE &amp;FRD</t>
  </si>
  <si>
    <t>Boys Hostel 928 pax</t>
  </si>
  <si>
    <t>TSLAS Extension only</t>
  </si>
  <si>
    <t>CEEMS Lab on sai lab II nd F</t>
  </si>
  <si>
    <t>venture lab</t>
  </si>
  <si>
    <t>MC Latest area</t>
  </si>
  <si>
    <t xml:space="preserve">BUILDING </t>
  </si>
  <si>
    <t>SR NO</t>
  </si>
  <si>
    <t>SUB -TOTAL</t>
  </si>
  <si>
    <t>University Plot Area</t>
  </si>
  <si>
    <t>C-Type (16)</t>
  </si>
  <si>
    <t>B-Type (56)</t>
  </si>
  <si>
    <t>A-Type (48)</t>
  </si>
  <si>
    <t>Polytechnic Hostel - F</t>
  </si>
  <si>
    <t>Hostel-D</t>
  </si>
  <si>
    <t>Sports Officer</t>
  </si>
  <si>
    <t>PLOT AREA</t>
  </si>
  <si>
    <t>ACUAL GROUND COVERAGE</t>
  </si>
  <si>
    <t>PERMISSIBLE GROUND COVERAGE</t>
  </si>
  <si>
    <t>10890000 (250 ACRES)</t>
  </si>
  <si>
    <t>TOTAL (100%)</t>
  </si>
  <si>
    <t>SPORTS (15%)</t>
  </si>
  <si>
    <t>ACADEMIC (45%)</t>
  </si>
  <si>
    <t>LANDCSAPE (15%)</t>
  </si>
  <si>
    <t>-</t>
  </si>
  <si>
    <t>PERMISSIBLE GC</t>
  </si>
  <si>
    <t>IN PERCENTAGE (%)</t>
  </si>
  <si>
    <t>ACTUAL GC</t>
  </si>
  <si>
    <t>IN SQUARE FEET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</si>
  <si>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</si>
  <si>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</si>
  <si>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</si>
  <si>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</si>
  <si>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</si>
  <si>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</si>
  <si>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</si>
  <si>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</si>
  <si>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</si>
  <si>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</si>
  <si>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</si>
  <si>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</si>
  <si>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</si>
  <si>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</si>
  <si>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</si>
  <si>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</si>
  <si>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</si>
  <si>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</si>
  <si>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</si>
  <si>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</si>
  <si>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</si>
  <si>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</si>
  <si>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</si>
  <si>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</si>
  <si>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</si>
  <si>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</si>
  <si>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</si>
  <si>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</si>
  <si>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S1</t>
  </si>
  <si>
    <t>S2</t>
  </si>
  <si>
    <t>S3</t>
  </si>
  <si>
    <t>S4</t>
  </si>
  <si>
    <t>S5</t>
  </si>
  <si>
    <t>S6</t>
  </si>
  <si>
    <t>S7</t>
  </si>
  <si>
    <t>S8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</si>
  <si>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</si>
  <si>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</si>
  <si>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</si>
  <si>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</si>
  <si>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</si>
  <si>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</si>
  <si>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</si>
  <si>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</si>
  <si>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</si>
  <si>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</si>
  <si>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ACADEMIC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</si>
  <si>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</si>
  <si>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</si>
  <si>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</si>
  <si>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</si>
  <si>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</si>
  <si>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</si>
  <si>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</si>
  <si>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</si>
  <si>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</si>
  <si>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</si>
  <si>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</si>
  <si>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</si>
  <si>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R33</t>
  </si>
  <si>
    <t>R34</t>
  </si>
  <si>
    <t>R35</t>
  </si>
  <si>
    <t>R32</t>
  </si>
  <si>
    <t>S9</t>
  </si>
  <si>
    <r>
      <t xml:space="preserve">RESIDENTIAL </t>
    </r>
    <r>
      <rPr>
        <sz val="20"/>
        <color theme="1"/>
        <rFont val="Calibri"/>
        <family val="2"/>
        <scheme val="minor"/>
      </rPr>
      <t>(GROUP HOUSING)</t>
    </r>
  </si>
  <si>
    <r>
      <t xml:space="preserve">RESIDENTIAL </t>
    </r>
    <r>
      <rPr>
        <sz val="20"/>
        <color theme="1"/>
        <rFont val="Calibri"/>
        <family val="2"/>
        <scheme val="minor"/>
      </rPr>
      <t>(PLOTTED)</t>
    </r>
  </si>
  <si>
    <t>SPORTS</t>
  </si>
  <si>
    <r>
      <t>Faculty Residences</t>
    </r>
    <r>
      <rPr>
        <b/>
        <sz val="20"/>
        <color theme="1"/>
        <rFont val="Calibri"/>
        <family val="2"/>
        <scheme val="minor"/>
      </rPr>
      <t xml:space="preserve"> </t>
    </r>
    <r>
      <rPr>
        <sz val="20"/>
        <color theme="1"/>
        <rFont val="Calibri"/>
        <family val="2"/>
        <scheme val="minor"/>
      </rPr>
      <t>B(24)</t>
    </r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</si>
  <si>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</si>
  <si>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</si>
  <si>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</si>
  <si>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</si>
  <si>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</si>
  <si>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</si>
  <si>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</si>
  <si>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</si>
  <si>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</si>
  <si>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252000 (5.79 ACRES)</t>
  </si>
  <si>
    <t>72 (31-07-2017)</t>
  </si>
  <si>
    <t>723 (19-01-2016)</t>
  </si>
  <si>
    <t>1129 (10-12-2018)</t>
  </si>
  <si>
    <t>13484 (13-10-2013)</t>
  </si>
  <si>
    <t>448 (23-09-2015)</t>
  </si>
  <si>
    <t>330 (14-08-2014)</t>
  </si>
  <si>
    <t>APPROVED PLAN NO. &amp; DATE</t>
  </si>
  <si>
    <r>
      <rPr>
        <b/>
        <sz val="11"/>
        <color theme="1"/>
        <rFont val="Calibri"/>
        <family val="2"/>
        <scheme val="minor"/>
      </rPr>
      <t>(A)</t>
    </r>
    <r>
      <rPr>
        <sz val="11"/>
        <color theme="1"/>
        <rFont val="Calibri"/>
        <family val="2"/>
        <scheme val="minor"/>
      </rPr>
      <t xml:space="preserve">  GROUP HOUSING</t>
    </r>
  </si>
  <si>
    <r>
      <rPr>
        <b/>
        <sz val="11"/>
        <color theme="1"/>
        <rFont val="Calibri"/>
        <family val="2"/>
        <scheme val="minor"/>
      </rPr>
      <t>(B)</t>
    </r>
    <r>
      <rPr>
        <sz val="11"/>
        <color theme="1"/>
        <rFont val="Calibri"/>
        <family val="2"/>
        <scheme val="minor"/>
      </rPr>
      <t xml:space="preserve">  PLOTTED</t>
    </r>
  </si>
  <si>
    <t>TYPE</t>
  </si>
  <si>
    <r>
      <t xml:space="preserve">RESIDENTIAL (25%) </t>
    </r>
    <r>
      <rPr>
        <sz val="11"/>
        <color theme="1"/>
        <rFont val="Calibri"/>
        <family val="2"/>
        <scheme val="minor"/>
      </rPr>
      <t>(TOTAL)</t>
    </r>
  </si>
  <si>
    <t>592 (29-01-2016)</t>
  </si>
  <si>
    <t>10890000 SQ. FT. ( 250 Acres = 1210000 SQ. YDS.)</t>
  </si>
  <si>
    <t>2470500 (56.71 ACRES)</t>
  </si>
  <si>
    <t>4900500 (112.50 ACRES)</t>
  </si>
  <si>
    <t>1633500 (37.50 ACRES)</t>
  </si>
  <si>
    <t>2722500 (62.50 ACRES)</t>
  </si>
  <si>
    <t>R36</t>
  </si>
  <si>
    <t>GIRLS HOSTEL</t>
  </si>
  <si>
    <t>PB/PTA/PATIA/69601</t>
  </si>
  <si>
    <t>PB/PTA/PATIA/69504</t>
  </si>
  <si>
    <t>PB/PTA/PATIA/69589</t>
  </si>
  <si>
    <t>PB/PTA/PATIA/95351</t>
  </si>
  <si>
    <t>Total Covered Area on all floors(existing + proposed)</t>
  </si>
  <si>
    <t>Permissible F.A.R</t>
  </si>
  <si>
    <t xml:space="preserve"> 1 : 1.20</t>
  </si>
  <si>
    <t>Actual F.A.R</t>
  </si>
  <si>
    <t>PB/PTA/PATIA/107474</t>
  </si>
  <si>
    <t>Hostel-B</t>
  </si>
  <si>
    <t>Sports Hall</t>
  </si>
  <si>
    <t>S10</t>
  </si>
  <si>
    <t xml:space="preserve"> 1 : 0.39</t>
  </si>
  <si>
    <t>PB/PTA/PATIA/148724</t>
  </si>
  <si>
    <t>A30</t>
  </si>
  <si>
    <t>4231260.302 SQ. FT.</t>
  </si>
  <si>
    <t>Experiential Learning Center (ELC)</t>
  </si>
  <si>
    <t>PB/PTA/PATIA/167566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</si>
</sst>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97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3" borderId="9" xfId="0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0" fontId="0" fillId="0" borderId="12" xfId="0" applyBorder="1"/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2" fontId="5" fillId="4" borderId="3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8" fillId="6" borderId="1" xfId="0" applyFont="1" applyFill="1" applyBorder="1" applyAlignment="1">
      <alignment horizontal="center" wrapText="1"/>
    </xf>
    <xf numFmtId="0" fontId="5" fillId="6" borderId="15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 wrapText="1"/>
    </xf>
    <xf numFmtId="0" fontId="5" fillId="6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 wrapText="1"/>
    </xf>
    <xf numFmtId="0" fontId="5" fillId="5" borderId="18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wrapText="1"/>
    </xf>
    <xf numFmtId="0" fontId="5" fillId="6" borderId="18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3" fillId="0" borderId="26" xfId="0" quotePrefix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 wrapText="1"/>
    </xf>
    <xf numFmtId="0" fontId="5" fillId="5" borderId="24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5" fillId="6" borderId="32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4" borderId="0" xfId="0" applyFont="1" applyFill="1"/>
    <xf numFmtId="0" fontId="0" fillId="0" borderId="14" xfId="0" applyBorder="1" applyAlignment="1">
      <alignment horizontal="center"/>
    </xf>
    <xf numFmtId="0" fontId="7" fillId="0" borderId="34" xfId="0" applyFont="1" applyBorder="1"/>
    <xf numFmtId="0" fontId="5" fillId="0" borderId="1" xfId="0" applyFont="1" applyBorder="1"/>
    <xf numFmtId="0" fontId="0" fillId="0" borderId="4" xfId="0" applyBorder="1" applyAlignment="1"/>
    <xf numFmtId="0" fontId="7" fillId="6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5" fillId="0" borderId="6" xfId="0" applyFont="1" applyBorder="1"/>
    <xf numFmtId="0" fontId="5" fillId="0" borderId="8" xfId="0" applyFont="1" applyBorder="1"/>
    <xf numFmtId="0" fontId="5" fillId="4" borderId="8" xfId="0" applyFont="1" applyFill="1" applyBorder="1"/>
    <xf numFmtId="0" fontId="5" fillId="3" borderId="8" xfId="0" applyFont="1" applyFill="1" applyBorder="1" applyAlignment="1">
      <alignment horizontal="center"/>
    </xf>
    <xf numFmtId="0" fontId="5" fillId="0" borderId="11" xfId="0" applyFont="1" applyBorder="1"/>
    <xf numFmtId="0" fontId="7" fillId="0" borderId="35" xfId="0" applyFont="1" applyBorder="1" applyAlignment="1">
      <alignment horizontal="center"/>
    </xf>
    <xf numFmtId="0" fontId="6" fillId="4" borderId="21" xfId="0" applyFont="1" applyFill="1" applyBorder="1" applyAlignment="1">
      <alignment horizontal="center" wrapText="1"/>
    </xf>
    <xf numFmtId="2" fontId="0" fillId="6" borderId="1" xfId="0" applyNumberFormat="1" applyFill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47" fontId="7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Font="1" applyBorder="1"/>
    <xf numFmtId="0" fontId="5" fillId="0" borderId="15" xfId="0" applyFont="1" applyBorder="1"/>
    <xf numFmtId="0" fontId="5" fillId="4" borderId="37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9" fillId="0" borderId="2" xfId="0" applyFont="1" applyBorder="1" applyAlignment="1"/>
    <xf numFmtId="0" fontId="9" fillId="0" borderId="4" xfId="0" applyFont="1" applyBorder="1" applyAlignment="1"/>
    <xf numFmtId="0" fontId="9" fillId="0" borderId="5" xfId="0" applyFont="1" applyBorder="1" applyAlignment="1"/>
    <xf numFmtId="0" fontId="7" fillId="0" borderId="0" xfId="0" applyFont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7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9" fillId="0" borderId="24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wrapText="1"/>
    </xf>
    <xf numFmtId="0" fontId="6" fillId="4" borderId="22" xfId="0" applyFont="1" applyFill="1" applyBorder="1" applyAlignment="1">
      <alignment horizontal="center" wrapText="1"/>
    </xf>
    <xf numFmtId="0" fontId="6" fillId="4" borderId="23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7" fontId="9" fillId="0" borderId="2" xfId="0" applyNumberFormat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47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97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51"/>
  <sheetViews>
    <sheetView tabSelected="1" topLeftCell="A31" zoomScale="25" zoomScaleNormal="25" workbookViewId="0">
      <selection activeCell="W82" sqref="W82"/>
    </sheetView>
  </sheetViews>
  <sheetFormatPr defaultRowHeight="14.4"/>
  <cols>
    <col min="2" max="2" width="59.5546875" customWidth="1"/>
    <col min="3" max="3" width="23.33203125" customWidth="1"/>
    <col min="4" max="4" width="35.6640625" customWidth="1"/>
    <col min="5" max="7" width="28.109375" customWidth="1"/>
    <col min="8" max="8" width="29.5546875" customWidth="1"/>
    <col min="9" max="9" width="25.33203125" customWidth="1"/>
    <col min="10" max="10" width="25.88671875" customWidth="1"/>
    <col min="11" max="11" width="26.44140625" customWidth="1"/>
    <col min="12" max="13" width="24.88671875" customWidth="1"/>
    <col min="17" max="17" width="34.109375" customWidth="1"/>
    <col min="21" max="21" width="7.33203125" customWidth="1"/>
    <col min="22" max="22" width="29.88671875" customWidth="1"/>
    <col min="23" max="23" width="26.6640625" customWidth="1"/>
    <col min="24" max="24" width="35.5546875" customWidth="1"/>
    <col min="25" max="25" width="21.88671875" customWidth="1"/>
    <col min="26" max="26" width="24.88671875" customWidth="1"/>
    <col min="27" max="27" width="20.33203125" customWidth="1"/>
  </cols>
  <sheetData>
    <row r="1" spans="1:17" ht="34.5" customHeight="1" thickBot="1">
      <c r="A1" s="129" t="s">
        <v>75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1"/>
    </row>
    <row r="2" spans="1:17" ht="37.5" customHeight="1" thickBot="1">
      <c r="A2" s="62" t="s">
        <v>77</v>
      </c>
      <c r="B2" s="63" t="s">
        <v>76</v>
      </c>
      <c r="C2" s="64" t="s">
        <v>0</v>
      </c>
      <c r="D2" s="64" t="s">
        <v>1</v>
      </c>
      <c r="E2" s="64" t="s">
        <v>2</v>
      </c>
      <c r="F2" s="64" t="s">
        <v>3</v>
      </c>
      <c r="G2" s="64" t="s">
        <v>4</v>
      </c>
      <c r="H2" s="64" t="s">
        <v>5</v>
      </c>
      <c r="I2" s="64" t="s">
        <v>6</v>
      </c>
      <c r="J2" s="64" t="s">
        <v>7</v>
      </c>
      <c r="K2" s="64" t="s">
        <v>8</v>
      </c>
      <c r="L2" s="65" t="s">
        <v>9</v>
      </c>
      <c r="M2" s="66">
        <f t="shared" ref="M2" si="0">SUM(M83)</f>
        <v>4231260.3020000011</v>
      </c>
      <c r="Q2" s="86" t="s">
        <v>183</v>
      </c>
    </row>
    <row r="3" spans="1:17" ht="21.75" customHeight="1" thickBot="1">
      <c r="A3" s="61"/>
      <c r="B3" s="141" t="s">
        <v>145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3"/>
    </row>
    <row r="4" spans="1:17" s="1" customFormat="1" ht="30.75" customHeight="1">
      <c r="A4" s="74" t="s">
        <v>99</v>
      </c>
      <c r="B4" s="58" t="s">
        <v>10</v>
      </c>
      <c r="C4" s="57"/>
      <c r="D4" s="57">
        <v>500</v>
      </c>
      <c r="E4" s="57">
        <v>0</v>
      </c>
      <c r="F4" s="57">
        <v>0</v>
      </c>
      <c r="G4" s="57">
        <v>0</v>
      </c>
      <c r="H4" s="57">
        <v>0</v>
      </c>
      <c r="I4" s="57">
        <v>0</v>
      </c>
      <c r="J4" s="57">
        <v>0</v>
      </c>
      <c r="K4" s="57">
        <v>0</v>
      </c>
      <c r="L4" s="59">
        <v>0</v>
      </c>
      <c r="M4" s="60">
        <f t="shared" ref="M4:M41" si="1">SUM(D4:L4)</f>
        <v>500</v>
      </c>
    </row>
    <row r="5" spans="1:17" s="1" customFormat="1" ht="30.75" customHeight="1">
      <c r="A5" s="75" t="s">
        <v>100</v>
      </c>
      <c r="B5" s="27" t="s">
        <v>11</v>
      </c>
      <c r="C5" s="26"/>
      <c r="D5" s="26">
        <v>79141</v>
      </c>
      <c r="E5" s="26">
        <v>77569</v>
      </c>
      <c r="F5" s="26">
        <v>26850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8">
        <v>0</v>
      </c>
      <c r="M5" s="29">
        <f t="shared" si="1"/>
        <v>183560</v>
      </c>
    </row>
    <row r="6" spans="1:17" s="1" customFormat="1" ht="30.75" customHeight="1">
      <c r="A6" s="75" t="s">
        <v>101</v>
      </c>
      <c r="B6" s="27" t="s">
        <v>12</v>
      </c>
      <c r="C6" s="26"/>
      <c r="D6" s="26">
        <v>22592</v>
      </c>
      <c r="E6" s="26">
        <v>22592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8">
        <v>0</v>
      </c>
      <c r="M6" s="29">
        <f t="shared" si="1"/>
        <v>45184</v>
      </c>
    </row>
    <row r="7" spans="1:17" s="1" customFormat="1" ht="30.75" customHeight="1">
      <c r="A7" s="75" t="s">
        <v>102</v>
      </c>
      <c r="B7" s="27" t="s">
        <v>13</v>
      </c>
      <c r="C7" s="26"/>
      <c r="D7" s="26">
        <v>9268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8">
        <v>0</v>
      </c>
      <c r="M7" s="29">
        <f t="shared" si="1"/>
        <v>9268</v>
      </c>
    </row>
    <row r="8" spans="1:17" s="1" customFormat="1" ht="30.75" customHeight="1">
      <c r="A8" s="75" t="s">
        <v>103</v>
      </c>
      <c r="B8" s="27" t="s">
        <v>14</v>
      </c>
      <c r="C8" s="26"/>
      <c r="D8" s="26">
        <v>8445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8">
        <v>0</v>
      </c>
      <c r="M8" s="29">
        <f t="shared" si="1"/>
        <v>8445</v>
      </c>
    </row>
    <row r="9" spans="1:17" s="1" customFormat="1" ht="30.75" customHeight="1">
      <c r="A9" s="75" t="s">
        <v>104</v>
      </c>
      <c r="B9" s="27" t="s">
        <v>15</v>
      </c>
      <c r="C9" s="26" t="s">
        <v>16</v>
      </c>
      <c r="D9" s="26">
        <v>3600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8">
        <v>0</v>
      </c>
      <c r="M9" s="29">
        <f t="shared" si="1"/>
        <v>3600</v>
      </c>
    </row>
    <row r="10" spans="1:17" s="1" customFormat="1" ht="30.75" customHeight="1">
      <c r="A10" s="75" t="s">
        <v>105</v>
      </c>
      <c r="B10" s="27" t="s">
        <v>17</v>
      </c>
      <c r="C10" s="26"/>
      <c r="D10" s="26">
        <v>33500</v>
      </c>
      <c r="E10" s="26">
        <v>20288</v>
      </c>
      <c r="F10" s="26">
        <v>20289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8">
        <v>0</v>
      </c>
      <c r="M10" s="29">
        <f t="shared" si="1"/>
        <v>74077</v>
      </c>
      <c r="Q10" s="87" t="s">
        <v>182</v>
      </c>
    </row>
    <row r="11" spans="1:17" s="1" customFormat="1" ht="30.75" customHeight="1">
      <c r="A11" s="75" t="s">
        <v>106</v>
      </c>
      <c r="B11" s="27" t="s">
        <v>18</v>
      </c>
      <c r="C11" s="26"/>
      <c r="D11" s="26">
        <v>27316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8">
        <v>0</v>
      </c>
      <c r="M11" s="29">
        <f t="shared" si="1"/>
        <v>27316</v>
      </c>
    </row>
    <row r="12" spans="1:17" s="1" customFormat="1" ht="30.75" customHeight="1">
      <c r="A12" s="75" t="s">
        <v>107</v>
      </c>
      <c r="B12" s="27" t="s">
        <v>19</v>
      </c>
      <c r="C12" s="26"/>
      <c r="D12" s="26">
        <v>2070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8">
        <v>0</v>
      </c>
      <c r="M12" s="29">
        <f t="shared" si="1"/>
        <v>2070</v>
      </c>
    </row>
    <row r="13" spans="1:17" s="1" customFormat="1" ht="30.75" customHeight="1">
      <c r="A13" s="75" t="s">
        <v>108</v>
      </c>
      <c r="B13" s="27" t="s">
        <v>20</v>
      </c>
      <c r="C13" s="26"/>
      <c r="D13" s="26">
        <v>19618</v>
      </c>
      <c r="E13" s="26">
        <v>17756</v>
      </c>
      <c r="F13" s="26">
        <v>13321</v>
      </c>
      <c r="G13" s="26">
        <v>1564</v>
      </c>
      <c r="H13" s="26">
        <v>0</v>
      </c>
      <c r="I13" s="26">
        <v>0</v>
      </c>
      <c r="J13" s="26">
        <v>0</v>
      </c>
      <c r="K13" s="26">
        <v>0</v>
      </c>
      <c r="L13" s="28">
        <v>0</v>
      </c>
      <c r="M13" s="29">
        <f t="shared" si="1"/>
        <v>52259</v>
      </c>
      <c r="Q13" s="87" t="s">
        <v>182</v>
      </c>
    </row>
    <row r="14" spans="1:17" s="1" customFormat="1" ht="30.75" customHeight="1">
      <c r="A14" s="75" t="s">
        <v>109</v>
      </c>
      <c r="B14" s="27" t="s">
        <v>21</v>
      </c>
      <c r="C14" s="26"/>
      <c r="D14" s="26">
        <v>10398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8">
        <v>0</v>
      </c>
      <c r="M14" s="29">
        <f t="shared" si="1"/>
        <v>10398</v>
      </c>
    </row>
    <row r="15" spans="1:17" s="1" customFormat="1" ht="30.75" customHeight="1">
      <c r="A15" s="76" t="s">
        <v>110</v>
      </c>
      <c r="B15" s="27" t="s">
        <v>22</v>
      </c>
      <c r="C15" s="30"/>
      <c r="D15" s="26">
        <v>9800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8">
        <v>0</v>
      </c>
      <c r="M15" s="29">
        <f t="shared" si="1"/>
        <v>9800</v>
      </c>
    </row>
    <row r="16" spans="1:17" s="1" customFormat="1" ht="30.75" customHeight="1">
      <c r="A16" s="75" t="s">
        <v>111</v>
      </c>
      <c r="B16" s="39" t="s">
        <v>23</v>
      </c>
      <c r="C16" s="30"/>
      <c r="D16" s="26">
        <v>5000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8">
        <v>0</v>
      </c>
      <c r="M16" s="29">
        <f t="shared" si="1"/>
        <v>5000</v>
      </c>
    </row>
    <row r="17" spans="1:17" s="1" customFormat="1" ht="30.75" customHeight="1">
      <c r="A17" s="75" t="s">
        <v>112</v>
      </c>
      <c r="B17" s="27" t="s">
        <v>24</v>
      </c>
      <c r="C17" s="30"/>
      <c r="D17" s="26">
        <v>1250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8">
        <v>0</v>
      </c>
      <c r="M17" s="29">
        <f t="shared" si="1"/>
        <v>1250</v>
      </c>
    </row>
    <row r="18" spans="1:17" s="1" customFormat="1" ht="30.75" customHeight="1">
      <c r="A18" s="75" t="s">
        <v>113</v>
      </c>
      <c r="B18" s="27" t="s">
        <v>52</v>
      </c>
      <c r="C18" s="26"/>
      <c r="D18" s="26">
        <v>41531</v>
      </c>
      <c r="E18" s="26">
        <v>24923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8">
        <v>0</v>
      </c>
      <c r="M18" s="29">
        <f t="shared" si="1"/>
        <v>66454</v>
      </c>
    </row>
    <row r="19" spans="1:17" s="1" customFormat="1" ht="30.75" customHeight="1">
      <c r="A19" s="75" t="s">
        <v>114</v>
      </c>
      <c r="B19" s="27" t="s">
        <v>55</v>
      </c>
      <c r="C19" s="26"/>
      <c r="D19" s="26">
        <v>12119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8">
        <v>0</v>
      </c>
      <c r="M19" s="29">
        <f t="shared" si="1"/>
        <v>12119</v>
      </c>
    </row>
    <row r="20" spans="1:17" s="1" customFormat="1" ht="30.75" customHeight="1">
      <c r="A20" s="75" t="s">
        <v>115</v>
      </c>
      <c r="B20" s="27" t="s">
        <v>56</v>
      </c>
      <c r="C20" s="26"/>
      <c r="D20" s="26">
        <v>675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8">
        <v>0</v>
      </c>
      <c r="M20" s="29">
        <f t="shared" si="1"/>
        <v>675</v>
      </c>
    </row>
    <row r="21" spans="1:17" s="1" customFormat="1" ht="30.75" customHeight="1">
      <c r="A21" s="75" t="s">
        <v>116</v>
      </c>
      <c r="B21" s="27" t="s">
        <v>57</v>
      </c>
      <c r="C21" s="26"/>
      <c r="D21" s="26">
        <v>1691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8">
        <v>0</v>
      </c>
      <c r="M21" s="29">
        <f t="shared" si="1"/>
        <v>1691</v>
      </c>
    </row>
    <row r="22" spans="1:17" s="1" customFormat="1" ht="30.75" customHeight="1">
      <c r="A22" s="75" t="s">
        <v>117</v>
      </c>
      <c r="B22" s="27" t="s">
        <v>58</v>
      </c>
      <c r="C22" s="26"/>
      <c r="D22" s="26">
        <v>23680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8">
        <v>0</v>
      </c>
      <c r="M22" s="29">
        <f t="shared" si="1"/>
        <v>23680</v>
      </c>
    </row>
    <row r="23" spans="1:17" s="1" customFormat="1" ht="30.75" customHeight="1">
      <c r="A23" s="75" t="s">
        <v>118</v>
      </c>
      <c r="B23" s="27" t="s">
        <v>59</v>
      </c>
      <c r="C23" s="26"/>
      <c r="D23" s="26">
        <v>500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8">
        <v>0</v>
      </c>
      <c r="M23" s="29">
        <f t="shared" si="1"/>
        <v>500</v>
      </c>
    </row>
    <row r="24" spans="1:17" s="1" customFormat="1" ht="30.75" customHeight="1">
      <c r="A24" s="75" t="s">
        <v>119</v>
      </c>
      <c r="B24" s="27" t="s">
        <v>60</v>
      </c>
      <c r="C24" s="26"/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8">
        <v>0</v>
      </c>
      <c r="M24" s="29">
        <f t="shared" si="1"/>
        <v>0</v>
      </c>
    </row>
    <row r="25" spans="1:17" s="1" customFormat="1" ht="30.75" customHeight="1">
      <c r="A25" s="75" t="s">
        <v>120</v>
      </c>
      <c r="B25" s="27" t="s">
        <v>61</v>
      </c>
      <c r="C25" s="26"/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8">
        <v>0</v>
      </c>
      <c r="M25" s="29">
        <f t="shared" si="1"/>
        <v>0</v>
      </c>
    </row>
    <row r="26" spans="1:17" s="1" customFormat="1" ht="30.75" customHeight="1">
      <c r="A26" s="75" t="s">
        <v>121</v>
      </c>
      <c r="B26" s="27" t="s">
        <v>62</v>
      </c>
      <c r="C26" s="26"/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8">
        <v>0</v>
      </c>
      <c r="M26" s="29">
        <f t="shared" si="1"/>
        <v>0</v>
      </c>
      <c r="Q26" s="87" t="s">
        <v>182</v>
      </c>
    </row>
    <row r="27" spans="1:17" s="1" customFormat="1" ht="30.75" customHeight="1">
      <c r="A27" s="75" t="s">
        <v>122</v>
      </c>
      <c r="B27" s="27" t="s">
        <v>67</v>
      </c>
      <c r="C27" s="26"/>
      <c r="D27" s="26">
        <v>250136</v>
      </c>
      <c r="E27" s="26">
        <v>17945</v>
      </c>
      <c r="F27" s="26">
        <v>55591</v>
      </c>
      <c r="G27" s="26">
        <v>51822</v>
      </c>
      <c r="H27" s="26">
        <v>58611</v>
      </c>
      <c r="I27" s="26">
        <v>34779</v>
      </c>
      <c r="J27" s="26">
        <v>0</v>
      </c>
      <c r="K27" s="26">
        <v>0</v>
      </c>
      <c r="L27" s="28">
        <v>0</v>
      </c>
      <c r="M27" s="29">
        <f t="shared" si="1"/>
        <v>468884</v>
      </c>
      <c r="Q27" s="87" t="s">
        <v>188</v>
      </c>
    </row>
    <row r="28" spans="1:17" s="1" customFormat="1" ht="30.75" customHeight="1">
      <c r="A28" s="75" t="s">
        <v>123</v>
      </c>
      <c r="B28" s="27" t="s">
        <v>69</v>
      </c>
      <c r="C28" s="26"/>
      <c r="D28" s="26">
        <v>17483</v>
      </c>
      <c r="E28" s="26">
        <v>17483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8">
        <v>0</v>
      </c>
      <c r="M28" s="29">
        <f t="shared" si="1"/>
        <v>34966</v>
      </c>
      <c r="Q28" s="114" t="s">
        <v>177</v>
      </c>
    </row>
    <row r="29" spans="1:17" s="1" customFormat="1" ht="30.75" customHeight="1">
      <c r="A29" s="75" t="s">
        <v>124</v>
      </c>
      <c r="B29" s="27" t="s">
        <v>72</v>
      </c>
      <c r="C29" s="26"/>
      <c r="D29" s="26">
        <v>7821</v>
      </c>
      <c r="E29" s="26">
        <v>7776.95</v>
      </c>
      <c r="F29" s="26">
        <v>20318.27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9">
        <f t="shared" si="1"/>
        <v>35916.22</v>
      </c>
      <c r="Q29" s="87" t="s">
        <v>196</v>
      </c>
    </row>
    <row r="30" spans="1:17" s="1" customFormat="1" ht="30.75" customHeight="1">
      <c r="A30" s="75" t="s">
        <v>125</v>
      </c>
      <c r="B30" s="27" t="s">
        <v>73</v>
      </c>
      <c r="C30" s="26"/>
      <c r="D30" s="26"/>
      <c r="E30" s="26"/>
      <c r="F30" s="26">
        <v>8365.41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9">
        <f t="shared" si="1"/>
        <v>8365.41</v>
      </c>
      <c r="Q30" s="87" t="s">
        <v>197</v>
      </c>
    </row>
    <row r="31" spans="1:17" s="1" customFormat="1" ht="28.5" customHeight="1">
      <c r="A31" s="77" t="s">
        <v>126</v>
      </c>
      <c r="B31" s="41" t="s">
        <v>74</v>
      </c>
      <c r="C31" s="40"/>
      <c r="D31" s="40">
        <v>9985.1880000000001</v>
      </c>
      <c r="E31" s="40">
        <v>6249.768</v>
      </c>
      <c r="F31" s="40">
        <v>5568.64</v>
      </c>
      <c r="G31" s="40">
        <v>5130.2290000000003</v>
      </c>
      <c r="H31" s="40">
        <v>2556.5419999999999</v>
      </c>
      <c r="I31" s="40">
        <v>0</v>
      </c>
      <c r="J31" s="40">
        <v>0</v>
      </c>
      <c r="K31" s="40">
        <v>0</v>
      </c>
      <c r="L31" s="40">
        <v>0</v>
      </c>
      <c r="M31" s="42">
        <f t="shared" ref="M31" si="2">SUM(D31:L31)</f>
        <v>29490.367000000002</v>
      </c>
      <c r="Q31" s="87" t="s">
        <v>198</v>
      </c>
    </row>
    <row r="32" spans="1:17" s="1" customFormat="1" ht="28.5" customHeight="1" thickBot="1">
      <c r="A32" s="77" t="s">
        <v>210</v>
      </c>
      <c r="B32" s="41" t="s">
        <v>212</v>
      </c>
      <c r="C32" s="40"/>
      <c r="D32" s="40">
        <v>8222.652</v>
      </c>
      <c r="E32" s="40">
        <v>7544.9170000000004</v>
      </c>
      <c r="F32" s="40">
        <v>6866.7950000000001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2">
        <f t="shared" si="1"/>
        <v>22634.364000000001</v>
      </c>
      <c r="Q32" s="113"/>
    </row>
    <row r="33" spans="1:17" s="1" customFormat="1" ht="30.75" customHeight="1" thickBot="1">
      <c r="A33" s="47"/>
      <c r="B33" s="144" t="s">
        <v>163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6"/>
    </row>
    <row r="34" spans="1:17" s="1" customFormat="1" ht="30.75" customHeight="1">
      <c r="A34" s="78" t="s">
        <v>135</v>
      </c>
      <c r="B34" s="44" t="s">
        <v>25</v>
      </c>
      <c r="C34" s="43"/>
      <c r="D34" s="43">
        <v>49200</v>
      </c>
      <c r="E34" s="43">
        <v>39200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5">
        <v>0</v>
      </c>
      <c r="M34" s="46">
        <f t="shared" si="1"/>
        <v>88400</v>
      </c>
    </row>
    <row r="35" spans="1:17" s="1" customFormat="1" ht="30.6" customHeight="1">
      <c r="A35" s="115" t="s">
        <v>136</v>
      </c>
      <c r="B35" s="17" t="s">
        <v>205</v>
      </c>
      <c r="C35" s="48"/>
      <c r="D35" s="48">
        <v>65167.383000000002</v>
      </c>
      <c r="E35" s="48">
        <v>65052.091</v>
      </c>
      <c r="F35" s="48">
        <v>27358.706999999999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52">
        <v>0</v>
      </c>
      <c r="M35" s="19">
        <f>SUM(D35:L35)</f>
        <v>157578.18100000001</v>
      </c>
      <c r="Q35" s="87" t="s">
        <v>204</v>
      </c>
    </row>
    <row r="36" spans="1:17" s="1" customFormat="1" ht="30.75" customHeight="1">
      <c r="A36" s="79" t="s">
        <v>137</v>
      </c>
      <c r="B36" s="17" t="s">
        <v>26</v>
      </c>
      <c r="C36" s="16"/>
      <c r="D36" s="16">
        <v>49200</v>
      </c>
      <c r="E36" s="16">
        <v>39200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8">
        <v>0</v>
      </c>
      <c r="M36" s="19">
        <f t="shared" si="1"/>
        <v>88400</v>
      </c>
    </row>
    <row r="37" spans="1:17" s="1" customFormat="1" ht="30.75" customHeight="1">
      <c r="A37" s="79" t="s">
        <v>138</v>
      </c>
      <c r="B37" s="17" t="s">
        <v>27</v>
      </c>
      <c r="C37" s="16"/>
      <c r="D37" s="16">
        <v>20460</v>
      </c>
      <c r="E37" s="16">
        <v>12444</v>
      </c>
      <c r="F37" s="16">
        <v>12444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8">
        <v>0</v>
      </c>
      <c r="M37" s="19">
        <f t="shared" si="1"/>
        <v>45348</v>
      </c>
    </row>
    <row r="38" spans="1:17" s="1" customFormat="1" ht="30.75" customHeight="1">
      <c r="A38" s="79" t="s">
        <v>139</v>
      </c>
      <c r="B38" s="17" t="s">
        <v>28</v>
      </c>
      <c r="C38" s="16"/>
      <c r="D38" s="16">
        <v>20460</v>
      </c>
      <c r="E38" s="16">
        <v>12444</v>
      </c>
      <c r="F38" s="16">
        <v>12444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8">
        <v>0</v>
      </c>
      <c r="M38" s="19">
        <f t="shared" si="1"/>
        <v>45348</v>
      </c>
      <c r="Q38" s="87" t="s">
        <v>182</v>
      </c>
    </row>
    <row r="39" spans="1:17" s="1" customFormat="1" ht="30.75" customHeight="1">
      <c r="A39" s="79" t="s">
        <v>140</v>
      </c>
      <c r="B39" s="17" t="s">
        <v>29</v>
      </c>
      <c r="C39" s="16"/>
      <c r="D39" s="16">
        <v>38758</v>
      </c>
      <c r="E39" s="16">
        <v>38158</v>
      </c>
      <c r="F39" s="16">
        <v>31157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8">
        <v>0</v>
      </c>
      <c r="M39" s="19">
        <f t="shared" si="1"/>
        <v>108073</v>
      </c>
    </row>
    <row r="40" spans="1:17" s="1" customFormat="1" ht="30.75" customHeight="1">
      <c r="A40" s="79" t="s">
        <v>141</v>
      </c>
      <c r="B40" s="17" t="s">
        <v>30</v>
      </c>
      <c r="C40" s="16"/>
      <c r="D40" s="16">
        <v>21302</v>
      </c>
      <c r="E40" s="16">
        <v>21302</v>
      </c>
      <c r="F40" s="16">
        <v>21302</v>
      </c>
      <c r="G40" s="16">
        <v>21302</v>
      </c>
      <c r="H40" s="16">
        <v>21302</v>
      </c>
      <c r="I40" s="16">
        <v>0</v>
      </c>
      <c r="J40" s="16">
        <v>0</v>
      </c>
      <c r="K40" s="16">
        <v>0</v>
      </c>
      <c r="L40" s="18">
        <v>0</v>
      </c>
      <c r="M40" s="19">
        <f t="shared" si="1"/>
        <v>106510</v>
      </c>
    </row>
    <row r="41" spans="1:17" s="1" customFormat="1" ht="30.75" customHeight="1">
      <c r="A41" s="79" t="s">
        <v>142</v>
      </c>
      <c r="B41" s="17" t="s">
        <v>31</v>
      </c>
      <c r="C41" s="16"/>
      <c r="D41" s="16">
        <v>50393</v>
      </c>
      <c r="E41" s="16">
        <v>33020</v>
      </c>
      <c r="F41" s="16">
        <v>24236</v>
      </c>
      <c r="G41" s="16">
        <v>18564</v>
      </c>
      <c r="H41" s="16">
        <v>0</v>
      </c>
      <c r="I41" s="16">
        <v>0</v>
      </c>
      <c r="J41" s="16">
        <v>0</v>
      </c>
      <c r="K41" s="16">
        <v>0</v>
      </c>
      <c r="L41" s="18">
        <v>0</v>
      </c>
      <c r="M41" s="19">
        <f t="shared" si="1"/>
        <v>126213</v>
      </c>
    </row>
    <row r="42" spans="1:17" s="1" customFormat="1" ht="30.75" customHeight="1">
      <c r="A42" s="79" t="s">
        <v>143</v>
      </c>
      <c r="B42" s="17" t="s">
        <v>32</v>
      </c>
      <c r="C42" s="16">
        <v>1800</v>
      </c>
      <c r="D42" s="16">
        <v>86242</v>
      </c>
      <c r="E42" s="16">
        <v>35580</v>
      </c>
      <c r="F42" s="16">
        <v>35580</v>
      </c>
      <c r="G42" s="16">
        <v>35580</v>
      </c>
      <c r="H42" s="16">
        <v>35580</v>
      </c>
      <c r="I42" s="16">
        <v>35580</v>
      </c>
      <c r="J42" s="16">
        <v>25156</v>
      </c>
      <c r="K42" s="16">
        <v>12332</v>
      </c>
      <c r="L42" s="18">
        <v>0</v>
      </c>
      <c r="M42" s="19">
        <f>SUM(C42:L42)</f>
        <v>303430</v>
      </c>
      <c r="Q42" s="87" t="s">
        <v>182</v>
      </c>
    </row>
    <row r="43" spans="1:17" s="1" customFormat="1" ht="30.75" customHeight="1">
      <c r="A43" s="79" t="s">
        <v>144</v>
      </c>
      <c r="B43" s="17" t="s">
        <v>49</v>
      </c>
      <c r="C43" s="16"/>
      <c r="D43" s="16">
        <v>5006</v>
      </c>
      <c r="E43" s="16">
        <v>5006</v>
      </c>
      <c r="F43" s="16">
        <v>5006</v>
      </c>
      <c r="G43" s="16">
        <v>5006</v>
      </c>
      <c r="H43" s="16">
        <v>5006</v>
      </c>
      <c r="I43" s="16">
        <v>5006</v>
      </c>
      <c r="J43" s="16">
        <v>5006</v>
      </c>
      <c r="K43" s="16">
        <v>262</v>
      </c>
      <c r="L43" s="18">
        <v>0</v>
      </c>
      <c r="M43" s="19">
        <f t="shared" ref="M43:M45" si="3">SUM(D43:L43)</f>
        <v>35304</v>
      </c>
      <c r="Q43" s="87" t="s">
        <v>182</v>
      </c>
    </row>
    <row r="44" spans="1:17" s="1" customFormat="1" ht="30.75" customHeight="1">
      <c r="A44" s="79" t="s">
        <v>146</v>
      </c>
      <c r="B44" s="17" t="s">
        <v>166</v>
      </c>
      <c r="C44" s="16"/>
      <c r="D44" s="16">
        <v>5006</v>
      </c>
      <c r="E44" s="16">
        <v>5006</v>
      </c>
      <c r="F44" s="16">
        <v>5006</v>
      </c>
      <c r="G44" s="16">
        <v>5006</v>
      </c>
      <c r="H44" s="16">
        <v>5006</v>
      </c>
      <c r="I44" s="16">
        <v>5006</v>
      </c>
      <c r="J44" s="16">
        <v>5006</v>
      </c>
      <c r="K44" s="16">
        <v>262</v>
      </c>
      <c r="L44" s="18">
        <v>0</v>
      </c>
      <c r="M44" s="19">
        <f t="shared" si="3"/>
        <v>35304</v>
      </c>
      <c r="Q44" s="87" t="s">
        <v>182</v>
      </c>
    </row>
    <row r="45" spans="1:17" s="1" customFormat="1" ht="30.75" customHeight="1">
      <c r="A45" s="79" t="s">
        <v>147</v>
      </c>
      <c r="B45" s="17" t="s">
        <v>50</v>
      </c>
      <c r="C45" s="16"/>
      <c r="D45" s="16">
        <v>6060</v>
      </c>
      <c r="E45" s="16">
        <v>6060</v>
      </c>
      <c r="F45" s="16">
        <v>5960</v>
      </c>
      <c r="G45" s="16">
        <v>5960</v>
      </c>
      <c r="H45" s="16">
        <v>5960</v>
      </c>
      <c r="I45" s="16">
        <v>5960</v>
      </c>
      <c r="J45" s="16">
        <v>5960</v>
      </c>
      <c r="K45" s="16">
        <v>5960</v>
      </c>
      <c r="L45" s="18">
        <v>5960</v>
      </c>
      <c r="M45" s="19">
        <f t="shared" si="3"/>
        <v>53840</v>
      </c>
      <c r="Q45" s="87" t="s">
        <v>180</v>
      </c>
    </row>
    <row r="46" spans="1:17" s="1" customFormat="1" ht="30.75" customHeight="1">
      <c r="A46" s="79" t="s">
        <v>148</v>
      </c>
      <c r="B46" s="17" t="s">
        <v>84</v>
      </c>
      <c r="C46" s="16"/>
      <c r="D46" s="48">
        <v>26098.46</v>
      </c>
      <c r="E46" s="48">
        <v>23624.400000000001</v>
      </c>
      <c r="F46" s="48">
        <v>25730.41</v>
      </c>
      <c r="G46" s="48">
        <v>23256.33</v>
      </c>
      <c r="H46" s="48">
        <v>23256.33</v>
      </c>
      <c r="I46" s="48">
        <v>23256.33</v>
      </c>
      <c r="J46" s="48">
        <v>23256.33</v>
      </c>
      <c r="K46" s="48">
        <v>23256.33</v>
      </c>
      <c r="L46" s="48">
        <v>23256.34</v>
      </c>
      <c r="M46" s="50">
        <f>SUM(D46:L46)</f>
        <v>214991.26000000004</v>
      </c>
      <c r="Q46" s="87" t="s">
        <v>209</v>
      </c>
    </row>
    <row r="47" spans="1:17" s="1" customFormat="1" ht="30.75" customHeight="1">
      <c r="A47" s="79" t="s">
        <v>149</v>
      </c>
      <c r="B47" s="17" t="s">
        <v>83</v>
      </c>
      <c r="C47" s="16"/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8">
        <v>0</v>
      </c>
      <c r="M47" s="19">
        <v>0</v>
      </c>
    </row>
    <row r="48" spans="1:17" s="1" customFormat="1" ht="30.75" customHeight="1">
      <c r="A48" s="79" t="s">
        <v>150</v>
      </c>
      <c r="B48" s="17" t="s">
        <v>63</v>
      </c>
      <c r="C48" s="16"/>
      <c r="D48" s="16">
        <v>78547</v>
      </c>
      <c r="E48" s="16">
        <v>27460</v>
      </c>
      <c r="F48" s="16">
        <v>27264</v>
      </c>
      <c r="G48" s="16">
        <v>27460</v>
      </c>
      <c r="H48" s="16">
        <v>45644</v>
      </c>
      <c r="I48" s="16">
        <v>46052</v>
      </c>
      <c r="J48" s="16">
        <v>45644</v>
      </c>
      <c r="K48" s="16">
        <v>46052</v>
      </c>
      <c r="L48" s="18">
        <v>45644</v>
      </c>
      <c r="M48" s="19">
        <f t="shared" ref="M48:M51" si="4">SUM(D48:L48)</f>
        <v>389767</v>
      </c>
      <c r="Q48" s="87" t="s">
        <v>181</v>
      </c>
    </row>
    <row r="49" spans="1:17" s="1" customFormat="1" ht="30.75" customHeight="1">
      <c r="A49" s="79" t="s">
        <v>151</v>
      </c>
      <c r="B49" s="17" t="s">
        <v>64</v>
      </c>
      <c r="C49" s="16"/>
      <c r="D49" s="16">
        <v>22898</v>
      </c>
      <c r="E49" s="16">
        <v>21381</v>
      </c>
      <c r="F49" s="16">
        <v>21842</v>
      </c>
      <c r="G49" s="16">
        <v>21996</v>
      </c>
      <c r="H49" s="16">
        <v>21845</v>
      </c>
      <c r="I49" s="16">
        <v>21996</v>
      </c>
      <c r="J49" s="16">
        <v>17760</v>
      </c>
      <c r="K49" s="16">
        <v>0</v>
      </c>
      <c r="L49" s="18">
        <v>0</v>
      </c>
      <c r="M49" s="19">
        <f t="shared" si="4"/>
        <v>149718</v>
      </c>
      <c r="Q49" s="87" t="s">
        <v>181</v>
      </c>
    </row>
    <row r="50" spans="1:17" s="1" customFormat="1" ht="30.75" customHeight="1">
      <c r="A50" s="79" t="s">
        <v>152</v>
      </c>
      <c r="B50" s="17" t="s">
        <v>65</v>
      </c>
      <c r="C50" s="16"/>
      <c r="D50" s="16">
        <v>36530</v>
      </c>
      <c r="E50" s="16">
        <v>34271</v>
      </c>
      <c r="F50" s="16">
        <v>34271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8">
        <v>0</v>
      </c>
      <c r="M50" s="19">
        <f t="shared" si="4"/>
        <v>105072</v>
      </c>
      <c r="Q50" s="87" t="s">
        <v>181</v>
      </c>
    </row>
    <row r="51" spans="1:17" s="1" customFormat="1" ht="30.75" customHeight="1">
      <c r="A51" s="79" t="s">
        <v>153</v>
      </c>
      <c r="B51" s="17" t="s">
        <v>66</v>
      </c>
      <c r="C51" s="16"/>
      <c r="D51" s="20">
        <v>20659.2</v>
      </c>
      <c r="E51" s="16">
        <v>19153.8</v>
      </c>
      <c r="F51" s="16">
        <v>17861.599999999999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8">
        <v>0</v>
      </c>
      <c r="M51" s="21">
        <f t="shared" si="4"/>
        <v>57674.6</v>
      </c>
      <c r="Q51" s="87" t="s">
        <v>178</v>
      </c>
    </row>
    <row r="52" spans="1:17" s="1" customFormat="1" ht="30.75" customHeight="1">
      <c r="A52" s="79" t="s">
        <v>154</v>
      </c>
      <c r="B52" s="17" t="s">
        <v>70</v>
      </c>
      <c r="C52" s="16"/>
      <c r="D52" s="16">
        <v>15545.45</v>
      </c>
      <c r="E52" s="16">
        <v>15627.01</v>
      </c>
      <c r="F52" s="16">
        <v>15627.01</v>
      </c>
      <c r="G52" s="16">
        <v>15627.01</v>
      </c>
      <c r="H52" s="16">
        <v>15627.01</v>
      </c>
      <c r="I52" s="16">
        <v>15627.01</v>
      </c>
      <c r="J52" s="16">
        <v>15627.01</v>
      </c>
      <c r="K52" s="16">
        <v>15627.01</v>
      </c>
      <c r="L52" s="18">
        <v>19762.349999999999</v>
      </c>
      <c r="M52" s="19">
        <f>SUM(D52:L52)</f>
        <v>144696.87</v>
      </c>
      <c r="Q52" s="87" t="s">
        <v>179</v>
      </c>
    </row>
    <row r="53" spans="1:17" s="1" customFormat="1" ht="30.75" customHeight="1">
      <c r="A53" s="79" t="s">
        <v>155</v>
      </c>
      <c r="B53" s="49" t="s">
        <v>71</v>
      </c>
      <c r="C53" s="48"/>
      <c r="D53" s="48">
        <v>26098.46</v>
      </c>
      <c r="E53" s="48">
        <v>23624.400000000001</v>
      </c>
      <c r="F53" s="48">
        <v>25730.41</v>
      </c>
      <c r="G53" s="48">
        <v>23256.33</v>
      </c>
      <c r="H53" s="48">
        <v>23256.33</v>
      </c>
      <c r="I53" s="48">
        <v>23256.33</v>
      </c>
      <c r="J53" s="48">
        <v>23256.33</v>
      </c>
      <c r="K53" s="48">
        <v>23256.33</v>
      </c>
      <c r="L53" s="48">
        <v>23256.34</v>
      </c>
      <c r="M53" s="50">
        <f>SUM(D53:L53)</f>
        <v>214991.26000000004</v>
      </c>
      <c r="Q53" s="113"/>
    </row>
    <row r="54" spans="1:17" s="1" customFormat="1" ht="30.75" customHeight="1" thickBot="1">
      <c r="A54" s="79" t="s">
        <v>194</v>
      </c>
      <c r="B54" s="49" t="s">
        <v>195</v>
      </c>
      <c r="C54" s="48"/>
      <c r="D54" s="48">
        <v>26098.46</v>
      </c>
      <c r="E54" s="48">
        <v>23624.400000000001</v>
      </c>
      <c r="F54" s="48">
        <v>25730.41</v>
      </c>
      <c r="G54" s="48">
        <v>23256.33</v>
      </c>
      <c r="H54" s="48">
        <v>23256.33</v>
      </c>
      <c r="I54" s="48">
        <v>23256.33</v>
      </c>
      <c r="J54" s="48">
        <v>23256.33</v>
      </c>
      <c r="K54" s="48">
        <v>23256.33</v>
      </c>
      <c r="L54" s="48">
        <v>23256.34</v>
      </c>
      <c r="M54" s="50">
        <f>SUM(D54:L54)</f>
        <v>214991.26000000004</v>
      </c>
      <c r="Q54" s="87" t="s">
        <v>199</v>
      </c>
    </row>
    <row r="55" spans="1:17" s="1" customFormat="1" ht="30.75" customHeight="1" thickBot="1">
      <c r="A55" s="47"/>
      <c r="B55" s="144" t="s">
        <v>164</v>
      </c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6"/>
    </row>
    <row r="56" spans="1:17" s="1" customFormat="1" ht="30.75" customHeight="1" thickBot="1">
      <c r="A56" s="78" t="s">
        <v>156</v>
      </c>
      <c r="B56" s="101" t="s">
        <v>164</v>
      </c>
      <c r="C56" s="51"/>
      <c r="D56" s="43">
        <v>5340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5">
        <v>0</v>
      </c>
      <c r="M56" s="46">
        <f t="shared" ref="M56:M70" si="5">SUM(D56:L56)</f>
        <v>5340</v>
      </c>
    </row>
    <row r="57" spans="1:17" s="1" customFormat="1" ht="30.75" customHeight="1">
      <c r="A57" s="79" t="s">
        <v>157</v>
      </c>
      <c r="B57" s="17" t="s">
        <v>41</v>
      </c>
      <c r="C57" s="16"/>
      <c r="D57" s="16">
        <v>12816</v>
      </c>
      <c r="E57" s="16">
        <v>1106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8">
        <v>0</v>
      </c>
      <c r="M57" s="46">
        <f t="shared" si="5"/>
        <v>13922</v>
      </c>
    </row>
    <row r="58" spans="1:17" s="1" customFormat="1" ht="30.75" customHeight="1">
      <c r="A58" s="79" t="s">
        <v>167</v>
      </c>
      <c r="B58" s="17" t="s">
        <v>42</v>
      </c>
      <c r="C58" s="16"/>
      <c r="D58" s="16">
        <v>7434</v>
      </c>
      <c r="E58" s="16">
        <v>1023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8">
        <v>0</v>
      </c>
      <c r="M58" s="19">
        <f t="shared" si="5"/>
        <v>8457</v>
      </c>
    </row>
    <row r="59" spans="1:17" s="1" customFormat="1" ht="30.75" customHeight="1">
      <c r="A59" s="79" t="s">
        <v>168</v>
      </c>
      <c r="B59" s="17" t="s">
        <v>43</v>
      </c>
      <c r="C59" s="16"/>
      <c r="D59" s="16">
        <v>17920</v>
      </c>
      <c r="E59" s="16">
        <v>2150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8">
        <v>0</v>
      </c>
      <c r="M59" s="19">
        <f t="shared" si="5"/>
        <v>20070</v>
      </c>
    </row>
    <row r="60" spans="1:17" s="1" customFormat="1" ht="30.75" customHeight="1">
      <c r="A60" s="79" t="s">
        <v>169</v>
      </c>
      <c r="B60" s="17" t="s">
        <v>44</v>
      </c>
      <c r="C60" s="16"/>
      <c r="D60" s="16">
        <v>19940</v>
      </c>
      <c r="E60" s="16">
        <v>19940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8">
        <v>0</v>
      </c>
      <c r="M60" s="19">
        <f t="shared" si="5"/>
        <v>39880</v>
      </c>
    </row>
    <row r="61" spans="1:17" s="1" customFormat="1" ht="30.75" customHeight="1">
      <c r="A61" s="79" t="s">
        <v>170</v>
      </c>
      <c r="B61" s="17" t="s">
        <v>45</v>
      </c>
      <c r="C61" s="16"/>
      <c r="D61" s="16">
        <v>4028</v>
      </c>
      <c r="E61" s="16">
        <v>4028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8">
        <v>0</v>
      </c>
      <c r="M61" s="19">
        <f t="shared" si="5"/>
        <v>8056</v>
      </c>
    </row>
    <row r="62" spans="1:17" s="1" customFormat="1" ht="30.75" customHeight="1">
      <c r="A62" s="79" t="s">
        <v>171</v>
      </c>
      <c r="B62" s="17" t="s">
        <v>46</v>
      </c>
      <c r="C62" s="16"/>
      <c r="D62" s="16">
        <v>4600</v>
      </c>
      <c r="E62" s="16">
        <v>4600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8">
        <v>0</v>
      </c>
      <c r="M62" s="19">
        <f t="shared" si="5"/>
        <v>9200</v>
      </c>
    </row>
    <row r="63" spans="1:17" s="1" customFormat="1" ht="30.75" customHeight="1">
      <c r="A63" s="79" t="s">
        <v>172</v>
      </c>
      <c r="B63" s="17" t="s">
        <v>47</v>
      </c>
      <c r="C63" s="16"/>
      <c r="D63" s="16">
        <v>12030</v>
      </c>
      <c r="E63" s="16">
        <v>12030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8">
        <v>0</v>
      </c>
      <c r="M63" s="19">
        <f t="shared" si="5"/>
        <v>24060</v>
      </c>
    </row>
    <row r="64" spans="1:17" s="1" customFormat="1" ht="30.75" customHeight="1">
      <c r="A64" s="80" t="s">
        <v>173</v>
      </c>
      <c r="B64" s="17" t="s">
        <v>48</v>
      </c>
      <c r="C64" s="16"/>
      <c r="D64" s="16">
        <v>4800</v>
      </c>
      <c r="E64" s="16">
        <v>4800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8">
        <v>0</v>
      </c>
      <c r="M64" s="19">
        <f t="shared" si="5"/>
        <v>9600</v>
      </c>
    </row>
    <row r="65" spans="1:27" s="1" customFormat="1" ht="30.75" customHeight="1">
      <c r="A65" s="79" t="s">
        <v>174</v>
      </c>
      <c r="B65" s="17" t="s">
        <v>51</v>
      </c>
      <c r="C65" s="16"/>
      <c r="D65" s="16">
        <v>27600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8">
        <v>0</v>
      </c>
      <c r="M65" s="19">
        <f t="shared" si="5"/>
        <v>27600</v>
      </c>
    </row>
    <row r="66" spans="1:27" s="1" customFormat="1" ht="30.75" customHeight="1">
      <c r="A66" s="84"/>
      <c r="B66" s="17" t="s">
        <v>53</v>
      </c>
      <c r="C66" s="16"/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8">
        <v>0</v>
      </c>
      <c r="M66" s="19">
        <f t="shared" si="5"/>
        <v>0</v>
      </c>
    </row>
    <row r="67" spans="1:27" s="1" customFormat="1" ht="30.75" customHeight="1">
      <c r="A67" s="79" t="s">
        <v>175</v>
      </c>
      <c r="B67" s="17" t="s">
        <v>54</v>
      </c>
      <c r="C67" s="16"/>
      <c r="D67" s="16">
        <v>2800</v>
      </c>
      <c r="E67" s="16">
        <v>2500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8">
        <v>0</v>
      </c>
      <c r="M67" s="19">
        <f t="shared" si="5"/>
        <v>5300</v>
      </c>
    </row>
    <row r="68" spans="1:27" s="1" customFormat="1" ht="30.75" customHeight="1">
      <c r="A68" s="79" t="s">
        <v>161</v>
      </c>
      <c r="B68" s="17" t="s">
        <v>80</v>
      </c>
      <c r="C68" s="16"/>
      <c r="D68" s="16">
        <v>12344</v>
      </c>
      <c r="E68" s="16">
        <v>12344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8">
        <v>0</v>
      </c>
      <c r="M68" s="19">
        <f t="shared" si="5"/>
        <v>24688</v>
      </c>
    </row>
    <row r="69" spans="1:27" s="1" customFormat="1" ht="30.75" customHeight="1">
      <c r="A69" s="79" t="s">
        <v>158</v>
      </c>
      <c r="B69" s="17" t="s">
        <v>81</v>
      </c>
      <c r="C69" s="16"/>
      <c r="D69" s="16">
        <v>7128</v>
      </c>
      <c r="E69" s="16">
        <v>7128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8">
        <v>0</v>
      </c>
      <c r="M69" s="19">
        <f t="shared" si="5"/>
        <v>14256</v>
      </c>
    </row>
    <row r="70" spans="1:27" s="1" customFormat="1" ht="30.75" customHeight="1" thickBot="1">
      <c r="A70" s="79" t="s">
        <v>159</v>
      </c>
      <c r="B70" s="17" t="s">
        <v>82</v>
      </c>
      <c r="C70" s="16"/>
      <c r="D70" s="16">
        <v>7820</v>
      </c>
      <c r="E70" s="16">
        <v>7820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8">
        <v>0</v>
      </c>
      <c r="M70" s="19">
        <f t="shared" si="5"/>
        <v>15640</v>
      </c>
    </row>
    <row r="71" spans="1:27" s="1" customFormat="1" ht="30.75" customHeight="1" thickBot="1">
      <c r="A71" s="79" t="s">
        <v>160</v>
      </c>
      <c r="B71" s="49" t="s">
        <v>68</v>
      </c>
      <c r="C71" s="48"/>
      <c r="D71" s="48">
        <v>4170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52">
        <v>0</v>
      </c>
      <c r="M71" s="50">
        <f t="shared" ref="M71" si="6">SUM(D71:L71)</f>
        <v>4170</v>
      </c>
      <c r="U71" s="95"/>
      <c r="V71" s="100" t="s">
        <v>186</v>
      </c>
      <c r="W71" s="8" t="s">
        <v>86</v>
      </c>
      <c r="X71" s="8" t="s">
        <v>88</v>
      </c>
      <c r="Y71" s="8" t="s">
        <v>95</v>
      </c>
      <c r="Z71" s="8" t="s">
        <v>87</v>
      </c>
      <c r="AA71" s="9" t="s">
        <v>97</v>
      </c>
    </row>
    <row r="72" spans="1:27" s="1" customFormat="1" ht="30.75" customHeight="1" thickBot="1">
      <c r="A72" s="56"/>
      <c r="B72" s="138" t="s">
        <v>165</v>
      </c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40"/>
      <c r="U72" s="96"/>
      <c r="V72" s="88"/>
      <c r="W72" s="15" t="s">
        <v>98</v>
      </c>
      <c r="X72" s="15" t="s">
        <v>98</v>
      </c>
      <c r="Y72" s="15" t="s">
        <v>96</v>
      </c>
      <c r="Z72" s="15" t="s">
        <v>98</v>
      </c>
      <c r="AA72" s="85" t="s">
        <v>96</v>
      </c>
    </row>
    <row r="73" spans="1:27" s="1" customFormat="1" ht="30.75" customHeight="1">
      <c r="A73" s="81" t="s">
        <v>127</v>
      </c>
      <c r="B73" s="54" t="s">
        <v>33</v>
      </c>
      <c r="C73" s="53"/>
      <c r="D73" s="53">
        <v>76729</v>
      </c>
      <c r="E73" s="53">
        <v>16140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5">
        <v>0</v>
      </c>
      <c r="M73" s="116">
        <f t="shared" ref="M73:M82" si="7">SUM(D73:L73)</f>
        <v>92869</v>
      </c>
      <c r="U73" s="75">
        <v>1</v>
      </c>
      <c r="V73" s="89" t="s">
        <v>92</v>
      </c>
      <c r="W73" s="102" t="s">
        <v>191</v>
      </c>
      <c r="X73" s="36">
        <v>1470150</v>
      </c>
      <c r="Y73" s="37">
        <v>30</v>
      </c>
      <c r="Z73" s="37">
        <v>606341.84</v>
      </c>
      <c r="AA73" s="38">
        <v>12.37</v>
      </c>
    </row>
    <row r="74" spans="1:27" s="1" customFormat="1" ht="30.75" customHeight="1">
      <c r="A74" s="82" t="s">
        <v>128</v>
      </c>
      <c r="B74" s="23" t="s">
        <v>34</v>
      </c>
      <c r="C74" s="22"/>
      <c r="D74" s="22">
        <v>4600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4">
        <v>0</v>
      </c>
      <c r="M74" s="25">
        <f t="shared" si="7"/>
        <v>4600</v>
      </c>
      <c r="U74" s="79">
        <v>2</v>
      </c>
      <c r="V74" s="90" t="s">
        <v>187</v>
      </c>
      <c r="W74" s="33" t="s">
        <v>193</v>
      </c>
      <c r="X74" s="33" t="s">
        <v>94</v>
      </c>
      <c r="Y74" s="33" t="s">
        <v>94</v>
      </c>
      <c r="Z74" s="33">
        <v>820499.41299999994</v>
      </c>
      <c r="AA74" s="34" t="s">
        <v>94</v>
      </c>
    </row>
    <row r="75" spans="1:27" s="1" customFormat="1" ht="30.75" customHeight="1">
      <c r="A75" s="82" t="s">
        <v>129</v>
      </c>
      <c r="B75" s="23" t="s">
        <v>35</v>
      </c>
      <c r="C75" s="22"/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4">
        <v>0</v>
      </c>
      <c r="M75" s="25">
        <f t="shared" si="7"/>
        <v>0</v>
      </c>
      <c r="U75" s="97"/>
      <c r="V75" s="94" t="s">
        <v>184</v>
      </c>
      <c r="W75" s="33" t="s">
        <v>190</v>
      </c>
      <c r="X75" s="33">
        <v>864675</v>
      </c>
      <c r="Y75" s="33">
        <v>35</v>
      </c>
      <c r="Z75" s="33">
        <v>669729.41299999994</v>
      </c>
      <c r="AA75" s="34">
        <v>27.109000000000002</v>
      </c>
    </row>
    <row r="76" spans="1:27" s="1" customFormat="1" ht="30.75" customHeight="1">
      <c r="A76" s="82" t="s">
        <v>130</v>
      </c>
      <c r="B76" s="23" t="s">
        <v>36</v>
      </c>
      <c r="C76" s="22"/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4">
        <v>0</v>
      </c>
      <c r="M76" s="25">
        <f t="shared" si="7"/>
        <v>0</v>
      </c>
      <c r="U76" s="97"/>
      <c r="V76" s="94" t="s">
        <v>185</v>
      </c>
      <c r="W76" s="35" t="s">
        <v>176</v>
      </c>
      <c r="X76" s="33">
        <v>151200</v>
      </c>
      <c r="Y76" s="33">
        <v>60</v>
      </c>
      <c r="Z76" s="33">
        <v>150770</v>
      </c>
      <c r="AA76" s="34">
        <v>59.829000000000001</v>
      </c>
    </row>
    <row r="77" spans="1:27" s="1" customFormat="1" ht="30.75" customHeight="1">
      <c r="A77" s="82" t="s">
        <v>131</v>
      </c>
      <c r="B77" s="23" t="s">
        <v>37</v>
      </c>
      <c r="C77" s="22"/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4">
        <v>0</v>
      </c>
      <c r="M77" s="25">
        <f t="shared" si="7"/>
        <v>0</v>
      </c>
      <c r="U77" s="82">
        <v>3</v>
      </c>
      <c r="V77" s="91" t="s">
        <v>91</v>
      </c>
      <c r="W77" s="31" t="s">
        <v>192</v>
      </c>
      <c r="X77" s="31">
        <v>163350</v>
      </c>
      <c r="Y77" s="31">
        <v>10</v>
      </c>
      <c r="Z77" s="31">
        <v>134869.1</v>
      </c>
      <c r="AA77" s="32">
        <v>8.26</v>
      </c>
    </row>
    <row r="78" spans="1:27" s="1" customFormat="1" ht="30.75" customHeight="1">
      <c r="A78" s="82" t="s">
        <v>132</v>
      </c>
      <c r="B78" s="23" t="s">
        <v>38</v>
      </c>
      <c r="C78" s="22"/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4">
        <v>0</v>
      </c>
      <c r="M78" s="25">
        <f t="shared" si="7"/>
        <v>0</v>
      </c>
      <c r="U78" s="98">
        <v>4</v>
      </c>
      <c r="V78" s="92" t="s">
        <v>93</v>
      </c>
      <c r="W78" s="7" t="s">
        <v>192</v>
      </c>
      <c r="X78" s="7">
        <v>0</v>
      </c>
      <c r="Y78" s="7">
        <v>0</v>
      </c>
      <c r="Z78" s="7">
        <v>0</v>
      </c>
      <c r="AA78" s="10">
        <v>0</v>
      </c>
    </row>
    <row r="79" spans="1:27" s="1" customFormat="1" ht="30.75" customHeight="1">
      <c r="A79" s="82" t="s">
        <v>133</v>
      </c>
      <c r="B79" s="23" t="s">
        <v>39</v>
      </c>
      <c r="C79" s="22"/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4">
        <v>0</v>
      </c>
      <c r="M79" s="25">
        <f t="shared" si="7"/>
        <v>0</v>
      </c>
      <c r="U79" s="96"/>
      <c r="V79" s="127"/>
      <c r="W79" s="127"/>
      <c r="X79" s="127"/>
      <c r="Y79" s="127"/>
      <c r="Z79" s="127"/>
      <c r="AA79" s="128"/>
    </row>
    <row r="80" spans="1:27" s="1" customFormat="1" ht="30.75" customHeight="1" thickBot="1">
      <c r="A80" s="82" t="s">
        <v>134</v>
      </c>
      <c r="B80" s="23" t="s">
        <v>40</v>
      </c>
      <c r="C80" s="22"/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4">
        <v>0</v>
      </c>
      <c r="M80" s="25">
        <f t="shared" si="7"/>
        <v>0</v>
      </c>
      <c r="U80" s="99"/>
      <c r="V80" s="93" t="s">
        <v>90</v>
      </c>
      <c r="W80" s="11" t="s">
        <v>89</v>
      </c>
      <c r="X80" s="12"/>
      <c r="Y80" s="12"/>
      <c r="Z80" s="13">
        <v>1561710.3529999999</v>
      </c>
      <c r="AA80" s="14"/>
    </row>
    <row r="81" spans="1:27" s="1" customFormat="1" ht="30.75" customHeight="1">
      <c r="A81" s="83" t="s">
        <v>162</v>
      </c>
      <c r="B81" s="68" t="s">
        <v>85</v>
      </c>
      <c r="C81" s="67"/>
      <c r="D81" s="67">
        <v>0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9">
        <v>0</v>
      </c>
      <c r="M81" s="70">
        <v>0</v>
      </c>
      <c r="U81" s="113"/>
      <c r="V81" s="122"/>
      <c r="W81" s="123"/>
      <c r="X81" s="5"/>
      <c r="Y81" s="5"/>
      <c r="Z81" s="122"/>
      <c r="AA81" s="5"/>
    </row>
    <row r="82" spans="1:27" s="1" customFormat="1" ht="30.6" customHeight="1" thickBot="1">
      <c r="A82" s="83" t="s">
        <v>207</v>
      </c>
      <c r="B82" s="68" t="s">
        <v>206</v>
      </c>
      <c r="C82" s="67"/>
      <c r="D82" s="67">
        <v>53540.1</v>
      </c>
      <c r="E82" s="67">
        <v>19509.669999999998</v>
      </c>
      <c r="F82" s="67">
        <v>6749.74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9">
        <v>0</v>
      </c>
      <c r="M82" s="70">
        <f t="shared" si="7"/>
        <v>79799.509999999995</v>
      </c>
      <c r="Q82" s="87" t="s">
        <v>213</v>
      </c>
    </row>
    <row r="83" spans="1:27" s="2" customFormat="1" ht="48.75" customHeight="1" thickBot="1">
      <c r="A83" s="71"/>
      <c r="B83" s="72" t="s">
        <v>78</v>
      </c>
      <c r="C83" s="73">
        <f>SUM(C4:C82)</f>
        <v>1800</v>
      </c>
      <c r="D83" s="73">
        <f>SUM(D4:D82)</f>
        <v>1561710.3529999999</v>
      </c>
      <c r="E83" s="73">
        <f>SUM(E4:E82)</f>
        <v>836484.40600000019</v>
      </c>
      <c r="F83" s="73">
        <f>SUM(F4:F82)</f>
        <v>538470.402</v>
      </c>
      <c r="G83" s="73">
        <f t="shared" ref="G83:L83" si="8">SUM(G4:G82)</f>
        <v>284786.22900000005</v>
      </c>
      <c r="H83" s="73">
        <f t="shared" si="8"/>
        <v>286906.54200000007</v>
      </c>
      <c r="I83" s="73">
        <f t="shared" si="8"/>
        <v>239775.00000000006</v>
      </c>
      <c r="J83" s="73">
        <f t="shared" si="8"/>
        <v>189928</v>
      </c>
      <c r="K83" s="73">
        <f t="shared" si="8"/>
        <v>150264</v>
      </c>
      <c r="L83" s="117">
        <f t="shared" si="8"/>
        <v>141135.37</v>
      </c>
      <c r="M83" s="118">
        <f>SUM(M4:M82)</f>
        <v>4231260.3020000011</v>
      </c>
    </row>
    <row r="87" spans="1:27" ht="21" customHeight="1">
      <c r="D87" s="136" t="s">
        <v>79</v>
      </c>
      <c r="E87" s="137"/>
      <c r="F87" s="119" t="s">
        <v>189</v>
      </c>
      <c r="G87" s="120"/>
      <c r="H87" s="121"/>
    </row>
    <row r="88" spans="1:27" ht="19.95" customHeight="1">
      <c r="D88" s="133" t="s">
        <v>200</v>
      </c>
      <c r="E88" s="134"/>
      <c r="F88" s="135" t="s">
        <v>211</v>
      </c>
      <c r="G88" s="135"/>
      <c r="H88" s="135"/>
    </row>
    <row r="89" spans="1:27" ht="18.600000000000001" customHeight="1">
      <c r="D89" s="136" t="s">
        <v>201</v>
      </c>
      <c r="E89" s="137"/>
      <c r="F89" s="149" t="s">
        <v>202</v>
      </c>
      <c r="G89" s="150"/>
      <c r="H89" s="151"/>
    </row>
    <row r="90" spans="1:27" ht="16.95" customHeight="1">
      <c r="D90" s="147" t="s">
        <v>203</v>
      </c>
      <c r="E90" s="147"/>
      <c r="F90" s="152" t="s">
        <v>208</v>
      </c>
      <c r="G90" s="153"/>
      <c r="H90" s="153"/>
    </row>
    <row r="91" spans="1:27">
      <c r="D91" s="148"/>
      <c r="E91" s="148"/>
      <c r="F91" s="148"/>
      <c r="G91" s="148"/>
      <c r="H91" s="148"/>
    </row>
    <row r="95" spans="1:27">
      <c r="C95" s="103"/>
      <c r="D95" s="126"/>
      <c r="E95" s="126"/>
      <c r="F95" s="126"/>
      <c r="G95" s="126"/>
      <c r="H95" s="126"/>
      <c r="I95" s="126"/>
    </row>
    <row r="96" spans="1:27">
      <c r="C96" s="103"/>
      <c r="D96" s="124"/>
      <c r="E96" s="124"/>
      <c r="F96" s="124"/>
      <c r="G96" s="132"/>
      <c r="H96" s="132"/>
      <c r="I96" s="132"/>
    </row>
    <row r="97" spans="3:10">
      <c r="C97" s="103"/>
      <c r="D97" s="124"/>
      <c r="E97" s="124"/>
      <c r="F97" s="124"/>
      <c r="G97" s="132"/>
      <c r="H97" s="132"/>
      <c r="I97" s="132"/>
    </row>
    <row r="98" spans="3:10">
      <c r="C98" s="111"/>
      <c r="D98" s="125"/>
      <c r="E98" s="125"/>
      <c r="F98" s="125"/>
      <c r="G98" s="125"/>
      <c r="H98" s="126"/>
      <c r="I98" s="126"/>
    </row>
    <row r="99" spans="3:10">
      <c r="C99" s="112"/>
      <c r="D99" s="126"/>
      <c r="E99" s="126"/>
      <c r="F99" s="126"/>
      <c r="G99" s="126"/>
      <c r="H99" s="126"/>
      <c r="I99" s="126"/>
    </row>
    <row r="106" spans="3:10">
      <c r="E106" s="103"/>
      <c r="F106" s="104"/>
      <c r="G106" s="104"/>
      <c r="H106" s="104"/>
      <c r="I106" s="104"/>
      <c r="J106" s="104"/>
    </row>
    <row r="107" spans="3:10">
      <c r="E107" s="105"/>
      <c r="F107" s="106"/>
      <c r="G107" s="106"/>
      <c r="H107" s="106"/>
      <c r="I107" s="106"/>
      <c r="J107" s="106"/>
    </row>
    <row r="108" spans="3:10">
      <c r="E108" s="104"/>
      <c r="F108" s="107"/>
      <c r="G108" s="108"/>
      <c r="H108" s="106"/>
      <c r="I108" s="106"/>
      <c r="J108" s="106"/>
    </row>
    <row r="109" spans="3:10">
      <c r="E109" s="104"/>
      <c r="F109" s="108"/>
      <c r="G109" s="106"/>
      <c r="H109" s="106"/>
      <c r="I109" s="106"/>
      <c r="J109" s="106"/>
    </row>
    <row r="110" spans="3:10">
      <c r="E110" s="106"/>
      <c r="F110" s="106"/>
      <c r="G110" s="106"/>
      <c r="H110" s="106"/>
      <c r="I110" s="106"/>
      <c r="J110" s="106"/>
    </row>
    <row r="111" spans="3:10">
      <c r="E111" s="106"/>
      <c r="F111" s="109"/>
      <c r="G111" s="106"/>
      <c r="H111" s="106"/>
      <c r="I111" s="106"/>
      <c r="J111" s="106"/>
    </row>
    <row r="112" spans="3:10">
      <c r="E112" s="104"/>
      <c r="F112" s="106"/>
      <c r="G112" s="106"/>
      <c r="H112" s="106"/>
      <c r="I112" s="106"/>
      <c r="J112" s="106"/>
    </row>
    <row r="113" spans="5:10">
      <c r="E113" s="104"/>
      <c r="F113" s="108"/>
      <c r="G113" s="106"/>
      <c r="H113" s="106"/>
      <c r="I113" s="106"/>
      <c r="J113" s="106"/>
    </row>
    <row r="114" spans="5:10">
      <c r="E114" s="124"/>
      <c r="F114" s="124"/>
      <c r="G114" s="124"/>
      <c r="H114" s="124"/>
      <c r="I114" s="124"/>
      <c r="J114" s="124"/>
    </row>
    <row r="115" spans="5:10">
      <c r="E115" s="104"/>
      <c r="F115" s="110"/>
      <c r="G115" s="103"/>
      <c r="H115" s="103"/>
      <c r="I115" s="104"/>
      <c r="J115" s="103"/>
    </row>
    <row r="116" spans="5:10">
      <c r="E116" s="3"/>
      <c r="F116" s="4"/>
    </row>
    <row r="117" spans="5:10">
      <c r="E117" s="5"/>
      <c r="F117" s="6"/>
    </row>
    <row r="147" ht="23.4" customHeight="1"/>
    <row r="151" ht="30.6" customHeight="1"/>
  </sheetData>
  <mergeCells count="26">
    <mergeCell ref="D90:E90"/>
    <mergeCell ref="D91:E91"/>
    <mergeCell ref="F89:H89"/>
    <mergeCell ref="F90:H90"/>
    <mergeCell ref="F91:H91"/>
    <mergeCell ref="V79:AA79"/>
    <mergeCell ref="A1:M1"/>
    <mergeCell ref="G96:I96"/>
    <mergeCell ref="G97:I97"/>
    <mergeCell ref="D88:E88"/>
    <mergeCell ref="F88:H88"/>
    <mergeCell ref="G95:I95"/>
    <mergeCell ref="D87:E87"/>
    <mergeCell ref="D97:F97"/>
    <mergeCell ref="D96:F96"/>
    <mergeCell ref="D95:F95"/>
    <mergeCell ref="B72:M72"/>
    <mergeCell ref="B3:M3"/>
    <mergeCell ref="B33:M33"/>
    <mergeCell ref="B55:M55"/>
    <mergeCell ref="D89:E89"/>
    <mergeCell ref="E114:J114"/>
    <mergeCell ref="G98:I98"/>
    <mergeCell ref="G99:I99"/>
    <mergeCell ref="D99:F99"/>
    <mergeCell ref="D98:F98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2023-04-12T10:21:00Z</dcterms:modified>
</cp:coreProperties>
</file>