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 activeTab="1"/>
  </bookViews>
  <sheets>
    <sheet name="Summary" sheetId="3" r:id="rId1"/>
    <sheet name="Abstract" sheetId="2" r:id="rId2"/>
    <sheet name="MB" sheetId="1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</externalReferences>
  <definedNames>
    <definedName name="\0">#REF!</definedName>
    <definedName name="\a">#REF!</definedName>
    <definedName name="\b">#N/A</definedName>
    <definedName name="\C">#REF!</definedName>
    <definedName name="\C_1">#REF!</definedName>
    <definedName name="\c_7">#REF!</definedName>
    <definedName name="\d">#REF!</definedName>
    <definedName name="\e">#REF!</definedName>
    <definedName name="\e_7">#REF!</definedName>
    <definedName name="\EXT">#REF!</definedName>
    <definedName name="\f">#REF!</definedName>
    <definedName name="\g">#REF!</definedName>
    <definedName name="\GUARD">#REF!</definedName>
    <definedName name="\h">[1]電気設備表!#REF!</definedName>
    <definedName name="\i">#REF!</definedName>
    <definedName name="\l">#REF!</definedName>
    <definedName name="\l_7">#REF!</definedName>
    <definedName name="\m">#REF!</definedName>
    <definedName name="\n">[1]電気設備表!#REF!</definedName>
    <definedName name="\o">#REF!</definedName>
    <definedName name="\p">#REF!</definedName>
    <definedName name="\PUMP">#REF!</definedName>
    <definedName name="\q">[1]電気設備表!#REF!</definedName>
    <definedName name="\r">[1]電気設備表!#REF!</definedName>
    <definedName name="\s">#REF!</definedName>
    <definedName name="\s_3">"#REF!"</definedName>
    <definedName name="\t">#REF!</definedName>
    <definedName name="\v">[1]電気設備表!#REF!</definedName>
    <definedName name="\w">[1]電気設備表!#REF!</definedName>
    <definedName name="\x">[1]電気設備表!#REF!</definedName>
    <definedName name="\y">[1]電気設備表!#REF!</definedName>
    <definedName name="\z">#REF!</definedName>
    <definedName name="____ALT3">#REF!</definedName>
    <definedName name="____CON1">#REF!</definedName>
    <definedName name="____CON2">#REF!</definedName>
    <definedName name="____K85167">#REF!</definedName>
    <definedName name="____ML1">'[2]Material List '!$M$4:$M$5</definedName>
    <definedName name="____ML2">#REF!</definedName>
    <definedName name="____ph1">[3]NPV!$B$40</definedName>
    <definedName name="___A655600">#REF!</definedName>
    <definedName name="___A65999">#REF!</definedName>
    <definedName name="___alt1">#REF!</definedName>
    <definedName name="___ALT2">#REF!</definedName>
    <definedName name="___ALT4">#REF!</definedName>
    <definedName name="___ans987" hidden="1">{#N/A,#N/A,FALSE,"VARIATIONS";#N/A,#N/A,FALSE,"BUDGET";#N/A,#N/A,FALSE,"CIVIL QNTY VAR";#N/A,#N/A,FALSE,"SUMMARY";#N/A,#N/A,FALSE,"MATERIAL VAR"}</definedName>
    <definedName name="___b111121">#REF!</definedName>
    <definedName name="___can430">40.73</definedName>
    <definedName name="___can435">43.3</definedName>
    <definedName name="___CON1">#REF!</definedName>
    <definedName name="___CON2">#REF!</definedName>
    <definedName name="___d1" hidden="1">{#N/A,#N/A,FALSE,"VARIATIONS";#N/A,#N/A,FALSE,"BUDGET";#N/A,#N/A,FALSE,"CIVIL QNTY VAR";#N/A,#N/A,FALSE,"SUMMARY";#N/A,#N/A,FALSE,"MATERIAL VAR"}</definedName>
    <definedName name="___dd5" hidden="1">{#N/A,#N/A,FALSE,"VARIATIONS";#N/A,#N/A,FALSE,"BUDGET";#N/A,#N/A,FALSE,"CIVIL QNTY VAR";#N/A,#N/A,FALSE,"SUMMARY";#N/A,#N/A,FALSE,"MATERIAL VAR"}</definedName>
    <definedName name="___exc1">#REF!</definedName>
    <definedName name="___exc11">#REF!</definedName>
    <definedName name="___exc2">#REF!</definedName>
    <definedName name="___EXC3">#REF!</definedName>
    <definedName name="___EXC4">#REF!</definedName>
    <definedName name="___f1" hidden="1">{#N/A,#N/A,FALSE,"VARIATIONS";#N/A,#N/A,FALSE,"BUDGET";#N/A,#N/A,FALSE,"CIVIL QNTY VAR";#N/A,#N/A,FALSE,"SUMMARY";#N/A,#N/A,FALSE,"MATERIAL VAR"}</definedName>
    <definedName name="___fco2" hidden="1">{#N/A,#N/A,FALSE,"gc (2)"}</definedName>
    <definedName name="___Feb06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foo1">#REF!</definedName>
    <definedName name="___foo2">#REF!</definedName>
    <definedName name="___foo3">#REF!</definedName>
    <definedName name="___FOO4">#REF!</definedName>
    <definedName name="__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_IDC2">City&amp;" "&amp;State</definedName>
    <definedName name="___IDC2_7">City&amp;" "&amp;State</definedName>
    <definedName name="___INDEX_SHEET___ASAP_Utilities">#REF!</definedName>
    <definedName name="___K85167">#REF!</definedName>
    <definedName name="___key1" hidden="1">[4]sheet6!#REF!</definedName>
    <definedName name="___key2" hidden="1">#REF!</definedName>
    <definedName name="___Ki1">#REF!</definedName>
    <definedName name="___Ki2">#REF!</definedName>
    <definedName name="___loc1">City&amp;" "&amp;State</definedName>
    <definedName name="___loc1_7">City&amp;" "&amp;State</definedName>
    <definedName name="___MAN1">#REF!</definedName>
    <definedName name="___ML1">'[5]Material List '!#REF!</definedName>
    <definedName name="___ML2">#REF!</definedName>
    <definedName name="___PB1">#REF!</definedName>
    <definedName name="___pcc1">#REF!</definedName>
    <definedName name="___pcc2">#REF!</definedName>
    <definedName name="___pcc3">#REF!</definedName>
    <definedName name="___PCC4">#REF!</definedName>
    <definedName name="___ph1">[3]NPV!$B$40</definedName>
    <definedName name="___plb1">#REF!</definedName>
    <definedName name="___plb2">#REF!</definedName>
    <definedName name="___plb3">#REF!</definedName>
    <definedName name="___plb4">#REF!</definedName>
    <definedName name="___ram1" hidden="1">{#N/A,#N/A,FALSE,"gc (2)"}</definedName>
    <definedName name="___RAT1">#REF!</definedName>
    <definedName name="___RAT2">#REF!</definedName>
    <definedName name="___sch1">#REF!</definedName>
    <definedName name="___sch2">#REF!</definedName>
    <definedName name="___sti02" hidden="1">{#N/A,#N/A,FALSE,"gc (2)"}</definedName>
    <definedName name="_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_ta1" hidden="1">{#N/A,#N/A,TRUE,"Financials";#N/A,#N/A,TRUE,"Operating Statistics";#N/A,#N/A,TRUE,"Capex &amp; Depreciation";#N/A,#N/A,TRUE,"Debt"}</definedName>
    <definedName name="___tb1" hidden="1">{#N/A,#N/A,FALSE,"One Pager";#N/A,#N/A,FALSE,"Technical"}</definedName>
    <definedName name="___TB2">#REF!</definedName>
    <definedName name="___xlfn.BAHTTEXT" hidden="1">#NAME?</definedName>
    <definedName name="___xlnm.Database">"#REF!"</definedName>
    <definedName name="___xlnm.Print_Area">"#REF!"</definedName>
    <definedName name="___xlnm.Print_Area_1">"'Plan-Activity (3)'!$A$1:$L$64"</definedName>
    <definedName name="___xlnm.Print_Area_2">"'Plan-Activity (2)'!$A$1:$L$66"</definedName>
    <definedName name="___xlnm.Print_Area_3">"'Plan-Activity'!$A$1:$L$198"</definedName>
    <definedName name="___xlnm.Print_Area_6">"'Progress Summary'!$A$1:$L$12"</definedName>
    <definedName name="___xlnm.Print_Area_7">"'Deck Sheet, Roof Program'!$A$1:$L$18"</definedName>
    <definedName name="___xlnm.Print_Titles_1">"'Plan-Activity (3)'!$1:$2"</definedName>
    <definedName name="___xlnm.Print_Titles_2">"'Plan-Activity (2)'!$3:$4"</definedName>
    <definedName name="___xlnm.Print_Titles_3">"'Plan-Activity'!$1:$2"</definedName>
    <definedName name="___xlnm.Print_Titles_4">"'MPR-Qty'!$1:$3"</definedName>
    <definedName name="___xlnm.Print_Titles_7">"'Deck Sheet, Roof Program'!$1:$2"</definedName>
    <definedName name="__123Graph_A" hidden="1">'[6]1'!$D$20:$D$31</definedName>
    <definedName name="__123Graph_ACURVE" hidden="1">'[6]1'!$D$20:$D$31</definedName>
    <definedName name="__123Graph_AIncome" hidden="1">#REF!</definedName>
    <definedName name="__123Graph_APAY" hidden="1">'[6]1'!$I$20:$I$46</definedName>
    <definedName name="__123Graph_ASummary" hidden="1">#REF!</definedName>
    <definedName name="__123Graph_B" hidden="1">#REF!</definedName>
    <definedName name="__123Graph_BIncome" hidden="1">#REF!</definedName>
    <definedName name="__123Graph_BSummary" hidden="1">#REF!</definedName>
    <definedName name="__123Graph_D" hidden="1">#REF!</definedName>
    <definedName name="__123Graph_F" hidden="1">#REF!</definedName>
    <definedName name="__123Graph_X" hidden="1">'[6]1'!$B$20:$B$31</definedName>
    <definedName name="__123Graph_XCURVE" hidden="1">'[6]1'!$B$20:$B$31</definedName>
    <definedName name="__123Graph_XIncome" hidden="1">#REF!</definedName>
    <definedName name="__123Graph_XPAY" hidden="1">'[6]1'!$B$20:$B$46</definedName>
    <definedName name="__a1" hidden="1">{#N/A,#N/A,FALSE,"VARIATIONS";#N/A,#N/A,FALSE,"BUDGET";#N/A,#N/A,FALSE,"CIVIL QNTY VAR";#N/A,#N/A,FALSE,"SUMMARY";#N/A,#N/A,FALSE,"MATERIAL VAR"}</definedName>
    <definedName name="__A100000">#REF!</definedName>
    <definedName name="__A31">#REF!</definedName>
    <definedName name="__A655600">#REF!</definedName>
    <definedName name="__A65999">#REF!</definedName>
    <definedName name="__A70000">#REF!</definedName>
    <definedName name="__A80000">#REF!</definedName>
    <definedName name="__A99999">#REF!</definedName>
    <definedName name="__A999999">#REF!</definedName>
    <definedName name="__AA1">#REF!</definedName>
    <definedName name="__alt1">#REF!</definedName>
    <definedName name="__ALT2">#REF!</definedName>
    <definedName name="__ALT3">#REF!</definedName>
    <definedName name="__ALT4">#REF!</definedName>
    <definedName name="__ans987" hidden="1">{#N/A,#N/A,FALSE,"VARIATIONS";#N/A,#N/A,FALSE,"BUDGET";#N/A,#N/A,FALSE,"CIVIL QNTY VAR";#N/A,#N/A,FALSE,"SUMMARY";#N/A,#N/A,FALSE,"MATERIAL VAR"}</definedName>
    <definedName name="__aoc10">#REF!</definedName>
    <definedName name="__aoc11">#REF!</definedName>
    <definedName name="__aoc2">'[7]02'!#REF!</definedName>
    <definedName name="__aoc3">'[7]03'!#REF!</definedName>
    <definedName name="__aoc4">'[7]04'!#REF!</definedName>
    <definedName name="__aoc7">#REF!</definedName>
    <definedName name="__aoc8">#REF!</definedName>
    <definedName name="__aoc9">#REF!</definedName>
    <definedName name="__b111121">#REF!</definedName>
    <definedName name="__can430">40.73</definedName>
    <definedName name="__can435">43.3</definedName>
    <definedName name="__CON1">#REF!</definedName>
    <definedName name="__CON2">#REF!</definedName>
    <definedName name="__d1" hidden="1">{#N/A,#N/A,FALSE,"VARIATIONS";#N/A,#N/A,FALSE,"BUDGET";#N/A,#N/A,FALSE,"CIVIL QNTY VAR";#N/A,#N/A,FALSE,"SUMMARY";#N/A,#N/A,FALSE,"MATERIAL VAR"}</definedName>
    <definedName name="__dd5" hidden="1">{#N/A,#N/A,FALSE,"VARIATIONS";#N/A,#N/A,FALSE,"BUDGET";#N/A,#N/A,FALSE,"CIVIL QNTY VAR";#N/A,#N/A,FALSE,"SUMMARY";#N/A,#N/A,FALSE,"MATERIAL VAR"}</definedName>
    <definedName name="__dim4">#REF!</definedName>
    <definedName name="__Eg616103">#REF!</definedName>
    <definedName name="__exc1">#REF!</definedName>
    <definedName name="__exc11">#REF!</definedName>
    <definedName name="__exc2">#REF!</definedName>
    <definedName name="__EXC3">#REF!</definedName>
    <definedName name="__EXC4">#REF!</definedName>
    <definedName name="__f1" hidden="1">{#N/A,#N/A,FALSE,"VARIATIONS";#N/A,#N/A,FALSE,"BUDGET";#N/A,#N/A,FALSE,"CIVIL QNTY VAR";#N/A,#N/A,FALSE,"SUMMARY";#N/A,#N/A,FALSE,"MATERIAL VAR"}</definedName>
    <definedName name="__FDS_HYPERLINK_TOGGLE_STATE__" hidden="1">"ON"</definedName>
    <definedName name="__Feb06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foo1">#REF!</definedName>
    <definedName name="__foo2">#REF!</definedName>
    <definedName name="__foo3">#REF!</definedName>
    <definedName name="__FOO4">#REF!</definedName>
    <definedName name="_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_IDC2">City&amp;" "&amp;State</definedName>
    <definedName name="__IDC2_7">City&amp;" "&amp;State</definedName>
    <definedName name="__IntlFixup" hidden="1">TRUE</definedName>
    <definedName name="__IntlFixupTable" hidden="1">#REF!</definedName>
    <definedName name="__jj300">#REF!</definedName>
    <definedName name="__jj300_7">#REF!</definedName>
    <definedName name="__K85167">#REF!</definedName>
    <definedName name="__key1" hidden="1">[4]sheet6!#REF!</definedName>
    <definedName name="__key2" hidden="1">#REF!</definedName>
    <definedName name="__Ki1">#REF!</definedName>
    <definedName name="__Ki2">#REF!</definedName>
    <definedName name="__loc1">City&amp;" "&amp;State</definedName>
    <definedName name="__loc1_7">City&amp;" "&amp;State</definedName>
    <definedName name="__MAN1">#REF!</definedName>
    <definedName name="__ML1">'[8]Material List '!#REF!</definedName>
    <definedName name="__ML2">#REF!</definedName>
    <definedName name="_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PB1">#REF!</definedName>
    <definedName name="__pcc1">#REF!</definedName>
    <definedName name="__pcc2">#REF!</definedName>
    <definedName name="__pcc3">#REF!</definedName>
    <definedName name="__PCC4">#REF!</definedName>
    <definedName name="__ph1">[3]NPV!$B$40</definedName>
    <definedName name="__plb1">#REF!</definedName>
    <definedName name="__plb2">#REF!</definedName>
    <definedName name="__plb3">#REF!</definedName>
    <definedName name="__plb4">#REF!</definedName>
    <definedName name="__RAT1">#REF!</definedName>
    <definedName name="__RAT2">#REF!</definedName>
    <definedName name="__rim4">#REF!</definedName>
    <definedName name="__rm4">#REF!</definedName>
    <definedName name="__sch1">#REF!</definedName>
    <definedName name="__sch2">#REF!</definedName>
    <definedName name="__sdb2">#REF!</definedName>
    <definedName name="_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_ta1" hidden="1">{#N/A,#N/A,TRUE,"Financials";#N/A,#N/A,TRUE,"Operating Statistics";#N/A,#N/A,TRUE,"Capex &amp; Depreciation";#N/A,#N/A,TRUE,"Debt"}</definedName>
    <definedName name="__tb1" hidden="1">{#N/A,#N/A,FALSE,"One Pager";#N/A,#N/A,FALSE,"Technical"}</definedName>
    <definedName name="__TB2">#REF!</definedName>
    <definedName name="__TTL1">#REF!</definedName>
    <definedName name="__TTL2">#REF!</definedName>
    <definedName name="__TTL3">#REF!</definedName>
    <definedName name="__TTL4">#REF!</definedName>
    <definedName name="__TTL5">#REF!</definedName>
    <definedName name="__TTL6">#REF!</definedName>
    <definedName name="__xlfn.BAHTTEXT" hidden="1">#NAME?</definedName>
    <definedName name="__xlnm._FilterDatabase">#REF!</definedName>
    <definedName name="__xlnm.Database">"#REF!"</definedName>
    <definedName name="__xlnm.Print_Area">"$#REF!.$A$2:$I$161"</definedName>
    <definedName name="__xlnm.Print_Area_1">#REF!</definedName>
    <definedName name="__xlnm.Print_Area_2">"'Plan-Activity (2)'!$A$1:$L$66"</definedName>
    <definedName name="__xlnm.Print_Area_3">"'Plan-Activity'!$A$1:$L$198"</definedName>
    <definedName name="__xlnm.Print_Area_4">"'Daily Concrete Program_2'!$A$1:$Q$136"</definedName>
    <definedName name="__xlnm.Print_Area_6">"'Progress Summary'!$A$1:$L$12"</definedName>
    <definedName name="__xlnm.Print_Area_7">"'Deck Sheet, Roof Program'!$A$1:$L$18"</definedName>
    <definedName name="__xlnm.Print_Titles">"$'Hard landscape'.$A$4:$AMJ$5"</definedName>
    <definedName name="__xlnm.Print_Titles_1">"$'Soft landscape'.$A$4:$AMJ$5"</definedName>
    <definedName name="__xlnm.Print_Titles_2">"'Plan-Activity (2)'!$3:$4"</definedName>
    <definedName name="__xlnm.Print_Titles_3">"'Plan-Activity'!$1:$2"</definedName>
    <definedName name="__xlnm.Print_Titles_4">"'MPR-Qty'!$1:$3"</definedName>
    <definedName name="__xlnm.Print_Titles_7">"'Deck Sheet, Roof Program'!$1:$2"</definedName>
    <definedName name="_0">#REF!</definedName>
    <definedName name="_0___0">#REF!</definedName>
    <definedName name="_06_26_03">'[9]MASTER_RATE ANALYSIS'!$B$188:$G$188</definedName>
    <definedName name="_1">'[9]MASTER_RATE ANALYSIS'!$A$2477:$I$2907</definedName>
    <definedName name="_1__123Graph_AAdmin_Expenses" hidden="1">#REF!</definedName>
    <definedName name="_1_a_1">#REF!</definedName>
    <definedName name="_1_Excel_BuiltIn_Print_Area_1_1_1">#REF!</definedName>
    <definedName name="_10">'[9]MASTER_RATE ANALYSIS'!$A$592:$H$619</definedName>
    <definedName name="_10.1">#REF!</definedName>
    <definedName name="_100ContAmt_4_1">#REF!</definedName>
    <definedName name="_100SalesMgr_4_1">#REF!</definedName>
    <definedName name="_101saud_4_1">#REF!</definedName>
    <definedName name="_102sauf_4_1">#REF!</definedName>
    <definedName name="_103sauif_4_1">#REF!</definedName>
    <definedName name="_104SelectedLanguage_4_1">#REF!</definedName>
    <definedName name="_105SiteID_4_1">#REF!</definedName>
    <definedName name="_106SiteType_4_1">#REF!</definedName>
    <definedName name="_107SmallProj_4_1">#REF!</definedName>
    <definedName name="_108SmallProj_Text_4_1">#REF!</definedName>
    <definedName name="_109SP1Branch_4_1">#REF!</definedName>
    <definedName name="_10BidClass_4_1">#REF!</definedName>
    <definedName name="_11">'[9]MASTER_RATE ANALYSIS'!$A$678:$H$700</definedName>
    <definedName name="_11_a_1">#REF!</definedName>
    <definedName name="_110SP1Credit_4_1">#REF!</definedName>
    <definedName name="_111ContWithAcct_4_1">#REF!</definedName>
    <definedName name="_111SP1Name_4_1">#REF!</definedName>
    <definedName name="_112ContWithName_4_1">#REF!</definedName>
    <definedName name="_112SP1Number_4_1">#REF!</definedName>
    <definedName name="_113ContWithPrio_4_1">#REF!</definedName>
    <definedName name="_113SP2Branch_4_1">#REF!</definedName>
    <definedName name="_114ContWithPrio_Text_4_1">#REF!</definedName>
    <definedName name="_114SP2Credit_4_1">#REF!</definedName>
    <definedName name="_115CONum_4_1">#REF!</definedName>
    <definedName name="_115SP2Name_4_1">#REF!</definedName>
    <definedName name="_116CorpClient_4_1">#REF!</definedName>
    <definedName name="_116SP2Number_4_1">#REF!</definedName>
    <definedName name="_117CorpClient_Text_4_1">#REF!</definedName>
    <definedName name="_117SP3Branch_4_1">#REF!</definedName>
    <definedName name="_118CURR_4_1">#REF!</definedName>
    <definedName name="_118SP3Credit_4_1">#REF!</definedName>
    <definedName name="_119SP3Name_4_1">#REF!</definedName>
    <definedName name="_11BidClass_Text_4_1">#REF!</definedName>
    <definedName name="_12">'[9]MASTER_RATE ANALYSIS'!$A$702:$H$724</definedName>
    <definedName name="_120SP3Number_4_1">#REF!</definedName>
    <definedName name="_121SP4Branch_4_1">#REF!</definedName>
    <definedName name="_122SP4Credit_4_1">#REF!</definedName>
    <definedName name="_123SP4Name_4_1">#REF!</definedName>
    <definedName name="_124SP4Number_4_1">#REF!</definedName>
    <definedName name="_125SP5Branch_4_1">#REF!</definedName>
    <definedName name="_126SP5Credit_4_1">#REF!</definedName>
    <definedName name="_127SP5Name_4_1">#REF!</definedName>
    <definedName name="_128SP5Number_4_1">#REF!</definedName>
    <definedName name="_129CurrencyRate_4_1">#REF!</definedName>
    <definedName name="_129SpecClass_4_1">#REF!</definedName>
    <definedName name="_12BillingFreq_4_1">#REF!</definedName>
    <definedName name="_13">'[9]MASTER_RATE ANALYSIS'!$A$726:$H$748</definedName>
    <definedName name="_130dim4_4_1">#REF!</definedName>
    <definedName name="_130SpecClass_Text_4_1">#REF!</definedName>
    <definedName name="_131EngAddress_4_1">#REF!</definedName>
    <definedName name="_131SpecEnv1_4_1">#REF!</definedName>
    <definedName name="_132EngCity_4_1">#REF!</definedName>
    <definedName name="_132SpecEnv1_Text_4_1">#REF!</definedName>
    <definedName name="_133EngName_4_1">#REF!</definedName>
    <definedName name="_133SpecEnv2_4_1">#REF!</definedName>
    <definedName name="_134EngPostal_4_1">#REF!</definedName>
    <definedName name="_134SpecEnv2_Text_4_1">#REF!</definedName>
    <definedName name="_135EngPrio_4_1">#REF!</definedName>
    <definedName name="_135SPLR_4_1">#REF!</definedName>
    <definedName name="_136EngPrio_Text_4_1">#REF!</definedName>
    <definedName name="_136SrvcCode1_4_1">#REF!</definedName>
    <definedName name="_137EngState_4_1">#REF!</definedName>
    <definedName name="_137SrvcCode1_Text_4_1">#REF!</definedName>
    <definedName name="_138EstCost_4_1">#REF!</definedName>
    <definedName name="_138SrvcCode2_4_1">#REF!</definedName>
    <definedName name="_139eu_4_1">#REF!</definedName>
    <definedName name="_139SrvcCode2_Text_4_1">#REF!</definedName>
    <definedName name="_13BillingTiming_4_1">#REF!</definedName>
    <definedName name="_14">'[9]MASTER_RATE ANALYSIS'!$A$773:$H$794</definedName>
    <definedName name="_140Excel_BuiltIn_Print_Area_1">#REF!</definedName>
    <definedName name="_140SrvcCode3_4_1">#REF!</definedName>
    <definedName name="_141SrvcCode3_Text_4_1">#REF!</definedName>
    <definedName name="_142SrvcCode4_4_1">#REF!</definedName>
    <definedName name="_143SrvcCode4_Text_4_1">#REF!</definedName>
    <definedName name="_144SrvcCode5_4_1">#REF!</definedName>
    <definedName name="_145SrvcCode5_Text_4_1">#REF!</definedName>
    <definedName name="_146StartDate_4_1">#REF!</definedName>
    <definedName name="_147swf_4_1">#REF!</definedName>
    <definedName name="_148TierCode_4_1">#REF!</definedName>
    <definedName name="_149TierCode_Text_4_1">#REF!</definedName>
    <definedName name="_14BusType_4_1">#REF!</definedName>
    <definedName name="_15">'[9]MASTER_RATE ANALYSIS'!$A$796:$H$817</definedName>
    <definedName name="_150vatf_4_1">#REF!</definedName>
    <definedName name="_151Excel_BuiltIn_Print_Titles_3_4_1">'[10]INDIGINEOUS ITEMS '!#REF!</definedName>
    <definedName name="_15BusType_Text_4_1">#REF!</definedName>
    <definedName name="_16">'[9]MASTER_RATE ANALYSIS'!$A$845:$H$871</definedName>
    <definedName name="_162FiscalIDNum_4_1">#REF!</definedName>
    <definedName name="_163FormTitle_4_1">#REF!</definedName>
    <definedName name="_164GMAmount_4_1">#REF!</definedName>
    <definedName name="_165GMPercent_4_1">#REF!</definedName>
    <definedName name="_166Headings_4_1">[11]Headings!$A$2:$K$123</definedName>
    <definedName name="_167indf_4_1">#REF!</definedName>
    <definedName name="_16cab21.5tp_4_1">#REF!</definedName>
    <definedName name="_17">'[9]MASTER_RATE ANALYSIS'!$A$874:$H$899</definedName>
    <definedName name="_178InstBillingMethod_4_1">#REF!</definedName>
    <definedName name="_179instf_4_1">#REF!</definedName>
    <definedName name="_17cab21s_4_1">#REF!</definedName>
    <definedName name="_18">'[9]MASTER_RATE ANALYSIS'!$A$901:$H$922</definedName>
    <definedName name="_180MarketType_4_1">#REF!</definedName>
    <definedName name="_181MarketType_Text_4_1">#REF!</definedName>
    <definedName name="_182nonmodular_4_1">#REF!</definedName>
    <definedName name="_183OwnAcctNum_4_1">#REF!</definedName>
    <definedName name="_184po_4_1">#REF!</definedName>
    <definedName name="_185PrimeAddress_4_1">#REF!</definedName>
    <definedName name="_186PrimeCity_4_1">#REF!</definedName>
    <definedName name="_187PrimeName_4_1">#REF!</definedName>
    <definedName name="_188PrimePostal_4_1">#REF!</definedName>
    <definedName name="_189PrimePrio_4_1">#REF!</definedName>
    <definedName name="_18cab21us_4_1">#REF!</definedName>
    <definedName name="_19">'[9]MASTER_RATE ANALYSIS'!$A$924:$H$950</definedName>
    <definedName name="_190PrimePrio_Text_4_1">#REF!</definedName>
    <definedName name="_191PrimeState_4_1">#REF!</definedName>
    <definedName name="_192PRINT_AREA_MI_4_1">#REF!</definedName>
    <definedName name="_193PROD_4_1">#REF!</definedName>
    <definedName name="_194ProdCode1_4_1">#REF!</definedName>
    <definedName name="_195ProdCode1_Text_4_1">#REF!</definedName>
    <definedName name="_196ProdCode2_4_1">#REF!</definedName>
    <definedName name="_197ProdCode2_Text_4_1">#REF!</definedName>
    <definedName name="_19cab31s_4_1">#REF!</definedName>
    <definedName name="_1Excel_BuiltIn_Print_Area_1_1_1">#REF!</definedName>
    <definedName name="_1Excel_BuiltIn_Print_Titles_1_1_1_1">#REF!</definedName>
    <definedName name="_1Excel_BuiltIn_Print_Titles_1_1_1_1_10">"#REF!"</definedName>
    <definedName name="_1Excel_BuiltIn_Print_Titles_1_1_1_1_3">"#REF!"</definedName>
    <definedName name="_2">'[9]MASTER_RATE ANALYSIS'!$A$380:$H$402</definedName>
    <definedName name="_2__123Graph_AChart_1AJ" hidden="1">#REF!</definedName>
    <definedName name="_2__123Graph_AService_Expense" hidden="1">#REF!</definedName>
    <definedName name="_2_a_4_1">#REF!</definedName>
    <definedName name="_2_Excel_BuiltIn_Print_Area_1_1_1_1">#REF!</definedName>
    <definedName name="_20">'[9]MASTER_RATE ANALYSIS'!$A$952:$H$978</definedName>
    <definedName name="_208ProdCode3_4_1">#REF!</definedName>
    <definedName name="_20cab31us_4_1">#REF!</definedName>
    <definedName name="_21">'[9]MASTER_RATE ANALYSIS'!$A$980:$H$1009</definedName>
    <definedName name="_219ProdCode3_Text_4_1">#REF!</definedName>
    <definedName name="_21cab41s_4_1">#REF!</definedName>
    <definedName name="_22">'[9]MASTER_RATE ANALYSIS'!$A$1033:$H$1053</definedName>
    <definedName name="_22_a_4_1">#REF!</definedName>
    <definedName name="_22cab41us_4_1">#REF!</definedName>
    <definedName name="_23">'[9]MASTER_RATE ANALYSIS'!$A$1055:$H$1081</definedName>
    <definedName name="_23_l_1">#REF!</definedName>
    <definedName name="_230ProdCode4_4_1">#REF!</definedName>
    <definedName name="_23cabf_4_1">#REF!</definedName>
    <definedName name="_24">'[9]MASTER_RATE ANALYSIS'!$A$1110:$H$1132</definedName>
    <definedName name="_24_l_4_1">#REF!</definedName>
    <definedName name="_241ProdCode4_Text_4_1">#REF!</definedName>
    <definedName name="_242ProdCode5_4_1">#REF!</definedName>
    <definedName name="_243ProdCode5_Text_4_1">#REF!</definedName>
    <definedName name="_24CABLE_4_1">#REF!</definedName>
    <definedName name="_25">'[9]MASTER_RATE ANALYSIS'!$A$1134:$H$1153</definedName>
    <definedName name="_25_p_1">#REF!</definedName>
    <definedName name="_254ProdPct1_4_1">#REF!</definedName>
    <definedName name="_25CALf_4_1">#REF!</definedName>
    <definedName name="_26">'[9]MASTER_RATE ANALYSIS'!$A$1155:$H$1176</definedName>
    <definedName name="_26_p_4_1">#REF!</definedName>
    <definedName name="_265ProdPct2_4_1">#REF!</definedName>
    <definedName name="_26ChangeBy_4_1">#REF!</definedName>
    <definedName name="_27">'[9]MASTER_RATE ANALYSIS'!$A$1178:$H$1205</definedName>
    <definedName name="_276ProdPct3_4_1">#REF!</definedName>
    <definedName name="_277ProdPct4_4_1">#REF!</definedName>
    <definedName name="_278ProdPct5_4_1">#REF!</definedName>
    <definedName name="_279ProjAddress1_4_1">#REF!</definedName>
    <definedName name="_27ChangeDate_4_1">#REF!</definedName>
    <definedName name="_28">'[9]MASTER_RATE ANALYSIS'!$A$1207:$H$1229</definedName>
    <definedName name="_280ProjAddress2_4_1">#REF!</definedName>
    <definedName name="_281ProjCity_4_1">#REF!</definedName>
    <definedName name="_282ProjCountry_4_1">#REF!</definedName>
    <definedName name="_283ProjCounty_4_1">#REF!</definedName>
    <definedName name="_284ProjName_4_1">#REF!</definedName>
    <definedName name="_285ProjNum_4_1">#REF!</definedName>
    <definedName name="_286ProjPostal_4_1">#REF!</definedName>
    <definedName name="_287ProjState_4_1">#REF!</definedName>
    <definedName name="_28CompDate_4_1">#REF!</definedName>
    <definedName name="_29">'[9]MASTER_RATE ANALYSIS'!$A$1641:$H$1666</definedName>
    <definedName name="_298PSABillingMethod_4_1">#REF!</definedName>
    <definedName name="_299rim4_4_1">#REF!</definedName>
    <definedName name="_29conf_4_1">#REF!</definedName>
    <definedName name="_2Excel_BuiltIn_Print_Area_1_1_1_1">#REF!</definedName>
    <definedName name="_2m_100">#REF!</definedName>
    <definedName name="_2m_150">#REF!</definedName>
    <definedName name="_2m_200">#REF!</definedName>
    <definedName name="_2m_25">#REF!</definedName>
    <definedName name="_2m_250">#REF!</definedName>
    <definedName name="_2m_300">#REF!</definedName>
    <definedName name="_2m_32">#REF!</definedName>
    <definedName name="_2m_40">#REF!</definedName>
    <definedName name="_2m_50">#REF!</definedName>
    <definedName name="_2m_65">#REF!</definedName>
    <definedName name="_2m_80">#REF!</definedName>
    <definedName name="_3">'[9]MASTER_RATE ANALYSIS'!$A$404:$H$424</definedName>
    <definedName name="_3.1">#REF!</definedName>
    <definedName name="_3.10">#REF!</definedName>
    <definedName name="_3.11">#REF!</definedName>
    <definedName name="_3.12">#REF!</definedName>
    <definedName name="_3.13">#REF!</definedName>
    <definedName name="_3.14">#REF!</definedName>
    <definedName name="_3.15">#REF!</definedName>
    <definedName name="_3.16">#REF!</definedName>
    <definedName name="_3.17">#REF!</definedName>
    <definedName name="_3.2">#REF!</definedName>
    <definedName name="_3.3">#REF!</definedName>
    <definedName name="_3.4">#REF!</definedName>
    <definedName name="_3.5">#REF!</definedName>
    <definedName name="_3.6">#REF!</definedName>
    <definedName name="_3.7">#REF!</definedName>
    <definedName name="_3.8">#REF!</definedName>
    <definedName name="_3.9">#REF!</definedName>
    <definedName name="_3__123Graph_AChart_1Q" hidden="1">#REF!</definedName>
    <definedName name="_3__123Graph_BAdmin_Expenses" hidden="1">#REF!</definedName>
    <definedName name="_3_l_1">#REF!</definedName>
    <definedName name="_30">'[9]MASTER_RATE ANALYSIS'!$A$1668:$H$1692</definedName>
    <definedName name="_300SalesMgr_4_1">#REF!</definedName>
    <definedName name="_301saud_4_1">#REF!</definedName>
    <definedName name="_302sauf_4_1">#REF!</definedName>
    <definedName name="_303sauif_4_1">#REF!</definedName>
    <definedName name="_304SelectedLanguage_4_1">#REF!</definedName>
    <definedName name="_30ContAmt_4_1">#REF!</definedName>
    <definedName name="_31">'[9]MASTER_RATE ANALYSIS'!$A$1282:$H$1304</definedName>
    <definedName name="_315SiteID_4_1">#REF!</definedName>
    <definedName name="_31ContWithAcct_4_1">#REF!</definedName>
    <definedName name="_32">'[9]MASTER_RATE ANALYSIS'!$A$1359:$H$1380</definedName>
    <definedName name="_326SiteType_4_1">#REF!</definedName>
    <definedName name="_327SmallProj_4_1">#REF!</definedName>
    <definedName name="_328SmallProj_Text_4_1">#REF!</definedName>
    <definedName name="_329SP1Branch_4_1">#REF!</definedName>
    <definedName name="_32ContWithName_4_1">#REF!</definedName>
    <definedName name="_33">'[9]MASTER_RATE ANALYSIS'!$A$1383:$H$1405</definedName>
    <definedName name="_330SP1Credit_4_1">#REF!</definedName>
    <definedName name="_331SP1Name_4_1">#REF!</definedName>
    <definedName name="_332SP1Number_4_1">#REF!</definedName>
    <definedName name="_33ContWithPrio_4_1">#REF!</definedName>
    <definedName name="_34">'[9]MASTER_RATE ANALYSIS'!$A$1407:$H$1429</definedName>
    <definedName name="_343SP2Branch_4_1">#REF!</definedName>
    <definedName name="_34ContWithPrio_Text_4_1">#REF!</definedName>
    <definedName name="_35">'[9]MASTER_RATE ANALYSIS'!$A$1563:$H$1588</definedName>
    <definedName name="_354SP2Credit_4_1">#REF!</definedName>
    <definedName name="_35CONum_4_1">#REF!</definedName>
    <definedName name="_36">'[9]MASTER_RATE ANALYSIS'!$A$1590:$H$1611</definedName>
    <definedName name="_365SP2Name_4_1">#REF!</definedName>
    <definedName name="_36CorpClient_4_1">#REF!</definedName>
    <definedName name="_37">'[9]MASTER_RATE ANALYSIS'!$A$1613:$H$1639</definedName>
    <definedName name="_376SP2Number_4_1">#REF!</definedName>
    <definedName name="_37AcctName_4_1">#REF!</definedName>
    <definedName name="_37CorpClient_Text_4_1">#REF!</definedName>
    <definedName name="_38">'[9]MASTER_RATE ANALYSIS'!$A$1694:$H$1716</definedName>
    <definedName name="_387SP3Branch_4_1">#REF!</definedName>
    <definedName name="_38CURR_4_1">#REF!</definedName>
    <definedName name="_39">'[9]MASTER_RATE ANALYSIS'!$A$1769:$H$1792</definedName>
    <definedName name="_398SP3Credit_4_1">#REF!</definedName>
    <definedName name="_39CurrencyRate_4_1">#REF!</definedName>
    <definedName name="_3m_100">#REF!</definedName>
    <definedName name="_3m_150">#REF!</definedName>
    <definedName name="_3m_200">#REF!</definedName>
    <definedName name="_3m_25">#REF!</definedName>
    <definedName name="_3m_250">#REF!</definedName>
    <definedName name="_3m_300">#REF!</definedName>
    <definedName name="_3m_32">#REF!</definedName>
    <definedName name="_3m_40">#REF!</definedName>
    <definedName name="_3m_50">#REF!</definedName>
    <definedName name="_3m_65">#REF!</definedName>
    <definedName name="_3m_80">#REF!</definedName>
    <definedName name="_4">'[9]MASTER_RATE ANALYSIS'!$A$426:$H$448</definedName>
    <definedName name="_4__123Graph_BChart_1Q" hidden="1">#REF!</definedName>
    <definedName name="_4__123Graph_BService_Expense" hidden="1">#REF!</definedName>
    <definedName name="_4_l_4_1">#REF!</definedName>
    <definedName name="_40">'[9]MASTER_RATE ANALYSIS'!$A$1794:$H$1816</definedName>
    <definedName name="_409SP3Name_4_1">#REF!</definedName>
    <definedName name="_40dim4_4_1">#REF!</definedName>
    <definedName name="_41">'[9]MASTER_RATE ANALYSIS'!$A$1431:$H$1456</definedName>
    <definedName name="_41EngAddress_4_1">#REF!</definedName>
    <definedName name="_42">'[9]MASTER_RATE ANALYSIS'!$A$1458:$H$1482</definedName>
    <definedName name="_420SP3Number_4_1">#REF!</definedName>
    <definedName name="_42EngCity_4_1">#REF!</definedName>
    <definedName name="_43">'[9]MASTER_RATE ANALYSIS'!$A$1818:$H$1840</definedName>
    <definedName name="_431SP4Branch_4_1">#REF!</definedName>
    <definedName name="_43EngName_4_1">#REF!</definedName>
    <definedName name="_44">'[9]MASTER_RATE ANALYSIS'!$A$1537:$H$1561</definedName>
    <definedName name="_442SP4Credit_4_1">#REF!</definedName>
    <definedName name="_443SP4Name_4_1">#REF!</definedName>
    <definedName name="_44EngPostal_4_1">#REF!</definedName>
    <definedName name="_45">'[9]MASTER_RATE ANALYSIS'!$A$1842:$H$1864</definedName>
    <definedName name="_454SP4Number_4_1">#REF!</definedName>
    <definedName name="_45EngPrio_4_1">#REF!</definedName>
    <definedName name="_46">'[9]MASTER_RATE ANALYSIS'!$A$1866:$H$1889</definedName>
    <definedName name="_465SP5Branch_4_1">#REF!</definedName>
    <definedName name="_46EngPrio_Text_4_1">#REF!</definedName>
    <definedName name="_47">'[9]MASTER_RATE ANALYSIS'!$A$1913:$H$1938</definedName>
    <definedName name="_476SP5Credit_4_1">#REF!</definedName>
    <definedName name="_47EngState_4_1">#REF!</definedName>
    <definedName name="_48">'[9]MASTER_RATE ANALYSIS'!$A$1940:$H$1962</definedName>
    <definedName name="_487SP5Name_4_1">#REF!</definedName>
    <definedName name="_48AcctPrio_4_1">#REF!</definedName>
    <definedName name="_48EstCost_4_1">#REF!</definedName>
    <definedName name="_49">'[9]MASTER_RATE ANALYSIS'!$A$1964:$H$1986</definedName>
    <definedName name="_498SP5Number_4_1">#REF!</definedName>
    <definedName name="_499SpecClass_4_1">#REF!</definedName>
    <definedName name="_49eu_4_1">#REF!</definedName>
    <definedName name="_5">'[9]MASTER_RATE ANALYSIS'!$A$474:$H$495</definedName>
    <definedName name="_5.0_Hire_and_running_charges_of_winch___grab">[12]SOR!#REF!</definedName>
    <definedName name="_5__123Graph_XAdmin_Expenses" hidden="1">#REF!</definedName>
    <definedName name="_5_p_1">#REF!</definedName>
    <definedName name="_50">'[9]MASTER_RATE ANALYSIS'!$A$1988:$H$2010</definedName>
    <definedName name="_500SpecClass_Text_4_1">#REF!</definedName>
    <definedName name="_50Excel_BuiltIn_Print_Area_1">#REF!</definedName>
    <definedName name="_51">'[9]MASTER_RATE ANALYSIS'!$A$2012:$H$2037</definedName>
    <definedName name="_511SpecEnv1_4_1">#REF!</definedName>
    <definedName name="_51Excel_BuiltIn_Print_Titles_3_4_1">'[10]INDIGINEOUS ITEMS '!#REF!</definedName>
    <definedName name="_52">'[9]MASTER_RATE ANALYSIS'!$A$2039:$H$2060</definedName>
    <definedName name="_522SpecEnv1_Text_4_1">#REF!</definedName>
    <definedName name="_52FiscalIDNum_4_1">#REF!</definedName>
    <definedName name="_53">'[9]MASTER_RATE ANALYSIS'!$A$2062:$H$2086</definedName>
    <definedName name="_533SpecEnv2_4_1">#REF!</definedName>
    <definedName name="_53FormTitle_4_1">#REF!</definedName>
    <definedName name="_54">'[9]MASTER_RATE ANALYSIS'!$A$2089:$H$2112</definedName>
    <definedName name="_544SpecEnv2_Text_4_1">#REF!</definedName>
    <definedName name="_545SPLR_4_1">#REF!</definedName>
    <definedName name="_54GMAmount_4_1">#REF!</definedName>
    <definedName name="_55">'[9]MASTER_RATE ANALYSIS'!$A$2115:$H$2138</definedName>
    <definedName name="_556SrvcCode1_4_1">#REF!</definedName>
    <definedName name="_55GMPercent_4_1">#REF!</definedName>
    <definedName name="_56">'[9]MASTER_RATE ANALYSIS'!$A$2140:$H$2163</definedName>
    <definedName name="_567SrvcCode1_Text_4_1">#REF!</definedName>
    <definedName name="_56Headings_4_1">[11]Headings!$A$2:$K$123</definedName>
    <definedName name="_57">'[9]MASTER_RATE ANALYSIS'!$A$2165:$H$2187</definedName>
    <definedName name="_578SrvcCode2_4_1">#REF!</definedName>
    <definedName name="_57indf_4_1">#REF!</definedName>
    <definedName name="_58">'[9]MASTER_RATE ANALYSIS'!$A$2190:$H$2214</definedName>
    <definedName name="_589SrvcCode2_Text_4_1">#REF!</definedName>
    <definedName name="_58InstBillingMethod_4_1">#REF!</definedName>
    <definedName name="_59">'[9]MASTER_RATE ANALYSIS'!$A$2216:$H$2242</definedName>
    <definedName name="_59AcctPrio_Text_4_1">#REF!</definedName>
    <definedName name="_59instf_4_1">#REF!</definedName>
    <definedName name="_6">'[9]MASTER_RATE ANALYSIS'!$A$497:$H$518</definedName>
    <definedName name="_6__123Graph_XService_Expense" hidden="1">#REF!</definedName>
    <definedName name="_6_p_4_1">#REF!</definedName>
    <definedName name="_60">'[9]MASTER_RATE ANALYSIS'!$A$2244:$H$2272</definedName>
    <definedName name="_600SrvcCode3_4_1">#REF!</definedName>
    <definedName name="_60BidClass_4_1">#REF!</definedName>
    <definedName name="_60MarketType_4_1">#REF!</definedName>
    <definedName name="_61">'[9]MASTER_RATE ANALYSIS'!$A$2303:$H$2331</definedName>
    <definedName name="_611SrvcCode3_Text_4_1">#REF!</definedName>
    <definedName name="_612SrvcCode4_4_1">#REF!</definedName>
    <definedName name="_613SrvcCode4_Text_4_1">#REF!</definedName>
    <definedName name="_614SrvcCode5_4_1">#REF!</definedName>
    <definedName name="_615SrvcCode5_Text_4_1">#REF!</definedName>
    <definedName name="_616StartDate_4_1">#REF!</definedName>
    <definedName name="_617swf_4_1">#REF!</definedName>
    <definedName name="_618TierCode_4_1">#REF!</definedName>
    <definedName name="_619TierCode_Text_4_1">#REF!</definedName>
    <definedName name="_61BidClass_Text_4_1">#REF!</definedName>
    <definedName name="_61MarketType_Text_4_1">#REF!</definedName>
    <definedName name="_62">'[9]MASTER_RATE ANALYSIS'!$A$2333:$H$2361</definedName>
    <definedName name="_620vatf_4_1">#REF!</definedName>
    <definedName name="_62nonmodular_4_1">#REF!</definedName>
    <definedName name="_63">'[9]MASTER_RATE ANALYSIS'!$A$2363:$H$2391</definedName>
    <definedName name="_63OwnAcctNum_4_1">#REF!</definedName>
    <definedName name="_64">'[9]MASTER_RATE ANALYSIS'!$A$2393:$H$2418</definedName>
    <definedName name="_64po_4_1">#REF!</definedName>
    <definedName name="_65">'[9]MASTER_RATE ANALYSIS'!$A$2420:$H$2447</definedName>
    <definedName name="_65PrimeAddress_4_1">#REF!</definedName>
    <definedName name="_66">'[9]MASTER_RATE ANALYSIS'!$A$2449:$H$2476</definedName>
    <definedName name="_66PrimeCity_4_1">#REF!</definedName>
    <definedName name="_67">'[9]MASTER_RATE ANALYSIS'!$A$2504:$H$2551</definedName>
    <definedName name="_67PrimeName_4_1">#REF!</definedName>
    <definedName name="_68">'[9]MASTER_RATE ANALYSIS'!$A$2553:$H$2601</definedName>
    <definedName name="_68PrimePostal_4_1">#REF!</definedName>
    <definedName name="_69">'[9]MASTER_RATE ANALYSIS'!$A$2603:$H$2648</definedName>
    <definedName name="_69PrimePrio_4_1">#REF!</definedName>
    <definedName name="_7">'[9]MASTER_RATE ANALYSIS'!$A$520:$H$541</definedName>
    <definedName name="_70">'[9]MASTER_RATE ANALYSIS'!$A$2650:$H$2697</definedName>
    <definedName name="_70PrimePrio_Text_4_1">#REF!</definedName>
    <definedName name="_71">'[9]MASTER_RATE ANALYSIS'!$A$2699:$H$2748</definedName>
    <definedName name="_71PrimeState_4_1">#REF!</definedName>
    <definedName name="_72">'[9]MASTER_RATE ANALYSIS'!$A$2750:$H$2795</definedName>
    <definedName name="_72BillingFreq_4_1">#REF!</definedName>
    <definedName name="_72PRINT_AREA_MI_4_1">#REF!</definedName>
    <definedName name="_73">'[9]MASTER_RATE ANALYSIS'!$A$2478:$H$2502</definedName>
    <definedName name="_73PROD_4_1">#REF!</definedName>
    <definedName name="_74">'[9]MASTER_RATE ANALYSIS'!$A$2797:$H$2822</definedName>
    <definedName name="_74ProdCode1_4_1">#REF!</definedName>
    <definedName name="_75">'[9]MASTER_RATE ANALYSIS'!$A$2879:$H$2909</definedName>
    <definedName name="_75ProdCode1_Text_4_1">#REF!</definedName>
    <definedName name="_76ProdCode2_4_1">#REF!</definedName>
    <definedName name="_77ProdCode2_Text_4_1">#REF!</definedName>
    <definedName name="_78ProdCode3_4_1">#REF!</definedName>
    <definedName name="_79ProdCode3_Text_4_1">#REF!</definedName>
    <definedName name="_7AcctName_4_1">#REF!</definedName>
    <definedName name="_8">'[9]MASTER_RATE ANALYSIS'!$A$544:$H$566</definedName>
    <definedName name="_80ProdCode4_4_1">#REF!</definedName>
    <definedName name="_81ProdCode4_Text_4_1">#REF!</definedName>
    <definedName name="_82ProdCode5_4_1">#REF!</definedName>
    <definedName name="_83BillingTiming_4_1">#REF!</definedName>
    <definedName name="_83ProdCode5_Text_4_1">#REF!</definedName>
    <definedName name="_84BusType_4_1">#REF!</definedName>
    <definedName name="_84ProdPct1_4_1">#REF!</definedName>
    <definedName name="_85BusType_Text_4_1">#REF!</definedName>
    <definedName name="_85ProdPct2_4_1">#REF!</definedName>
    <definedName name="_86cab21.5tp_4_1">#REF!</definedName>
    <definedName name="_86ProdPct3_4_1">#REF!</definedName>
    <definedName name="_87cab21s_4_1">#REF!</definedName>
    <definedName name="_87ProdPct4_4_1">#REF!</definedName>
    <definedName name="_88cab21us_4_1">#REF!</definedName>
    <definedName name="_88ProdPct5_4_1">#REF!</definedName>
    <definedName name="_89cab31s_4_1">#REF!</definedName>
    <definedName name="_89ProjAddress1_4_1">#REF!</definedName>
    <definedName name="_8AcctPrio_4_1">#REF!</definedName>
    <definedName name="_9">'[9]MASTER_RATE ANALYSIS'!$A$568:$H$590</definedName>
    <definedName name="_90cab31us_4_1">#REF!</definedName>
    <definedName name="_90ProjAddress2_4_1">#REF!</definedName>
    <definedName name="_91cab41s_4_1">#REF!</definedName>
    <definedName name="_91ProjCity_4_1">#REF!</definedName>
    <definedName name="_92cab41us_4_1">#REF!</definedName>
    <definedName name="_92ProjCountry_4_1">#REF!</definedName>
    <definedName name="_93cabf_4_1">#REF!</definedName>
    <definedName name="_93ProjCounty_4_1">#REF!</definedName>
    <definedName name="_94CABLE_4_1">#REF!</definedName>
    <definedName name="_94ProjName_4_1">#REF!</definedName>
    <definedName name="_95CALf_4_1">#REF!</definedName>
    <definedName name="_95ProjNum_4_1">#REF!</definedName>
    <definedName name="_96ChangeBy_4_1">#REF!</definedName>
    <definedName name="_96ProjPostal_4_1">#REF!</definedName>
    <definedName name="_97ChangeDate_4_1">#REF!</definedName>
    <definedName name="_97ProjState_4_1">#REF!</definedName>
    <definedName name="_98CompDate_4_1">#REF!</definedName>
    <definedName name="_98PSABillingMethod_4_1">#REF!</definedName>
    <definedName name="_99conf_4_1">#REF!</definedName>
    <definedName name="_99rim4_4_1">#REF!</definedName>
    <definedName name="_9AcctPrio_Text_4_1">#REF!</definedName>
    <definedName name="_a">#REF!</definedName>
    <definedName name="_a_4">#REF!</definedName>
    <definedName name="_a_6">#REF!</definedName>
    <definedName name="_a1" hidden="1">{#N/A,#N/A,FALSE,"VARIATIONS";#N/A,#N/A,FALSE,"BUDGET";#N/A,#N/A,FALSE,"CIVIL QNTY VAR";#N/A,#N/A,FALSE,"SUMMARY";#N/A,#N/A,FALSE,"MATERIAL VAR"}</definedName>
    <definedName name="_A100000">#REF!</definedName>
    <definedName name="_A31">#REF!</definedName>
    <definedName name="_A655600">#REF!</definedName>
    <definedName name="_A65999">#REF!</definedName>
    <definedName name="_A70000">#REF!</definedName>
    <definedName name="_A80000">#REF!</definedName>
    <definedName name="_A99999">#REF!</definedName>
    <definedName name="_A999999">#REF!</definedName>
    <definedName name="_AA1">#REF!</definedName>
    <definedName name="_abb10">[13]Cost_Any.!#REF!</definedName>
    <definedName name="_abb15">[13]Cost_Any.!#REF!</definedName>
    <definedName name="_abb5">[13]Cost_Any.!#REF!</definedName>
    <definedName name="_acb1250">[14]Costing!#REF!</definedName>
    <definedName name="_ACB2000">#REF!</definedName>
    <definedName name="_ACB2500">[14]Costing!#REF!</definedName>
    <definedName name="_ACB3200">#REF!</definedName>
    <definedName name="_ACB630">[15]ABB!#REF!</definedName>
    <definedName name="_ACB80">#REF!</definedName>
    <definedName name="_ACB800">#REF!</definedName>
    <definedName name="_AFL1">#REF!</definedName>
    <definedName name="_AFU250">[14]Costing!#REF!</definedName>
    <definedName name="_alt1">#REF!</definedName>
    <definedName name="_ALT2">#REF!</definedName>
    <definedName name="_ALT3">#REF!</definedName>
    <definedName name="_ALT4">#REF!</definedName>
    <definedName name="_ans987" hidden="1">{#N/A,#N/A,FALSE,"VARIATIONS";#N/A,#N/A,FALSE,"BUDGET";#N/A,#N/A,FALSE,"CIVIL QNTY VAR";#N/A,#N/A,FALSE,"SUMMARY";#N/A,#N/A,FALSE,"MATERIAL VAR"}</definedName>
    <definedName name="_aoc1">'[7]01'!#REF!</definedName>
    <definedName name="_aoc10">#REF!</definedName>
    <definedName name="_aoc11">#REF!</definedName>
    <definedName name="_aoc2">'[7]02'!#REF!</definedName>
    <definedName name="_aoc3">'[7]03'!#REF!</definedName>
    <definedName name="_aoc4">'[7]04'!#REF!</definedName>
    <definedName name="_aoc7">#REF!</definedName>
    <definedName name="_aoc8">#REF!</definedName>
    <definedName name="_aoc9">#REF!</definedName>
    <definedName name="_ATS1000">#REF!</definedName>
    <definedName name="_ATS1250">[13]Cost_Any.!#REF!</definedName>
    <definedName name="_ATS150">#REF!</definedName>
    <definedName name="_ATS250">[13]Cost_Any.!#REF!</definedName>
    <definedName name="_ATS260">#REF!</definedName>
    <definedName name="_ATS400">#REF!</definedName>
    <definedName name="_ATS600">#REF!</definedName>
    <definedName name="_ATS630">#REF!</definedName>
    <definedName name="_ATS800">#REF!</definedName>
    <definedName name="_AXX1">#REF!</definedName>
    <definedName name="_axx2">#REF!</definedName>
    <definedName name="_axx3">#REF!</definedName>
    <definedName name="_axx4">#REF!</definedName>
    <definedName name="_b111121">#REF!</definedName>
    <definedName name="_BLK1">#REF!</definedName>
    <definedName name="_BLK2">#REF!</definedName>
    <definedName name="_bol1">#REF!</definedName>
    <definedName name="_C">#REF!</definedName>
    <definedName name="_C___0">#REF!</definedName>
    <definedName name="_C___13">#REF!</definedName>
    <definedName name="_can430">40.73</definedName>
    <definedName name="_can435">43.3</definedName>
    <definedName name="_CON1">#REF!</definedName>
    <definedName name="_CON100">[15]GE!#REF!</definedName>
    <definedName name="_CON12">#REF!</definedName>
    <definedName name="_CON120">#REF!</definedName>
    <definedName name="_CON130">#REF!</definedName>
    <definedName name="_con145">[14]Costing!#REF!</definedName>
    <definedName name="_CON150">[16]Cost_any!$B$14</definedName>
    <definedName name="_CON16">#REF!</definedName>
    <definedName name="_CON160">#REF!</definedName>
    <definedName name="_CON2">#REF!</definedName>
    <definedName name="_CON200">#REF!</definedName>
    <definedName name="_CON300">#REF!</definedName>
    <definedName name="_CON32">#REF!</definedName>
    <definedName name="_CON40">#REF!</definedName>
    <definedName name="_CON400">#REF!</definedName>
    <definedName name="_CON60">#REF!</definedName>
    <definedName name="_CON63">#REF!</definedName>
    <definedName name="_con631">#REF!</definedName>
    <definedName name="_con65">[17]Costing!#REF!</definedName>
    <definedName name="_CON70">#REF!</definedName>
    <definedName name="_CON80">#REF!</definedName>
    <definedName name="_COS100">[18]Costing!$D$39</definedName>
    <definedName name="_COS1000">[18]Costing!$B$39</definedName>
    <definedName name="_COS125">[14]Costing!#REF!</definedName>
    <definedName name="_COS160">[14]Costing!#REF!</definedName>
    <definedName name="_COS200">#REF!</definedName>
    <definedName name="_COS2500">[15]GE!#REF!</definedName>
    <definedName name="_COS32">[14]Costing!#REF!</definedName>
    <definedName name="_cos400">#REF!</definedName>
    <definedName name="_COS63">#REF!</definedName>
    <definedName name="_cos800">#REF!</definedName>
    <definedName name="_CUR1">#REF!</definedName>
    <definedName name="_CUR2">#REF!</definedName>
    <definedName name="_d1" hidden="1">{#N/A,#N/A,FALSE,"VARIATIONS";#N/A,#N/A,FALSE,"BUDGET";#N/A,#N/A,FALSE,"CIVIL QNTY VAR";#N/A,#N/A,FALSE,"SUMMARY";#N/A,#N/A,FALSE,"MATERIAL VAR"}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d5" hidden="1">{#N/A,#N/A,FALSE,"VARIATIONS";#N/A,#N/A,FALSE,"BUDGET";#N/A,#N/A,FALSE,"CIVIL QNTY VAR";#N/A,#N/A,FALSE,"SUMMARY";#N/A,#N/A,FALSE,"MATERIAL VAR"}</definedName>
    <definedName name="_dim4">#REF!</definedName>
    <definedName name="_Dist_Values" hidden="1">'[19]MN T.B.'!#REF!</definedName>
    <definedName name="_DP4">[20]Costing!$I$179</definedName>
    <definedName name="_e">#REF!</definedName>
    <definedName name="_Eg616103">#REF!</definedName>
    <definedName name="_exc1">#REF!</definedName>
    <definedName name="_exc11">#REF!</definedName>
    <definedName name="_exc2">#REF!</definedName>
    <definedName name="_EXC3">#REF!</definedName>
    <definedName name="_EXC4">#REF!</definedName>
    <definedName name="_f1" hidden="1">{#N/A,#N/A,FALSE,"VARIATIONS";#N/A,#N/A,FALSE,"BUDGET";#N/A,#N/A,FALSE,"CIVIL QNTY VAR";#N/A,#N/A,FALSE,"SUMMARY";#N/A,#N/A,FALSE,"MATERIAL VAR"}</definedName>
    <definedName name="_fco2" hidden="1">{#N/A,#N/A,FALSE,"gc (2)"}</definedName>
    <definedName name="_fii1">#REF!</definedName>
    <definedName name="_fii2">#REF!</definedName>
    <definedName name="_fii3">#REF!</definedName>
    <definedName name="_Fill" hidden="1">#REF!</definedName>
    <definedName name="_xlnm._FilterDatabase">#REF!</definedName>
    <definedName name="_FIT1">#REF!</definedName>
    <definedName name="_FIT2">#REF!</definedName>
    <definedName name="_flx200">#REF!</definedName>
    <definedName name="_flx250">#REF!</definedName>
    <definedName name="_flx300">#REF!</definedName>
    <definedName name="_foo1">#REF!</definedName>
    <definedName name="_foo2">#REF!</definedName>
    <definedName name="_foo3">#REF!</definedName>
    <definedName name="_FOO4">#REF!</definedName>
    <definedName name="_FP4">[20]Costing!$H$179</definedName>
    <definedName name="_GoBack">#REF!</definedName>
    <definedName name="_hfi04">#REF!</definedName>
    <definedName name="_hfi1">#REF!</definedName>
    <definedName name="_hfi2">#REF!</definedName>
    <definedName name="_hp1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_I">#REF!</definedName>
    <definedName name="_INT200">#REF!</definedName>
    <definedName name="_INT400">#REF!</definedName>
    <definedName name="_ISO1000">[15]GE!#REF!</definedName>
    <definedName name="_ISO1200">#REF!</definedName>
    <definedName name="_ISO200">#REF!</definedName>
    <definedName name="_ISO250">[14]Costing!#REF!</definedName>
    <definedName name="_ISO3150">[17]Costing!#REF!</definedName>
    <definedName name="_ISO400">#REF!</definedName>
    <definedName name="_ISO630">[13]Cost_Any.!#REF!</definedName>
    <definedName name="_ISO800">#REF!</definedName>
    <definedName name="_jj300">#REF!</definedName>
    <definedName name="_K85167">#REF!</definedName>
    <definedName name="_Key1" hidden="1">#REF!</definedName>
    <definedName name="_Key2" hidden="1">#REF!</definedName>
    <definedName name="_Ki1">#REF!</definedName>
    <definedName name="_Ki2">#REF!</definedName>
    <definedName name="_KR34">[13]Cost_Any.!#REF!</definedName>
    <definedName name="_l">#REF!</definedName>
    <definedName name="_l_4">#REF!</definedName>
    <definedName name="_l_6">#REF!</definedName>
    <definedName name="_m">#REF!</definedName>
    <definedName name="_M1">#REF!</definedName>
    <definedName name="_M10">#REF!</definedName>
    <definedName name="_M15">#REF!</definedName>
    <definedName name="_MAN1">#REF!</definedName>
    <definedName name="_MatInverse_In" hidden="1">#REF!</definedName>
    <definedName name="_MB100">#REF!</definedName>
    <definedName name="_MB1000">[13]Cost_Any.!#REF!</definedName>
    <definedName name="_MB1001">[13]Cost_Any.!#REF!</definedName>
    <definedName name="_MB1200">#REF!</definedName>
    <definedName name="_MB125">#REF!</definedName>
    <definedName name="_MB160">#REF!</definedName>
    <definedName name="_MB200">#REF!</definedName>
    <definedName name="_MB250">#REF!</definedName>
    <definedName name="_MB400">#REF!</definedName>
    <definedName name="_MB63">#REF!</definedName>
    <definedName name="_MB630">#REF!</definedName>
    <definedName name="_MB800">#REF!</definedName>
    <definedName name="_md8">#REF!</definedName>
    <definedName name="_ME2">[1]電気設備表!#REF!</definedName>
    <definedName name="_ME3">[1]電気設備表!#REF!</definedName>
    <definedName name="_MG10">#REF!</definedName>
    <definedName name="_MG15">#REF!</definedName>
    <definedName name="_MG5">#REF!</definedName>
    <definedName name="_MI">[21]見積書!#REF!</definedName>
    <definedName name="_mi1">#REF!</definedName>
    <definedName name="_mi2">#REF!</definedName>
    <definedName name="_mi3">#REF!</definedName>
    <definedName name="_mi8">#REF!</definedName>
    <definedName name="_ML">#REF!</definedName>
    <definedName name="_ML1">'[22]Material List '!$M$4:$M$6</definedName>
    <definedName name="_ML2">#REF!</definedName>
    <definedName name="_MM">#REF!</definedName>
    <definedName name="_MP1">#REF!</definedName>
    <definedName name="_MP10">#REF!</definedName>
    <definedName name="_MP11">#REF!</definedName>
    <definedName name="_MP15">#REF!</definedName>
    <definedName name="_MP20">[14]Costing!#REF!</definedName>
    <definedName name="_MP25">[14]Costing!#REF!</definedName>
    <definedName name="_mp32">[14]Costing!#REF!</definedName>
    <definedName name="_MP4">[13]Cost_Any.!#REF!</definedName>
    <definedName name="_mp45">[14]Costing!#REF!</definedName>
    <definedName name="_MP5">#REF!</definedName>
    <definedName name="_MR10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MRP2">#REF!</definedName>
    <definedName name="_MS2">#REF!</definedName>
    <definedName name="_nn1">#REF!</definedName>
    <definedName name="_nn2">#REF!</definedName>
    <definedName name="_o">#REF!</definedName>
    <definedName name="_OLR1">#REF!</definedName>
    <definedName name="_OLR2">#REF!</definedName>
    <definedName name="_OLR3">#REF!</definedName>
    <definedName name="_Order1" hidden="1">255</definedName>
    <definedName name="_Order2" hidden="1">0</definedName>
    <definedName name="_p">#REF!</definedName>
    <definedName name="_p_4">#REF!</definedName>
    <definedName name="_p_6">#REF!</definedName>
    <definedName name="_Parse_Out" hidden="1">#REF!</definedName>
    <definedName name="_PB1">#REF!</definedName>
    <definedName name="_pcc1">#REF!</definedName>
    <definedName name="_pcc2">#REF!</definedName>
    <definedName name="_pcc3">#REF!</definedName>
    <definedName name="_PCC4">#REF!</definedName>
    <definedName name="_ph1">[3]NPV!$B$40</definedName>
    <definedName name="_plb1">#REF!</definedName>
    <definedName name="_plb2">#REF!</definedName>
    <definedName name="_plb3">#REF!</definedName>
    <definedName name="_plb4">#REF!</definedName>
    <definedName name="_PM111">#REF!</definedName>
    <definedName name="_pp1">[14]Mat.Cost!$B$52</definedName>
    <definedName name="_pp10">[14]Mat.Cost!#REF!</definedName>
    <definedName name="_pp2">[14]Mat.Cost!#REF!</definedName>
    <definedName name="_pp3">[14]Mat.Cost!#REF!</definedName>
    <definedName name="_pp4">[14]Mat.Cost!#REF!</definedName>
    <definedName name="_pp5">[14]Mat.Cost!#REF!</definedName>
    <definedName name="_pp6">[14]Mat.Cost!#REF!</definedName>
    <definedName name="_pp7">[14]Mat.Cost!#REF!</definedName>
    <definedName name="_pp8">[14]Mat.Cost!#REF!</definedName>
    <definedName name="_pp9">[14]Mat.Cost!#REF!</definedName>
    <definedName name="_PSY2">#REF!</definedName>
    <definedName name="_ram1" hidden="1">{#N/A,#N/A,FALSE,"gc (2)"}</definedName>
    <definedName name="_RAT1">#REF!</definedName>
    <definedName name="_RAT2">#REF!</definedName>
    <definedName name="_rim4">#REF!</definedName>
    <definedName name="_rm4">#REF!</definedName>
    <definedName name="_rt1">[14]Mat.Cost!$G$163</definedName>
    <definedName name="_rt10">[14]Mat.Cost!#REF!</definedName>
    <definedName name="_rt2">[14]Mat.Cost!#REF!</definedName>
    <definedName name="_rt3">[14]Mat.Cost!#REF!</definedName>
    <definedName name="_rt4">[14]Mat.Cost!#REF!</definedName>
    <definedName name="_rt5">[14]Mat.Cost!#REF!</definedName>
    <definedName name="_rt6">[14]Mat.Cost!#REF!</definedName>
    <definedName name="_rt7">[14]Mat.Cost!#REF!</definedName>
    <definedName name="_rt8">[14]Mat.Cost!#REF!</definedName>
    <definedName name="_rt9">[14]Mat.Cost!#REF!</definedName>
    <definedName name="_ru2">[23]Sheet2!$E$7</definedName>
    <definedName name="_s">#REF!</definedName>
    <definedName name="_sch1">#REF!</definedName>
    <definedName name="_sch2">#REF!</definedName>
    <definedName name="_SD107">[24]MG!$H$83</definedName>
    <definedName name="_sdb2">#REF!</definedName>
    <definedName name="_sep05">#REF!</definedName>
    <definedName name="_SFU125">#REF!</definedName>
    <definedName name="_SFU160">[14]Costing!#REF!</definedName>
    <definedName name="_sfu200">#REF!</definedName>
    <definedName name="_SFU250">#REF!</definedName>
    <definedName name="_SFU32">#REF!</definedName>
    <definedName name="_SFU400">#REF!</definedName>
    <definedName name="_SFU63">#REF!</definedName>
    <definedName name="_SFU630">#REF!</definedName>
    <definedName name="_SFU800">#REF!</definedName>
    <definedName name="_SH1">#REF!</definedName>
    <definedName name="_SH2">#REF!</definedName>
    <definedName name="_SH3">#REF!</definedName>
    <definedName name="_SH4">#REF!</definedName>
    <definedName name="_SH5">#REF!</definedName>
    <definedName name="_Sort" hidden="1">#REF!</definedName>
    <definedName name="_sti02" hidden="1">{#N/A,#N/A,FALSE,"gc (2)"}</definedName>
    <definedName name="_t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_ta1" hidden="1">{#N/A,#N/A,TRUE,"Financials";#N/A,#N/A,TRUE,"Operating Statistics";#N/A,#N/A,TRUE,"Capex &amp; Depreciation";#N/A,#N/A,TRUE,"Debt"}</definedName>
    <definedName name="_Table2_In1" hidden="1">#REF!</definedName>
    <definedName name="_Table2_In2" hidden="1">#REF!</definedName>
    <definedName name="_Table2_Out" hidden="1">#REF!</definedName>
    <definedName name="_tb1" hidden="1">{#N/A,#N/A,FALSE,"One Pager";#N/A,#N/A,FALSE,"Technical"}</definedName>
    <definedName name="_TB2">'[25]SPT vs PHI'!$B$2:$C$65</definedName>
    <definedName name="_te1">#REF!</definedName>
    <definedName name="_TTL1">#REF!</definedName>
    <definedName name="_TTL2">#REF!</definedName>
    <definedName name="_TTL3">#REF!</definedName>
    <definedName name="_TTL4">#REF!</definedName>
    <definedName name="_TTL5">#REF!</definedName>
    <definedName name="_TTL6">#REF!</definedName>
    <definedName name="_VFD2">#REF!</definedName>
    <definedName name="_VFD3">#REF!</definedName>
    <definedName name="○">#REF!</definedName>
    <definedName name="A">'[26]PRECAST lightconc-II'!$J$19</definedName>
    <definedName name="a._Trimmer">[12]SOR!#REF!</definedName>
    <definedName name="a___0">#REF!</definedName>
    <definedName name="a___13">#REF!</definedName>
    <definedName name="a__Labour_charges_for_cutting_bending__welding_including_materials.">[12]SOR!#REF!</definedName>
    <definedName name="A_10">"#REF!"</definedName>
    <definedName name="a_1000_edo">#REF!</definedName>
    <definedName name="a_2">#N/A</definedName>
    <definedName name="A_3">"#REF!"</definedName>
    <definedName name="A_6">"#REF!"</definedName>
    <definedName name="A_8">"#REF!"</definedName>
    <definedName name="A_MENU">[1]電気設備表!#REF!</definedName>
    <definedName name="A0">#REF!</definedName>
    <definedName name="A1_">#REF!</definedName>
    <definedName name="A1____0">#REF!</definedName>
    <definedName name="A1____13">#REF!</definedName>
    <definedName name="A10_">#REF!</definedName>
    <definedName name="A10____0">#REF!</definedName>
    <definedName name="A10____13">#REF!</definedName>
    <definedName name="A1000FE">#REF!</definedName>
    <definedName name="A1000FEA">#REF!</definedName>
    <definedName name="A1000TE">#REF!</definedName>
    <definedName name="A1000TEA">#REF!</definedName>
    <definedName name="A1250FE">#REF!</definedName>
    <definedName name="A1250FEA">#REF!</definedName>
    <definedName name="a1250t">#REF!</definedName>
    <definedName name="A1250TE">#REF!</definedName>
    <definedName name="A1250TEA">#REF!</definedName>
    <definedName name="A1250TM">#REF!</definedName>
    <definedName name="A1250TMA">#REF!</definedName>
    <definedName name="A13_">#REF!</definedName>
    <definedName name="A13____0">#REF!</definedName>
    <definedName name="A13____13">#REF!</definedName>
    <definedName name="A1595H50">'[27]BLOCK-A (MEA.SHEET)'!$A$1596</definedName>
    <definedName name="a1600f">#REF!</definedName>
    <definedName name="a1600t">#REF!</definedName>
    <definedName name="A1600TM">#REF!</definedName>
    <definedName name="A2_">#REF!</definedName>
    <definedName name="A2____0">#REF!</definedName>
    <definedName name="A2____13">#REF!</definedName>
    <definedName name="A2000FE">#REF!</definedName>
    <definedName name="A2000FEA">#REF!</definedName>
    <definedName name="A2000TE">#REF!</definedName>
    <definedName name="A2000TEA">#REF!</definedName>
    <definedName name="A3_">#REF!</definedName>
    <definedName name="A3____0">#REF!</definedName>
    <definedName name="A3____13">#REF!</definedName>
    <definedName name="a3200f">#REF!</definedName>
    <definedName name="A4_">#REF!</definedName>
    <definedName name="A4____0">#REF!</definedName>
    <definedName name="A4____13">#REF!</definedName>
    <definedName name="A5_">#REF!</definedName>
    <definedName name="A5____0">#REF!</definedName>
    <definedName name="A5____13">#REF!</definedName>
    <definedName name="A6_">#REF!</definedName>
    <definedName name="A6____0">#REF!</definedName>
    <definedName name="A6____13">#REF!</definedName>
    <definedName name="A630TE">#REF!</definedName>
    <definedName name="A7_">#REF!</definedName>
    <definedName name="A7____0">#REF!</definedName>
    <definedName name="A7____13">#REF!</definedName>
    <definedName name="A8_">#REF!</definedName>
    <definedName name="A8____0">#REF!</definedName>
    <definedName name="A8____13">#REF!</definedName>
    <definedName name="A800FE">#REF!</definedName>
    <definedName name="A800FM">#REF!</definedName>
    <definedName name="a800t">#REF!</definedName>
    <definedName name="A800TM">#REF!</definedName>
    <definedName name="A800TMA">#REF!</definedName>
    <definedName name="A9_">#REF!</definedName>
    <definedName name="A9____0">#REF!</definedName>
    <definedName name="A9____13">#REF!</definedName>
    <definedName name="AA" hidden="1">{#N/A,#N/A,FALSE,"VARIATIONS";#N/A,#N/A,FALSE,"BUDGET";#N/A,#N/A,FALSE,"CIVIL QNTY VAR";#N/A,#N/A,FALSE,"SUMMARY";#N/A,#N/A,FALSE,"MATERIAL VAR"}</definedName>
    <definedName name="AA.Report.Files" hidden="1">#REF!</definedName>
    <definedName name="AA.Reports.Available" hidden="1">#REF!</definedName>
    <definedName name="aaa" hidden="1">{#N/A,#N/A,FALSE,"VARIATIONS";#N/A,#N/A,FALSE,"BUDGET";#N/A,#N/A,FALSE,"CIVIL QNTY VAR";#N/A,#N/A,FALSE,"SUMMARY";#N/A,#N/A,FALSE,"MATERIAL VAR"}</definedName>
    <definedName name="aaaa">#REF!</definedName>
    <definedName name="AAAAA">#REF!</definedName>
    <definedName name="AAC_Blocks">#REF!</definedName>
    <definedName name="aAXX1">#REF!</definedName>
    <definedName name="AB" hidden="1">{#N/A,#N/A,FALSE,"VARIATIONS";#N/A,#N/A,FALSE,"BUDGET";#N/A,#N/A,FALSE,"CIVIL QNTY VAR";#N/A,#N/A,FALSE,"SUMMARY";#N/A,#N/A,FALSE,"MATERIAL VAR"}</definedName>
    <definedName name="AB1000EF">[15]GE!#REF!</definedName>
    <definedName name="AB1000ET">[15]GE!#REF!</definedName>
    <definedName name="ab1000tl">[15]ABB!#REF!</definedName>
    <definedName name="AB100EF">[15]GE!#REF!</definedName>
    <definedName name="AB100ET">[15]GE!#REF!</definedName>
    <definedName name="AB1250MF">[15]GE!#REF!</definedName>
    <definedName name="AB1600EF">[17]Costing!#REF!</definedName>
    <definedName name="AB2000F">#REF!</definedName>
    <definedName name="AB2000F1">#REF!</definedName>
    <definedName name="AB2000FC">#REF!</definedName>
    <definedName name="AB2000FC1">#REF!</definedName>
    <definedName name="AB2000T">#REF!</definedName>
    <definedName name="AB2000T1">#REF!</definedName>
    <definedName name="AB2000TC">#REF!</definedName>
    <definedName name="AB2000TC1">#REF!</definedName>
    <definedName name="AB2500ET">[15]GE!#REF!</definedName>
    <definedName name="AB3200E">[17]Costing!#REF!</definedName>
    <definedName name="ab3200es">#REF!</definedName>
    <definedName name="ab630e">#REF!</definedName>
    <definedName name="ab630eGE">#REF!</definedName>
    <definedName name="ab630x">[15]GE!#REF!</definedName>
    <definedName name="AB630xl">[15]ABB!#REF!</definedName>
    <definedName name="AB800E">[17]Costing!#REF!</definedName>
    <definedName name="AB800EF">[15]GE!#REF!</definedName>
    <definedName name="ab800es">#REF!</definedName>
    <definedName name="AB800ET">[15]GE!#REF!</definedName>
    <definedName name="ab800f">[15]GE!#REF!</definedName>
    <definedName name="AB800fl">[15]ABB!#REF!</definedName>
    <definedName name="AB800MF">[15]GE!#REF!</definedName>
    <definedName name="AB800tl">[15]ABB!#REF!</definedName>
    <definedName name="AB800X">[13]Cost_Any.!#REF!</definedName>
    <definedName name="abb125atpmccb">[13]Cost_Any.!#REF!</definedName>
    <definedName name="ABB12ATPCON">[13]Cost_Any.!#REF!</definedName>
    <definedName name="ABB16ATPCON">[13]Cost_Any.!#REF!</definedName>
    <definedName name="abb1to3">[13]Cost_Any.!#REF!</definedName>
    <definedName name="ABB250AMCCB">#REF!</definedName>
    <definedName name="ABB25ATPCON">[13]Cost_Any.!#REF!</definedName>
    <definedName name="ABB400AMCCB">#REF!</definedName>
    <definedName name="ABB630AMCCB">#REF!</definedName>
    <definedName name="ABB630AMCCBA">#REF!</definedName>
    <definedName name="ABB63AMCCB">#REF!</definedName>
    <definedName name="abb7.5">[13]Cost_Any.!#REF!</definedName>
    <definedName name="abb70acon">#REF!</definedName>
    <definedName name="ABB800AMCCB">#REF!</definedName>
    <definedName name="ABB9ATPCON">[13]Cost_Any.!#REF!</definedName>
    <definedName name="abbmcc1mat">[13]Mat_Cost!#REF!</definedName>
    <definedName name="ABC" hidden="1">{#N/A,#N/A,FALSE,"VARIATIONS";#N/A,#N/A,FALSE,"BUDGET";#N/A,#N/A,FALSE,"CIVIL QNTY VAR";#N/A,#N/A,FALSE,"SUMMARY";#N/A,#N/A,FALSE,"MATERIAL VAR"}</definedName>
    <definedName name="abcd">#REF!</definedName>
    <definedName name="abcde" hidden="1">{#N/A,#N/A,FALSE,"VARIATIONS";#N/A,#N/A,FALSE,"BUDGET";#N/A,#N/A,FALSE,"CIVIL QNTY VAR";#N/A,#N/A,FALSE,"SUMMARY";#N/A,#N/A,FALSE,"MATERIAL VAR"}</definedName>
    <definedName name="ABSTRACT">#REF!</definedName>
    <definedName name="Ac">#REF!</definedName>
    <definedName name="acab">#REF!</definedName>
    <definedName name="acb1250edo_l">#REF!</definedName>
    <definedName name="acb1250edo_l_t">#REF!</definedName>
    <definedName name="acb1250edo_ltie">#REF!</definedName>
    <definedName name="acb1250edo_mg">[17]Costing!#REF!</definedName>
    <definedName name="acb1250edo_mgtie">[17]Costing!#REF!</definedName>
    <definedName name="acb1600e">[24]MG!$C$15</definedName>
    <definedName name="ACB1600FE">#REF!</definedName>
    <definedName name="ACB1600FEA">#REF!</definedName>
    <definedName name="ACB1600FER">#REF!</definedName>
    <definedName name="ACB1600FERA">#REF!</definedName>
    <definedName name="ACB800A">#REF!</definedName>
    <definedName name="ACB800TER">#REF!</definedName>
    <definedName name="ACB800TERA">#REF!</definedName>
    <definedName name="acBridge">#REF!</definedName>
    <definedName name="accab">#REF!</definedName>
    <definedName name="AccessDatabase" hidden="1">"D:\VOLTAGE DROP FOR THREE PHASE.mdb"</definedName>
    <definedName name="accp_abb_fab">[13]Mat_Cost!#REF!</definedName>
    <definedName name="accp_abb_mat">[13]Mat_Cost!#REF!</definedName>
    <definedName name="accp_mg_fab">[13]Mat_Cost!#REF!</definedName>
    <definedName name="accp_mg_mat">[13]Mat_Cost!#REF!</definedName>
    <definedName name="AcctName">#REF!</definedName>
    <definedName name="AcctName_4">#REF!</definedName>
    <definedName name="AcctName_6">#REF!</definedName>
    <definedName name="AcctPrio">#REF!</definedName>
    <definedName name="AcctPrio_4">#REF!</definedName>
    <definedName name="AcctPrio_6">#REF!</definedName>
    <definedName name="AcctPrio_Text">#REF!</definedName>
    <definedName name="AcctPrio_Text_4">#REF!</definedName>
    <definedName name="AcctPrio_Text_6">#REF!</definedName>
    <definedName name="acon">#REF!</definedName>
    <definedName name="ADDRESS">#REF!</definedName>
    <definedName name="Address_3">#REF!</definedName>
    <definedName name="adj">#REF!</definedName>
    <definedName name="Adjustable_Span_ESOSI">#REF!</definedName>
    <definedName name="Adjustable_Telescopic_prop">#REF!</definedName>
    <definedName name="admn_off">#REF!</definedName>
    <definedName name="admn_site">#REF!</definedName>
    <definedName name="Advt.">#REF!</definedName>
    <definedName name="Ag">[28]Design!#REF!</definedName>
    <definedName name="Ag___0">#REF!</definedName>
    <definedName name="Ag___13">#REF!</definedName>
    <definedName name="ahu">#REF!</definedName>
    <definedName name="AI">#REF!</definedName>
    <definedName name="AIR_CONDITIONERS">#REF!</definedName>
    <definedName name="Air_Conditioning">[29]Detail!#REF!</definedName>
    <definedName name="aiv">'[30]Detail In Door Stad'!#REF!</definedName>
    <definedName name="aiv_2">'[31]Detail In Door Stad'!#REF!</definedName>
    <definedName name="ALL">#REF!</definedName>
    <definedName name="alpha">#REF!</definedName>
    <definedName name="Alterations">[29]Detail!#REF!</definedName>
    <definedName name="Alw">#REF!</definedName>
    <definedName name="am">#REF!</definedName>
    <definedName name="AMFR">[32]Costing!$I$13</definedName>
    <definedName name="AMM">#REF!</definedName>
    <definedName name="Analysis4">[33]labour!$C$7</definedName>
    <definedName name="ann">#REF!</definedName>
    <definedName name="anne">#REF!</definedName>
    <definedName name="annealing">#REF!</definedName>
    <definedName name="annealing1">#REF!</definedName>
    <definedName name="anscount" hidden="1">1</definedName>
    <definedName name="antiicpated">#REF!</definedName>
    <definedName name="app_q">#REF!</definedName>
    <definedName name="appndx">#REF!</definedName>
    <definedName name="apporx_quants">#REF!</definedName>
    <definedName name="Approachslab">#REF!</definedName>
    <definedName name="april_qty">#REF!</definedName>
    <definedName name="ARCHITECT________M_s">'[9]MASTER_RATE ANALYSIS'!$B$186:$G$186</definedName>
    <definedName name="AREA">#REF!</definedName>
    <definedName name="AREA_T">#REF!</definedName>
    <definedName name="AREAS_CA_CANOPY__WAREHOUSE">#REF!</definedName>
    <definedName name="AREAS_CB_Canteen_Building">#REF!</definedName>
    <definedName name="AREAS_CIPT_Tanker_CIP_Shed">#REF!</definedName>
    <definedName name="AREAS_CLRR_Contract_Labour_Rest_Room">#REF!</definedName>
    <definedName name="AREAS_CS_Chemical_Store">#REF!</definedName>
    <definedName name="AREAS_ETPC_ETP_Civil_Works">#REF!</definedName>
    <definedName name="AREAS_EX_EXTERNAL_WORKS">#REF!</definedName>
    <definedName name="AREAS_FC_Farmer_s_Conference">#REF!</definedName>
    <definedName name="AREAS_FU_Fumigation">#REF!</definedName>
    <definedName name="AREAS_GA_General_Area___Overall">#REF!</definedName>
    <definedName name="AREAS_GP_Guard_Posts">#REF!</definedName>
    <definedName name="AREAS_LS_LubeOil_Stores">#REF!</definedName>
    <definedName name="AREAS_MR_TB_Milk_Reception_Tanker_s_Bay">#REF!</definedName>
    <definedName name="AREAS_MTF_Milk_Tank_Foundations">#REF!</definedName>
    <definedName name="AREAS_PB_PROCESS_BUILDING">#REF!</definedName>
    <definedName name="AREAS_PR_Pipe_Racks">#REF!</definedName>
    <definedName name="AREAS_SR_2_Security_Room___2">#REF!</definedName>
    <definedName name="AREAS_SR_3_Store_Room">#REF!</definedName>
    <definedName name="AREAS_ST_Stacks_near_Utility_Buildings">#REF!</definedName>
    <definedName name="AREAS_SY_Scrap_Yard">#REF!</definedName>
    <definedName name="AREAS_TWW_Truck_Wheel_Wash">#REF!</definedName>
    <definedName name="AREAS_TY_Transformer_Yard">#REF!</definedName>
    <definedName name="AREAS_UB_UTILITY_BLOCK">#REF!</definedName>
    <definedName name="AREAS_WH_Ware_House_Area">#REF!</definedName>
    <definedName name="array1">#REF!</definedName>
    <definedName name="arvind" hidden="1">{#N/A,#N/A,FALSE,"VARIATIONS";#N/A,#N/A,FALSE,"BUDGET";#N/A,#N/A,FALSE,"CIVIL QNTY VAR";#N/A,#N/A,FALSE,"SUMMARY";#N/A,#N/A,FALSE,"MATERIAL VAR"}</definedName>
    <definedName name="as" hidden="1">{#N/A,#N/A,FALSE,"VARIATIONS";#N/A,#N/A,FALSE,"BUDGET";#N/A,#N/A,FALSE,"CIVIL QNTY VAR";#N/A,#N/A,FALSE,"SUMMARY";#N/A,#N/A,FALSE,"MATERIAL VAR"}</definedName>
    <definedName name="AS_PER_TALLY_31_09_04_ONYX_List1">#REF!</definedName>
    <definedName name="AS100T">#REF!</definedName>
    <definedName name="asd">[34]Sheet1!$K$21</definedName>
    <definedName name="ASHOKA">#REF!</definedName>
    <definedName name="ass">[35]Detail!$D$2948</definedName>
    <definedName name="assumption">#REF!</definedName>
    <definedName name="asz" hidden="1">{#N/A,#N/A,FALSE,"VARIATIONS";#N/A,#N/A,FALSE,"BUDGET";#N/A,#N/A,FALSE,"CIVIL QNTY VAR";#N/A,#N/A,FALSE,"SUMMARY";#N/A,#N/A,FALSE,"MATERIAL VAR"}</definedName>
    <definedName name="AUX">[32]Costing!$G$13</definedName>
    <definedName name="auxlp">#REF!</definedName>
    <definedName name="auxtr">#REF!</definedName>
    <definedName name="aw" hidden="1">{#N/A,#N/A,FALSE,"VARIATIONS";#N/A,#N/A,FALSE,"BUDGET";#N/A,#N/A,FALSE,"CIVIL QNTY VAR";#N/A,#N/A,FALSE,"SUMMARY";#N/A,#N/A,FALSE,"MATERIAL VAR"}</definedName>
    <definedName name="B">'[26]PRECAST lightconc-II'!$K$19</definedName>
    <definedName name="B___0">#REF!</definedName>
    <definedName name="B___13">#REF!</definedName>
    <definedName name="B_PP">#REF!</definedName>
    <definedName name="B0Q_Shell_Core">#REF!</definedName>
    <definedName name="b1x">#REF!</definedName>
    <definedName name="b275.">#REF!</definedName>
    <definedName name="b2x">#REF!</definedName>
    <definedName name="b6fv6fd">#REF!</definedName>
    <definedName name="BAND">#REF!</definedName>
    <definedName name="BarList">#N/A</definedName>
    <definedName name="BarList_10">NA()</definedName>
    <definedName name="BarList_2">#N/A</definedName>
    <definedName name="BarList_2_1">NA()</definedName>
    <definedName name="BarList_2_10">NA()</definedName>
    <definedName name="BarList_2_2">NA()</definedName>
    <definedName name="BarList_2_3">NA()</definedName>
    <definedName name="BarList_2_8">NA()</definedName>
    <definedName name="BarList_3">NA()</definedName>
    <definedName name="BarList_5">#N/A</definedName>
    <definedName name="BarList_5_10">NA()</definedName>
    <definedName name="BarList_5_2">NA()</definedName>
    <definedName name="BarList_5_3">NA()</definedName>
    <definedName name="BarList_5_8">NA()</definedName>
    <definedName name="BarList_6">#N/A</definedName>
    <definedName name="BarList_6_10">NA()</definedName>
    <definedName name="BarList_6_2">NA()</definedName>
    <definedName name="BarList_6_3">NA()</definedName>
    <definedName name="BarList_6_8">NA()</definedName>
    <definedName name="BarList_7">#N/A</definedName>
    <definedName name="BarList_7_10">NA()</definedName>
    <definedName name="BarList_7_2">NA()</definedName>
    <definedName name="BarList_7_3">NA()</definedName>
    <definedName name="BarList_7_8">NA()</definedName>
    <definedName name="BarList_8">NA()</definedName>
    <definedName name="Basement">#REF!</definedName>
    <definedName name="BASIC">'[9]MASTER_RATE ANALYSIS'!$A$1:$H$346</definedName>
    <definedName name="bat">#REF!</definedName>
    <definedName name="Batching_hot_mix_plant">[12]SOR!#REF!</definedName>
    <definedName name="bb">#REF!</definedName>
    <definedName name="bc" hidden="1">{#N/A,#N/A,FALSE,"One Pager";#N/A,#N/A,FALSE,"Technical"}</definedName>
    <definedName name="BCU">#REF!</definedName>
    <definedName name="Beam_Clamp">#REF!</definedName>
    <definedName name="BeamLength">#REF!</definedName>
    <definedName name="bebl" hidden="1">{#N/A,#N/A,FALSE,"VARIATIONS";#N/A,#N/A,FALSE,"BUDGET";#N/A,#N/A,FALSE,"CIVIL QNTY VAR";#N/A,#N/A,FALSE,"SUMMARY";#N/A,#N/A,FALSE,"MATERIAL VAR"}</definedName>
    <definedName name="beh1245632">#REF!</definedName>
    <definedName name="BEL">#REF!</definedName>
    <definedName name="bent">#REF!</definedName>
    <definedName name="beta">#REF!</definedName>
    <definedName name="BF">#REF!</definedName>
    <definedName name="BHIST">#REF!</definedName>
    <definedName name="BidClass">#REF!</definedName>
    <definedName name="BidClass_4">#REF!</definedName>
    <definedName name="BidClass_6">#REF!</definedName>
    <definedName name="BidClass_Text">#REF!</definedName>
    <definedName name="BidClass_Text_4">#REF!</definedName>
    <definedName name="BidClass_Text_6">#REF!</definedName>
    <definedName name="bijalpur2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BillingFreq">#REF!</definedName>
    <definedName name="BillingFreq_4">#REF!</definedName>
    <definedName name="BillingFreq_6">#REF!</definedName>
    <definedName name="BillingTiming">#REF!</definedName>
    <definedName name="BillingTiming_4">#REF!</definedName>
    <definedName name="BillingTiming_6">#REF!</definedName>
    <definedName name="bjlc">#REF!</definedName>
    <definedName name="BldgQty">#REF!</definedName>
    <definedName name="blv_100">#REF!</definedName>
    <definedName name="blv_150">#REF!</definedName>
    <definedName name="blv_200">#REF!</definedName>
    <definedName name="blv_25">#REF!</definedName>
    <definedName name="blv_250">#REF!</definedName>
    <definedName name="blv_300">#REF!</definedName>
    <definedName name="blv_32">#REF!</definedName>
    <definedName name="blv_40">#REF!</definedName>
    <definedName name="blv_400">#REF!</definedName>
    <definedName name="blv_50">#REF!</definedName>
    <definedName name="blv_500">#REF!</definedName>
    <definedName name="blv_65">#REF!</definedName>
    <definedName name="blv_80">#REF!</definedName>
    <definedName name="BN">#REF!</definedName>
    <definedName name="BOC">'[36]01'!#REF!</definedName>
    <definedName name="bol">#REF!</definedName>
    <definedName name="boml">#REF!</definedName>
    <definedName name="boml1">#REF!</definedName>
    <definedName name="BOQ">#REF!</definedName>
    <definedName name="boqii">#REF!</definedName>
    <definedName name="botl">#REF!</definedName>
    <definedName name="botl1">#REF!</definedName>
    <definedName name="botn">#REF!</definedName>
    <definedName name="boulder">#REF!</definedName>
    <definedName name="Breaks">#REF!</definedName>
    <definedName name="Brick_Aggregate">#REF!</definedName>
    <definedName name="Brick_Size">#REF!</definedName>
    <definedName name="Bricks">#REF!</definedName>
    <definedName name="BS">#REF!</definedName>
    <definedName name="BU">#REF!</definedName>
    <definedName name="bua">#REF!</definedName>
    <definedName name="BUDDHA">#REF!</definedName>
    <definedName name="BUDGET">#REF!</definedName>
    <definedName name="building">#REF!</definedName>
    <definedName name="building___0">#REF!</definedName>
    <definedName name="building___11">#REF!</definedName>
    <definedName name="building___12">#REF!</definedName>
    <definedName name="BUILDINGS">#REF!</definedName>
    <definedName name="BuiltIn_Print_Area">#REF!</definedName>
    <definedName name="BuiltIn_Print_Area___0">#REF!</definedName>
    <definedName name="BuiltIn_Print_Titles">#REF!</definedName>
    <definedName name="BuiltIn_Print_Titles___0">#N/A</definedName>
    <definedName name="BUN">[21]見積書!#REF!</definedName>
    <definedName name="BusType">#REF!</definedName>
    <definedName name="BusType_4">#REF!</definedName>
    <definedName name="BusType_6">#REF!</definedName>
    <definedName name="BusType_Text">#REF!</definedName>
    <definedName name="BusType_Text_4">#REF!</definedName>
    <definedName name="BusType_Text_6">#REF!</definedName>
    <definedName name="Button_1">"VOLTAGE_DROP_FOR_THREE_PHASE_Sheet2_List"</definedName>
    <definedName name="Button_5">"AS_PER_TALLY_31_09_04_ONYX_List"</definedName>
    <definedName name="Button_7">"AS_PER_TALLY_31_09_04_ONYX_List1"</definedName>
    <definedName name="Button_8">"AS_PER_TALLY_31_09_04_ONYX_List1"</definedName>
    <definedName name="Bx">#REF!</definedName>
    <definedName name="Bx___0">#REF!</definedName>
    <definedName name="Bx___13">#REF!</definedName>
    <definedName name="bxevxed">#REF!</definedName>
    <definedName name="bxnvxnd">#REF!</definedName>
    <definedName name="C_">#N/A</definedName>
    <definedName name="℃１５">#REF!</definedName>
    <definedName name="℃２０">#REF!</definedName>
    <definedName name="℃22">#REF!</definedName>
    <definedName name="℃２４">[37]外気負荷!$F$12</definedName>
    <definedName name="℃２５">#REF!</definedName>
    <definedName name="℃２６">#REF!</definedName>
    <definedName name="CA">#REF!</definedName>
    <definedName name="ca1boq">#REF!</definedName>
    <definedName name="cab">#REF!</definedName>
    <definedName name="cab21.5tp">#REF!</definedName>
    <definedName name="cab21.5tp_4">#REF!</definedName>
    <definedName name="cab21.5tp_6">#REF!</definedName>
    <definedName name="cab21s">#REF!</definedName>
    <definedName name="cab21s_4">#REF!</definedName>
    <definedName name="cab21s_6">#REF!</definedName>
    <definedName name="cab21us">#REF!</definedName>
    <definedName name="cab21us_4">#REF!</definedName>
    <definedName name="cab21us_6">#REF!</definedName>
    <definedName name="cab31s">#REF!</definedName>
    <definedName name="cab31s_4">#REF!</definedName>
    <definedName name="cab31s_6">#REF!</definedName>
    <definedName name="cab31us">#REF!</definedName>
    <definedName name="cab31us_4">#REF!</definedName>
    <definedName name="cab31us_6">#REF!</definedName>
    <definedName name="cab41s">#REF!</definedName>
    <definedName name="cab41s_4">#REF!</definedName>
    <definedName name="cab41s_6">#REF!</definedName>
    <definedName name="cab41us">#REF!</definedName>
    <definedName name="cab41us_4">#REF!</definedName>
    <definedName name="cab41us_6">#REF!</definedName>
    <definedName name="cabd">#REF!</definedName>
    <definedName name="cabf">#REF!</definedName>
    <definedName name="cabf_4">#REF!</definedName>
    <definedName name="cabf_6">#REF!</definedName>
    <definedName name="CABLE">#REF!</definedName>
    <definedName name="CABLE_4">#REF!</definedName>
    <definedName name="CABLE_6">#REF!</definedName>
    <definedName name="CalcTerm">#REF!</definedName>
    <definedName name="cald">#REF!</definedName>
    <definedName name="CALf">#REF!</definedName>
    <definedName name="CALf_4">#REF!</definedName>
    <definedName name="CALf_6">#REF!</definedName>
    <definedName name="CALIMP">[38]factors!#REF!</definedName>
    <definedName name="cant">'[39]Staff Acco.'!#REF!</definedName>
    <definedName name="CAP">#REF!</definedName>
    <definedName name="cap65kr_tm">#REF!</definedName>
    <definedName name="capital">#REF!</definedName>
    <definedName name="CARP">#REF!</definedName>
    <definedName name="CARP1">#REF!</definedName>
    <definedName name="CARP2">#REF!</definedName>
    <definedName name="CARPARK">#REF!</definedName>
    <definedName name="CARPARK_AREA">'[40]Area Statement'!#REF!</definedName>
    <definedName name="carpet">#REF!</definedName>
    <definedName name="carpet___0">#REF!</definedName>
    <definedName name="carpet___11">#REF!</definedName>
    <definedName name="carpet___12">#REF!</definedName>
    <definedName name="CARPI">[41]Sheet1!#REF!</definedName>
    <definedName name="Carriage">#REF!</definedName>
    <definedName name="Carriage_AAC">#REF!</definedName>
    <definedName name="Carriage_Aggregate">#REF!</definedName>
    <definedName name="Carriage_Aggregate_20">#REF!</definedName>
    <definedName name="Carriage_Aggregate40">#REF!</definedName>
    <definedName name="Carriage_Bitumen">#REF!</definedName>
    <definedName name="Carriage_Bricks">#REF!</definedName>
    <definedName name="Carriage_cement">#REF!</definedName>
    <definedName name="Carriage_Marble">#REF!</definedName>
    <definedName name="Carriage_MS_bar_6mm">#REF!</definedName>
    <definedName name="Carriage_of_Brick_Agg">#REF!</definedName>
    <definedName name="Carriage_RMC">#REF!</definedName>
    <definedName name="Carriage_Sand">#REF!</definedName>
    <definedName name="Carriage_Steel">#REF!</definedName>
    <definedName name="Carriage_tile">#REF!</definedName>
    <definedName name="Carriage_Water_proof">#REF!</definedName>
    <definedName name="CARS">#REF!</definedName>
    <definedName name="cash_bank">#REF!</definedName>
    <definedName name="CASH_OUT">#REF!</definedName>
    <definedName name="cbgl1">#REF!</definedName>
    <definedName name="cbgl2">#REF!</definedName>
    <definedName name="cbgl3">#REF!</definedName>
    <definedName name="cbgl4">#REF!</definedName>
    <definedName name="cc" hidden="1">{#N/A,#N/A,FALSE,"VARIATIONS";#N/A,#N/A,FALSE,"BUDGET";#N/A,#N/A,FALSE,"CIVIL QNTY VAR";#N/A,#N/A,FALSE,"SUMMARY";#N/A,#N/A,FALSE,"MATERIAL VAR"}</definedName>
    <definedName name="CCC">'[42]TBAL9697 -group wise  sdpl'!$A$214</definedName>
    <definedName name="cccc">'[43]TBAL9697 -group wise  sdpl'!$A$34</definedName>
    <definedName name="ccolagl">#REF!</definedName>
    <definedName name="cdds">'[44]RA-markate'!$A$389:$B$1034</definedName>
    <definedName name="cdf">#REF!</definedName>
    <definedName name="Ceiling_Fin">'[45]Fin Sum'!$H$1:$H$26</definedName>
    <definedName name="Ceiling_Plaster">#REF!</definedName>
    <definedName name="Cement">#REF!</definedName>
    <definedName name="Central_Services">[29]Detail!#REF!</definedName>
    <definedName name="CF">#REF!</definedName>
    <definedName name="CF2_">#REF!</definedName>
    <definedName name="CF3_">#REF!</definedName>
    <definedName name="cfb">#REF!</definedName>
    <definedName name="cfbeams">#REF!</definedName>
    <definedName name="cfsalb">#REF!</definedName>
    <definedName name="cfslab">#REF!</definedName>
    <definedName name="Cha" hidden="1">{#N/A,#N/A,FALSE,"gc (2)"}</definedName>
    <definedName name="change">#REF!</definedName>
    <definedName name="ChangeBy">#REF!</definedName>
    <definedName name="ChangeBy_4">#REF!</definedName>
    <definedName name="ChangeBy_6">#REF!</definedName>
    <definedName name="ChangeDate">#REF!</definedName>
    <definedName name="ChangeDate_4">#REF!</definedName>
    <definedName name="ChangeDate_6">#REF!</definedName>
    <definedName name="Channel_Shoulders">#REF!</definedName>
    <definedName name="Charges_of_road_roller">[12]SOR!#REF!</definedName>
    <definedName name="check">City&amp;" "&amp;State</definedName>
    <definedName name="check_7">City&amp;" "&amp;State</definedName>
    <definedName name="checked">#REF!</definedName>
    <definedName name="chiller">#REF!</definedName>
    <definedName name="CHOW">#REF!</definedName>
    <definedName name="CI">#REF!</definedName>
    <definedName name="ciff">#REF!</definedName>
    <definedName name="City">"#REF!"</definedName>
    <definedName name="City_3">#REF!</definedName>
    <definedName name="CIVIL_WORKS">#REF!</definedName>
    <definedName name="CIVILQNTY">#REF!</definedName>
    <definedName name="claim">#REF!</definedName>
    <definedName name="claim_7">#REF!</definedName>
    <definedName name="claims">#REF!</definedName>
    <definedName name="claims_7">#REF!</definedName>
    <definedName name="CLIENT">[13]Mat_Cost!#REF!</definedName>
    <definedName name="ClientAddress1">#REF!</definedName>
    <definedName name="ClientAddress2">#REF!</definedName>
    <definedName name="ClientCity">#REF!</definedName>
    <definedName name="ClientCountry">#REF!</definedName>
    <definedName name="ClientEmail">#REF!</definedName>
    <definedName name="ClientFax">#REF!</definedName>
    <definedName name="ClientPhone">#REF!</definedName>
    <definedName name="ClientState">#REF!</definedName>
    <definedName name="ClientZip">#REF!</definedName>
    <definedName name="clintels">#REF!</definedName>
    <definedName name="clrf">#REF!</definedName>
    <definedName name="CM_Ratio">'[46]Name List'!$A$2:$A$7</definedName>
    <definedName name="CN_100_4P">#REF!</definedName>
    <definedName name="CN_160_4P">#REF!</definedName>
    <definedName name="CN_250">#REF!</definedName>
    <definedName name="CN_250_4P">#REF!</definedName>
    <definedName name="CO">'[47]labour rates'!$C$7</definedName>
    <definedName name="CO_GG">#REF!</definedName>
    <definedName name="COAD">'[48]Civil Works'!$K$7</definedName>
    <definedName name="coalsp">#REF!</definedName>
    <definedName name="Coarse_Sand">#REF!</definedName>
    <definedName name="cobo">#REF!</definedName>
    <definedName name="CODE">#REF!</definedName>
    <definedName name="coimbatore">#REF!</definedName>
    <definedName name="coimbatore_7">#REF!</definedName>
    <definedName name="col">#REF!</definedName>
    <definedName name="col___0">#REF!</definedName>
    <definedName name="col___11">#REF!</definedName>
    <definedName name="col___12">#REF!</definedName>
    <definedName name="Col_GP_1">#REF!</definedName>
    <definedName name="Col_ID_1">#REF!</definedName>
    <definedName name="Colbgl">#REF!</definedName>
    <definedName name="colbgl2">#REF!</definedName>
    <definedName name="Cold_twisted_steel_bars___TMT">#REF!</definedName>
    <definedName name="Column_Clamp">#REF!</definedName>
    <definedName name="Columns">#REF!</definedName>
    <definedName name="Commencement">[49]Data!$C$6</definedName>
    <definedName name="Communications">[29]Detail!#REF!</definedName>
    <definedName name="Company">#REF!</definedName>
    <definedName name="Company_3">#REF!</definedName>
    <definedName name="CompDate">#REF!</definedName>
    <definedName name="CompDate_4">#REF!</definedName>
    <definedName name="CompDate_6">#REF!</definedName>
    <definedName name="COMPUTER">#REF!</definedName>
    <definedName name="con">#REF!</definedName>
    <definedName name="CON100L">[15]ABB!#REF!</definedName>
    <definedName name="CON100S">#REF!</definedName>
    <definedName name="CON120S">#REF!</definedName>
    <definedName name="CON130S">#REF!</definedName>
    <definedName name="CON145A">#REF!</definedName>
    <definedName name="CON160S">#REF!</definedName>
    <definedName name="CON16A">#REF!</definedName>
    <definedName name="CON16G">[17]Costing!#REF!</definedName>
    <definedName name="CON16S">#REF!</definedName>
    <definedName name="CON200S">#REF!</definedName>
    <definedName name="con210_t">[50]Costing!#REF!</definedName>
    <definedName name="CON25F">#REF!</definedName>
    <definedName name="CON25FS">#REF!</definedName>
    <definedName name="CON25S">#REF!</definedName>
    <definedName name="CON300S">#REF!</definedName>
    <definedName name="CON32A">#REF!</definedName>
    <definedName name="CON32G">[17]Costing!#REF!</definedName>
    <definedName name="CON400S">#REF!</definedName>
    <definedName name="CON40G">[17]Costing!#REF!</definedName>
    <definedName name="CON40S">#REF!</definedName>
    <definedName name="CON60A">#REF!</definedName>
    <definedName name="CON60S">#REF!</definedName>
    <definedName name="CON63G">[17]Costing!#REF!</definedName>
    <definedName name="con65kr_abb">[13]Cost_Any.!#REF!</definedName>
    <definedName name="CON70G">[17]Costing!#REF!</definedName>
    <definedName name="CON70S">#REF!</definedName>
    <definedName name="CON80S">#REF!</definedName>
    <definedName name="condf">#REF!</definedName>
    <definedName name="conf">#REF!</definedName>
    <definedName name="conf_4">#REF!</definedName>
    <definedName name="conf_6">#REF!</definedName>
    <definedName name="config">[51]Sheet3!$A$1:$B$65536</definedName>
    <definedName name="conm">#REF!</definedName>
    <definedName name="conmsf">[52]factors!$J$8</definedName>
    <definedName name="conpmp">#REF!</definedName>
    <definedName name="cons">#REF!</definedName>
    <definedName name="constrn">#REF!</definedName>
    <definedName name="Construction_Period">#REF!</definedName>
    <definedName name="consultants">[53]Mat_Cost!$A$3</definedName>
    <definedName name="Contact">#REF!</definedName>
    <definedName name="ContAmt">#REF!</definedName>
    <definedName name="ContAmt_4">#REF!</definedName>
    <definedName name="ContAmt_6">#REF!</definedName>
    <definedName name="Contingency">'[54]Cat A Change Control'!$A$1:$Q$48</definedName>
    <definedName name="ContWithAcct">#REF!</definedName>
    <definedName name="ContWithAcct_4">#REF!</definedName>
    <definedName name="ContWithAcct_6">#REF!</definedName>
    <definedName name="ContWithName">#REF!</definedName>
    <definedName name="ContWithName_4">#REF!</definedName>
    <definedName name="ContWithName_6">#REF!</definedName>
    <definedName name="ContWithPrio">#REF!</definedName>
    <definedName name="ContWithPrio_4">#REF!</definedName>
    <definedName name="ContWithPrio_6">#REF!</definedName>
    <definedName name="ContWithPrio_Text">#REF!</definedName>
    <definedName name="ContWithPrio_Text_4">#REF!</definedName>
    <definedName name="ContWithPrio_Text_6">#REF!</definedName>
    <definedName name="CONum">#REF!</definedName>
    <definedName name="CONum_4">#REF!</definedName>
    <definedName name="CONum_6">#REF!</definedName>
    <definedName name="Conv">#REF!</definedName>
    <definedName name="COO">#REF!</definedName>
    <definedName name="cook">#REF!</definedName>
    <definedName name="COOL">#REF!</definedName>
    <definedName name="cord">#REF!</definedName>
    <definedName name="Corner_Ange_2.5m">#REF!</definedName>
    <definedName name="Corner_Angel">#REF!</definedName>
    <definedName name="Corner_Angel_1.5m">#REF!</definedName>
    <definedName name="CorpClient">#REF!</definedName>
    <definedName name="CorpClient_4">#REF!</definedName>
    <definedName name="CorpClient_6">#REF!</definedName>
    <definedName name="CorpClient_Text">#REF!</definedName>
    <definedName name="CorpClient_Text_4">#REF!</definedName>
    <definedName name="CorpClient_Text_6">#REF!</definedName>
    <definedName name="COS250S">[14]Costing!#REF!</definedName>
    <definedName name="COS400F">[14]Costing!#REF!</definedName>
    <definedName name="COS630F">[14]Costing!#REF!</definedName>
    <definedName name="Cost_for_10_Hp_Hr.">[12]SOR!#REF!</definedName>
    <definedName name="Cost_of_water_including_filling_the_tanker">[12]SOR!#REF!</definedName>
    <definedName name="COU">#REF!</definedName>
    <definedName name="COU___0">#REF!</definedName>
    <definedName name="COU___13">#REF!</definedName>
    <definedName name="Country">"#REF!"</definedName>
    <definedName name="Country_1">"#REF!"</definedName>
    <definedName name="Country_1_3">#REF!</definedName>
    <definedName name="Country_3">#REF!</definedName>
    <definedName name="Country_3_1">"#REF!"</definedName>
    <definedName name="Country_3_3">#REF!</definedName>
    <definedName name="Cover_blocks">[12]SOR!#REF!</definedName>
    <definedName name="cprop">#REF!</definedName>
    <definedName name="Cr">#REF!</definedName>
    <definedName name="cran20">#REF!</definedName>
    <definedName name="crane">#REF!</definedName>
    <definedName name="_xlnm.Criteria">#REF!</definedName>
    <definedName name="Criteria_MI">#REF!</definedName>
    <definedName name="crsobpl">'[43]TBAL9697 -group wise  sdpl'!$A$34</definedName>
    <definedName name="Cs">#REF!</definedName>
    <definedName name="Cs___0">#REF!</definedName>
    <definedName name="Cs___13">#REF!</definedName>
    <definedName name="cscsd">'[55]Meas.-Hotel Part'!$F$152</definedName>
    <definedName name="CSR">[24]MG!$I$214</definedName>
    <definedName name="csshade">#REF!</definedName>
    <definedName name="cst">#REF!</definedName>
    <definedName name="cstf">#REF!</definedName>
    <definedName name="csu">#REF!</definedName>
    <definedName name="CSY">[56]Costing!$H$13</definedName>
    <definedName name="ct100t">#REF!</definedName>
    <definedName name="CT1250T">#REF!</definedName>
    <definedName name="CT1600T">#REF!</definedName>
    <definedName name="ct160t">#REF!</definedName>
    <definedName name="CT2000T">#REF!</definedName>
    <definedName name="ct250t">#REF!</definedName>
    <definedName name="CT3200T">#REF!</definedName>
    <definedName name="ct400t">#REF!</definedName>
    <definedName name="ct60t">#REF!</definedName>
    <definedName name="CT800T">#REF!</definedName>
    <definedName name="cummeas_may1006">#REF!</definedName>
    <definedName name="cummeas_up_to_mar">#REF!</definedName>
    <definedName name="CURR">#REF!</definedName>
    <definedName name="CURR_4">#REF!</definedName>
    <definedName name="CURR_6">#REF!</definedName>
    <definedName name="curr_liab_prov">#REF!</definedName>
    <definedName name="CurrencyRate">#REF!</definedName>
    <definedName name="CurrencyRate_4">#REF!</definedName>
    <definedName name="CurrencyRate_6">#REF!</definedName>
    <definedName name="current1">#REF!</definedName>
    <definedName name="current2">#REF!</definedName>
    <definedName name="current3">#REF!</definedName>
    <definedName name="current4">#REF!</definedName>
    <definedName name="current5">#REF!</definedName>
    <definedName name="cutoffwall">#REF!</definedName>
    <definedName name="cv_100">#REF!</definedName>
    <definedName name="cv_150">#REF!</definedName>
    <definedName name="cv_200">#REF!</definedName>
    <definedName name="cv_25">#REF!</definedName>
    <definedName name="cv_250">#REF!</definedName>
    <definedName name="cv_300">#REF!</definedName>
    <definedName name="cv_32">#REF!</definedName>
    <definedName name="cv_40">#REF!</definedName>
    <definedName name="cv_400">#REF!</definedName>
    <definedName name="cv_50">#REF!</definedName>
    <definedName name="cv_500">#REF!</definedName>
    <definedName name="cv_65">#REF!</definedName>
    <definedName name="cv_80">#REF!</definedName>
    <definedName name="cvdf">#REF!</definedName>
    <definedName name="D">'[26]PRECAST lightconc-II'!$J$20</definedName>
    <definedName name="d._Staging_to_keep_deflactometer___hire_charges_of_deflectometer">[12]SOR!#REF!</definedName>
    <definedName name="d___0">#REF!</definedName>
    <definedName name="d___13">#REF!</definedName>
    <definedName name="D_S_C">#REF!</definedName>
    <definedName name="DADO1">#REF!</definedName>
    <definedName name="DADO2">#REF!</definedName>
    <definedName name="DADOK">#REF!</definedName>
    <definedName name="Data.Dump" hidden="1">OFFSET([57]!Data.Top.Left,1,0)</definedName>
    <definedName name="DATA_1">[1]電気設備表!#REF!</definedName>
    <definedName name="DATA_2">[1]電気設備表!#REF!</definedName>
    <definedName name="Data_UnitRates_1">#REF!</definedName>
    <definedName name="DATA134110">#REF!</definedName>
    <definedName name="DATA134125">#REF!</definedName>
    <definedName name="DATA134140">#REF!</definedName>
    <definedName name="DATA134160">#REF!</definedName>
    <definedName name="DATA134180">#REF!</definedName>
    <definedName name="DATA134200">#REF!</definedName>
    <definedName name="DATA134225">#REF!</definedName>
    <definedName name="DATA134250">#REF!</definedName>
    <definedName name="DATA134280">#REF!</definedName>
    <definedName name="DATA134315">#REF!</definedName>
    <definedName name="DATA134355">#REF!</definedName>
    <definedName name="DATA134400">#REF!</definedName>
    <definedName name="DATA13450">#REF!</definedName>
    <definedName name="DATA13463">#REF!</definedName>
    <definedName name="DATA13475">#REF!</definedName>
    <definedName name="DATA13490">#REF!</definedName>
    <definedName name="DATA135110">#REF!</definedName>
    <definedName name="DATA135125">#REF!</definedName>
    <definedName name="DATA135140">#REF!</definedName>
    <definedName name="DATA135160">#REF!</definedName>
    <definedName name="DATA135180">#REF!</definedName>
    <definedName name="DATA135200">#REF!</definedName>
    <definedName name="DATA135225">#REF!</definedName>
    <definedName name="DATA135250">#REF!</definedName>
    <definedName name="DATA135280">#REF!</definedName>
    <definedName name="DATA135315">#REF!</definedName>
    <definedName name="DATA135355">#REF!</definedName>
    <definedName name="DATA135400">#REF!</definedName>
    <definedName name="DATA13550">#REF!</definedName>
    <definedName name="DATA13563">#REF!</definedName>
    <definedName name="DATA13575">#REF!</definedName>
    <definedName name="DATA13590">#REF!</definedName>
    <definedName name="DATA136A">#REF!</definedName>
    <definedName name="DATA136B">#REF!</definedName>
    <definedName name="DATA136C">#REF!</definedName>
    <definedName name="DATA136D">#REF!</definedName>
    <definedName name="DATA136E">#REF!</definedName>
    <definedName name="DATA136F">#REF!</definedName>
    <definedName name="DATA136G">#REF!</definedName>
    <definedName name="DATA136H">#REF!</definedName>
    <definedName name="DATA136I">#REF!</definedName>
    <definedName name="DATA136J">#REF!</definedName>
    <definedName name="DATA136K">#REF!</definedName>
    <definedName name="DATA136L">#REF!</definedName>
    <definedName name="DATA136M">#REF!</definedName>
    <definedName name="DATA136N">#REF!</definedName>
    <definedName name="DATA136O">#REF!</definedName>
    <definedName name="DATA136P">#REF!</definedName>
    <definedName name="DATA137I">#REF!</definedName>
    <definedName name="DATA137II">#REF!</definedName>
    <definedName name="DATA137III">#REF!</definedName>
    <definedName name="DATA137IV">#REF!</definedName>
    <definedName name="DATA137V">#REF!</definedName>
    <definedName name="DATA138I">#REF!</definedName>
    <definedName name="DATA138II">#REF!</definedName>
    <definedName name="DATA138III">#REF!</definedName>
    <definedName name="DATA138IV">#REF!</definedName>
    <definedName name="DATA138V">#REF!</definedName>
    <definedName name="DATA138VI">#REF!</definedName>
    <definedName name="DATA139IX">#REF!</definedName>
    <definedName name="DATA139V">#REF!</definedName>
    <definedName name="DATA139VI">#REF!</definedName>
    <definedName name="DATA139VII">#REF!</definedName>
    <definedName name="DATA139VIII">#REF!</definedName>
    <definedName name="DATA140I">#REF!</definedName>
    <definedName name="DATA140II">#REF!</definedName>
    <definedName name="DATA140III">#REF!</definedName>
    <definedName name="DATA140IV">#REF!</definedName>
    <definedName name="DATA140V">#REF!</definedName>
    <definedName name="DATA141I">#REF!</definedName>
    <definedName name="DATA141II">#REF!</definedName>
    <definedName name="DATA141III">#REF!</definedName>
    <definedName name="DATA141IV">#REF!</definedName>
    <definedName name="DATA141V">#REF!</definedName>
    <definedName name="DATA142I">#REF!</definedName>
    <definedName name="DATA142II">#REF!</definedName>
    <definedName name="DATA142III">#REF!</definedName>
    <definedName name="DATA142IV">#REF!</definedName>
    <definedName name="DATA142V">#REF!</definedName>
    <definedName name="_xlnm.Database">#REF!</definedName>
    <definedName name="Database.File" hidden="1">#REF!</definedName>
    <definedName name="Database_MI">#REF!</definedName>
    <definedName name="Date">#REF!</definedName>
    <definedName name="Dayworks">"'[1]Dayworks Bill'!$F$32"</definedName>
    <definedName name="Dayworks_3">'[58]Dayworks Bill'!$F$32</definedName>
    <definedName name="db">#REF!</definedName>
    <definedName name="db___0">#REF!</definedName>
    <definedName name="db___13">#REF!</definedName>
    <definedName name="DBC">#REF!</definedName>
    <definedName name="DBD">#REF!</definedName>
    <definedName name="DBE">#REF!</definedName>
    <definedName name="DBST1">#REF!</definedName>
    <definedName name="DBST2">#REF!</definedName>
    <definedName name="dc">#REF!</definedName>
    <definedName name="DCI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d">#REF!</definedName>
    <definedName name="ｄｄ">#REF!</definedName>
    <definedName name="ddd">#REF!</definedName>
    <definedName name="dddd" hidden="1">{#N/A,#N/A,FALSE,"VARIATIONS";#N/A,#N/A,FALSE,"BUDGET";#N/A,#N/A,FALSE,"CIVIL QNTY VAR";#N/A,#N/A,FALSE,"SUMMARY";#N/A,#N/A,FALSE,"MATERIAL VAR"}</definedName>
    <definedName name="Delhi">[59]Chennai!#REF!</definedName>
    <definedName name="DELTA20">#REF!</definedName>
    <definedName name="DELTA20___0">#REF!</definedName>
    <definedName name="DELTA20___13">#REF!</definedName>
    <definedName name="den">#REF!</definedName>
    <definedName name="Depn">#REF!</definedName>
    <definedName name="DEPTH">#REF!</definedName>
    <definedName name="designed">#REF!</definedName>
    <definedName name="df">#REF!</definedName>
    <definedName name="DF_10">"#REF!"</definedName>
    <definedName name="DF_3">"#REF!"</definedName>
    <definedName name="DF_6">"#REF!"</definedName>
    <definedName name="DF_8">"#REF!"</definedName>
    <definedName name="dfafdasdf">#REF!</definedName>
    <definedName name="dfg" hidden="1">{#N/A,#N/A,FALSE,"gc (2)"}</definedName>
    <definedName name="dfgdz" hidden="1">{#N/A,#N/A,FALSE,"VARIATIONS";#N/A,#N/A,FALSE,"BUDGET";#N/A,#N/A,FALSE,"CIVIL QNTY VAR";#N/A,#N/A,FALSE,"SUMMARY";#N/A,#N/A,FALSE,"MATERIAL VAR"}</definedName>
    <definedName name="dfgg" hidden="1">{#N/A,#N/A,FALSE,"gc (2)"}</definedName>
    <definedName name="dfguj" hidden="1">{#N/A,#N/A,FALSE,"VARIATIONS";#N/A,#N/A,FALSE,"BUDGET";#N/A,#N/A,FALSE,"CIVIL QNTY VAR";#N/A,#N/A,FALSE,"SUMMARY";#N/A,#N/A,FALSE,"MATERIAL VAR"}</definedName>
    <definedName name="dflt2">'[60]Customize Your Purchase Order'!$F$23</definedName>
    <definedName name="dflt3">'[60]Customize Your Purchase Order'!$F$24</definedName>
    <definedName name="dflt4">'[60]Customize Your Purchase Order'!$E$25</definedName>
    <definedName name="dflt5">'[60]Customize Your Purchase Order'!$F$27</definedName>
    <definedName name="dflt6">'[60]Customize Your Purchase Order'!$F$28</definedName>
    <definedName name="dflt7">'[60]Customize Your Purchase Order'!$E$29</definedName>
    <definedName name="dg">#REF!</definedName>
    <definedName name="dgr" hidden="1">{#N/A,#N/A,FALSE,"VARIATIONS";#N/A,#N/A,FALSE,"BUDGET";#N/A,#N/A,FALSE,"CIVIL QNTY VAR";#N/A,#N/A,FALSE,"SUMMARY";#N/A,#N/A,FALSE,"MATERIAL VAR"}</definedName>
    <definedName name="dhrtg" hidden="1">{#N/A,#N/A,FALSE,"VARIATIONS";#N/A,#N/A,FALSE,"BUDGET";#N/A,#N/A,FALSE,"CIVIL QNTY VAR";#N/A,#N/A,FALSE,"SUMMARY";#N/A,#N/A,FALSE,"MATERIAL VAR"}</definedName>
    <definedName name="DHTML" hidden="1">{"'Sheet1'!$A$4386:$N$4591"}</definedName>
    <definedName name="Di">#REF!</definedName>
    <definedName name="Dia">#N/A</definedName>
    <definedName name="Dia_10">NA()</definedName>
    <definedName name="Dia_2">#N/A</definedName>
    <definedName name="Dia_2_1">NA()</definedName>
    <definedName name="Dia_2_10">NA()</definedName>
    <definedName name="Dia_2_2">NA()</definedName>
    <definedName name="Dia_2_3">NA()</definedName>
    <definedName name="Dia_2_8">NA()</definedName>
    <definedName name="Dia_3">NA()</definedName>
    <definedName name="Dia_5">"#REF!.$F$307/chitogarh/bbs format-v3.xls'#$master.$a$6:$a$30"</definedName>
    <definedName name="Dia_6">"#REF!.$F$307/chitogarh/bbs format-v3.xls'#$master.$a$6:$a$30"</definedName>
    <definedName name="Dia_7">#N/A</definedName>
    <definedName name="Dia_7_10">NA()</definedName>
    <definedName name="Dia_7_2">NA()</definedName>
    <definedName name="Dia_7_3">NA()</definedName>
    <definedName name="Dia_7_8">NA()</definedName>
    <definedName name="Dia_8">NA()</definedName>
    <definedName name="diesel">#REF!</definedName>
    <definedName name="dim4_4">#REF!</definedName>
    <definedName name="dim4_6">#REF!</definedName>
    <definedName name="dim4e">#REF!</definedName>
    <definedName name="DIns">#REF!</definedName>
    <definedName name="DIRIS">#REF!</definedName>
    <definedName name="Discount_Rate">[61]Model!$C$3</definedName>
    <definedName name="div">#REF!</definedName>
    <definedName name="dl">#REF!</definedName>
    <definedName name="dl___0">#REF!</definedName>
    <definedName name="dl___13">#REF!</definedName>
    <definedName name="DLM">#REF!</definedName>
    <definedName name="Do">#REF!</definedName>
    <definedName name="docu">#REF!</definedName>
    <definedName name="DONGRE_ASSOCIATES______________PROJECT">'[9]MASTER_RATE ANALYSIS'!$B$184:$G$184</definedName>
    <definedName name="Double_Clip">#REF!</definedName>
    <definedName name="DOW_CORNING_789_SILICONE_SEALANT">#REF!</definedName>
    <definedName name="DP">#REF!</definedName>
    <definedName name="DPR">[62]Costing!$K$13</definedName>
    <definedName name="dq">#REF!</definedName>
    <definedName name="DR">#REF!</definedName>
    <definedName name="DR.33">#REF!</definedName>
    <definedName name="DR.46">#REF!</definedName>
    <definedName name="DR.56">#REF!</definedName>
    <definedName name="Ds">#REF!</definedName>
    <definedName name="Ds___0">#REF!</definedName>
    <definedName name="Ds___13">#REF!</definedName>
    <definedName name="dsdud">#REF!</definedName>
    <definedName name="dsgfredt">[63]Design!#REF!</definedName>
    <definedName name="DU_CT">#REF!</definedName>
    <definedName name="Duct_Plaster">#REF!</definedName>
    <definedName name="E">'[26]PRECAST lightconc-II'!$K$20</definedName>
    <definedName name="e4tae" hidden="1">{#N/A,#N/A,FALSE,"VARIATIONS";#N/A,#N/A,FALSE,"BUDGET";#N/A,#N/A,FALSE,"CIVIL QNTY VAR";#N/A,#N/A,FALSE,"SUMMARY";#N/A,#N/A,FALSE,"MATERIAL VAR"}</definedName>
    <definedName name="eaffff...4">#REF!</definedName>
    <definedName name="EastAndWest">[64]INDEX!$D$91:$G$93,[64]INDEX!$D$96:$G$98</definedName>
    <definedName name="EB32D">#REF!</definedName>
    <definedName name="EB32F">#REF!</definedName>
    <definedName name="EB63F">#REF!</definedName>
    <definedName name="ED">#REF!</definedName>
    <definedName name="EDB">#REF!</definedName>
    <definedName name="ee">#REF!</definedName>
    <definedName name="EEC">#REF!</definedName>
    <definedName name="EF">[15]GE!#REF!</definedName>
    <definedName name="EFR">[32]Costing!$F$13</definedName>
    <definedName name="EfS" hidden="1">{#N/A,#N/A,FALSE,"VARIATIONS";#N/A,#N/A,FALSE,"BUDGET";#N/A,#N/A,FALSE,"CIVIL QNTY VAR";#N/A,#N/A,FALSE,"SUMMARY";#N/A,#N/A,FALSE,"MATERIAL VAR"}</definedName>
    <definedName name="egt301d">#REF!</definedName>
    <definedName name="egt330d">#REF!</definedName>
    <definedName name="EL40F">#REF!</definedName>
    <definedName name="EL63F">#REF!</definedName>
    <definedName name="elec_cost">#REF!</definedName>
    <definedName name="elec_factor">#REF!</definedName>
    <definedName name="Electric_Light___Power">[29]Detail!#REF!</definedName>
    <definedName name="electricpoles">#REF!</definedName>
    <definedName name="Em">#REF!</definedName>
    <definedName name="Em___0">#REF!</definedName>
    <definedName name="Em___13">#REF!</definedName>
    <definedName name="EM_6400">#REF!</definedName>
    <definedName name="EM3360E">#REF!</definedName>
    <definedName name="Email">"#REF!"</definedName>
    <definedName name="Email_1">"#REF!"</definedName>
    <definedName name="Email_1_3">#REF!</definedName>
    <definedName name="Email_3">#REF!</definedName>
    <definedName name="Email_3_1">"#REF!"</definedName>
    <definedName name="Email_3_3">#REF!</definedName>
    <definedName name="EMI">#REF!</definedName>
    <definedName name="EMI_0009">#REF!</definedName>
    <definedName name="EMI_1">#REF!</definedName>
    <definedName name="EMI_11">#REF!</definedName>
    <definedName name="EMI_2">#REF!</definedName>
    <definedName name="EMI_3">#REF!</definedName>
    <definedName name="EMI_4">#REF!</definedName>
    <definedName name="EMI_5">#REF!</definedName>
    <definedName name="EMI_55">#REF!</definedName>
    <definedName name="EMI_6">#REF!</definedName>
    <definedName name="END">[1]電気設備表!#REF!</definedName>
    <definedName name="END_L">#REF!</definedName>
    <definedName name="energyexpense">#REF!</definedName>
    <definedName name="energyincome">#REF!</definedName>
    <definedName name="EngAddress">#REF!</definedName>
    <definedName name="EngAddress_4">#REF!</definedName>
    <definedName name="EngAddress_6">#REF!</definedName>
    <definedName name="EngCity">#REF!</definedName>
    <definedName name="EngCity_4">#REF!</definedName>
    <definedName name="EngCity_6">#REF!</definedName>
    <definedName name="EngName">#REF!</definedName>
    <definedName name="EngName_4">#REF!</definedName>
    <definedName name="EngName_6">#REF!</definedName>
    <definedName name="EngPostal">#REF!</definedName>
    <definedName name="EngPostal_4">#REF!</definedName>
    <definedName name="EngPostal_6">#REF!</definedName>
    <definedName name="EngPrio">#REF!</definedName>
    <definedName name="EngPrio_4">#REF!</definedName>
    <definedName name="EngPrio_6">#REF!</definedName>
    <definedName name="EngPrio_Text">#REF!</definedName>
    <definedName name="EngPrio_Text_4">#REF!</definedName>
    <definedName name="EngPrio_Text_6">#REF!</definedName>
    <definedName name="EngState">#REF!</definedName>
    <definedName name="EngState_4">#REF!</definedName>
    <definedName name="EngState_6">#REF!</definedName>
    <definedName name="entries">#REF!</definedName>
    <definedName name="environmentalcost">#REF!</definedName>
    <definedName name="eqjwd">#REF!</definedName>
    <definedName name="erataee" hidden="1">{#N/A,#N/A,FALSE,"VARIATIONS";#N/A,#N/A,FALSE,"BUDGET";#N/A,#N/A,FALSE,"CIVIL QNTY VAR";#N/A,#N/A,FALSE,"SUMMARY";#N/A,#N/A,FALSE,"MATERIAL VAR"}</definedName>
    <definedName name="ertf" hidden="1">{#N/A,#N/A,FALSE,"VARIATIONS";#N/A,#N/A,FALSE,"BUDGET";#N/A,#N/A,FALSE,"CIVIL QNTY VAR";#N/A,#N/A,FALSE,"SUMMARY";#N/A,#N/A,FALSE,"MATERIAL VAR"}</definedName>
    <definedName name="Es">#REF!</definedName>
    <definedName name="Es___0">#REF!</definedName>
    <definedName name="Es___13">#REF!</definedName>
    <definedName name="ESSR1">#REF!</definedName>
    <definedName name="ESSR10">#REF!</definedName>
    <definedName name="ESSR11">#REF!</definedName>
    <definedName name="ESSR12">#REF!</definedName>
    <definedName name="ESSR13">#REF!</definedName>
    <definedName name="ESSR2">#REF!</definedName>
    <definedName name="ESSR3">#REF!</definedName>
    <definedName name="ESSR4">#REF!</definedName>
    <definedName name="ESSR5">#REF!</definedName>
    <definedName name="ESSR6">#REF!</definedName>
    <definedName name="ESSR7">#REF!</definedName>
    <definedName name="ESSR8">#REF!</definedName>
    <definedName name="ESSR9">#REF!</definedName>
    <definedName name="EstCost">#REF!</definedName>
    <definedName name="EstCost_4">#REF!</definedName>
    <definedName name="EstCost_6">#REF!</definedName>
    <definedName name="Et">#REF!</definedName>
    <definedName name="Et___0">#REF!</definedName>
    <definedName name="Et___13">#REF!</definedName>
    <definedName name="etaeta" hidden="1">{#N/A,#N/A,FALSE,"VARIATIONS";#N/A,#N/A,FALSE,"BUDGET";#N/A,#N/A,FALSE,"CIVIL QNTY VAR";#N/A,#N/A,FALSE,"SUMMARY";#N/A,#N/A,FALSE,"MATERIAL VAR"}</definedName>
    <definedName name="eu">#REF!</definedName>
    <definedName name="eu_4">#REF!</definedName>
    <definedName name="eu_6">#REF!</definedName>
    <definedName name="Evaporative_Cooling">[29]Detail!#REF!</definedName>
    <definedName name="EW">#REF!</definedName>
    <definedName name="exc">[65]labour!$C$7</definedName>
    <definedName name="excav">#REF!</definedName>
    <definedName name="Excavation">#REF!</definedName>
    <definedName name="Excel_BuiltIn__FilterDatabase_1">"#REF!"</definedName>
    <definedName name="Excel_BuiltIn__FilterDatabase_1_3">#REF!</definedName>
    <definedName name="Excel_BuiltIn__FilterDatabase_2">"#REF!"</definedName>
    <definedName name="Excel_BuiltIn__FilterDatabase_2_1">"#REF!"</definedName>
    <definedName name="Excel_BuiltIn__FilterDatabase_2_11">"#REF!"</definedName>
    <definedName name="Excel_BuiltIn__FilterDatabase_2_3">#REF!</definedName>
    <definedName name="Excel_BuiltIn__FilterDatabase_2_3_1">"'Daily Concrete Program'!$A$2:$AK$2"</definedName>
    <definedName name="Excel_BuiltIn__FilterDatabase_2_3_3">#REF!</definedName>
    <definedName name="Excel_BuiltIn__FilterDatabase_2_4">"#REF!"</definedName>
    <definedName name="Excel_BuiltIn__FilterDatabase_2_5">"#REF!"</definedName>
    <definedName name="Excel_BuiltIn__FilterDatabase_2_7">"#REF!"</definedName>
    <definedName name="Excel_BuiltIn__FilterDatabase_2_9">"#REF!"</definedName>
    <definedName name="Excel_BuiltIn__FilterDatabase_3">"'Labour Report'!#REF!"</definedName>
    <definedName name="Excel_BuiltIn__FilterDatabase_3_3">'[66]Labour Report'!#REF!</definedName>
    <definedName name="Excel_BuiltIn__FilterDatabase_3_3_1">"'Labour Report'!#REF!"</definedName>
    <definedName name="Excel_BuiltIn__FilterDatabase_3_3_3">'[66]Labour Report'!#REF!</definedName>
    <definedName name="Excel_BuiltIn__FilterDatabase_4">"#REF!"</definedName>
    <definedName name="Excel_BuiltIn__FilterDatabase_4_3">#REF!</definedName>
    <definedName name="Excel_BuiltIn__FilterDatabase_6">"#REF!"</definedName>
    <definedName name="Excel_BuiltIn__FilterDatabase_6_3">#REF!</definedName>
    <definedName name="Excel_BuiltIn_Database">#REF!</definedName>
    <definedName name="Excel_BuiltIn_Database_1">"#REF!"</definedName>
    <definedName name="Excel_BuiltIn_Database_1_3">#REF!</definedName>
    <definedName name="Excel_BuiltIn_Database_3">#REF!</definedName>
    <definedName name="Excel_BuiltIn_Database_3_1">"#REF!"</definedName>
    <definedName name="Excel_BuiltIn_Database_3_3">#REF!</definedName>
    <definedName name="Excel_BuiltIn_Print_Area">(#REF!,#REF!)</definedName>
    <definedName name="Excel_BuiltIn_Print_Area_1">#REF!</definedName>
    <definedName name="Excel_BuiltIn_Print_Area_1_1">(#REF!,#REF!)</definedName>
    <definedName name="Excel_BuiltIn_Print_Area_1_1_1">(#REF!,#REF!)</definedName>
    <definedName name="Excel_BuiltIn_Print_Area_1_1_1_1">(#REF!,#REF!)</definedName>
    <definedName name="Excel_BuiltIn_Print_Area_1_1_1_1_1">#REF!</definedName>
    <definedName name="Excel_BuiltIn_Print_Area_1_1_1_10">"#REF!"</definedName>
    <definedName name="Excel_BuiltIn_Print_Area_1_1_1_3">"#REF!"</definedName>
    <definedName name="Excel_BuiltIn_Print_Area_1_1_1_8">"#REF!"</definedName>
    <definedName name="Excel_BuiltIn_Print_Area_1_1_10">"#REF!"</definedName>
    <definedName name="Excel_BuiltIn_Print_Area_1_1_3">"#REF!"</definedName>
    <definedName name="Excel_BuiltIn_Print_Area_1_10">"#REF!"</definedName>
    <definedName name="Excel_BuiltIn_Print_Area_1_2">#REF!</definedName>
    <definedName name="Excel_BuiltIn_Print_Area_1_2_10">"#REF!"</definedName>
    <definedName name="Excel_BuiltIn_Print_Area_1_2_3">"#REF!"</definedName>
    <definedName name="Excel_BuiltIn_Print_Area_1_2_6">"#REF!"</definedName>
    <definedName name="Excel_BuiltIn_Print_Area_1_2_8">"#REF!"</definedName>
    <definedName name="Excel_BuiltIn_Print_Area_1_3">"#REF!"</definedName>
    <definedName name="Excel_BuiltIn_Print_Area_1_6">"#REF!"</definedName>
    <definedName name="Excel_BuiltIn_Print_Area_1_8">"#REF!"</definedName>
    <definedName name="Excel_BuiltIn_Print_Area_10">#REF!</definedName>
    <definedName name="Excel_BuiltIn_Print_Area_10_1">('[67]Shuttering costing-Annex-IV'!#REF!,'[67]Shuttering costing-Annex-IV'!#REF!)</definedName>
    <definedName name="Excel_BuiltIn_Print_Area_11">#REF!</definedName>
    <definedName name="Excel_BuiltIn_Print_Area_11_1">#REF!</definedName>
    <definedName name="Excel_BuiltIn_Print_Area_12">#REF!</definedName>
    <definedName name="Excel_BuiltIn_Print_Area_13">#REF!</definedName>
    <definedName name="Excel_BuiltIn_Print_Area_13_1">#REF!</definedName>
    <definedName name="Excel_BuiltIn_Print_Area_14">#REF!</definedName>
    <definedName name="Excel_BuiltIn_Print_Area_14_1">#REF!</definedName>
    <definedName name="Excel_BuiltIn_Print_Area_14_1_1">#REF!</definedName>
    <definedName name="Excel_BuiltIn_Print_Area_15">#REF!</definedName>
    <definedName name="Excel_BuiltIn_Print_Area_2">#REF!</definedName>
    <definedName name="Excel_BuiltIn_Print_Area_2_1">#REF!</definedName>
    <definedName name="Excel_BuiltIn_Print_Area_2_1_1">('[68]WORKING boq'!#REF!,'[68]WORKING boq'!$B$2:$D$15)</definedName>
    <definedName name="Excel_BuiltIn_Print_Area_2_1_1_1">"$#REF!.$A$1:$J$835"</definedName>
    <definedName name="Excel_BuiltIn_Print_Area_2_1_1_1_1">"$#REF!.$A$1:$K$51"</definedName>
    <definedName name="Excel_BuiltIn_Print_Area_2_1_1_1_1_1">"$#REF!.$A$1:$J$122"</definedName>
    <definedName name="Excel_BuiltIn_Print_Area_2_1_1_1_1_1_1">"$#REF!.$A$1:$J$835"</definedName>
    <definedName name="Excel_BuiltIn_Print_Area_2_1_1_1_1_1_1_1">"$#REF!.$A$1:$J$634"</definedName>
    <definedName name="Excel_BuiltIn_Print_Area_2_1_1_1_1_1_1_3">"$#REF!.$A$1:$J$587"</definedName>
    <definedName name="Excel_BuiltIn_Print_Area_2_1_1_1_1_1_3">"$#REF!.$A$1:$J$756"</definedName>
    <definedName name="Excel_BuiltIn_Print_Area_2_1_1_1_1_3">"$#REF!.$A$1:$J$123"</definedName>
    <definedName name="Excel_BuiltIn_Print_Area_2_1_1_3">"$#REF!.$A$1:$J$756"</definedName>
    <definedName name="Excel_BuiltIn_Print_Area_2_1_10">"$#REF!.$A$1:$J$835"</definedName>
    <definedName name="Excel_BuiltIn_Print_Area_2_1_11">"#REF!"</definedName>
    <definedName name="Excel_BuiltIn_Print_Area_2_1_2">"#REF!"</definedName>
    <definedName name="Excel_BuiltIn_Print_Area_2_1_3">"$#REF!.$A$1:$J$835"</definedName>
    <definedName name="Excel_BuiltIn_Print_Area_2_1_3_1">"$#REF!.$A$1:$J$756"</definedName>
    <definedName name="Excel_BuiltIn_Print_Area_2_1_4">"#REF!"</definedName>
    <definedName name="Excel_BuiltIn_Print_Area_2_1_5">"#REF!"</definedName>
    <definedName name="Excel_BuiltIn_Print_Area_2_1_6">"$#REF!.$A$1:$J$835"</definedName>
    <definedName name="Excel_BuiltIn_Print_Area_2_1_7">"#REF!"</definedName>
    <definedName name="Excel_BuiltIn_Print_Area_2_1_8">"$#REF!.$A$1:$J$835"</definedName>
    <definedName name="Excel_BuiltIn_Print_Area_2_1_9">"#REF!"</definedName>
    <definedName name="Excel_BuiltIn_Print_Area_2_11">"#REF!"</definedName>
    <definedName name="Excel_BuiltIn_Print_Area_2_4">"#REF!"</definedName>
    <definedName name="Excel_BuiltIn_Print_Area_2_5">"#REF!"</definedName>
    <definedName name="Excel_BuiltIn_Print_Area_2_7">"#REF!"</definedName>
    <definedName name="Excel_BuiltIn_Print_Area_2_9">"#REF!"</definedName>
    <definedName name="Excel_BuiltIn_Print_Area_3">#REF!</definedName>
    <definedName name="Excel_BuiltIn_Print_Area_3_1">#REF!</definedName>
    <definedName name="Excel_BuiltIn_Print_Area_3_1_1">"#REF!"</definedName>
    <definedName name="Excel_BuiltIn_Print_Area_3_1_1_1">"$#REF!.$A$1:$T$38"</definedName>
    <definedName name="Excel_BuiltIn_Print_Area_3_1_10">"$#REF!.$A$1:$W$100"</definedName>
    <definedName name="Excel_BuiltIn_Print_Area_3_1_11">"#REF!"</definedName>
    <definedName name="Excel_BuiltIn_Print_Area_3_1_2">"#REF!"</definedName>
    <definedName name="Excel_BuiltIn_Print_Area_3_1_3">"$#REF!.$A$1:$W$100"</definedName>
    <definedName name="Excel_BuiltIn_Print_Area_3_1_4">"#REF!"</definedName>
    <definedName name="Excel_BuiltIn_Print_Area_3_1_5">"#REF!"</definedName>
    <definedName name="Excel_BuiltIn_Print_Area_3_1_6">"$#REF!.$A$1:$W$100"</definedName>
    <definedName name="Excel_BuiltIn_Print_Area_3_1_7">"#REF!"</definedName>
    <definedName name="Excel_BuiltIn_Print_Area_3_1_8">"$#REF!.$A$1:$W$100"</definedName>
    <definedName name="Excel_BuiltIn_Print_Area_3_1_9">"#REF!"</definedName>
    <definedName name="Excel_BuiltIn_Print_Area_3_10">"$#REF!.$A$1:$J$822"</definedName>
    <definedName name="Excel_BuiltIn_Print_Area_3_11">"#REF!"</definedName>
    <definedName name="Excel_BuiltIn_Print_Area_3_3">"$#REF!.$A$1:$J$822"</definedName>
    <definedName name="Excel_BuiltIn_Print_Area_3_4">"#REF!"</definedName>
    <definedName name="Excel_BuiltIn_Print_Area_3_5">"#REF!"</definedName>
    <definedName name="Excel_BuiltIn_Print_Area_3_6">"$#REF!.$A$1:$J$822"</definedName>
    <definedName name="Excel_BuiltIn_Print_Area_3_7">"#REF!"</definedName>
    <definedName name="Excel_BuiltIn_Print_Area_3_8">"$#REF!.$A$1:$J$822"</definedName>
    <definedName name="Excel_BuiltIn_Print_Area_3_9">"#REF!"</definedName>
    <definedName name="Excel_BuiltIn_Print_Area_4">#REF!</definedName>
    <definedName name="Excel_BuiltIn_Print_Area_5">#REF!</definedName>
    <definedName name="Excel_BuiltIn_Print_Area_5_1">#REF!</definedName>
    <definedName name="Excel_BuiltIn_Print_Area_5_1_1">#REF!</definedName>
    <definedName name="Excel_BuiltIn_Print_Area_5_1_1_1">#REF!</definedName>
    <definedName name="Excel_BuiltIn_Print_Area_5_6">"$#REF!.$A$1:$M$131"</definedName>
    <definedName name="Excel_BuiltIn_Print_Area_6">#REF!</definedName>
    <definedName name="Excel_BuiltIn_Print_Area_6_1">#REF!</definedName>
    <definedName name="Excel_BuiltIn_Print_Area_7">#REF!</definedName>
    <definedName name="Excel_BuiltIn_Print_Area_8">#REF!</definedName>
    <definedName name="Excel_BuiltIn_Print_Area_9">#REF!</definedName>
    <definedName name="Excel_BuiltIn_Print_Area_9_1">"$#REF!.$A$1:$O$25"</definedName>
    <definedName name="Excel_BuiltIn_Print_Area_9_1_1">#REF!</definedName>
    <definedName name="Excel_BuiltIn_Print_Titles">#REF!</definedName>
    <definedName name="Excel_BuiltIn_Print_Titles_1">#REF!</definedName>
    <definedName name="Excel_BuiltIn_Print_Titles_1_1">#REF!</definedName>
    <definedName name="Excel_BuiltIn_Print_Titles_1_1_1">"#REF!"</definedName>
    <definedName name="Excel_BuiltIn_Print_Titles_1_1_1_1">"#REF!"</definedName>
    <definedName name="Excel_BuiltIn_Print_Titles_1_1_1_1_10">"#REF!"</definedName>
    <definedName name="Excel_BuiltIn_Print_Titles_1_1_1_1_3">"#REF!"</definedName>
    <definedName name="Excel_BuiltIn_Print_Titles_1_1_1_1_8">"#REF!"</definedName>
    <definedName name="Excel_BuiltIn_Print_Titles_1_1_1_10">"#REF!"</definedName>
    <definedName name="Excel_BuiltIn_Print_Titles_1_1_1_3">"#REF!"</definedName>
    <definedName name="Excel_BuiltIn_Print_Titles_1_1_1_8">"#REF!"</definedName>
    <definedName name="Excel_BuiltIn_Print_Titles_1_1_10">"#REF!"</definedName>
    <definedName name="Excel_BuiltIn_Print_Titles_1_1_3">"#REF!"</definedName>
    <definedName name="Excel_BuiltIn_Print_Titles_1_10">"#REF!"</definedName>
    <definedName name="Excel_BuiltIn_Print_Titles_1_2">#REF!</definedName>
    <definedName name="Excel_BuiltIn_Print_Titles_1_2_10">"#REF!"</definedName>
    <definedName name="Excel_BuiltIn_Print_Titles_1_2_3">"#REF!"</definedName>
    <definedName name="Excel_BuiltIn_Print_Titles_1_2_6">"#REF!"</definedName>
    <definedName name="Excel_BuiltIn_Print_Titles_1_2_8">"#REF!"</definedName>
    <definedName name="Excel_BuiltIn_Print_Titles_1_3">#REF!</definedName>
    <definedName name="Excel_BuiltIn_Print_Titles_1_3_1">#REF!</definedName>
    <definedName name="Excel_BuiltIn_Print_Titles_1_3_1_1">"#REF!"</definedName>
    <definedName name="Excel_BuiltIn_Print_Titles_1_3_1_10">"#REF!"</definedName>
    <definedName name="Excel_BuiltIn_Print_Titles_1_3_1_3">"#REF!"</definedName>
    <definedName name="Excel_BuiltIn_Print_Titles_1_3_1_6">"#REF!"</definedName>
    <definedName name="Excel_BuiltIn_Print_Titles_1_3_1_8">"#REF!"</definedName>
    <definedName name="Excel_BuiltIn_Print_Titles_1_3_10">"#REF!"</definedName>
    <definedName name="Excel_BuiltIn_Print_Titles_1_3_3">"#REF!"</definedName>
    <definedName name="Excel_BuiltIn_Print_Titles_1_3_6">"#REF!"</definedName>
    <definedName name="Excel_BuiltIn_Print_Titles_1_3_8">"#REF!"</definedName>
    <definedName name="Excel_BuiltIn_Print_Titles_1_6">"#REF!"</definedName>
    <definedName name="Excel_BuiltIn_Print_Titles_1_8">"#REF!"</definedName>
    <definedName name="Excel_BuiltIn_Print_Titles_10">#REF!</definedName>
    <definedName name="Excel_BuiltIn_Print_Titles_11">#REF!</definedName>
    <definedName name="Excel_BuiltIn_print_titles_12">#REF!</definedName>
    <definedName name="Excel_BuiltIn_Print_Titles_13">#REF!</definedName>
    <definedName name="Excel_BuiltIn_Print_Titles_14">#REF!</definedName>
    <definedName name="Excel_BuiltIn_Print_Titles_2">#REF!</definedName>
    <definedName name="Excel_BuiltIn_Print_Titles_2_1">#REF!</definedName>
    <definedName name="Excel_BuiltIn_Print_Titles_2_1_1">"#REF!"</definedName>
    <definedName name="Excel_BuiltIn_Print_Titles_2_1_1_1">"$#REF!.$A$1:$IV$11"</definedName>
    <definedName name="Excel_BuiltIn_Print_Titles_2_1_10">"$#REF!.$A$1:$AMJ$5"</definedName>
    <definedName name="Excel_BuiltIn_Print_Titles_2_1_11">"#REF!"</definedName>
    <definedName name="Excel_BuiltIn_Print_Titles_2_1_2">"#REF!"</definedName>
    <definedName name="Excel_BuiltIn_Print_Titles_2_1_3">"$#REF!.$A$1:$AMJ$5"</definedName>
    <definedName name="Excel_BuiltIn_Print_Titles_2_1_3_1">"$#REF!.$A$1:$AMJ$5"</definedName>
    <definedName name="Excel_BuiltIn_Print_Titles_2_1_4">"#REF!"</definedName>
    <definedName name="Excel_BuiltIn_Print_Titles_2_1_5">"#REF!"</definedName>
    <definedName name="Excel_BuiltIn_Print_Titles_2_1_6">"$#REF!.$A$1:$AMJ$5"</definedName>
    <definedName name="Excel_BuiltIn_Print_Titles_2_1_7">"#REF!"</definedName>
    <definedName name="Excel_BuiltIn_Print_Titles_2_1_8">"$#REF!.$A$1:$AMJ$5"</definedName>
    <definedName name="Excel_BuiltIn_Print_Titles_2_1_9">"#REF!"</definedName>
    <definedName name="Excel_BuiltIn_Print_Titles_2_11">"#REF!"</definedName>
    <definedName name="Excel_BuiltIn_Print_Titles_2_3">'[66]Labour Report'!#REF!</definedName>
    <definedName name="Excel_BuiltIn_Print_Titles_2_4">"#REF!"</definedName>
    <definedName name="Excel_BuiltIn_Print_Titles_2_5">"#REF!"</definedName>
    <definedName name="Excel_BuiltIn_Print_Titles_2_7">"#REF!"</definedName>
    <definedName name="Excel_BuiltIn_Print_Titles_2_9">"#REF!"</definedName>
    <definedName name="Excel_BuiltIn_Print_Titles_3">'[69]INDIGINEOUS ITEMS '!#REF!</definedName>
    <definedName name="Excel_BuiltIn_Print_Titles_3_1">#REF!</definedName>
    <definedName name="Excel_BuiltIn_Print_Titles_3_1_1">"$#REF!.$A$1:$IV$5"</definedName>
    <definedName name="Excel_BuiltIn_Print_Titles_3_1_3">'[66]Labour Report'!#REF!</definedName>
    <definedName name="Excel_BuiltIn_Print_Titles_3_1_3_1">"'Labour Report'!#REF!"</definedName>
    <definedName name="Excel_BuiltIn_Print_Titles_3_1_3_3">'[66]Labour Report'!#REF!</definedName>
    <definedName name="Excel_BuiltIn_Print_Titles_3_10">"$#REF!.$A$4:$AMJ$5"</definedName>
    <definedName name="Excel_BuiltIn_Print_Titles_3_11">"#REF!"</definedName>
    <definedName name="Excel_BuiltIn_Print_Titles_3_16">'[69]INDIGINEOUS ITEMS '!#REF!</definedName>
    <definedName name="Excel_BuiltIn_Print_Titles_3_3">'[69]INDIGINEOUS ITEMS '!#REF!</definedName>
    <definedName name="Excel_BuiltIn_Print_Titles_3_4">'[10]INDIGINEOUS ITEMS '!#REF!</definedName>
    <definedName name="Excel_BuiltIn_Print_Titles_3_5">"#REF!"</definedName>
    <definedName name="Excel_BuiltIn_Print_Titles_3_6">'[10]INDIGINEOUS ITEMS '!#REF!</definedName>
    <definedName name="Excel_BuiltIn_Print_Titles_3_7">"#REF!"</definedName>
    <definedName name="Excel_BuiltIn_Print_Titles_3_8">"$#REF!.$A$4:$AMJ$5"</definedName>
    <definedName name="Excel_BuiltIn_Print_Titles_3_9">'[69]INDIGINEOUS ITEMS '!#REF!</definedName>
    <definedName name="Excel_BuiltIn_Print_Titles_4">#REF!</definedName>
    <definedName name="Excel_BuiltIn_Print_Titles_4_1">"$#REF!.$A$1:$AMJ$4"</definedName>
    <definedName name="Excel_BuiltIn_Print_Titles_4_1_1">#REF!</definedName>
    <definedName name="Excel_BuiltIn_Print_Titles_5">#REF!</definedName>
    <definedName name="Excel_BuiltIn_Print_Titles_5_1">#REF!</definedName>
    <definedName name="Excel_BuiltIn_Print_Titles_6">#REF!</definedName>
    <definedName name="Excel_BuiltIn_Print_Titles_7">#REF!</definedName>
    <definedName name="Excel_BuiltIn_Print_Titles_7_1">#REF!</definedName>
    <definedName name="Excel_BuiltIn_Print_Titles_7_1_1">#REF!</definedName>
    <definedName name="Excel_BuiltIn_Print_Titles_8">#REF!</definedName>
    <definedName name="Excel_BuiltIn_Print_Titles_9">#REF!</definedName>
    <definedName name="excf">#REF!</definedName>
    <definedName name="Exchange_rate">#REF!</definedName>
    <definedName name="exec">#REF!</definedName>
    <definedName name="EXIT">#REF!</definedName>
    <definedName name="exp.joints">#REF!</definedName>
    <definedName name="External__Water_Supply">[29]Detail!#REF!</definedName>
    <definedName name="External_Alterations___Renovations">[29]Detail!#REF!</definedName>
    <definedName name="External_Communications">[29]Detail!#REF!</definedName>
    <definedName name="External_Electrical">[29]Detail!#REF!</definedName>
    <definedName name="External_Fire_Protection">[29]Detail!#REF!</definedName>
    <definedName name="External_Gas">[29]Detail!#REF!</definedName>
    <definedName name="External_Plaster">#REF!</definedName>
    <definedName name="External_Sewer">[29]Detail!#REF!</definedName>
    <definedName name="External_Special_Services">[29]Detail!#REF!</definedName>
    <definedName name="External_Stormwater">[29]Detail!#REF!</definedName>
    <definedName name="eyrlp">#REF!</definedName>
    <definedName name="E掛け率">[70]一発シート!$I$13</definedName>
    <definedName name="F">#REF!</definedName>
    <definedName name="FA">#REF!</definedName>
    <definedName name="fac">#REF!</definedName>
    <definedName name="facom">'[43]TBAL9697 -group wise  sdpl'!$A$34</definedName>
    <definedName name="fafur">'[43]TBAL9697 -group wise  sdpl'!$A$34</definedName>
    <definedName name="faofeq">'[43]TBAL9697 -group wise  sdpl'!$A$34</definedName>
    <definedName name="faplm">'[43]TBAL9697 -group wise  sdpl'!$A$34</definedName>
    <definedName name="fapms">'[43]TBAL9697 -group wise  sdpl'!$A$34</definedName>
    <definedName name="faveh">'[43]TBAL9697 -group wise  sdpl'!$A$34</definedName>
    <definedName name="Fax">"#REF!"</definedName>
    <definedName name="Fax_1">"#REF!"</definedName>
    <definedName name="Fax_1_3">#REF!</definedName>
    <definedName name="Fax_3">#REF!</definedName>
    <definedName name="Fax_3_1">"#REF!"</definedName>
    <definedName name="Fax_3_3">#REF!</definedName>
    <definedName name="Fb">#REF!</definedName>
    <definedName name="FBR">[71]HPL!$B$70</definedName>
    <definedName name="FC" hidden="1">{#N/A,#N/A,FALSE,"gc (2)"}</definedName>
    <definedName name="feb_qty_rev_3">#REF!</definedName>
    <definedName name="feb_rev4_qty">#REF!</definedName>
    <definedName name="Fences___Gates">[29]Detail!#REF!</definedName>
    <definedName name="FF">#REF!</definedName>
    <definedName name="FFR">[24]MG!$G$214</definedName>
    <definedName name="fgececf">#REF!</definedName>
    <definedName name="fgf">#REF!</definedName>
    <definedName name="fgh" hidden="1">{"office ltcg",#N/A,FALSE,"gain01";"IT LTCG",#N/A,FALSE,"gain01"}</definedName>
    <definedName name="fh">#REF!</definedName>
    <definedName name="Fhwl">#REF!</definedName>
    <definedName name="fil" hidden="1">#REF!</definedName>
    <definedName name="File.Type" hidden="1">#REF!</definedName>
    <definedName name="fill" hidden="1">[72]Set!#REF!</definedName>
    <definedName name="fill." hidden="1">[72]Set!#REF!</definedName>
    <definedName name="filtermaterial">#REF!</definedName>
    <definedName name="Fin" hidden="1">{#N/A,#N/A,TRUE,"Financials";#N/A,#N/A,TRUE,"Operating Statistics";#N/A,#N/A,TRUE,"Capex &amp; Depreciation";#N/A,#N/A,TRUE,"Debt"}</definedName>
    <definedName name="Fine_Sand">#REF!</definedName>
    <definedName name="Fire_Protection">[29]Detail!#REF!</definedName>
    <definedName name="FiscalIDNum">#REF!</definedName>
    <definedName name="FiscalIDNum_4">#REF!</definedName>
    <definedName name="FiscalIDNum_6">#REF!</definedName>
    <definedName name="FIT">#REF!</definedName>
    <definedName name="FIT___0">#REF!</definedName>
    <definedName name="FIT___13">#REF!</definedName>
    <definedName name="Fitments">[29]Detail!#REF!</definedName>
    <definedName name="fixed_asset">#REF!</definedName>
    <definedName name="fj_100">#REF!</definedName>
    <definedName name="fj_150">#REF!</definedName>
    <definedName name="fj_200">#REF!</definedName>
    <definedName name="fj_25">#REF!</definedName>
    <definedName name="fj_250">#REF!</definedName>
    <definedName name="fj_300">#REF!</definedName>
    <definedName name="fj_32">#REF!</definedName>
    <definedName name="fj_40">#REF!</definedName>
    <definedName name="fj_400">#REF!</definedName>
    <definedName name="fj_50">#REF!</definedName>
    <definedName name="fj_500">#REF!</definedName>
    <definedName name="fj_65">#REF!</definedName>
    <definedName name="fj_80">#REF!</definedName>
    <definedName name="Fl">#REF!</definedName>
    <definedName name="flag1">#REF!</definedName>
    <definedName name="Flame_Finished_Granite_Green_Fanatsy">#REF!</definedName>
    <definedName name="flatstone">#REF!</definedName>
    <definedName name="Floor">#REF!</definedName>
    <definedName name="Floor_Fin">'[45]Fin Sum'!$B$1:$B$26</definedName>
    <definedName name="Floor_Finishes">[29]Detail!#REF!</definedName>
    <definedName name="Floorsqty">#REF!</definedName>
    <definedName name="Floriana_Marble">#REF!</definedName>
    <definedName name="fm">#REF!</definedName>
    <definedName name="fo">#REF!</definedName>
    <definedName name="Footings">#REF!</definedName>
    <definedName name="format">'[73]Beam at Ground flr lvl(Steel)'!#REF!</definedName>
    <definedName name="FormTitle">#REF!</definedName>
    <definedName name="FormTitle_4">#REF!</definedName>
    <definedName name="FormTitle_6">#REF!</definedName>
    <definedName name="Formula1">#REF!</definedName>
    <definedName name="Formula2">#REF!</definedName>
    <definedName name="Fp">#REF!</definedName>
    <definedName name="FREESALE_AREA">'[40]Area Statement'!#REF!</definedName>
    <definedName name="frncis">#REF!</definedName>
    <definedName name="Fs">#REF!</definedName>
    <definedName name="fsfsafsd...loo">#REF!</definedName>
    <definedName name="fsg">#REF!</definedName>
    <definedName name="FSRVRFR">#REF!</definedName>
    <definedName name="FT">#REF!</definedName>
    <definedName name="FUEL">#REF!</definedName>
    <definedName name="Fuel_Coal">#REF!</definedName>
    <definedName name="Full_Model_Name">[61]Model!$C$6</definedName>
    <definedName name="FURNITURE">#REF!</definedName>
    <definedName name="Fuse">#REF!</definedName>
    <definedName name="Fv">#REF!</definedName>
    <definedName name="g">#REF!</definedName>
    <definedName name="g1622.">#REF!</definedName>
    <definedName name="g27.35">#REF!</definedName>
    <definedName name="g2707.">#REF!</definedName>
    <definedName name="G31j1620">#REF!</definedName>
    <definedName name="g5410.">#REF!</definedName>
    <definedName name="GA_B">#REF!</definedName>
    <definedName name="gama">#REF!</definedName>
    <definedName name="gamah">#REF!</definedName>
    <definedName name="gas_cost">#REF!</definedName>
    <definedName name="gas_factor">#REF!</definedName>
    <definedName name="Gas_Service">[29]Detail!#REF!</definedName>
    <definedName name="gd">[74]PROG_DATA!$B$6</definedName>
    <definedName name="gen">#REF!</definedName>
    <definedName name="GENGO">#REF!</definedName>
    <definedName name="gepcorpexpense">#REF!</definedName>
    <definedName name="gepcorpincome">#REF!</definedName>
    <definedName name="gepexpense">#REF!</definedName>
    <definedName name="gepincome">#REF!</definedName>
    <definedName name="GF">#REF!</definedName>
    <definedName name="GFA">#REF!</definedName>
    <definedName name="gfh">#REF!</definedName>
    <definedName name="GG_G">#REF!</definedName>
    <definedName name="ggggg">[75]電気設備表!#REF!</definedName>
    <definedName name="gh">'[73]Beam at Ground flr lvl(Steel)'!#REF!</definedName>
    <definedName name="ghj" hidden="1">{#N/A,#N/A,FALSE,"gc (2)"}</definedName>
    <definedName name="GHJT">#REF!</definedName>
    <definedName name="gi_100">#REF!</definedName>
    <definedName name="gi_150">#REF!</definedName>
    <definedName name="gi_200">#REF!</definedName>
    <definedName name="gi_25">#REF!</definedName>
    <definedName name="gi_250">#REF!</definedName>
    <definedName name="gi_300">#REF!</definedName>
    <definedName name="gi_32">#REF!</definedName>
    <definedName name="gi_40">#REF!</definedName>
    <definedName name="gi_400">#REF!</definedName>
    <definedName name="gi_50">#REF!</definedName>
    <definedName name="gi_500">#REF!</definedName>
    <definedName name="gi_600">#REF!</definedName>
    <definedName name="gi_65">#REF!</definedName>
    <definedName name="gi_80">#REF!</definedName>
    <definedName name="GL">#REF!</definedName>
    <definedName name="GLA">#REF!</definedName>
    <definedName name="glb_100">#REF!</definedName>
    <definedName name="glb_150">#REF!</definedName>
    <definedName name="glb_200">#REF!</definedName>
    <definedName name="glb_25">#REF!</definedName>
    <definedName name="glb_250">#REF!</definedName>
    <definedName name="glb_300">#REF!</definedName>
    <definedName name="glb_32">#REF!</definedName>
    <definedName name="glb_40">#REF!</definedName>
    <definedName name="glb_50">#REF!</definedName>
    <definedName name="glb_65">#REF!</definedName>
    <definedName name="glb_80">#REF!</definedName>
    <definedName name="GMAmount">#REF!</definedName>
    <definedName name="GMAmount_4">#REF!</definedName>
    <definedName name="GMAmount_6">#REF!</definedName>
    <definedName name="GMPercent">#REF!</definedName>
    <definedName name="GMPercent_4">#REF!</definedName>
    <definedName name="GMPercent_6">#REF!</definedName>
    <definedName name="GP">#REF!</definedName>
    <definedName name="GR">#REF!</definedName>
    <definedName name="granite_brown">#REF!</definedName>
    <definedName name="grind">#REF!</definedName>
    <definedName name="Gross_Floor_Area">'[61]CONSTRUCTION COMPONENT'!$G$53</definedName>
    <definedName name="Gross_Margin">[61]Model!$C$7</definedName>
    <definedName name="Group1">#REF!</definedName>
    <definedName name="Group2">#REF!</definedName>
    <definedName name="Group3">#REF!</definedName>
    <definedName name="Group4">#REF!</definedName>
    <definedName name="gs">#REF!</definedName>
    <definedName name="gupta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gv_100">#REF!</definedName>
    <definedName name="gv_150">#REF!</definedName>
    <definedName name="gv_200">#REF!</definedName>
    <definedName name="gv_25">#REF!</definedName>
    <definedName name="gv_250">#REF!</definedName>
    <definedName name="gv_300">#REF!</definedName>
    <definedName name="gv_32">#REF!</definedName>
    <definedName name="gv_40">#REF!</definedName>
    <definedName name="gv_400">#REF!</definedName>
    <definedName name="gv_50">#REF!</definedName>
    <definedName name="gv_500">#REF!</definedName>
    <definedName name="gv_65">#REF!</definedName>
    <definedName name="gv_80">#REF!</definedName>
    <definedName name="H">#REF!</definedName>
    <definedName name="H___0">#REF!</definedName>
    <definedName name="H___13">#REF!</definedName>
    <definedName name="H0">#REF!</definedName>
    <definedName name="H0___0">#REF!</definedName>
    <definedName name="H0___13">#REF!</definedName>
    <definedName name="HANNI">#REF!</definedName>
    <definedName name="HARI">#REF!</definedName>
    <definedName name="Hcbdw">[76]Timesheet!#REF!</definedName>
    <definedName name="Hcw">[76]Timesheet!#REF!</definedName>
    <definedName name="HDFC">#REF!</definedName>
    <definedName name="Headings">[77]Headings!$A$2:$K$123</definedName>
    <definedName name="Headings_16">[77]Headings!$A$2:$K$123</definedName>
    <definedName name="Headings_3">[77]Headings!$A$2:$K$123</definedName>
    <definedName name="Headings_4">[11]Headings!$A$2:$K$123</definedName>
    <definedName name="Headings_6">[11]Headings!$A$2:$K$123</definedName>
    <definedName name="Headings_9">[77]Headings!$A$2:$K$123</definedName>
    <definedName name="Hel">'[78]labour rates'!$C$5</definedName>
    <definedName name="hf">#REF!</definedName>
    <definedName name="hfi">#REF!</definedName>
    <definedName name="hg">[79]Construction!$S$36:$S$74</definedName>
    <definedName name="hgr">#REF!</definedName>
    <definedName name="hh">#REF!</definedName>
    <definedName name="hh___0">#REF!</definedName>
    <definedName name="hh___13">#REF!</definedName>
    <definedName name="Hhpc">[76]Timesheet!#REF!</definedName>
    <definedName name="hi">#REF!</definedName>
    <definedName name="HINDHUSTAN">#REF!</definedName>
    <definedName name="HIns">#REF!</definedName>
    <definedName name="Hipc">[76]Timesheet!#REF!</definedName>
    <definedName name="Hlp">[76]Timesheet!#REF!</definedName>
    <definedName name="hmp">#REF!</definedName>
    <definedName name="ho">#REF!</definedName>
    <definedName name="ho___0">#REF!</definedName>
    <definedName name="ho___13">#REF!</definedName>
    <definedName name="hoi">#REF!</definedName>
    <definedName name="hS">#REF!</definedName>
    <definedName name="hS___0">#REF!</definedName>
    <definedName name="hS___13">#REF!</definedName>
    <definedName name="Hs_atm">[76]Timesheet!#REF!</definedName>
    <definedName name="HSS">#REF!</definedName>
    <definedName name="HST">[15]GE!#REF!</definedName>
    <definedName name="HSTR">[24]MG!$H$214</definedName>
    <definedName name="HTML_CodePage" hidden="1">1252</definedName>
    <definedName name="HTML_Control" hidden="1">{"'Proforma'!$A$1:$J$189"}</definedName>
    <definedName name="HTML_Description" hidden="1">""</definedName>
    <definedName name="HTML_Email" hidden="1">""</definedName>
    <definedName name="HTML_Header" hidden="1">"Proforma"</definedName>
    <definedName name="HTML_LastUpdate" hidden="1">"4/19/99"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"D:\analysis\MyHTML.htm"</definedName>
    <definedName name="HTML_Title" hidden="1">"proforma3"</definedName>
    <definedName name="Hu">#REF!</definedName>
    <definedName name="Hu___0">#REF!</definedName>
    <definedName name="Hu___13">#REF!</definedName>
    <definedName name="hvacrates">#REF!</definedName>
    <definedName name="Hw_atm">[76]Timesheet!#REF!</definedName>
    <definedName name="HX">#REF!</definedName>
    <definedName name="hxa">#REF!</definedName>
    <definedName name="hxb">#REF!</definedName>
    <definedName name="hxc">#REF!</definedName>
    <definedName name="hxd">#REF!</definedName>
    <definedName name="hxi">#REF!</definedName>
    <definedName name="hysd">#REF!</definedName>
    <definedName name="hz">#REF!</definedName>
    <definedName name="HZQ">[80]预算!#REF!</definedName>
    <definedName name="I">#REF!</definedName>
    <definedName name="I___0">#REF!</definedName>
    <definedName name="I___13">#REF!</definedName>
    <definedName name="I_P1">[21]見積書!#REF!</definedName>
    <definedName name="I_PA1">#REF!</definedName>
    <definedName name="I_PPP">#REF!</definedName>
    <definedName name="IDCGK">City&amp;" "&amp;State</definedName>
    <definedName name="IDCGK_7">City&amp;" "&amp;State</definedName>
    <definedName name="idiot" hidden="1">{"dep. full detail",#N/A,FALSE,"annex";"3cd annex",#N/A,FALSE,"annex";"co. dep.",#N/A,FALSE,"annex"}</definedName>
    <definedName name="ie">#REF!</definedName>
    <definedName name="If">#REF!</definedName>
    <definedName name="Ig">#REF!</definedName>
    <definedName name="Ig___0">#REF!</definedName>
    <definedName name="Ig___13">#REF!</definedName>
    <definedName name="In" hidden="1">{#N/A,#N/A,FALSE,"gc (2)"}</definedName>
    <definedName name="in_100">#REF!</definedName>
    <definedName name="in_150">#REF!</definedName>
    <definedName name="in_200">#REF!</definedName>
    <definedName name="in_25">#REF!</definedName>
    <definedName name="in_250">#REF!</definedName>
    <definedName name="in_300">#REF!</definedName>
    <definedName name="in_32">#REF!</definedName>
    <definedName name="in_40">#REF!</definedName>
    <definedName name="in_400">#REF!</definedName>
    <definedName name="in_50">#REF!</definedName>
    <definedName name="in_500">#REF!</definedName>
    <definedName name="in_600">#REF!</definedName>
    <definedName name="in_65">#REF!</definedName>
    <definedName name="in_80">#REF!</definedName>
    <definedName name="income">#REF!</definedName>
    <definedName name="income_7">#REF!</definedName>
    <definedName name="Incurr" hidden="1">{#N/A,#N/A,FALSE,"gc (2)"}</definedName>
    <definedName name="indf">#REF!</definedName>
    <definedName name="indf_4">#REF!</definedName>
    <definedName name="indf_6">#REF!</definedName>
    <definedName name="inflation">[81]NPV!$B$40</definedName>
    <definedName name="INFra" hidden="1">{#N/A,#N/A,FALSE,"VARIATIONS";#N/A,#N/A,FALSE,"BUDGET";#N/A,#N/A,FALSE,"CIVIL QNTY VAR";#N/A,#N/A,FALSE,"SUMMARY";#N/A,#N/A,FALSE,"MATERIAL VAR"}</definedName>
    <definedName name="insert_rows_1">'[82]Basement Budget'!#REF!</definedName>
    <definedName name="insertplate_and_exp_joint">#REF!</definedName>
    <definedName name="InstBillingMethod">#REF!</definedName>
    <definedName name="InstBillingMethod_4">#REF!</definedName>
    <definedName name="InstBillingMethod_6">#REF!</definedName>
    <definedName name="instf">#REF!</definedName>
    <definedName name="instf_4">#REF!</definedName>
    <definedName name="instf_6">#REF!</definedName>
    <definedName name="INT_S3">[50]Costing!#REF!</definedName>
    <definedName name="int_S5">[50]Costing!#REF!</definedName>
    <definedName name="Interior">#REF!</definedName>
    <definedName name="Internal_Plaster">#REF!</definedName>
    <definedName name="Internal_Screens">[29]Detail!#REF!</definedName>
    <definedName name="INV_SCH">#REF!</definedName>
    <definedName name="investment">#REF!</definedName>
    <definedName name="IOLIST">'[83]IO LIST'!$A$1:$O$134</definedName>
    <definedName name="IP_IP">[21]見積書!#REF!</definedName>
    <definedName name="ipu">#REF!</definedName>
    <definedName name="ipu___0">#REF!</definedName>
    <definedName name="ipu___13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DATE" hidden="1">"c1634"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39245.8345138889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">#REF!</definedName>
    <definedName name="IS200_4">[50]Costing!#REF!</definedName>
    <definedName name="Issue">OFFSET('[40]Risk Analysis'!$Q$4,0,0,'[40]Risk Analysis'!$S$8,1)</definedName>
    <definedName name="issue_summ">'[84]water prop.'!$A$1</definedName>
    <definedName name="J">#REF!</definedName>
    <definedName name="ｊ">[85]電気設備表!#REF!</definedName>
    <definedName name="Jamuna_Sand">#REF!</definedName>
    <definedName name="Jay" hidden="1">{#N/A,#N/A,FALSE,"gc (2)"}</definedName>
    <definedName name="JEJS">#REF!</definedName>
    <definedName name="JEJS___0">#REF!</definedName>
    <definedName name="JEJS___11">#REF!</definedName>
    <definedName name="JEJS___12">#REF!</definedName>
    <definedName name="JEJS___13">#REF!</definedName>
    <definedName name="JEJS___4">#REF!</definedName>
    <definedName name="JIM">[86]Construction!$S$36:$S$74</definedName>
    <definedName name="job">#REF!</definedName>
    <definedName name="job___0">#REF!</definedName>
    <definedName name="job___11">#REF!</definedName>
    <definedName name="job___12">#REF!</definedName>
    <definedName name="JobID">#REF!</definedName>
    <definedName name="Jobname">#REF!</definedName>
    <definedName name="Jobtypes">[87]FORM7!$R$3:$S$7</definedName>
    <definedName name="Jobtypes_3">[88]FORM7!$R$3:$S$7</definedName>
    <definedName name="johnson1">#REF!</definedName>
    <definedName name="joint">#REF!</definedName>
    <definedName name="june">#REF!</definedName>
    <definedName name="K">#REF!</definedName>
    <definedName name="ｋ">[85]電気設備表!#REF!</definedName>
    <definedName name="K___0">#REF!</definedName>
    <definedName name="K___13">#REF!</definedName>
    <definedName name="K_10R">#REF!</definedName>
    <definedName name="K_15R">#REF!</definedName>
    <definedName name="K_20R">#REF!</definedName>
    <definedName name="k1_table">#REF!</definedName>
    <definedName name="K10L">[15]ABB!#REF!</definedName>
    <definedName name="K10R">#REF!</definedName>
    <definedName name="k12.5r">[89]Costing!$H$45</definedName>
    <definedName name="K15L">[15]ABB!#REF!</definedName>
    <definedName name="K15R">[15]GE!#REF!</definedName>
    <definedName name="k1x">[28]Design!#REF!</definedName>
    <definedName name="k1y">[28]Design!#REF!</definedName>
    <definedName name="K20R">#REF!</definedName>
    <definedName name="K25R">#REF!</definedName>
    <definedName name="k2x">[28]Design!#REF!</definedName>
    <definedName name="k2y">[28]Design!#REF!</definedName>
    <definedName name="k37.5r">[89]Costing!$F$45</definedName>
    <definedName name="k50r">#REF!</definedName>
    <definedName name="K50RA">#REF!</definedName>
    <definedName name="K5L">[15]ABB!#REF!</definedName>
    <definedName name="K5R">[15]GE!#REF!</definedName>
    <definedName name="ka">#REF!</definedName>
    <definedName name="Kail_II_nd_class_board">#REF!</definedName>
    <definedName name="Kail_II_nd_class_scantling">#REF!</definedName>
    <definedName name="kal">#REF!</definedName>
    <definedName name="kapil">'[90]labour rates'!$C$6</definedName>
    <definedName name="KARA">#REF!</definedName>
    <definedName name="KARNA">#REF!</definedName>
    <definedName name="kb">#REF!</definedName>
    <definedName name="kc">#REF!</definedName>
    <definedName name="keisan5">"オプション 5"</definedName>
    <definedName name="keisan6">"オプション 6"</definedName>
    <definedName name="keisan7">"オプション 7"</definedName>
    <definedName name="KEN">#REF!</definedName>
    <definedName name="Kerosene_Oil">#REF!</definedName>
    <definedName name="KEYOFF">#REF!</definedName>
    <definedName name="KEYON">#REF!</definedName>
    <definedName name="Kh">#REF!</definedName>
    <definedName name="Kh___0">#REF!</definedName>
    <definedName name="Kh___13">#REF!</definedName>
    <definedName name="khal">'[78]labour rates'!$C$4</definedName>
    <definedName name="khd">#REF!</definedName>
    <definedName name="khf">#REF!</definedName>
    <definedName name="Ki">#REF!</definedName>
    <definedName name="Ki___0">#REF!</definedName>
    <definedName name="Ki___13">#REF!</definedName>
    <definedName name="Ki1___0">#REF!</definedName>
    <definedName name="Ki1___13">#REF!</definedName>
    <definedName name="Ki2___0">#REF!</definedName>
    <definedName name="Ki2___13">#REF!</definedName>
    <definedName name="Kii">#REF!</definedName>
    <definedName name="Kii___0">#REF!</definedName>
    <definedName name="Kii___13">#REF!</definedName>
    <definedName name="kiosk_abb_fab">#REF!</definedName>
    <definedName name="kiosk_abb_mat">#REF!</definedName>
    <definedName name="kiosk_mg_fab">#REF!</definedName>
    <definedName name="KIOSK_mg_mat">#REF!</definedName>
    <definedName name="KIRO">#REF!</definedName>
    <definedName name="kk">#REF!</definedName>
    <definedName name="Km">#REF!</definedName>
    <definedName name="Km___0">#REF!</definedName>
    <definedName name="Km___13">#REF!</definedName>
    <definedName name="Ks">#REF!</definedName>
    <definedName name="Ks___0">#REF!</definedName>
    <definedName name="Ks___13">#REF!</definedName>
    <definedName name="ksd">#REF!</definedName>
    <definedName name="ksf">#REF!</definedName>
    <definedName name="KVAR10">#REF!</definedName>
    <definedName name="KVAR10S">#REF!</definedName>
    <definedName name="KVAR15">#REF!</definedName>
    <definedName name="KVAR15S">#REF!</definedName>
    <definedName name="KVAR20">#REF!</definedName>
    <definedName name="KVAR20S">#REF!</definedName>
    <definedName name="kvar25">#REF!</definedName>
    <definedName name="KVAR251">#REF!</definedName>
    <definedName name="kvar34">#REF!</definedName>
    <definedName name="KW">[3]NPV!$B$40</definedName>
    <definedName name="kwh">#REF!</definedName>
    <definedName name="KWH_3Ø">[50]Costing!#REF!</definedName>
    <definedName name="L">#REF!</definedName>
    <definedName name="ｌ">[85]電気設備表!#REF!</definedName>
    <definedName name="L___0">#REF!</definedName>
    <definedName name="L___13">#REF!</definedName>
    <definedName name="l1x">#REF!</definedName>
    <definedName name="l2x">#REF!</definedName>
    <definedName name="labourrate">'[9]MASTER_RATE ANALYSIS'!$A$184:$G$345</definedName>
    <definedName name="LACS">[91]PLAN_FEB97!$A$2</definedName>
    <definedName name="LAL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LAMP">#REF!</definedName>
    <definedName name="LAMP___0">#REF!</definedName>
    <definedName name="LAMP___13">#REF!</definedName>
    <definedName name="Land_adv">#REF!</definedName>
    <definedName name="landacqcost">#REF!</definedName>
    <definedName name="Landscaping">[29]Detail!#REF!</definedName>
    <definedName name="LBH">#REF!</definedName>
    <definedName name="LBR">[71]HPL!$D$70</definedName>
    <definedName name="Lc">#REF!</definedName>
    <definedName name="Lc___0">#REF!</definedName>
    <definedName name="Lc___13">#REF!</definedName>
    <definedName name="LCAR100">#REF!</definedName>
    <definedName name="LD">[74]PROG_DATA!$B$7</definedName>
    <definedName name="Lead">#REF!</definedName>
    <definedName name="lef">#REF!</definedName>
    <definedName name="lel">#REF!</definedName>
    <definedName name="len">#REF!</definedName>
    <definedName name="Leva">#REF!</definedName>
    <definedName name="levelling">#REF!</definedName>
    <definedName name="LF">#REF!</definedName>
    <definedName name="LG">#REF!</definedName>
    <definedName name="Lib">#REF!</definedName>
    <definedName name="lift_abb_fab">[13]Mat_Cost!#REF!</definedName>
    <definedName name="lift_abb_mat">[13]Mat_Cost!#REF!</definedName>
    <definedName name="lift_mg_fab">[13]Mat_Cost!#REF!</definedName>
    <definedName name="lift_mg_mat">[13]Mat_Cost!#REF!</definedName>
    <definedName name="limcount" hidden="1">1</definedName>
    <definedName name="LINE_1">[1]電気設備表!#REF!</definedName>
    <definedName name="LINE_2">[1]電気設備表!#REF!</definedName>
    <definedName name="LINTEL">#REF!</definedName>
    <definedName name="LIST">#REF!</definedName>
    <definedName name="LIST_1">[1]電気設備表!#REF!</definedName>
    <definedName name="LIST_2">[1]電気設備表!#REF!</definedName>
    <definedName name="LIST_3">[1]電気設備表!#REF!</definedName>
    <definedName name="LLALALL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lm">#REF!</definedName>
    <definedName name="load">#REF!</definedName>
    <definedName name="loans_adv">#REF!</definedName>
    <definedName name="local">#REF!</definedName>
    <definedName name="local2">#REF!</definedName>
    <definedName name="Location">City&amp;" "&amp;State</definedName>
    <definedName name="Location_7">City&amp;" "&amp;State</definedName>
    <definedName name="lodr">#REF!</definedName>
    <definedName name="look">#REF!</definedName>
    <definedName name="Lr">#REF!</definedName>
    <definedName name="Lr___0">#REF!</definedName>
    <definedName name="Lr___13">#REF!</definedName>
    <definedName name="lsest">#REF!</definedName>
    <definedName name="lshead">#REF!</definedName>
    <definedName name="LSNO1">[92]Lead!$P$6</definedName>
    <definedName name="LSNO13">[92]Lead!$P$22</definedName>
    <definedName name="LSNO14">[92]Lead!$P$23</definedName>
    <definedName name="LSNO2">[92]Lead!$P$7</definedName>
    <definedName name="LSNO23">[92]Lead!$P$31</definedName>
    <definedName name="LSNO25">[92]Lead!$P$32</definedName>
    <definedName name="LSNO3">[92]Lead!$P$8</definedName>
    <definedName name="ltf">#REF!</definedName>
    <definedName name="LUMEN">#REF!</definedName>
    <definedName name="LUMEN___0">#REF!</definedName>
    <definedName name="LUMEN___13">#REF!</definedName>
    <definedName name="LUX">#REF!</definedName>
    <definedName name="LUX___0">#REF!</definedName>
    <definedName name="LUX___13">#REF!</definedName>
    <definedName name="Lx">#REF!</definedName>
    <definedName name="Lx___0">#REF!</definedName>
    <definedName name="Lx___13">#REF!</definedName>
    <definedName name="m">#REF!</definedName>
    <definedName name="m___0">#REF!</definedName>
    <definedName name="m___13">#REF!</definedName>
    <definedName name="m_100">#REF!</definedName>
    <definedName name="m_100_16KA">#REF!</definedName>
    <definedName name="m_100_25kA">#REF!</definedName>
    <definedName name="m_125_25kA">#REF!</definedName>
    <definedName name="m_160_st">#REF!</definedName>
    <definedName name="M_25_box_Culvert">#REF!</definedName>
    <definedName name="m_250_st">#REF!</definedName>
    <definedName name="m_400_4p_mt">#REF!</definedName>
    <definedName name="M_63_3N">#REF!</definedName>
    <definedName name="M1_">#REF!</definedName>
    <definedName name="M100B">#REF!</definedName>
    <definedName name="M100IL">#REF!</definedName>
    <definedName name="m125b">#REF!</definedName>
    <definedName name="M125IL">#REF!</definedName>
    <definedName name="m15flooring">#REF!</definedName>
    <definedName name="M160B">#REF!</definedName>
    <definedName name="M1x">[28]Design!#REF!</definedName>
    <definedName name="M1y">[28]Design!#REF!</definedName>
    <definedName name="M2_">#REF!</definedName>
    <definedName name="M200B">#REF!</definedName>
    <definedName name="m250b">#REF!</definedName>
    <definedName name="M250IL">#REF!</definedName>
    <definedName name="M2x">[28]Design!#REF!</definedName>
    <definedName name="M2y">[28]Design!#REF!</definedName>
    <definedName name="M32_2">[50]Costing!#REF!</definedName>
    <definedName name="M32F">#REF!</definedName>
    <definedName name="m400b">#REF!</definedName>
    <definedName name="m400bs">#REF!</definedName>
    <definedName name="M400IL">#REF!</definedName>
    <definedName name="M4D">#REF!</definedName>
    <definedName name="M4F">#REF!</definedName>
    <definedName name="M630B">#REF!</definedName>
    <definedName name="M630IL">#REF!</definedName>
    <definedName name="M63F">#REF!</definedName>
    <definedName name="m800b">#REF!</definedName>
    <definedName name="M800BS">#REF!</definedName>
    <definedName name="M800IL">#REF!</definedName>
    <definedName name="Ma">[76]Timesheet!#REF!</definedName>
    <definedName name="Ma_v">[76]Timesheet!#REF!</definedName>
    <definedName name="MACRO">#REF!</definedName>
    <definedName name="MACRO2">#REF!</definedName>
    <definedName name="MACRO3">#REF!</definedName>
    <definedName name="maintexpense">#REF!</definedName>
    <definedName name="maintincome">#REF!</definedName>
    <definedName name="makuro">#REF!</definedName>
    <definedName name="man">#REF!</definedName>
    <definedName name="man___0">#REF!</definedName>
    <definedName name="man___11">#REF!</definedName>
    <definedName name="man___12">#REF!</definedName>
    <definedName name="manday1">#REF!</definedName>
    <definedName name="manday1___0">#REF!</definedName>
    <definedName name="manday1___11">#REF!</definedName>
    <definedName name="manday1___12">#REF!</definedName>
    <definedName name="MANHOL">#REF!</definedName>
    <definedName name="Marble_Dust">#REF!</definedName>
    <definedName name="march_qty">#REF!</definedName>
    <definedName name="MarketType">#REF!</definedName>
    <definedName name="MarketType_4">#REF!</definedName>
    <definedName name="MarketType_6">#REF!</definedName>
    <definedName name="MarketType_Text">#REF!</definedName>
    <definedName name="MarketType_Text_4">#REF!</definedName>
    <definedName name="MarketType_Text_6">#REF!</definedName>
    <definedName name="MAS">#REF!</definedName>
    <definedName name="Masonary">'[93]Builtup Area'!#REF!</definedName>
    <definedName name="MATE">#REF!</definedName>
    <definedName name="MATERIAL">#REF!</definedName>
    <definedName name="MaterialList">'[2]Material List '!$C$4:$C$9960</definedName>
    <definedName name="MATV">#REF!</definedName>
    <definedName name="MAZI">[41]Sheet1!#REF!</definedName>
    <definedName name="Mb">[76]Timesheet!#REF!</definedName>
    <definedName name="Mb_v">[76]Timesheet!#REF!</definedName>
    <definedName name="mb100_3">[50]Costing!#REF!</definedName>
    <definedName name="MB1000F">#REF!</definedName>
    <definedName name="MB1000M">#REF!</definedName>
    <definedName name="MB1000M1">#REF!</definedName>
    <definedName name="MB1000MA">#REF!</definedName>
    <definedName name="MB100A">#REF!</definedName>
    <definedName name="MB100AS">#REF!</definedName>
    <definedName name="MB100F">#REF!</definedName>
    <definedName name="MB100FF">[17]Costing!#REF!</definedName>
    <definedName name="MB100FFS">#REF!</definedName>
    <definedName name="mb100fg">[17]Costing!#REF!</definedName>
    <definedName name="mb100fs">#REF!</definedName>
    <definedName name="mb100fsS">#REF!</definedName>
    <definedName name="mb100p">#REF!</definedName>
    <definedName name="MB100PA">#REF!</definedName>
    <definedName name="MB100S">#REF!</definedName>
    <definedName name="mb100s_3">[50]Costing!#REF!</definedName>
    <definedName name="MB100S1">#REF!</definedName>
    <definedName name="MB100S1S">#REF!</definedName>
    <definedName name="MB100SF">#REF!</definedName>
    <definedName name="MB100SS">#REF!</definedName>
    <definedName name="MB100T">#REF!</definedName>
    <definedName name="MB100T1">#REF!</definedName>
    <definedName name="mb100tg">[17]Costing!#REF!</definedName>
    <definedName name="MB100TS">#REF!</definedName>
    <definedName name="MB100TSS">#REF!</definedName>
    <definedName name="MB100W">#REF!</definedName>
    <definedName name="MB100WA">#REF!</definedName>
    <definedName name="MB100WF">#REF!</definedName>
    <definedName name="MB100WFA">#REF!</definedName>
    <definedName name="MB1200M1">#REF!</definedName>
    <definedName name="mb125_4">[50]Costing!#REF!</definedName>
    <definedName name="MB125A">#REF!</definedName>
    <definedName name="MB125AS">#REF!</definedName>
    <definedName name="MB125C">#REF!</definedName>
    <definedName name="MB125Cs">#REF!</definedName>
    <definedName name="mb125fs">#REF!</definedName>
    <definedName name="mb125fsS">#REF!</definedName>
    <definedName name="MB125M">#REF!</definedName>
    <definedName name="MB125Ms">#REF!</definedName>
    <definedName name="MB125S">#REF!</definedName>
    <definedName name="MB125SS">#REF!</definedName>
    <definedName name="MB125TS">#REF!</definedName>
    <definedName name="MB125TSS">#REF!</definedName>
    <definedName name="MB160A">#REF!</definedName>
    <definedName name="MB160AS">#REF!</definedName>
    <definedName name="MB160F">[17]Costing!#REF!</definedName>
    <definedName name="mb160fg">[17]Costing!#REF!</definedName>
    <definedName name="mb160p">#REF!</definedName>
    <definedName name="MB160PA">#REF!</definedName>
    <definedName name="mb160sf">#REF!</definedName>
    <definedName name="MB160SS">#REF!</definedName>
    <definedName name="MB160T">#REF!</definedName>
    <definedName name="mb160tg">[17]Costing!#REF!</definedName>
    <definedName name="mb200_3">[50]Costing!#REF!</definedName>
    <definedName name="mb200_4">[50]Costing!#REF!</definedName>
    <definedName name="MB200A">#REF!</definedName>
    <definedName name="MB200AS">#REF!</definedName>
    <definedName name="MB200C">#REF!</definedName>
    <definedName name="MB200Cs">#REF!</definedName>
    <definedName name="MB200FS">#REF!</definedName>
    <definedName name="MB200G">[15]GE!#REF!</definedName>
    <definedName name="MB200M">#REF!</definedName>
    <definedName name="MB200M1">#REF!</definedName>
    <definedName name="MB200S">#REF!</definedName>
    <definedName name="MB200SS">#REF!</definedName>
    <definedName name="MB200T">#REF!</definedName>
    <definedName name="MB200T1">#REF!</definedName>
    <definedName name="mb200tg">[17]Costing!#REF!</definedName>
    <definedName name="MB200TS">#REF!</definedName>
    <definedName name="MB200TSS">#REF!</definedName>
    <definedName name="mb250_3">[50]Costing!#REF!</definedName>
    <definedName name="mb250_4">[50]Costing!#REF!</definedName>
    <definedName name="MB250A">#REF!</definedName>
    <definedName name="MB250AS">#REF!</definedName>
    <definedName name="MB250C">#REF!</definedName>
    <definedName name="MB250Cs">#REF!</definedName>
    <definedName name="mb250f">#REF!</definedName>
    <definedName name="MB250M">#REF!</definedName>
    <definedName name="MB250M1">#REF!</definedName>
    <definedName name="MB250MC">#REF!</definedName>
    <definedName name="MB250MCA">#REF!</definedName>
    <definedName name="MB250Ms">#REF!</definedName>
    <definedName name="MB250S">#REF!</definedName>
    <definedName name="MB250SS">#REF!</definedName>
    <definedName name="MB250T">#REF!</definedName>
    <definedName name="MB250T1">#REF!</definedName>
    <definedName name="MB250TA">#REF!</definedName>
    <definedName name="MB250TAS">#REF!</definedName>
    <definedName name="MB250TS">#REF!</definedName>
    <definedName name="MB250TSS">#REF!</definedName>
    <definedName name="mb400_3">[50]Costing!#REF!</definedName>
    <definedName name="MB400A">#REF!</definedName>
    <definedName name="MB400AS">#REF!</definedName>
    <definedName name="mb400c">#REF!</definedName>
    <definedName name="mb400c1">#REF!</definedName>
    <definedName name="MB400CS">#REF!</definedName>
    <definedName name="mb400e">#REF!</definedName>
    <definedName name="mb400eS">#REF!</definedName>
    <definedName name="mb400f">#REF!</definedName>
    <definedName name="MB400FD">[24]MG!$C$86</definedName>
    <definedName name="mb400ff">#REF!</definedName>
    <definedName name="mb400ffS">#REF!</definedName>
    <definedName name="mb400fg">[17]Costing!#REF!</definedName>
    <definedName name="MB400FS">#REF!</definedName>
    <definedName name="mb400fsS">#REF!</definedName>
    <definedName name="MB400M">#REF!</definedName>
    <definedName name="MB400M1">#REF!</definedName>
    <definedName name="MB400MA">#REF!</definedName>
    <definedName name="MB400MC">#REF!</definedName>
    <definedName name="MB400MCA">#REF!</definedName>
    <definedName name="MB400Ms">#REF!</definedName>
    <definedName name="MB400S">#REF!</definedName>
    <definedName name="MB400SA">#REF!</definedName>
    <definedName name="MB400SS">#REF!</definedName>
    <definedName name="MB400T">[18]Costing!$B$13</definedName>
    <definedName name="mb400t1">#REF!</definedName>
    <definedName name="MB400TA">#REF!</definedName>
    <definedName name="MB400TAS">#REF!</definedName>
    <definedName name="mb400tg">[17]Costing!#REF!</definedName>
    <definedName name="MB400TS">#REF!</definedName>
    <definedName name="MB400TSS">#REF!</definedName>
    <definedName name="MB630A">#REF!</definedName>
    <definedName name="MB630AS">#REF!</definedName>
    <definedName name="mb630d">[17]Costing!#REF!</definedName>
    <definedName name="mb630ds">#REF!</definedName>
    <definedName name="mb630e">#REF!</definedName>
    <definedName name="mb630eS">#REF!</definedName>
    <definedName name="mb630eS\">#REF!</definedName>
    <definedName name="MB630F">#REF!</definedName>
    <definedName name="MB630FA">#REF!</definedName>
    <definedName name="MB630M">#REF!</definedName>
    <definedName name="MB630MA">#REF!</definedName>
    <definedName name="MB630MC">#REF!</definedName>
    <definedName name="MB630MCA">#REF!</definedName>
    <definedName name="MB630S">#REF!</definedName>
    <definedName name="MB630SA">#REF!</definedName>
    <definedName name="MB630SS">#REF!</definedName>
    <definedName name="MB630U">#REF!</definedName>
    <definedName name="MB630UA">#REF!</definedName>
    <definedName name="MB63T">#REF!</definedName>
    <definedName name="mb800_3">[50]Costing!#REF!</definedName>
    <definedName name="MB800A">#REF!</definedName>
    <definedName name="MB800AS">#REF!</definedName>
    <definedName name="MB800F">[16]Cost_any!$B$31</definedName>
    <definedName name="MB800M">#REF!</definedName>
    <definedName name="MB800M1">#REF!</definedName>
    <definedName name="MB800MA">#REF!</definedName>
    <definedName name="MB800S">#REF!</definedName>
    <definedName name="MB800SS">#REF!</definedName>
    <definedName name="MB800T">#REF!</definedName>
    <definedName name="mb800te">[17]Costing!#REF!</definedName>
    <definedName name="mb800teg">[17]Costing!#REF!</definedName>
    <definedName name="mb800tg">[17]Costing!#REF!</definedName>
    <definedName name="Mc">[76]Timesheet!#REF!</definedName>
    <definedName name="Mc_v">[76]Timesheet!#REF!</definedName>
    <definedName name="MC20D">#REF!</definedName>
    <definedName name="MC32F">#REF!</definedName>
    <definedName name="mcb32f">#REF!</definedName>
    <definedName name="MCB32S">#REF!</definedName>
    <definedName name="MCB32T">#REF!</definedName>
    <definedName name="mcb40f">#REF!</definedName>
    <definedName name="MCB4D">#REF!</definedName>
    <definedName name="MCB4F">#REF!</definedName>
    <definedName name="mcb63f">#REF!</definedName>
    <definedName name="MCB63T">#REF!</definedName>
    <definedName name="mcc1_abb_fab">[13]Mat_Cost!#REF!</definedName>
    <definedName name="mcc1_abb_mat">[13]Mat_Cost!#REF!</definedName>
    <definedName name="mcc1_mg_fab">[13]Mat_Cost!#REF!</definedName>
    <definedName name="mcc1_mg_mat">[13]Mat_Cost!#REF!</definedName>
    <definedName name="mcc1a_abb_fab">[13]Mat_Cost!#REF!</definedName>
    <definedName name="mcc1a_abb_mat">[13]Mat_Cost!#REF!</definedName>
    <definedName name="mcc1a_mg_fab">[13]Mat_Cost!#REF!</definedName>
    <definedName name="mcc1a_mg_mat">[13]Mat_Cost!#REF!</definedName>
    <definedName name="mcc2_abb_fab">[13]Mat_Cost!#REF!</definedName>
    <definedName name="mcc2_abb_mat">[13]Mat_Cost!#REF!</definedName>
    <definedName name="mcc2_mg_fab">[13]Mat_Cost!#REF!</definedName>
    <definedName name="mcc2_mg_mat">[13]Mat_Cost!#REF!</definedName>
    <definedName name="mcc3_abb_fab">[13]Mat_Cost!#REF!</definedName>
    <definedName name="mcc3_abb_mat">[13]Mat_Cost!#REF!</definedName>
    <definedName name="mcc3_mg_fab">[13]Mat_Cost!#REF!</definedName>
    <definedName name="mcc3_mg_mat">[13]Mat_Cost!#REF!</definedName>
    <definedName name="MCCB100">[13]Cost_Any.!#REF!</definedName>
    <definedName name="MCCB125">[13]Cost_Any.!#REF!</definedName>
    <definedName name="MCCB200">[13]Cost_Any.!#REF!</definedName>
    <definedName name="MCCB32">[13]Cost_Any.!#REF!</definedName>
    <definedName name="Md">[76]Timesheet!#REF!</definedName>
    <definedName name="MDM">#REF!</definedName>
    <definedName name="MDMK">#REF!</definedName>
    <definedName name="MDMP">#REF!</definedName>
    <definedName name="MDR">[24]MG!$D$214</definedName>
    <definedName name="Mechanical">[29]Detail!#REF!</definedName>
    <definedName name="meest">#REF!</definedName>
    <definedName name="mehead">#REF!</definedName>
    <definedName name="MENU">#REF!</definedName>
    <definedName name="MENU2">[1]電気設備表!#REF!</definedName>
    <definedName name="MENU3">[1]電気設備表!#REF!</definedName>
    <definedName name="MER">'[94]Project Budget Worksheet'!$A$1:$H$106</definedName>
    <definedName name="MF">#REF!</definedName>
    <definedName name="MF___0">#REF!</definedName>
    <definedName name="MF___13">#REF!</definedName>
    <definedName name="mff">#REF!</definedName>
    <definedName name="MG125TPMCCB">#REF!</definedName>
    <definedName name="MG12ACON">#REF!</definedName>
    <definedName name="MG18ACON">#REF!</definedName>
    <definedName name="MG1TO3">#REF!</definedName>
    <definedName name="MG250AMCCB">[17]Costing!#REF!</definedName>
    <definedName name="MG25ACON">#REF!</definedName>
    <definedName name="MG400AMCCB">[17]Costing!#REF!</definedName>
    <definedName name="MG630AMCCB">[17]Costing!#REF!</definedName>
    <definedName name="MG630AMCCBA">[17]Costing!#REF!</definedName>
    <definedName name="MG63AMCCB">[17]Costing!#REF!</definedName>
    <definedName name="MG7.5">#REF!</definedName>
    <definedName name="mg70acon">[17]Costing!#REF!</definedName>
    <definedName name="MG800AMCCB">[17]Costing!#REF!</definedName>
    <definedName name="MG9ACON">#REF!</definedName>
    <definedName name="mgf">#REF!</definedName>
    <definedName name="mgmcc1mat">[13]Mat_Cost!#REF!</definedName>
    <definedName name="Mhpc">[76]Timesheet!#REF!:[76]Timesheet!#REF!</definedName>
    <definedName name="Mhpipd">[76]Timesheet!#REF!</definedName>
    <definedName name="Mhps">[76]Timesheet!#REF!</definedName>
    <definedName name="MI">#REF!</definedName>
    <definedName name="MI_100">#REF!</definedName>
    <definedName name="MI_160">#REF!</definedName>
    <definedName name="MI_250">#REF!</definedName>
    <definedName name="mico3485">#REF!</definedName>
    <definedName name="MIL">#REF!</definedName>
    <definedName name="Mipc">[76]Timesheet!#REF!:[76]Timesheet!#REF!</definedName>
    <definedName name="Mips">[76]Timesheet!#REF!</definedName>
    <definedName name="MIT">#REF!</definedName>
    <definedName name="Mkt" hidden="1">{#N/A,#N/A,FALSE,"VARIATIONS";#N/A,#N/A,FALSE,"BUDGET";#N/A,#N/A,FALSE,"CIVIL QNTY VAR";#N/A,#N/A,FALSE,"SUMMARY";#N/A,#N/A,FALSE,"MATERIAL VAR"}</definedName>
    <definedName name="ML">#REF!</definedName>
    <definedName name="MLCP">City&amp;" "&amp;State</definedName>
    <definedName name="MLCP_7">City&amp;" "&amp;State</definedName>
    <definedName name="mldl" hidden="1">{#N/A,#N/A,FALSE,"VARIATIONS";#N/A,#N/A,FALSE,"BUDGET";#N/A,#N/A,FALSE,"CIVIL QNTY VAR";#N/A,#N/A,FALSE,"SUMMARY";#N/A,#N/A,FALSE,"MATERIAL VAR"}</definedName>
    <definedName name="Mlpc">[76]Timesheet!#REF!</definedName>
    <definedName name="Mlpd">[76]Timesheet!#REF!</definedName>
    <definedName name="Mlps">[76]Timesheet!#REF!</definedName>
    <definedName name="mm">#REF!</definedName>
    <definedName name="MMList">#REF!</definedName>
    <definedName name="MMList1">#REF!</definedName>
    <definedName name="MMList2">'[2]Labour Rate '!$B$4:$B$73</definedName>
    <definedName name="MMList3">'[2](M+L)'!$B$4:$B$1071</definedName>
    <definedName name="MO">#REF!</definedName>
    <definedName name="Mobile_crane">#REF!</definedName>
    <definedName name="Model_Name">[61]Model!$C$4</definedName>
    <definedName name="Money_type">#REF!</definedName>
    <definedName name="MONTH">#REF!</definedName>
    <definedName name="Month1">#REF!</definedName>
    <definedName name="Mot250mccb_a">#REF!</definedName>
    <definedName name="MP">#REF!</definedName>
    <definedName name="MP1.2">#REF!</definedName>
    <definedName name="MP10A">#REF!</definedName>
    <definedName name="MP11A">#REF!</definedName>
    <definedName name="MP11S">#REF!</definedName>
    <definedName name="MP15S">#REF!</definedName>
    <definedName name="MP1A">#REF!</definedName>
    <definedName name="MP2.5">#REF!</definedName>
    <definedName name="MP2.5S">#REF!</definedName>
    <definedName name="MP3.7">#REF!</definedName>
    <definedName name="MP3.7S">#REF!</definedName>
    <definedName name="MP5A">#REF!</definedName>
    <definedName name="MP7.5">#REF!</definedName>
    <definedName name="MP7.5S">#REF!</definedName>
    <definedName name="MPCB15">[13]Cost_Any.!#REF!</definedName>
    <definedName name="MPCB63">[13]Cost_Any.!#REF!</definedName>
    <definedName name="mr10resi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mr10residen" hidden="1">{#N/A,#N/A,TRUE,"Financials";#N/A,#N/A,TRUE,"Operating Statistics";#N/A,#N/A,TRUE,"Capex &amp; Depreciation";#N/A,#N/A,TRUE,"Debt"}</definedName>
    <definedName name="MS_bar">#REF!</definedName>
    <definedName name="MS_bar_6mm">#REF!</definedName>
    <definedName name="MS_Tube_40mm">#REF!</definedName>
    <definedName name="MS200202rev2">#REF!</definedName>
    <definedName name="ms2002may1706">#REF!</definedName>
    <definedName name="MSG">#REF!</definedName>
    <definedName name="msjune1807">#REF!</definedName>
    <definedName name="MT">#REF!</definedName>
    <definedName name="MTV">#REF!</definedName>
    <definedName name="Mural_Tiles">#REF!</definedName>
    <definedName name="n">#REF!</definedName>
    <definedName name="N___0">#REF!</definedName>
    <definedName name="N___13">#REF!</definedName>
    <definedName name="N_S">#REF!</definedName>
    <definedName name="N1FLAT">#REF!</definedName>
    <definedName name="n1x">#REF!</definedName>
    <definedName name="n1y">#REF!</definedName>
    <definedName name="n2x">#REF!</definedName>
    <definedName name="n2y">#REF!</definedName>
    <definedName name="N33BR">#REF!</definedName>
    <definedName name="N34BR">#REF!</definedName>
    <definedName name="N3PNA">#REF!</definedName>
    <definedName name="N3PNB">#REF!</definedName>
    <definedName name="n5flat">#REF!</definedName>
    <definedName name="n5pent">#REF!</definedName>
    <definedName name="N6FLAT">#REF!</definedName>
    <definedName name="N6PENT">#REF!</definedName>
    <definedName name="NA_1">#REF!</definedName>
    <definedName name="NA_10">#REF!</definedName>
    <definedName name="NA_11">#REF!</definedName>
    <definedName name="NA_12">#REF!</definedName>
    <definedName name="NA_13">#REF!</definedName>
    <definedName name="NA_14">#REF!</definedName>
    <definedName name="NA_16">#REF!</definedName>
    <definedName name="NA_17">#REF!</definedName>
    <definedName name="NA_18">#REF!</definedName>
    <definedName name="NA_19">#REF!</definedName>
    <definedName name="NA_2">#REF!</definedName>
    <definedName name="NA_20">#REF!</definedName>
    <definedName name="NA_21">#REF!</definedName>
    <definedName name="NA_22">#REF!</definedName>
    <definedName name="NA_24">#REF!</definedName>
    <definedName name="NA_25">#REF!</definedName>
    <definedName name="NA_26">#REF!</definedName>
    <definedName name="NA_27">#REF!</definedName>
    <definedName name="NA_28">#REF!</definedName>
    <definedName name="NA_29">#REF!</definedName>
    <definedName name="NA_3">#REF!</definedName>
    <definedName name="NA_5">#REF!</definedName>
    <definedName name="NA_6">#REF!</definedName>
    <definedName name="NA_7">#REF!</definedName>
    <definedName name="NA_8">#REF!</definedName>
    <definedName name="NA_9">#REF!</definedName>
    <definedName name="NAJU">[21]見積書!#REF!</definedName>
    <definedName name="Name">"#REF!"</definedName>
    <definedName name="Name_3">#REF!</definedName>
    <definedName name="name5">#REF!</definedName>
    <definedName name="name6">#REF!</definedName>
    <definedName name="NAMT">#REF!</definedName>
    <definedName name="ND">#REF!</definedName>
    <definedName name="NDR">#REF!</definedName>
    <definedName name="net_cost_list">#REF!</definedName>
    <definedName name="new">'[69]INDIGINEOUS ITEMS '!#REF!</definedName>
    <definedName name="Nitin" hidden="1">'[44]Sheet3 (2)'!$A$60:$A$76</definedName>
    <definedName name="NN">#REF!</definedName>
    <definedName name="NN___0">#REF!</definedName>
    <definedName name="NN___13">#REF!</definedName>
    <definedName name="nonmodular">#REF!</definedName>
    <definedName name="nonmodular_4">#REF!</definedName>
    <definedName name="nonmodular_6">#REF!</definedName>
    <definedName name="NorthAndSouth">[64]INDEX!$D$67:$G$69,[64]INDEX!$D$72:$G$74</definedName>
    <definedName name="NS">#REF!</definedName>
    <definedName name="NSSR1">#REF!</definedName>
    <definedName name="NSSR10">#REF!</definedName>
    <definedName name="NSSR100">#REF!</definedName>
    <definedName name="NSSR101">#REF!</definedName>
    <definedName name="NSSR102">#REF!</definedName>
    <definedName name="NSSR103">#REF!</definedName>
    <definedName name="NSSR104">#REF!</definedName>
    <definedName name="NSSR105">#REF!</definedName>
    <definedName name="NSSR106">#REF!</definedName>
    <definedName name="NSSR107">#REF!</definedName>
    <definedName name="NSSR108">#REF!</definedName>
    <definedName name="NSSR109">#REF!</definedName>
    <definedName name="NSSR11">#REF!</definedName>
    <definedName name="NSSR110">#REF!</definedName>
    <definedName name="NSSR111">#REF!</definedName>
    <definedName name="NSSR112">#REF!</definedName>
    <definedName name="NSSR113">#REF!</definedName>
    <definedName name="NSSR114">#REF!</definedName>
    <definedName name="NSSR115">#REF!</definedName>
    <definedName name="NSSR116">#REF!</definedName>
    <definedName name="NSSR117">#REF!</definedName>
    <definedName name="NSSR118">#REF!</definedName>
    <definedName name="NSSR119">#REF!</definedName>
    <definedName name="NSSR12">#REF!</definedName>
    <definedName name="NSSR120">#REF!</definedName>
    <definedName name="NSSR121">#REF!</definedName>
    <definedName name="NSSR122">#REF!</definedName>
    <definedName name="NSSR123">#REF!</definedName>
    <definedName name="NSSR124">#REF!</definedName>
    <definedName name="NSSR125">#REF!</definedName>
    <definedName name="NSSR126">#REF!</definedName>
    <definedName name="NSSR127">#REF!</definedName>
    <definedName name="NSSR128">#REF!</definedName>
    <definedName name="NSSR129">#REF!</definedName>
    <definedName name="NSSR13">#REF!</definedName>
    <definedName name="NSSR130">#REF!</definedName>
    <definedName name="NSSR131">#REF!</definedName>
    <definedName name="NSSR132">#REF!</definedName>
    <definedName name="NSSR133">#REF!</definedName>
    <definedName name="NSSR134">#REF!</definedName>
    <definedName name="NSSR135">#REF!</definedName>
    <definedName name="NSSR136">#REF!</definedName>
    <definedName name="NSSR137">#REF!</definedName>
    <definedName name="NSSR138">#REF!</definedName>
    <definedName name="NSSR139">#REF!</definedName>
    <definedName name="NSSR14">#REF!</definedName>
    <definedName name="NSSR140">#REF!</definedName>
    <definedName name="NSSR141">#REF!</definedName>
    <definedName name="NSSR142">#REF!</definedName>
    <definedName name="NSSR143">#REF!</definedName>
    <definedName name="NSSR144">#REF!</definedName>
    <definedName name="NSSR145">#REF!</definedName>
    <definedName name="NSSR146">#REF!</definedName>
    <definedName name="NSSR147">#REF!</definedName>
    <definedName name="NSSR148">#REF!</definedName>
    <definedName name="NSSR149">#REF!</definedName>
    <definedName name="NSSR15">#REF!</definedName>
    <definedName name="NSSR150">#REF!</definedName>
    <definedName name="NSSR151">#REF!</definedName>
    <definedName name="NSSR152">#REF!</definedName>
    <definedName name="NSSR153">#REF!</definedName>
    <definedName name="NSSR154">#REF!</definedName>
    <definedName name="NSSR155">#REF!</definedName>
    <definedName name="NSSR156">#REF!</definedName>
    <definedName name="NSSR157">#REF!</definedName>
    <definedName name="NSSR158">#REF!</definedName>
    <definedName name="NSSR159">#REF!</definedName>
    <definedName name="NSSR16">#REF!</definedName>
    <definedName name="NSSR160">#REF!</definedName>
    <definedName name="NSSR161">#REF!</definedName>
    <definedName name="NSSR162">#REF!</definedName>
    <definedName name="NSSR163">#REF!</definedName>
    <definedName name="NSSR164">#REF!</definedName>
    <definedName name="NSSR165">#REF!</definedName>
    <definedName name="NSSR166">#REF!</definedName>
    <definedName name="NSSR167">#REF!</definedName>
    <definedName name="NSSR168">#REF!</definedName>
    <definedName name="NSSR169">#REF!</definedName>
    <definedName name="NSSR17">#REF!</definedName>
    <definedName name="NSSR170">#REF!</definedName>
    <definedName name="NSSR171">#REF!</definedName>
    <definedName name="NSSR172">#REF!</definedName>
    <definedName name="NSSR173">#REF!</definedName>
    <definedName name="NSSR174">#REF!</definedName>
    <definedName name="NSSR18">#REF!</definedName>
    <definedName name="NSSR19">#REF!</definedName>
    <definedName name="NSSR2">#REF!</definedName>
    <definedName name="NSSR20">#REF!</definedName>
    <definedName name="NSSR21">#REF!</definedName>
    <definedName name="NSSR22">#REF!</definedName>
    <definedName name="NSSR23">#REF!</definedName>
    <definedName name="NSSR24">#REF!</definedName>
    <definedName name="NSSR25">#REF!</definedName>
    <definedName name="NSSR26">#REF!</definedName>
    <definedName name="NSSR27">#REF!</definedName>
    <definedName name="NSSR28">#REF!</definedName>
    <definedName name="NSSR29">#REF!</definedName>
    <definedName name="NSSR3">#REF!</definedName>
    <definedName name="NSSR30">#REF!</definedName>
    <definedName name="NSSR31">#REF!</definedName>
    <definedName name="NSSR32">#REF!</definedName>
    <definedName name="NSSR33">#REF!</definedName>
    <definedName name="NSSR34">#REF!</definedName>
    <definedName name="NSSR35">#REF!</definedName>
    <definedName name="NSSR36">#REF!</definedName>
    <definedName name="NSSR37">#REF!</definedName>
    <definedName name="NSSR38">#REF!</definedName>
    <definedName name="NSSR39">#REF!</definedName>
    <definedName name="NSSR4">#REF!</definedName>
    <definedName name="NSSR40">#REF!</definedName>
    <definedName name="NSSR41">#REF!</definedName>
    <definedName name="NSSR42">#REF!</definedName>
    <definedName name="NSSR43">#REF!</definedName>
    <definedName name="NSSR44">#REF!</definedName>
    <definedName name="NSSR45">#REF!</definedName>
    <definedName name="NSSR46">#REF!</definedName>
    <definedName name="NSSR47">#REF!</definedName>
    <definedName name="NSSR48">#REF!</definedName>
    <definedName name="NSSR49">#REF!</definedName>
    <definedName name="NSSR5">#REF!</definedName>
    <definedName name="NSSR50">#REF!</definedName>
    <definedName name="NSSR51">#REF!</definedName>
    <definedName name="NSSR52">#REF!</definedName>
    <definedName name="NSSR53">#REF!</definedName>
    <definedName name="NSSR54">#REF!</definedName>
    <definedName name="NSSR55">#REF!</definedName>
    <definedName name="NSSR56">#REF!</definedName>
    <definedName name="NSSR57">#REF!</definedName>
    <definedName name="NSSR58">#REF!</definedName>
    <definedName name="NSSR59">#REF!</definedName>
    <definedName name="NSSR6">#REF!</definedName>
    <definedName name="NSSR60">#REF!</definedName>
    <definedName name="NSSR61">#REF!</definedName>
    <definedName name="NSSR62">#REF!</definedName>
    <definedName name="NSSR63">#REF!</definedName>
    <definedName name="NSSR64">#REF!</definedName>
    <definedName name="NSSR65">#REF!</definedName>
    <definedName name="NSSR66">#REF!</definedName>
    <definedName name="NSSR67">#REF!</definedName>
    <definedName name="NSSR68">#REF!</definedName>
    <definedName name="NSSR69">#REF!</definedName>
    <definedName name="NSSR7">#REF!</definedName>
    <definedName name="NSSR70">#REF!</definedName>
    <definedName name="NSSR71">#REF!</definedName>
    <definedName name="NSSR72">#REF!</definedName>
    <definedName name="NSSR73">#REF!</definedName>
    <definedName name="NSSR74">#REF!</definedName>
    <definedName name="NSSR75">#REF!</definedName>
    <definedName name="NSSR76">#REF!</definedName>
    <definedName name="NSSR77">#REF!</definedName>
    <definedName name="NSSR78">#REF!</definedName>
    <definedName name="NSSR79">#REF!</definedName>
    <definedName name="NSSR8">#REF!</definedName>
    <definedName name="NSSR80">#REF!</definedName>
    <definedName name="NSSR81">#REF!</definedName>
    <definedName name="NSSR82">#REF!</definedName>
    <definedName name="NSSR83">#REF!</definedName>
    <definedName name="NSSR84">#REF!</definedName>
    <definedName name="NSSR85">#REF!</definedName>
    <definedName name="NSSR86">#REF!</definedName>
    <definedName name="NSSR87">#REF!</definedName>
    <definedName name="NSSR88">#REF!</definedName>
    <definedName name="NSSR89">#REF!</definedName>
    <definedName name="NSSR9">#REF!</definedName>
    <definedName name="NSSR90">#REF!</definedName>
    <definedName name="NSSR91">#REF!</definedName>
    <definedName name="NSSR92">#REF!</definedName>
    <definedName name="NSSR93">#REF!</definedName>
    <definedName name="NSSR94">#REF!</definedName>
    <definedName name="NSSR95">#REF!</definedName>
    <definedName name="NSSR96">#REF!</definedName>
    <definedName name="NSSR97">#REF!</definedName>
    <definedName name="NSSR98">#REF!</definedName>
    <definedName name="NSSR99">#REF!</definedName>
    <definedName name="nt">#REF!</definedName>
    <definedName name="NTI">[63]Design!#REF!</definedName>
    <definedName name="numf">#REF!</definedName>
    <definedName name="NW">#REF!</definedName>
    <definedName name="Nx">#REF!</definedName>
    <definedName name="Nx___0">#REF!</definedName>
    <definedName name="Nx___13">#REF!</definedName>
    <definedName name="Ny">#REF!</definedName>
    <definedName name="Ny___0">#REF!</definedName>
    <definedName name="Ny___13">#REF!</definedName>
    <definedName name="o" hidden="1">{#N/A,#N/A,FALSE,"VARIATIONS";#N/A,#N/A,FALSE,"BUDGET";#N/A,#N/A,FALSE,"CIVIL QNTY VAR";#N/A,#N/A,FALSE,"SUMMARY";#N/A,#N/A,FALSE,"MATERIAL VAR"}</definedName>
    <definedName name="obpl">#REF!</definedName>
    <definedName name="OC">[14]Costing!#REF!</definedName>
    <definedName name="OCA">[15]GE!#REF!</definedName>
    <definedName name="OCEF">[24]MG!$C$214</definedName>
    <definedName name="OCG">[15]GE!#REF!</definedName>
    <definedName name="octf">#REF!</definedName>
    <definedName name="ofcablescost">#REF!</definedName>
    <definedName name="offset">1</definedName>
    <definedName name="OLE_LINK1_2">'[95]Kristal Court'!#REF!</definedName>
    <definedName name="OLE_LINK1_2_2">'[95]Kristal Court'!#REF!</definedName>
    <definedName name="OLE_LINK1_2_2_4">'[95]Kristal Court'!#REF!</definedName>
    <definedName name="OLE_LINK1_2_4">'[95]Kristal Court'!#REF!</definedName>
    <definedName name="OLE_LINK1_2_4_1">'[95]Kristal Court'!#REF!</definedName>
    <definedName name="OLE_LINK1_2_4_4">'[95]Kristal Court'!#REF!</definedName>
    <definedName name="OLR">#REF!</definedName>
    <definedName name="OLR15_lt">#REF!</definedName>
    <definedName name="OLR150_lt">#REF!</definedName>
    <definedName name="OLR1S">#REF!</definedName>
    <definedName name="OLR225_lt">#REF!</definedName>
    <definedName name="OLR2S">#REF!</definedName>
    <definedName name="OLR3S">#REF!</definedName>
    <definedName name="OLR75_lt">#REF!</definedName>
    <definedName name="OLRG">[17]Costing!#REF!</definedName>
    <definedName name="ook">#REF!</definedName>
    <definedName name="OP">#REF!</definedName>
    <definedName name="operexpense">#REF!</definedName>
    <definedName name="operincome">#REF!</definedName>
    <definedName name="ORIG">#REF!</definedName>
    <definedName name="Outbuildings">[29]Detail!#REF!</definedName>
    <definedName name="OV">#REF!</definedName>
    <definedName name="Overall_Summary_Title">#REF!</definedName>
    <definedName name="OwnAcctNum">#REF!</definedName>
    <definedName name="OwnAcctNum_4">#REF!</definedName>
    <definedName name="OwnAcctNum_6">#REF!</definedName>
    <definedName name="Ownership" hidden="1">OFFSET([57]!Data.Top.Left,1,0)</definedName>
    <definedName name="p">#REF!</definedName>
    <definedName name="p___0">#REF!</definedName>
    <definedName name="p___13">#REF!</definedName>
    <definedName name="P_ARE">#REF!</definedName>
    <definedName name="P_AREA">#REF!</definedName>
    <definedName name="P_K">#REF!</definedName>
    <definedName name="P_N">#REF!</definedName>
    <definedName name="P_NET">#REF!</definedName>
    <definedName name="P_OUT">#REF!</definedName>
    <definedName name="P_SELL">#REF!</definedName>
    <definedName name="P1M">#REF!</definedName>
    <definedName name="P1N">#REF!</definedName>
    <definedName name="P1R">'[96]Fill this out first...'!#REF!</definedName>
    <definedName name="P2_">#REF!</definedName>
    <definedName name="P2R">'[96]Fill this out first...'!#REF!</definedName>
    <definedName name="P3_">#REF!</definedName>
    <definedName name="P3R">'[96]Fill this out first...'!#REF!</definedName>
    <definedName name="P4R">'[96]Fill this out first...'!#REF!</definedName>
    <definedName name="P5R">'[96]Fill this out first...'!#REF!</definedName>
    <definedName name="pa">#REF!</definedName>
    <definedName name="pa___0">#REF!</definedName>
    <definedName name="pa___13">#REF!</definedName>
    <definedName name="painting">#REF!</definedName>
    <definedName name="Pane2">#REF!</definedName>
    <definedName name="Pane2___0">#REF!</definedName>
    <definedName name="Pane2___13">#REF!</definedName>
    <definedName name="Parle_ME_MERLIN_GERIN_List">#REF!</definedName>
    <definedName name="parse" hidden="1">#REF!</definedName>
    <definedName name="part">'[97]RA-markate'!$A$389:$B$1034</definedName>
    <definedName name="paver">#REF!</definedName>
    <definedName name="Paving_Bitumen_S_90">#REF!</definedName>
    <definedName name="pb">#REF!</definedName>
    <definedName name="pb___0">#REF!</definedName>
    <definedName name="pb___11">#REF!</definedName>
    <definedName name="pb___12">#REF!</definedName>
    <definedName name="Pbx">[28]Design!#REF!</definedName>
    <definedName name="Pby">[28]Design!#REF!</definedName>
    <definedName name="pc">#REF!</definedName>
    <definedName name="PCC">'[98]RCC,Ret. Wall'!#REF!</definedName>
    <definedName name="pccut">#REF!</definedName>
    <definedName name="PD">#REF!</definedName>
    <definedName name="PEM">#REF!</definedName>
    <definedName name="PeopleLists">[64]AREAS!$C$3:$D$6,[64]AREAS!$C$8:$D$11</definedName>
    <definedName name="PF">#REF!</definedName>
    <definedName name="PFC">#REF!</definedName>
    <definedName name="PFL">#REF!</definedName>
    <definedName name="pg">#REF!</definedName>
    <definedName name="pH">#REF!</definedName>
    <definedName name="pH___0">#REF!</definedName>
    <definedName name="pH___13">#REF!</definedName>
    <definedName name="PhaseCode">'[96]Fill this out first...'!$D$17</definedName>
    <definedName name="Phone">"#REF!"</definedName>
    <definedName name="Phone_1">"#REF!"</definedName>
    <definedName name="Phone_1_3">#REF!</definedName>
    <definedName name="Phone_3">#REF!</definedName>
    <definedName name="Phone_3_1">"#REF!"</definedName>
    <definedName name="Phone_3_3">#REF!</definedName>
    <definedName name="PhonesQty">#REF!</definedName>
    <definedName name="pileinraftCount">#REF!</definedName>
    <definedName name="pin">#REF!</definedName>
    <definedName name="pitching">#REF!</definedName>
    <definedName name="PJ">#REF!</definedName>
    <definedName name="PJN">#REF!</definedName>
    <definedName name="PL">#REF!</definedName>
    <definedName name="plan">#REF!</definedName>
    <definedName name="Plasticizer">#REF!</definedName>
    <definedName name="plbeams">#REF!</definedName>
    <definedName name="PM">[24]MG!$D$101</definedName>
    <definedName name="pmp">#REF!</definedName>
    <definedName name="po">#REF!</definedName>
    <definedName name="po_4">#REF!</definedName>
    <definedName name="po_6">#REF!</definedName>
    <definedName name="PORTIONS">#REF!</definedName>
    <definedName name="Powder">#REF!</definedName>
    <definedName name="PP">#REF!</definedName>
    <definedName name="PP_AREA">#REF!</definedName>
    <definedName name="ppl" hidden="1">{#N/A,#N/A,FALSE,"gc (2)"}</definedName>
    <definedName name="PR">#REF!</definedName>
    <definedName name="pradeep">#REF!</definedName>
    <definedName name="Prelm_Exp">#REF!</definedName>
    <definedName name="PrevYears">'[96]Fill this out first...'!#REF!</definedName>
    <definedName name="prfProjectName">#REF!</definedName>
    <definedName name="price">#REF!</definedName>
    <definedName name="PRICESCH">#REF!</definedName>
    <definedName name="PRIME">#REF!</definedName>
    <definedName name="PrimeAddress">#REF!</definedName>
    <definedName name="PrimeAddress_4">#REF!</definedName>
    <definedName name="PrimeAddress_6">#REF!</definedName>
    <definedName name="PrimeCity">#REF!</definedName>
    <definedName name="PrimeCity_4">#REF!</definedName>
    <definedName name="PrimeCity_6">#REF!</definedName>
    <definedName name="PrimeName">#REF!</definedName>
    <definedName name="PrimeName_4">#REF!</definedName>
    <definedName name="PrimeName_6">#REF!</definedName>
    <definedName name="PrimePostal">#REF!</definedName>
    <definedName name="PrimePostal_4">#REF!</definedName>
    <definedName name="PrimePostal_6">#REF!</definedName>
    <definedName name="PrimePrio">#REF!</definedName>
    <definedName name="PrimePrio_4">#REF!</definedName>
    <definedName name="PrimePrio_6">#REF!</definedName>
    <definedName name="PrimePrio_Text">#REF!</definedName>
    <definedName name="PrimePrio_Text_4">#REF!</definedName>
    <definedName name="PrimePrio_Text_6">#REF!</definedName>
    <definedName name="PrimeState">#REF!</definedName>
    <definedName name="PrimeState_4">#REF!</definedName>
    <definedName name="PrimeState_6">#REF!</definedName>
    <definedName name="Principal">#REF!</definedName>
    <definedName name="_xlnm.Print_Area" localSheetId="1">Abstract!$A$1:$F$15</definedName>
    <definedName name="_xlnm.Print_Area" localSheetId="2">MB!$A$1:$K$53</definedName>
    <definedName name="_xlnm.Print_Area" localSheetId="0">Summary!$A$1:$F$24</definedName>
    <definedName name="_xlnm.Print_Area">#REF!</definedName>
    <definedName name="Print_Area_3">#REF!</definedName>
    <definedName name="Print_Area_5">#REF!</definedName>
    <definedName name="Print_Area_MI">#REF!</definedName>
    <definedName name="PRINT_AREA_MI___0">#REF!</definedName>
    <definedName name="Print_Area_MI_17">#REF!</definedName>
    <definedName name="PRINT_AREA_MI_4">#REF!</definedName>
    <definedName name="PRINT_AREA_MI_6">#REF!</definedName>
    <definedName name="PRINT_AREA_MI1">#REF!</definedName>
    <definedName name="Print_Range">#REF!</definedName>
    <definedName name="_xlnm.Print_Titles">#N/A</definedName>
    <definedName name="Print_Titles_3">#REF!</definedName>
    <definedName name="Print_Titles_5">#REF!</definedName>
    <definedName name="Print_Titles_MI">#REF!</definedName>
    <definedName name="PRINT_TITLES_MI1">#REF!</definedName>
    <definedName name="printx">#REF!</definedName>
    <definedName name="printY">#REF!</definedName>
    <definedName name="Priority">[99]Legend!$A$2:$A$5</definedName>
    <definedName name="PROD">#REF!</definedName>
    <definedName name="PROD_4">#REF!</definedName>
    <definedName name="PROD_6">#REF!</definedName>
    <definedName name="ProdCode1">#REF!</definedName>
    <definedName name="ProdCode1_4">#REF!</definedName>
    <definedName name="ProdCode1_6">#REF!</definedName>
    <definedName name="ProdCode1_Text">#REF!</definedName>
    <definedName name="ProdCode1_Text_4">#REF!</definedName>
    <definedName name="ProdCode1_Text_6">#REF!</definedName>
    <definedName name="ProdCode2">#REF!</definedName>
    <definedName name="ProdCode2_4">#REF!</definedName>
    <definedName name="ProdCode2_6">#REF!</definedName>
    <definedName name="ProdCode2_Text">#REF!</definedName>
    <definedName name="ProdCode2_Text_4">#REF!</definedName>
    <definedName name="ProdCode2_Text_6">#REF!</definedName>
    <definedName name="ProdCode3">#REF!</definedName>
    <definedName name="ProdCode3_4">#REF!</definedName>
    <definedName name="ProdCode3_6">#REF!</definedName>
    <definedName name="ProdCode3_Text">#REF!</definedName>
    <definedName name="ProdCode3_Text_4">#REF!</definedName>
    <definedName name="ProdCode3_Text_6">#REF!</definedName>
    <definedName name="PRODCODE3KJGSCJKSDHCV">#REF!</definedName>
    <definedName name="ProdCode4">#REF!</definedName>
    <definedName name="ProdCode4_4">#REF!</definedName>
    <definedName name="ProdCode4_6">#REF!</definedName>
    <definedName name="ProdCode4_Text">#REF!</definedName>
    <definedName name="ProdCode4_Text_4">#REF!</definedName>
    <definedName name="ProdCode4_Text_6">#REF!</definedName>
    <definedName name="ProdCode5">#REF!</definedName>
    <definedName name="ProdCode5_4">#REF!</definedName>
    <definedName name="ProdCode5_6">#REF!</definedName>
    <definedName name="ProdCode5_Text">#REF!</definedName>
    <definedName name="ProdCode5_Text_4">#REF!</definedName>
    <definedName name="ProdCode5_Text_6">#REF!</definedName>
    <definedName name="ProdPct1">#REF!</definedName>
    <definedName name="ProdPct1_4">#REF!</definedName>
    <definedName name="ProdPct1_6">#REF!</definedName>
    <definedName name="ProdPct2">#REF!</definedName>
    <definedName name="ProdPct2_4">#REF!</definedName>
    <definedName name="ProdPct2_6">#REF!</definedName>
    <definedName name="ProdPct3">#REF!</definedName>
    <definedName name="ProdPct3_4">#REF!</definedName>
    <definedName name="ProdPct3_6">#REF!</definedName>
    <definedName name="ProdPct4">#REF!</definedName>
    <definedName name="ProdPct4_4">#REF!</definedName>
    <definedName name="ProdPct4_6">#REF!</definedName>
    <definedName name="ProdPct5">#REF!</definedName>
    <definedName name="ProdPct5_4">#REF!</definedName>
    <definedName name="ProdPct5_6">#REF!</definedName>
    <definedName name="profit" hidden="1">{#N/A,"Good",TRUE,"Sheet1";#N/A,"Normal",TRUE,"Sheet1";#N/A,"Bad",TRUE,"Sheet1"}</definedName>
    <definedName name="ProjAddress1">#REF!</definedName>
    <definedName name="ProjAddress1_4">#REF!</definedName>
    <definedName name="ProjAddress1_6">#REF!</definedName>
    <definedName name="ProjAddress2">#REF!</definedName>
    <definedName name="ProjAddress2_4">#REF!</definedName>
    <definedName name="ProjAddress2_6">#REF!</definedName>
    <definedName name="ProjCity">#REF!</definedName>
    <definedName name="ProjCity_4">#REF!</definedName>
    <definedName name="ProjCity_6">#REF!</definedName>
    <definedName name="ProjCity1">#REF!</definedName>
    <definedName name="ProjCountry">#REF!</definedName>
    <definedName name="ProjCountry_4">#REF!</definedName>
    <definedName name="ProjCountry_6">#REF!</definedName>
    <definedName name="ProjCounty">#REF!</definedName>
    <definedName name="ProjCounty_4">#REF!</definedName>
    <definedName name="ProjCounty_6">#REF!</definedName>
    <definedName name="project">#REF!</definedName>
    <definedName name="Project_Term">[49]Data!$C$5</definedName>
    <definedName name="ProjectLocation">'[96]Fill this out first...'!$D$10</definedName>
    <definedName name="ProjectNumber">'[96]Fill this out first...'!$D$16</definedName>
    <definedName name="ProjectSubtitle">'[96]Fill this out first...'!$D$9</definedName>
    <definedName name="ProjectTitle">'[96]Fill this out first...'!$D$8</definedName>
    <definedName name="PROJMGT">#N/A</definedName>
    <definedName name="ProjName">#REF!</definedName>
    <definedName name="ProjName_4">#REF!</definedName>
    <definedName name="ProjName_6">#REF!</definedName>
    <definedName name="ProjNum">#REF!</definedName>
    <definedName name="ProjNum_4">#REF!</definedName>
    <definedName name="ProjNum_6">#REF!</definedName>
    <definedName name="ProjPostal">#REF!</definedName>
    <definedName name="ProjPostal_4">#REF!</definedName>
    <definedName name="ProjPostal_6">#REF!</definedName>
    <definedName name="ProjState">#REF!</definedName>
    <definedName name="ProjState_4">#REF!</definedName>
    <definedName name="ProjState_6">#REF!</definedName>
    <definedName name="Prop_2m">#REF!</definedName>
    <definedName name="PROPS">[41]Sheet1!#REF!</definedName>
    <definedName name="prov_sums">#REF!</definedName>
    <definedName name="PRWMAY07">#REF!</definedName>
    <definedName name="PRWSEP05">#REF!</definedName>
    <definedName name="PS">#REF!</definedName>
    <definedName name="PS___0">#REF!</definedName>
    <definedName name="PS___13">#REF!</definedName>
    <definedName name="PSABillingMethod">#REF!</definedName>
    <definedName name="PSABillingMethod_4">#REF!</definedName>
    <definedName name="PSABillingMethod_6">#REF!</definedName>
    <definedName name="pss">#REF!</definedName>
    <definedName name="PT">#REF!</definedName>
    <definedName name="PUB_FileID" hidden="1">"L10003363.xls"</definedName>
    <definedName name="PUB_UserID" hidden="1">"MAYERX"</definedName>
    <definedName name="Pumping_Charge">#REF!</definedName>
    <definedName name="PuneTB">[59]Chennai!#REF!</definedName>
    <definedName name="Puz">[28]Design!#REF!</definedName>
    <definedName name="pvc_100">#REF!</definedName>
    <definedName name="pvc_15">#REF!</definedName>
    <definedName name="pvc_150">#REF!</definedName>
    <definedName name="pvc_20">#REF!</definedName>
    <definedName name="pvc_200">#REF!</definedName>
    <definedName name="pvc_25">#REF!</definedName>
    <definedName name="pvc_250">#REF!</definedName>
    <definedName name="pvc_300">#REF!</definedName>
    <definedName name="pvc_32">#REF!</definedName>
    <definedName name="pvc_40">#REF!</definedName>
    <definedName name="pvc_400">#REF!</definedName>
    <definedName name="pvc_50">#REF!</definedName>
    <definedName name="pvc_600">#REF!</definedName>
    <definedName name="pvc_65">#REF!</definedName>
    <definedName name="pvc_80">#REF!</definedName>
    <definedName name="Q">'[96]Fill this out first...'!#REF!</definedName>
    <definedName name="Qc">#REF!</definedName>
    <definedName name="Qc___0">#REF!</definedName>
    <definedName name="Qc___13">#REF!</definedName>
    <definedName name="Qf">#REF!</definedName>
    <definedName name="Qf___0">#REF!</definedName>
    <definedName name="Qf___13">#REF!</definedName>
    <definedName name="Qi">#REF!</definedName>
    <definedName name="Qi___0">#REF!</definedName>
    <definedName name="Qi___13">#REF!</definedName>
    <definedName name="Ql">#REF!</definedName>
    <definedName name="Ql___0">#REF!</definedName>
    <definedName name="Ql___13">#REF!</definedName>
    <definedName name="qp">#REF!</definedName>
    <definedName name="Qspan">#REF!</definedName>
    <definedName name="QT">#REF!</definedName>
    <definedName name="qty">#REF!</definedName>
    <definedName name="Qty_as_on_apr">#REF!</definedName>
    <definedName name="qtyunitsum">#REF!</definedName>
    <definedName name="QUANTITY">#REF!</definedName>
    <definedName name="QUARTZ">#REF!</definedName>
    <definedName name="R_">#REF!</definedName>
    <definedName name="RA">'[100]RA-markate'!$A$389:$B$1034</definedName>
    <definedName name="railing">#REF!</definedName>
    <definedName name="raj" hidden="1">{#N/A,#N/A,FALSE,"VARIATIONS";#N/A,#N/A,FALSE,"BUDGET";#N/A,#N/A,FALSE,"CIVIL QNTY VAR";#N/A,#N/A,FALSE,"SUMMARY";#N/A,#N/A,FALSE,"MATERIAL VAR"}</definedName>
    <definedName name="Rajnagar_Marble">#REF!</definedName>
    <definedName name="ram" hidden="1">{"dep. full detail",#N/A,FALSE,"annex";"3cd annex",#N/A,FALSE,"annex";"co. dep.",#N/A,FALSE,"annex"}</definedName>
    <definedName name="Range2">[101]Sheet2!$B$2:$B$15</definedName>
    <definedName name="rate">#REF!</definedName>
    <definedName name="RATE_AMOUNT">#REF!</definedName>
    <definedName name="RATE1">#REF!</definedName>
    <definedName name="RATE2">#REF!</definedName>
    <definedName name="Ratna_A_Border">#REF!</definedName>
    <definedName name="Ratna_A_dark_base">#REF!</definedName>
    <definedName name="Ratna_A_Floor">#REF!</definedName>
    <definedName name="Ratna_A_Highlighter">#REF!</definedName>
    <definedName name="Ratna_A_light_base">#REF!</definedName>
    <definedName name="Ratna_Ezio_C_Border">#REF!</definedName>
    <definedName name="Ratna_Ezio_C_dark_base">#REF!</definedName>
    <definedName name="Ratna_Ezio_C_Floor">#REF!</definedName>
    <definedName name="Ratna_Ezio_C_Highlighter">#REF!</definedName>
    <definedName name="Ratna_Ezio_C_light_base">#REF!</definedName>
    <definedName name="Ratna_Sireno_A_Border">#REF!</definedName>
    <definedName name="Ratna_Sireno_A_dark_base">#REF!</definedName>
    <definedName name="Ratna_Sireno_A_Floor">#REF!</definedName>
    <definedName name="Ratna_Sireno_A_Highlighter">#REF!</definedName>
    <definedName name="Ratna_Sireno_A_light_base">#REF!</definedName>
    <definedName name="RATNAGIRI">#REF!</definedName>
    <definedName name="RCC">#REF!</definedName>
    <definedName name="rcwbgl">#REF!</definedName>
    <definedName name="rcwbgl2">#REF!</definedName>
    <definedName name="rd">#REF!</definedName>
    <definedName name="rdtd">#REF!</definedName>
    <definedName name="Re">#REF!</definedName>
    <definedName name="Re___0">#REF!</definedName>
    <definedName name="Re___13">#REF!</definedName>
    <definedName name="recon.steel">City&amp;" "&amp;State</definedName>
    <definedName name="recon.steel_7">City&amp;" "&amp;State</definedName>
    <definedName name="_xlnm.Recorder">#REF!</definedName>
    <definedName name="rect_4_415">#REF!</definedName>
    <definedName name="REF">#REF!</definedName>
    <definedName name="Reflected_interlocking_80">#REF!</definedName>
    <definedName name="REFR">[24]MG!$E$214</definedName>
    <definedName name="REFRIGERATORS">#REF!</definedName>
    <definedName name="rel">#REF!</definedName>
    <definedName name="rerte" hidden="1">{#N/A,#N/A,FALSE,"VARIATIONS";#N/A,#N/A,FALSE,"BUDGET";#N/A,#N/A,FALSE,"CIVIL QNTY VAR";#N/A,#N/A,FALSE,"SUMMARY";#N/A,#N/A,FALSE,"MATERIAL VAR"}</definedName>
    <definedName name="reu" hidden="1">{#N/A,#N/A,FALSE,"gc (2)"}</definedName>
    <definedName name="Rev">#REF!</definedName>
    <definedName name="Revision">#REF!</definedName>
    <definedName name="reya" hidden="1">{"office ltcg",#N/A,FALSE,"gain01";"IT LTCG",#N/A,FALSE,"gain01"}</definedName>
    <definedName name="rghsret" hidden="1">{#N/A,#N/A,FALSE,"VARIATIONS";#N/A,#N/A,FALSE,"BUDGET";#N/A,#N/A,FALSE,"CIVIL QNTY VAR";#N/A,#N/A,FALSE,"SUMMARY";#N/A,#N/A,FALSE,"MATERIAL VAR"}</definedName>
    <definedName name="rgrtae" hidden="1">{#N/A,#N/A,FALSE,"VARIATIONS";#N/A,#N/A,FALSE,"BUDGET";#N/A,#N/A,FALSE,"CIVIL QNTY VAR";#N/A,#N/A,FALSE,"SUMMARY";#N/A,#N/A,FALSE,"MATERIAL VAR"}</definedName>
    <definedName name="rig">#REF!</definedName>
    <definedName name="rim4_4">#REF!</definedName>
    <definedName name="rim4_6">#REF!</definedName>
    <definedName name="ripal" hidden="1">{#N/A,#N/A,FALSE,"gc (2)"}</definedName>
    <definedName name="risk">#REF!</definedName>
    <definedName name="risk_7">#REF!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Level">[102]Register!$IV$1:$IV$5</definedName>
    <definedName name="RiskMinimizeOnStart">FALSE</definedName>
    <definedName name="RiskMonitorConvergence">FALSE</definedName>
    <definedName name="RiskNumIterations">1000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1</definedName>
    <definedName name="RiskStatFunctionsUpdateFreq">1</definedName>
    <definedName name="RiskTemplateSheetName">"myTemplate"</definedName>
    <definedName name="RiskUpdateDisplay">TRUE</definedName>
    <definedName name="RiskUpdateStatFunctions">TRUE</definedName>
    <definedName name="RiskUseDifferentSeedForEachSim">FALSE</definedName>
    <definedName name="RiskUseFixedSeed">FALSE</definedName>
    <definedName name="RiskUseMultipleCPUs">FALSE</definedName>
    <definedName name="rj">#REF!</definedName>
    <definedName name="Rl">#REF!</definedName>
    <definedName name="Rl___0">#REF!</definedName>
    <definedName name="Rl___13">#REF!</definedName>
    <definedName name="rm4e">#REF!</definedName>
    <definedName name="RMC_Production_cost">#REF!</definedName>
    <definedName name="Roads___Footpaths">[29]Detail!#REF!</definedName>
    <definedName name="robot">#REF!</definedName>
    <definedName name="ROBR">#REF!</definedName>
    <definedName name="ROEX">#REF!</definedName>
    <definedName name="ROHO">#REF!</definedName>
    <definedName name="roll">#REF!</definedName>
    <definedName name="rope">#REF!</definedName>
    <definedName name="rosid">#REF!</definedName>
    <definedName name="RPR">[24]MG!$B$214</definedName>
    <definedName name="RPRA">[15]GE!#REF!</definedName>
    <definedName name="RPRG">[15]GE!#REF!</definedName>
    <definedName name="rr" hidden="1">{#N/A,#N/A,FALSE,"VARIATIONS";#N/A,#N/A,FALSE,"BUDGET";#N/A,#N/A,FALSE,"CIVIL QNTY VAR";#N/A,#N/A,FALSE,"SUMMARY";#N/A,#N/A,FALSE,"MATERIAL VAR"}</definedName>
    <definedName name="rrcost">#REF!</definedName>
    <definedName name="rrrr" hidden="1">{#N/A,#N/A,FALSE,"VARIATIONS";#N/A,#N/A,FALSE,"BUDGET";#N/A,#N/A,FALSE,"CIVIL QNTY VAR";#N/A,#N/A,FALSE,"SUMMARY";#N/A,#N/A,FALSE,"MATERIAL VAR"}</definedName>
    <definedName name="Rs">#REF!</definedName>
    <definedName name="Rs___0">#REF!</definedName>
    <definedName name="Rs___13">#REF!</definedName>
    <definedName name="Rse">#REF!</definedName>
    <definedName name="Rse___0">#REF!</definedName>
    <definedName name="Rse___13">#REF!</definedName>
    <definedName name="RT">#REF!</definedName>
    <definedName name="rtr">#REF!</definedName>
    <definedName name="RTV">#REF!</definedName>
    <definedName name="RTVD">#REF!</definedName>
    <definedName name="ru">#REF!</definedName>
    <definedName name="RYB">#REF!</definedName>
    <definedName name="ryrt" hidden="1">{#N/A,#N/A,FALSE,"VARIATIONS";#N/A,#N/A,FALSE,"BUDGET";#N/A,#N/A,FALSE,"CIVIL QNTY VAR";#N/A,#N/A,FALSE,"SUMMARY";#N/A,#N/A,FALSE,"MATERIAL VAR"}</definedName>
    <definedName name="rysrt" hidden="1">{#N/A,#N/A,FALSE,"VARIATIONS";#N/A,#N/A,FALSE,"BUDGET";#N/A,#N/A,FALSE,"CIVIL QNTY VAR";#N/A,#N/A,FALSE,"SUMMARY";#N/A,#N/A,FALSE,"MATERIAL VAR"}</definedName>
    <definedName name="s">'[103]BOQ_Direct_selling cost'!#REF!</definedName>
    <definedName name="S0">#REF!</definedName>
    <definedName name="S1_">#REF!</definedName>
    <definedName name="S2_">#REF!</definedName>
    <definedName name="SA">#REF!</definedName>
    <definedName name="Safeda_Balli">#REF!</definedName>
    <definedName name="SAIZU">#REF!</definedName>
    <definedName name="sales">#REF!</definedName>
    <definedName name="SalesMgr">#REF!</definedName>
    <definedName name="SalesMgr_4">#REF!</definedName>
    <definedName name="SalesMgr_6">#REF!</definedName>
    <definedName name="Sanitary_Fixtures">[29]Detail!#REF!</definedName>
    <definedName name="Sanitary_Plumbing">[29]Detail!#REF!</definedName>
    <definedName name="sanju" hidden="1">{"office ltcg",#N/A,FALSE,"gain01";"IT LTCG",#N/A,FALSE,"gain01"}</definedName>
    <definedName name="SANYO">#REF!</definedName>
    <definedName name="SANYO１">#REF!</definedName>
    <definedName name="SASDASD">#REF!</definedName>
    <definedName name="saucomd">#REF!</definedName>
    <definedName name="saucstf">#REF!</definedName>
    <definedName name="saud">#REF!</definedName>
    <definedName name="saud_4">#REF!</definedName>
    <definedName name="saud_6">#REF!</definedName>
    <definedName name="saudirf">#REF!</definedName>
    <definedName name="sauf">#REF!</definedName>
    <definedName name="sauf_4">#REF!</definedName>
    <definedName name="sauf_6">#REF!</definedName>
    <definedName name="sauif">#REF!</definedName>
    <definedName name="sauif_4">#REF!</definedName>
    <definedName name="sauif_6">#REF!</definedName>
    <definedName name="sauspad">#REF!</definedName>
    <definedName name="sausysd">#REF!</definedName>
    <definedName name="Scaffolding">#REF!</definedName>
    <definedName name="SCC">#REF!</definedName>
    <definedName name="SCD">#REF!</definedName>
    <definedName name="SCE">#REF!</definedName>
    <definedName name="SCED">#REF!</definedName>
    <definedName name="sch">'[104]purpose&amp;input'!#REF!</definedName>
    <definedName name="schools">#REF!</definedName>
    <definedName name="sd">[85]電気設備表!#REF!</definedName>
    <definedName name="Sdate">#REF!</definedName>
    <definedName name="SDC">[14]Costing!#REF!</definedName>
    <definedName name="sdpl">#REF!</definedName>
    <definedName name="SDPLBS">#REF!</definedName>
    <definedName name="SDPLFA">#REF!</definedName>
    <definedName name="SDPLPL">#REF!</definedName>
    <definedName name="sdsd">#REF!</definedName>
    <definedName name="se">#REF!</definedName>
    <definedName name="sec">'[105]RA-markate'!$A$389:$B$1034</definedName>
    <definedName name="sec_deposit">#REF!</definedName>
    <definedName name="SECT">#REF!</definedName>
    <definedName name="sect1">'[105]RA-markate'!$A$389:$B$1034</definedName>
    <definedName name="SECTION">#REF!</definedName>
    <definedName name="Section_1_Title">#REF!</definedName>
    <definedName name="Section_2_Title">#REF!</definedName>
    <definedName name="Section_3_Title">#REF!</definedName>
    <definedName name="Section_4_Title">#REF!</definedName>
    <definedName name="Section_5_Title">#REF!</definedName>
    <definedName name="Section_6_Title">#REF!</definedName>
    <definedName name="Section_7_Title">#REF!</definedName>
    <definedName name="Section_8_Title">#REF!</definedName>
    <definedName name="secured">#REF!</definedName>
    <definedName name="SelectedLanguage">#REF!</definedName>
    <definedName name="SelectedLanguage_4">#REF!</definedName>
    <definedName name="SelectedLanguage_6">#REF!</definedName>
    <definedName name="Semi">'[90]labour rates'!$C$6</definedName>
    <definedName name="sencount" hidden="1">1</definedName>
    <definedName name="serf">#REF!</definedName>
    <definedName name="servf">#REF!</definedName>
    <definedName name="Setflag">#REF!</definedName>
    <definedName name="SF">#REF!</definedName>
    <definedName name="sfh">#REF!</definedName>
    <definedName name="SFT">'[40]Area Statement'!#REF!</definedName>
    <definedName name="SFU_100_4P">#REF!</definedName>
    <definedName name="SFU_125_4P">#REF!</definedName>
    <definedName name="SFU_160_4P">#REF!</definedName>
    <definedName name="SFU_250">#REF!</definedName>
    <definedName name="SFU_250_4P">#REF!</definedName>
    <definedName name="SFU_63">#REF!</definedName>
    <definedName name="SFU125L">[15]ABB!#REF!</definedName>
    <definedName name="SFU200L">[15]ABB!#REF!</definedName>
    <definedName name="SFU32L">[15]ABB!#REF!</definedName>
    <definedName name="SFU400_TPN">[50]Costing!#REF!</definedName>
    <definedName name="SFU63L">[15]ABB!#REF!</definedName>
    <definedName name="sh0.5">#REF!</definedName>
    <definedName name="sh0.6">#REF!</definedName>
    <definedName name="sh0.8">#REF!</definedName>
    <definedName name="sh1.0">#REF!</definedName>
    <definedName name="sh1.2">#REF!</definedName>
    <definedName name="shape">#REF!</definedName>
    <definedName name="SHARED_FORMULA_5_239_5_239_3">+((5200)*1.03)</definedName>
    <definedName name="SHARED_FORMULA_5_256_5_256_8">300*10.764*1.1+((((0.024*0.25*1.02*1000*1.05)+2*1.05)*(275/50)+4.5*1.05*23)+((1.07/2)*0.024*(8000/2.83)*1.05*1.15)+((1.07/2)*0.024*(6000/2.83)*1.05*1.15)+50*1.05)</definedName>
    <definedName name="SHARED_FORMULA_5_284_5_284_8">300*10.764*1.1+((((0.024*0.25*1.05*1000)+4.5*1.05)*(275/50)+2*23*1.05)+((1.07/2)*0.024*(8000/2.83)*1.05*1.15)+((1.07/2)*0.024*(6000/2.83)*1.05*1.15)+50*1.05)</definedName>
    <definedName name="SHARED_FORMULA_5_335_5_335_8">(200*10.764*1.15+(((0.024*0.38*1000*1.05))*(5.5)+3*1.05*23)+((1.07/2)*0.024*(8000/2.83)*1.05*1.15)+((1.07/2)*0.024*(6000/2.83)*1.05*1.15)+(50*1.05))*0.3</definedName>
    <definedName name="SHARED_FORMULA_5_382_5_382_8">300*10.764*1.15+(((0.024*0.38*1.05*1000)*(275/50)+5*1.05*23))+((1.07/2)*0.024*(8000/2.83)*1.05*1.15)+((1.07/2)*0.024*(6000/2.83)*1.05*1.15)+50*1.05</definedName>
    <definedName name="SHARED_FORMULA_5_413_5_413_8">300*10.764*1.15+250*1.05</definedName>
    <definedName name="shd">#REF!</definedName>
    <definedName name="sheet1">#REF!</definedName>
    <definedName name="sheet1___0">#REF!</definedName>
    <definedName name="sheet1___13">#REF!</definedName>
    <definedName name="shf">#REF!</definedName>
    <definedName name="shi">#REF!</definedName>
    <definedName name="shiva">#REF!</definedName>
    <definedName name="SHOHIZEI_GAKU">#REF!</definedName>
    <definedName name="SHOHIZEI_GAKU_2">#REF!</definedName>
    <definedName name="SHOPBOQ">#REF!</definedName>
    <definedName name="SHOPHED">#REF!</definedName>
    <definedName name="Show.Acct.Update.Warning" hidden="1">#REF!</definedName>
    <definedName name="Show.MDB.Update.Warning" hidden="1">#REF!</definedName>
    <definedName name="SHOW_TO_CUSTOME">#REF!</definedName>
    <definedName name="SHS">#REF!</definedName>
    <definedName name="si">#REF!</definedName>
    <definedName name="sigma0.2">#REF!</definedName>
    <definedName name="sigma0_2">#REF!</definedName>
    <definedName name="sigmab">#REF!</definedName>
    <definedName name="sigmah">#REF!</definedName>
    <definedName name="sigmat">#REF!</definedName>
    <definedName name="SIN">#REF!</definedName>
    <definedName name="Single_Clip">#REF!</definedName>
    <definedName name="Site_Preparation">[29]Detail!#REF!</definedName>
    <definedName name="SiteID">#REF!</definedName>
    <definedName name="SiteID_4">#REF!</definedName>
    <definedName name="SiteID_6">#REF!</definedName>
    <definedName name="SiteType">#REF!</definedName>
    <definedName name="SiteType_4">#REF!</definedName>
    <definedName name="SiteType_6">#REF!</definedName>
    <definedName name="SIZE">#REF!</definedName>
    <definedName name="sk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ska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KBEL">#REF!</definedName>
    <definedName name="Skil">'[78]labour rates'!$C$7</definedName>
    <definedName name="Skirting">'[45]Fin Sum'!$E$1:$E$26</definedName>
    <definedName name="skq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SlabArea">#REF!</definedName>
    <definedName name="slabconArea">#REF!</definedName>
    <definedName name="slabconPerimeter">#REF!</definedName>
    <definedName name="SlabPerimeter">#REF!</definedName>
    <definedName name="SLOPE">#REF!</definedName>
    <definedName name="SmallProj">#REF!</definedName>
    <definedName name="SmallProj_4">#REF!</definedName>
    <definedName name="SmallProj_6">#REF!</definedName>
    <definedName name="SmallProj_Text">#REF!</definedName>
    <definedName name="SmallProj_Text_4">#REF!</definedName>
    <definedName name="SmallProj_Text_6">#REF!</definedName>
    <definedName name="SMD_3460">[50]Costing!#REF!</definedName>
    <definedName name="smsb1_abb_fab">[13]Mat_Cost!#REF!</definedName>
    <definedName name="smsb1_abb_mat">[13]Mat_Cost!#REF!</definedName>
    <definedName name="smsb1_mg_fab">[13]Mat_Cost!$G$53</definedName>
    <definedName name="smsb1_mg_mat">[13]Mat_Cost!$G$30</definedName>
    <definedName name="smsb10_abb_fab">[13]Mat_Cost!#REF!</definedName>
    <definedName name="smsb10_ABB_mat">[13]Mat_Cost!#REF!</definedName>
    <definedName name="smsb10_mg_fab">[13]Mat_Cost!#REF!</definedName>
    <definedName name="smsb10_mg_mat">[13]Mat_Cost!#REF!</definedName>
    <definedName name="smsb2_abb_fab">[13]Mat_Cost!#REF!</definedName>
    <definedName name="smsb2_abb_mat">[13]Mat_Cost!#REF!</definedName>
    <definedName name="smsb2_mg_fab">[13]Mat_Cost!#REF!</definedName>
    <definedName name="SMSB2_MG_MAT">[13]Mat_Cost!#REF!</definedName>
    <definedName name="smsb3_abb_fab">[13]Mat_Cost!#REF!</definedName>
    <definedName name="smsb3_abb_mat">[13]Mat_Cost!#REF!</definedName>
    <definedName name="smsb3_mg_fab">[13]Mat_Cost!#REF!</definedName>
    <definedName name="smsb4.1_abb_fab">[13]Mat_Cost!#REF!</definedName>
    <definedName name="smsb4.1_ABB_mat">[13]Mat_Cost!#REF!</definedName>
    <definedName name="smsb4.1_mg_fab">[13]Mat_Cost!#REF!</definedName>
    <definedName name="smsb4.1_mg_mat">[13]Mat_Cost!#REF!</definedName>
    <definedName name="smsb4_abb_fab">[13]Mat_Cost!#REF!</definedName>
    <definedName name="smsb4_abb_mat">[13]Mat_Cost!#REF!</definedName>
    <definedName name="smsb4_mg_fab">[13]Mat_Cost!#REF!</definedName>
    <definedName name="smsb4_mg_mat">[13]Mat_Cost!#REF!</definedName>
    <definedName name="smsb5_abb_fab">[13]Mat_Cost!#REF!</definedName>
    <definedName name="smsb5_abb_mat">[13]Mat_Cost!#REF!</definedName>
    <definedName name="smsb5_mg_fab">[13]Mat_Cost!#REF!</definedName>
    <definedName name="smsb5_mg_mat">[13]Mat_Cost!#REF!</definedName>
    <definedName name="smsb6_abb_fab">[13]Mat_Cost!#REF!</definedName>
    <definedName name="smsb6_abb_mat">[13]Mat_Cost!#REF!</definedName>
    <definedName name="smsb6_mg_fab">[13]Mat_Cost!#REF!</definedName>
    <definedName name="smsb6_mg_mat">[13]Mat_Cost!#REF!</definedName>
    <definedName name="smsb7_abb_fab">[13]Mat_Cost!#REF!</definedName>
    <definedName name="smsb7_abb_mat">[13]Mat_Cost!#REF!</definedName>
    <definedName name="smsb7_mg_fab">[13]Mat_Cost!#REF!</definedName>
    <definedName name="smsb7_mg_mat">[13]Mat_Cost!#REF!</definedName>
    <definedName name="smsb8_abb_fab">[13]Mat_Cost!#REF!</definedName>
    <definedName name="smsb8_abb_mat">[13]Mat_Cost!#REF!</definedName>
    <definedName name="smsb8_mg_fab">[13]Mat_Cost!#REF!</definedName>
    <definedName name="smsb8_mg_mat">[13]Mat_Cost!#REF!</definedName>
    <definedName name="smsb9_abb_fab">[13]Mat_Cost!#REF!</definedName>
    <definedName name="smsb9_abb_mat">[13]Mat_Cost!#REF!</definedName>
    <definedName name="smsb9_mg_fab">[13]Mat_Cost!#REF!</definedName>
    <definedName name="smsb9_mg_mat">[13]Mat_Cost!#REF!</definedName>
    <definedName name="sond">#REF!</definedName>
    <definedName name="sondf">#REF!</definedName>
    <definedName name="SONTF">[38]factors!#REF!</definedName>
    <definedName name="SP1Branch">#REF!</definedName>
    <definedName name="SP1Branch_4">#REF!</definedName>
    <definedName name="SP1Branch_6">#REF!</definedName>
    <definedName name="SP1Credit">#REF!</definedName>
    <definedName name="SP1Credit_4">#REF!</definedName>
    <definedName name="SP1Credit_6">#REF!</definedName>
    <definedName name="SP1Name">#REF!</definedName>
    <definedName name="SP1Name_4">#REF!</definedName>
    <definedName name="SP1Name_6">#REF!</definedName>
    <definedName name="SP1Number">#REF!</definedName>
    <definedName name="SP1Number_4">#REF!</definedName>
    <definedName name="SP1Number_6">#REF!</definedName>
    <definedName name="SP2Branch">#REF!</definedName>
    <definedName name="SP2Branch_4">#REF!</definedName>
    <definedName name="SP2Branch_6">#REF!</definedName>
    <definedName name="SP2Credit">#REF!</definedName>
    <definedName name="SP2Credit_4">#REF!</definedName>
    <definedName name="SP2Credit_6">#REF!</definedName>
    <definedName name="SP2Name">#REF!</definedName>
    <definedName name="SP2Name_4">#REF!</definedName>
    <definedName name="SP2Name_6">#REF!</definedName>
    <definedName name="SP2Number">#REF!</definedName>
    <definedName name="SP2Number_4">#REF!</definedName>
    <definedName name="SP2Number_6">#REF!</definedName>
    <definedName name="SP3Branch">#REF!</definedName>
    <definedName name="SP3Branch_4">#REF!</definedName>
    <definedName name="SP3Branch_6">#REF!</definedName>
    <definedName name="SP3Credit">#REF!</definedName>
    <definedName name="SP3Credit_4">#REF!</definedName>
    <definedName name="SP3Credit_6">#REF!</definedName>
    <definedName name="SP3Name">#REF!</definedName>
    <definedName name="SP3Name_4">#REF!</definedName>
    <definedName name="SP3Name_6">#REF!</definedName>
    <definedName name="SP3Number">#REF!</definedName>
    <definedName name="SP3Number_4">#REF!</definedName>
    <definedName name="SP3Number_6">#REF!</definedName>
    <definedName name="SP4Branch">#REF!</definedName>
    <definedName name="SP4Branch_4">#REF!</definedName>
    <definedName name="SP4Branch_6">#REF!</definedName>
    <definedName name="SP4Credit">#REF!</definedName>
    <definedName name="SP4Credit_4">#REF!</definedName>
    <definedName name="SP4Credit_6">#REF!</definedName>
    <definedName name="SP4Name">#REF!</definedName>
    <definedName name="SP4Name_4">#REF!</definedName>
    <definedName name="SP4Name_6">#REF!</definedName>
    <definedName name="SP4Number">#REF!</definedName>
    <definedName name="SP4Number_4">#REF!</definedName>
    <definedName name="SP4Number_6">#REF!</definedName>
    <definedName name="SP5Branch">#REF!</definedName>
    <definedName name="SP5Branch_4">#REF!</definedName>
    <definedName name="SP5Branch_6">#REF!</definedName>
    <definedName name="SP5Credit">#REF!</definedName>
    <definedName name="SP5Credit_4">#REF!</definedName>
    <definedName name="SP5Credit_6">#REF!</definedName>
    <definedName name="SP5Name">#REF!</definedName>
    <definedName name="SP5Name_4">#REF!</definedName>
    <definedName name="SP5Name_6">#REF!</definedName>
    <definedName name="SP5Number">#REF!</definedName>
    <definedName name="SP5Number_4">#REF!</definedName>
    <definedName name="SP5Number_6">#REF!</definedName>
    <definedName name="Space_Heating">[29]Detail!#REF!</definedName>
    <definedName name="SpecClass">#REF!</definedName>
    <definedName name="SpecClass_4">#REF!</definedName>
    <definedName name="SpecClass_6">#REF!</definedName>
    <definedName name="SpecClass_Text">#REF!</definedName>
    <definedName name="SpecClass_Text_4">#REF!</definedName>
    <definedName name="SpecClass_Text_6">#REF!</definedName>
    <definedName name="SpecEnv1">#REF!</definedName>
    <definedName name="SpecEnv1_4">#REF!</definedName>
    <definedName name="SpecEnv1_6">#REF!</definedName>
    <definedName name="SpecEnv1_Text">#REF!</definedName>
    <definedName name="SpecEnv1_Text_4">#REF!</definedName>
    <definedName name="SpecEnv1_Text_6">#REF!</definedName>
    <definedName name="SpecEnv2">#REF!</definedName>
    <definedName name="SpecEnv2_4">#REF!</definedName>
    <definedName name="SpecEnv2_6">#REF!</definedName>
    <definedName name="SpecEnv2_Text">#REF!</definedName>
    <definedName name="SpecEnv2_Text_4">#REF!</definedName>
    <definedName name="SpecEnv2_Text_6">#REF!</definedName>
    <definedName name="Special_Equipment">[29]Detail!#REF!</definedName>
    <definedName name="Special_Services">[29]Detail!#REF!</definedName>
    <definedName name="SPLR">#REF!</definedName>
    <definedName name="SPLR_4">#REF!</definedName>
    <definedName name="SPLR_6">#REF!</definedName>
    <definedName name="SPOT1">#REF!</definedName>
    <definedName name="SPR">#REF!</definedName>
    <definedName name="spray">#REF!</definedName>
    <definedName name="SQRT__1___0.6___1.0">#REF!</definedName>
    <definedName name="SQRT__1___0_6___1_0">#REF!</definedName>
    <definedName name="SQRT__1___0_6___1_0___0">#REF!</definedName>
    <definedName name="SQRT__1___0_6___1_0___13">#REF!</definedName>
    <definedName name="SR_NO.">'[9]MASTER_RATE ANALYSIS'!$B$190:$G$190</definedName>
    <definedName name="SRB" hidden="1">{"'Sheet1'!$A$4386:$N$4591"}</definedName>
    <definedName name="srh">#REF!</definedName>
    <definedName name="srp">#REF!</definedName>
    <definedName name="SrvcCode1">#REF!</definedName>
    <definedName name="SrvcCode1_4">#REF!</definedName>
    <definedName name="SrvcCode1_6">#REF!</definedName>
    <definedName name="SrvcCode1_Text">#REF!</definedName>
    <definedName name="SrvcCode1_Text_4">#REF!</definedName>
    <definedName name="SrvcCode1_Text_6">#REF!</definedName>
    <definedName name="SrvcCode2">#REF!</definedName>
    <definedName name="SrvcCode2_4">#REF!</definedName>
    <definedName name="SrvcCode2_6">#REF!</definedName>
    <definedName name="SrvcCode2_Text">#REF!</definedName>
    <definedName name="SrvcCode2_Text_4">#REF!</definedName>
    <definedName name="SrvcCode2_Text_6">#REF!</definedName>
    <definedName name="SrvcCode3">#REF!</definedName>
    <definedName name="SrvcCode3_4">#REF!</definedName>
    <definedName name="SrvcCode3_6">#REF!</definedName>
    <definedName name="SrvcCode3_Text">#REF!</definedName>
    <definedName name="SrvcCode3_Text_4">#REF!</definedName>
    <definedName name="SrvcCode3_Text_6">#REF!</definedName>
    <definedName name="SrvcCode4">#REF!</definedName>
    <definedName name="SrvcCode4_4">#REF!</definedName>
    <definedName name="SrvcCode4_6">#REF!</definedName>
    <definedName name="SrvcCode4_Text">#REF!</definedName>
    <definedName name="SrvcCode4_Text_4">#REF!</definedName>
    <definedName name="SrvcCode4_Text_6">#REF!</definedName>
    <definedName name="SrvcCode5">#REF!</definedName>
    <definedName name="SrvcCode5_4">#REF!</definedName>
    <definedName name="SrvcCode5_6">#REF!</definedName>
    <definedName name="SrvcCode5_Text">#REF!</definedName>
    <definedName name="SrvcCode5_Text_4">#REF!</definedName>
    <definedName name="SrvcCode5_Text_6">#REF!</definedName>
    <definedName name="srvf">#REF!</definedName>
    <definedName name="sryesrt" hidden="1">{#N/A,#N/A,FALSE,"VARIATIONS";#N/A,#N/A,FALSE,"BUDGET";#N/A,#N/A,FALSE,"CIVIL QNTY VAR";#N/A,#N/A,FALSE,"SUMMARY";#N/A,#N/A,FALSE,"MATERIAL VAR"}</definedName>
    <definedName name="SS">#REF!</definedName>
    <definedName name="ssd">#REF!</definedName>
    <definedName name="SSEN">[21]見積書!#REF!</definedName>
    <definedName name="ssf">#REF!</definedName>
    <definedName name="SSS">#REF!</definedName>
    <definedName name="ST">#REF!</definedName>
    <definedName name="st_100">#REF!</definedName>
    <definedName name="st_150">#REF!</definedName>
    <definedName name="st_200">#REF!</definedName>
    <definedName name="st_25">#REF!</definedName>
    <definedName name="st_250">#REF!</definedName>
    <definedName name="st_300">#REF!</definedName>
    <definedName name="st_32">#REF!</definedName>
    <definedName name="st_40">#REF!</definedName>
    <definedName name="st_400">#REF!</definedName>
    <definedName name="st_50">#REF!</definedName>
    <definedName name="st_500">#REF!</definedName>
    <definedName name="st_65">#REF!</definedName>
    <definedName name="st_80">#REF!</definedName>
    <definedName name="st1h">#REF!</definedName>
    <definedName name="st2h">#REF!</definedName>
    <definedName name="Stage">'[96]Fill this out first...'!$D$12</definedName>
    <definedName name="Staircase">#REF!</definedName>
    <definedName name="Staircase2">#REF!</definedName>
    <definedName name="Start_Date">#REF!</definedName>
    <definedName name="StartDate">#REF!</definedName>
    <definedName name="StartDate_4">#REF!</definedName>
    <definedName name="StartDate_6">#REF!</definedName>
    <definedName name="State">"#REF!"</definedName>
    <definedName name="State_3">#REF!</definedName>
    <definedName name="Status">[99]Legend!$A$8:$A$10</definedName>
    <definedName name="stb">#REF!</definedName>
    <definedName name="steam_props">#REF!</definedName>
    <definedName name="stock02" hidden="1">{#N/A,#N/A,FALSE,"gc (2)"}</definedName>
    <definedName name="Stone_Aggregate_10_mm">#REF!</definedName>
    <definedName name="Stone_Aggregate_20_mm">#REF!</definedName>
    <definedName name="Stone_Aggregate_40_mm">#REF!</definedName>
    <definedName name="Stone_Dust">#REF!</definedName>
    <definedName name="StrID">#REF!</definedName>
    <definedName name="structure">#REF!</definedName>
    <definedName name="stysr" hidden="1">{#N/A,#N/A,FALSE,"VARIATIONS";#N/A,#N/A,FALSE,"BUDGET";#N/A,#N/A,FALSE,"CIVIL QNTY VAR";#N/A,#N/A,FALSE,"SUMMARY";#N/A,#N/A,FALSE,"MATERIAL VAR"}</definedName>
    <definedName name="su">'[90]labour rates'!$C$2</definedName>
    <definedName name="sub1_1">#REF!</definedName>
    <definedName name="sub1_10">#REF!</definedName>
    <definedName name="sub1_10j">#REF!</definedName>
    <definedName name="sub1_11">#REF!</definedName>
    <definedName name="sub1_11j">#REF!</definedName>
    <definedName name="sub1_1j">#REF!</definedName>
    <definedName name="sub1_2">#REF!</definedName>
    <definedName name="sub1_2j">#REF!</definedName>
    <definedName name="sub1_3">#REF!</definedName>
    <definedName name="sub1_3j">#REF!</definedName>
    <definedName name="sub1_4">#REF!</definedName>
    <definedName name="sub1_4j">#REF!</definedName>
    <definedName name="sub1_5">#REF!</definedName>
    <definedName name="sub1_5j">#REF!</definedName>
    <definedName name="sub1_6">#REF!</definedName>
    <definedName name="sub1_6j">#REF!</definedName>
    <definedName name="sub1_7">#REF!</definedName>
    <definedName name="sub1_7j">#REF!</definedName>
    <definedName name="sub1_8">#REF!</definedName>
    <definedName name="sub1_8j">#REF!</definedName>
    <definedName name="sub1_9">#REF!</definedName>
    <definedName name="sub1_9j">#REF!</definedName>
    <definedName name="sub2_1">'[106]2.1 受電設備棟'!$F$42</definedName>
    <definedName name="sub2_1j">#REF!</definedName>
    <definedName name="sub2_2">'[106]2.2 受・防火水槽'!$F$28</definedName>
    <definedName name="sub2_3">'[106]2.3 排水処理設備棟'!$F$43</definedName>
    <definedName name="sub2_4">'[106]2.4 倉庫棟'!$F$44</definedName>
    <definedName name="sub2_5">'[106]2.5 守衛棟'!$G$49</definedName>
    <definedName name="sub5_1">#REF!</definedName>
    <definedName name="sub5_1j">#REF!</definedName>
    <definedName name="Subject">#REF!</definedName>
    <definedName name="SubName">#REF!</definedName>
    <definedName name="substructure">#REF!</definedName>
    <definedName name="Sum">#REF!</definedName>
    <definedName name="sumJan12" hidden="1">{#N/A,#N/A,FALSE,"VARIATIONS";#N/A,#N/A,FALSE,"BUDGET";#N/A,#N/A,FALSE,"CIVIL QNTY VAR";#N/A,#N/A,FALSE,"SUMMARY";#N/A,#N/A,FALSE,"MATERIAL VAR"}</definedName>
    <definedName name="SUMMARY">#REF!</definedName>
    <definedName name="superstructure">#REF!</definedName>
    <definedName name="Supp_Auth">#REF!</definedName>
    <definedName name="surf">#REF!</definedName>
    <definedName name="SURYA">#REF!</definedName>
    <definedName name="sweep">#REF!</definedName>
    <definedName name="swf">#REF!</definedName>
    <definedName name="swf_4">#REF!</definedName>
    <definedName name="swf_6">#REF!</definedName>
    <definedName name="SYR">[71]HPL!$C$70</definedName>
    <definedName name="system">'[90]labour rates'!$C$5</definedName>
    <definedName name="t" hidden="1">{#N/A,#N/A,FALSE,"VARIATIONS";#N/A,#N/A,FALSE,"BUDGET";#N/A,#N/A,FALSE,"CIVIL QNTY VAR";#N/A,#N/A,FALSE,"SUMMARY";#N/A,#N/A,FALSE,"MATERIAL VAR"}</definedName>
    <definedName name="t___0">#REF!</definedName>
    <definedName name="t___13">#REF!</definedName>
    <definedName name="T0">#REF!</definedName>
    <definedName name="t25h">#REF!</definedName>
    <definedName name="TA" hidden="1">{#N/A,#N/A,TRUE,"Financials";#N/A,#N/A,TRUE,"Operating Statistics";#N/A,#N/A,TRUE,"Capex &amp; Depreciation";#N/A,#N/A,TRUE,"Debt"}</definedName>
    <definedName name="Table">#REF!</definedName>
    <definedName name="table1">'[25]SPT vs PHI'!$E$2:$F$47</definedName>
    <definedName name="TABLE2">#REF!</definedName>
    <definedName name="TableRange">#REF!</definedName>
    <definedName name="TAMT">#REF!</definedName>
    <definedName name="tank">#REF!</definedName>
    <definedName name="TaxTV">10%</definedName>
    <definedName name="TaxXL">5%</definedName>
    <definedName name="tb" hidden="1">{#N/A,#N/A,FALSE,"VARIATIONS";#N/A,#N/A,FALSE,"BUDGET";#N/A,#N/A,FALSE,"CIVIL QNTY VAR";#N/A,#N/A,FALSE,"SUMMARY";#N/A,#N/A,FALSE,"MATERIAL VAR"}</definedName>
    <definedName name="te">#REF!</definedName>
    <definedName name="TECHI">#REF!</definedName>
    <definedName name="tee">#REF!</definedName>
    <definedName name="TEI">#REF!</definedName>
    <definedName name="TEISHUTSU_GAKU_2">#REF!</definedName>
    <definedName name="TEISHUTSU_MOTO">#REF!</definedName>
    <definedName name="TEISHUTSU_MOTO_JUSHO">#REF!</definedName>
    <definedName name="TEISHUTSU_MOTO_NM">#REF!</definedName>
    <definedName name="TEISHUTSU_MOTO_TEL">#REF!</definedName>
    <definedName name="tel">#REF!</definedName>
    <definedName name="telephonepoles">#REF!</definedName>
    <definedName name="TELEVISION">#REF!</definedName>
    <definedName name="tem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NANTS">'[40]Area Statement'!#REF!</definedName>
    <definedName name="TEs">#REF!</definedName>
    <definedName name="TEs___0">#REF!</definedName>
    <definedName name="TEs___13">#REF!</definedName>
    <definedName name="test">#REF!</definedName>
    <definedName name="TEST1">#REF!</definedName>
    <definedName name="TEST2">#REF!</definedName>
    <definedName name="TEST3">#REF!</definedName>
    <definedName name="TEST4">#REF!</definedName>
    <definedName name="TESTHKEY">#REF!</definedName>
    <definedName name="TESTKEYS">#REF!</definedName>
    <definedName name="TESTVKEY">#REF!</definedName>
    <definedName name="TEt">#REF!</definedName>
    <definedName name="TEt___0">#REF!</definedName>
    <definedName name="TEt___13">#REF!</definedName>
    <definedName name="text">#REF!</definedName>
    <definedName name="TF">#REF!</definedName>
    <definedName name="th">#REF!</definedName>
    <definedName name="the" hidden="1">{#N/A,#N/A,FALSE,"gc (2)"}</definedName>
    <definedName name="Theatre" hidden="1">[107]Controls!$K$3</definedName>
    <definedName name="ti25hr">#REF!</definedName>
    <definedName name="Tier2.">'[73]Beam at Ground flr lvl(Steel)'!#REF!</definedName>
    <definedName name="TierCode">#REF!</definedName>
    <definedName name="TierCode_4">#REF!</definedName>
    <definedName name="TierCode_6">#REF!</definedName>
    <definedName name="TierCode_Text">#REF!</definedName>
    <definedName name="TierCode_Text_4">#REF!</definedName>
    <definedName name="TierCode_Text_6">#REF!</definedName>
    <definedName name="tim">[108]Construction!$S$36:$S$74</definedName>
    <definedName name="tipp">#REF!</definedName>
    <definedName name="Title">'[109]Civil Boq'!$D$3</definedName>
    <definedName name="Title1">#REF!</definedName>
    <definedName name="Title2">#REF!</definedName>
    <definedName name="TMBPLA">[41]Sheet1!#REF!</definedName>
    <definedName name="TMBSCA">[41]Sheet1!#REF!</definedName>
    <definedName name="tol">#REF!</definedName>
    <definedName name="top">#REF!</definedName>
    <definedName name="topl">#REF!</definedName>
    <definedName name="topn">#REF!</definedName>
    <definedName name="TOR">#REF!</definedName>
    <definedName name="Total">City&amp;" "&amp;State</definedName>
    <definedName name="Total_7">City&amp;" "&amp;State</definedName>
    <definedName name="TotalBridges">"'[1]Bills of Quantities'!$G$103"</definedName>
    <definedName name="TotalBridges_3">'[58]Bills of Quantities'!$G$103</definedName>
    <definedName name="TotalEarthworks">"'[1]Bills of Quantities'!$G$14"</definedName>
    <definedName name="TotalEarthworks_3">'[58]Bills of Quantities'!$G$14</definedName>
    <definedName name="TotalIncidentals">"'[1]Bills of Quantities'!$G$128"</definedName>
    <definedName name="TotalIncidentals_3">'[58]Bills of Quantities'!$G$128</definedName>
    <definedName name="TotalMisc">"'[1]Bills of Quantities'!$G$175"</definedName>
    <definedName name="TotalMisc_3">'[58]Bills of Quantities'!$G$175</definedName>
    <definedName name="TotalPavements">"'[1]Bills of Quantities'!$G$27"</definedName>
    <definedName name="TotalPavements_3">'[58]Bills of Quantities'!$G$27</definedName>
    <definedName name="totalqtyfinal">#REF!</definedName>
    <definedName name="TotalStructures">"'[1]Bills of Quantities'!$G$73"</definedName>
    <definedName name="TotalStructures_3">'[58]Bills of Quantities'!$G$73</definedName>
    <definedName name="tr">#REF!</definedName>
    <definedName name="trans">#REF!</definedName>
    <definedName name="Transportation">[29]Detail!#REF!</definedName>
    <definedName name="tS">#REF!</definedName>
    <definedName name="tS___0">#REF!</definedName>
    <definedName name="tS___13">#REF!</definedName>
    <definedName name="TSR">[24]MG!$F$214</definedName>
    <definedName name="TT" hidden="1">{#N/A,#N/A,TRUE,"Financials";#N/A,#N/A,TRUE,"Operating Statistics";#N/A,#N/A,TRUE,"Capex &amp; Depreciation";#N/A,#N/A,TRUE,"Debt"}</definedName>
    <definedName name="TTStandard">#REF!</definedName>
    <definedName name="ttt" hidden="1">{#N/A,#N/A,FALSE,"VARIATIONS";#N/A,#N/A,FALSE,"BUDGET";#N/A,#N/A,FALSE,"CIVIL QNTY VAR";#N/A,#N/A,FALSE,"SUMMARY";#N/A,#N/A,FALSE,"MATERIAL VAR"}</definedName>
    <definedName name="TUES1">#REF!</definedName>
    <definedName name="TV">#REF!</definedName>
    <definedName name="TVM">#REF!</definedName>
    <definedName name="TVSS">#REF!</definedName>
    <definedName name="TVSS1">#REF!</definedName>
    <definedName name="TVV">#REF!</definedName>
    <definedName name="type">'[96]Fill this out first...'!$D$13</definedName>
    <definedName name="Type1">#REF!</definedName>
    <definedName name="Type2">#REF!</definedName>
    <definedName name="Type3">#REF!</definedName>
    <definedName name="TYUKO">#REF!</definedName>
    <definedName name="U">#REF!</definedName>
    <definedName name="ubhf">#REF!</definedName>
    <definedName name="ubhnta">#REF!</definedName>
    <definedName name="ubhs">#REF!</definedName>
    <definedName name="uj">#REF!</definedName>
    <definedName name="UNITS">#REF!</definedName>
    <definedName name="UNITWT">#REF!</definedName>
    <definedName name="UNITWT_3">#REF!</definedName>
    <definedName name="unsecured">#REF!</definedName>
    <definedName name="US">#REF!</definedName>
    <definedName name="usc">#REF!</definedName>
    <definedName name="usd">#REF!</definedName>
    <definedName name="use">#REF!</definedName>
    <definedName name="Use_Alternates">#REF!</definedName>
    <definedName name="UserChoice">#REF!</definedName>
    <definedName name="UTILITY">#REF!</definedName>
    <definedName name="uu" hidden="1">{#N/A,#N/A,FALSE,"gc (2)"}</definedName>
    <definedName name="UV">#REF!</definedName>
    <definedName name="UVOV">[32]Costing!$E$13</definedName>
    <definedName name="V">'[110]Name Lists'!$E$239:$E$242</definedName>
    <definedName name="V_CH1">[21]見積書!#REF!</definedName>
    <definedName name="V_CH2">[21]見積書!#REF!</definedName>
    <definedName name="va">#REF!</definedName>
    <definedName name="va___0">#REF!</definedName>
    <definedName name="va___13">#REF!</definedName>
    <definedName name="VADODARA_________________________________CLIENT_______________M_s">'[9]MASTER_RATE ANALYSIS'!$B$185:$G$185</definedName>
    <definedName name="vagm">#REF!</definedName>
    <definedName name="VANDEMATARAM">#REF!</definedName>
    <definedName name="vatf">#REF!</definedName>
    <definedName name="vatf_4">#REF!</definedName>
    <definedName name="vatf_6">#REF!</definedName>
    <definedName name="VB">#REF!</definedName>
    <definedName name="VBR">[71]HPL!$F$55</definedName>
    <definedName name="VD">#REF!</definedName>
    <definedName name="vdg">#REF!</definedName>
    <definedName name="ve">#REF!</definedName>
    <definedName name="Vend">#REF!</definedName>
    <definedName name="vender_1500KVA">#REF!</definedName>
    <definedName name="VENDOR">#REF!</definedName>
    <definedName name="vendor_500KVA">#REF!</definedName>
    <definedName name="Ventilation">[29]Detail!#REF!</definedName>
    <definedName name="vertical_col_and_corner_walls">#REF!</definedName>
    <definedName name="Vf">#REF!</definedName>
    <definedName name="VFD7.5">#REF!</definedName>
    <definedName name="vg" hidden="1">{#N/A,#N/A,FALSE,"One Pager";#N/A,#N/A,FALSE,"Technical"}</definedName>
    <definedName name="vib">#REF!</definedName>
    <definedName name="vibroll">#REF!</definedName>
    <definedName name="vishnu" hidden="1">{#N/A,#N/A,FALSE,"One Pager";#N/A,#N/A,FALSE,"Technical"}</definedName>
    <definedName name="VIVEKANANDA">#REF!</definedName>
    <definedName name="vk" hidden="1">{#N/A,#N/A,FALSE,"One Pager";#N/A,#N/A,FALSE,"Technical"}</definedName>
    <definedName name="vm">#REF!</definedName>
    <definedName name="VMM">#REF!</definedName>
    <definedName name="VNFVBDVFBZDSD">#REF!</definedName>
    <definedName name="VOA">#REF!</definedName>
    <definedName name="VOLTAGE_DROP_FOR_THREE_PHASE_Sheet2_List">#REF!</definedName>
    <definedName name="Vsigma">#REF!</definedName>
    <definedName name="VSS">#REF!</definedName>
    <definedName name="Vz">#REF!</definedName>
    <definedName name="w" hidden="1">{#N/A,#N/A,FALSE,"VARIATIONS";#N/A,#N/A,FALSE,"BUDGET";#N/A,#N/A,FALSE,"CIVIL QNTY VAR";#N/A,#N/A,FALSE,"SUMMARY";#N/A,#N/A,FALSE,"MATERIAL VAR"}</definedName>
    <definedName name="W_7">City&amp;" "&amp;State</definedName>
    <definedName name="Waiting">"Picture 1"</definedName>
    <definedName name="Wakad">#REF!</definedName>
    <definedName name="Wall_Fin">'[45]Fin Sum'!$K$1:$K$26</definedName>
    <definedName name="Wall_form_panel">#REF!</definedName>
    <definedName name="Wall_form_panel_1250x400">#REF!</definedName>
    <definedName name="Wall_form_panel_1250x500">#REF!</definedName>
    <definedName name="WATER">[111]est!$H$341</definedName>
    <definedName name="Water_Proofing">#REF!</definedName>
    <definedName name="Water_Proofing_compound">#REF!</definedName>
    <definedName name="Water_Supply">[29]Detail!#REF!</definedName>
    <definedName name="WCV">#REF!</definedName>
    <definedName name="WCVD">#REF!</definedName>
    <definedName name="wdf">[12]SOR!#REF!</definedName>
    <definedName name="wdtytr">[63]Design!#REF!</definedName>
    <definedName name="WE_J">[21]見積書!#REF!</definedName>
    <definedName name="WF">#REF!</definedName>
    <definedName name="WH">#REF!</definedName>
    <definedName name="White_Cement">#REF!</definedName>
    <definedName name="wid">#REF!</definedName>
    <definedName name="window" hidden="1">{#N/A,#N/A,FALSE,"VARIATIONS";#N/A,#N/A,FALSE,"BUDGET";#N/A,#N/A,FALSE,"CIVIL QNTY VAR";#N/A,#N/A,FALSE,"SUMMARY";#N/A,#N/A,FALSE,"MATERIAL VAR"}</definedName>
    <definedName name="wip">#REF!</definedName>
    <definedName name="wire">'[78]labour rates'!$C$2</definedName>
    <definedName name="Wires">'[78]labour rates'!$C$3</definedName>
    <definedName name="Wkshopblk">#REF!</definedName>
    <definedName name="WLP">#REF!</definedName>
    <definedName name="work">#REF!</definedName>
    <definedName name="WP">#REF!</definedName>
    <definedName name="wqe">#REF!</definedName>
    <definedName name="wrn.All.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ll.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ssumption._.Book." hidden="1">{#N/A,#N/A,FALSE,"Model Assumptions"}</definedName>
    <definedName name="wrn.backup." hidden="1">{"financials",#N/A,FALSE,"BASIC";"interest",#N/A,FALSE,"BASIC";"leasing and financing",#N/A,FALSE,"BASIC";"returns back up",#N/A,FALSE,"BASIC"}</definedName>
    <definedName name="wrn.bank._.model." hidden="1">{"banks",#N/A,FALSE,"BASIC"}</definedName>
    <definedName name="wrn.dep." hidden="1">{"dep. full detail",#N/A,FALSE,"annex";"3cd annex",#N/A,FALSE,"annex";"co. dep.",#N/A,FALSE,"annex"}</definedName>
    <definedName name="wrn.Full._.Financials." hidden="1">{#N/A,#N/A,TRUE,"Financials";#N/A,#N/A,TRUE,"Operating Statistics";#N/A,#N/A,TRUE,"Capex &amp; Depreciation";#N/A,#N/A,TRUE,"Debt"}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full.fin.1" hidden="1">{#N/A,#N/A,TRUE,"Financials";#N/A,#N/A,TRUE,"Operating Statistics";#N/A,#N/A,TRUE,"Capex &amp; Depreciation";#N/A,#N/A,TRUE,"Debt"}</definedName>
    <definedName name="wrn.G.C.P.L.." hidden="1">{#N/A,#N/A,FALSE,"gc (2)"}</definedName>
    <definedName name="wrn.G.E.G._.7.0." hidden="1">{#N/A,#N/A,FALSE,"VARIATIONS";#N/A,#N/A,FALSE,"BUDGET";#N/A,#N/A,FALSE,"CIVIL QNTY VAR";#N/A,#N/A,FALSE,"SUMMARY";#N/A,#N/A,FALSE,"MATERIAL VAR"}</definedName>
    <definedName name="wrn.LTCG." hidden="1">{"office ltcg",#N/A,FALSE,"gain01";"IT LTCG",#N/A,FALSE,"gain01"}</definedName>
    <definedName name="wrn.model." hidden="1">{"basic",#N/A,FALSE,"BASIC"}</definedName>
    <definedName name="wrn.mr." hidden="1">{#N/A,#N/A,TRUE,"Pune Sum";#N/A,#N/A,TRUE,"MATERIALS"}</definedName>
    <definedName name="wrn.One._.Pager._.plus._.Technicals." hidden="1">{#N/A,#N/A,FALSE,"One Pager";#N/A,#N/A,FALSE,"Technical"}</definedName>
    <definedName name="wrn.Print._.Model.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whole._.Report.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ofitability." hidden="1">{#N/A,"Good",TRUE,"Sheet1";#N/A,"Normal",TRUE,"Sheet1";#N/A,"Bad",TRUE,"Sheet1"}</definedName>
    <definedName name="wrn.summary." hidden="1">{"financials",#N/A,FALSE,"BASIC"}</definedName>
    <definedName name="wrn.Total._.Print." hidden="1">{#N/A,#N/A,TRUE,"Cover Sheet";#N/A,#N/A,TRUE,"Contents";#N/A,#N/A,TRUE,"Model Assumptions";#N/A,#N/A,TRUE,"Financial Assumptions";#N/A,#N/A,TRUE,"Scenarios";#N/A,#N/A,TRUE,"SensitivitiesPower";#N/A,#N/A,TRUE,"SensitivitiesGas";#N/A,#N/A,TRUE,"SensitivitiesWater";#N/A,#N/A,TRUE,"Fixed Cost allocation table";#N/A,#N/A,TRUE,"Historic balance sheet";#N/A,#N/A,TRUE,"Stadtwerke Comps";#N/A,#N/A,TRUE,"Electricity Comps";#N/A,#N/A,TRUE,"Gas Comps";#N/A,#N/A,TRUE,"Water Comps";#N/A,#N/A,TRUE,"DCFCoverPower";#N/A,#N/A,TRUE,"DCFOverviewPower";#N/A,#N/A,TRUE,"RevenuesPower";#N/A,#N/A,TRUE,"CostsPower";#N/A,#N/A,TRUE,"PlanPower";#N/A,#N/A,TRUE,"DCFPower";#N/A,#N/A,TRUE,"ValuePower";#N/A,#N/A,TRUE,"WaccPower";#N/A,#N/A,TRUE,"WaccCompPower";#N/A,#N/A,TRUE,"MatrixPower";#N/A,#N/A,TRUE,"DCFCoverGas";#N/A,#N/A,TRUE,"DCFOverviewGas";#N/A,#N/A,TRUE,"RevenuesGas";#N/A,#N/A,TRUE,"CostGas";#N/A,#N/A,TRUE,"PlanGas";#N/A,#N/A,TRUE,"DCFGas";#N/A,#N/A,TRUE,"ValueGas";#N/A,#N/A,TRUE,"WaccGas";#N/A,#N/A,TRUE,"WaccCompGas";#N/A,#N/A,TRUE,"MatrixGas";#N/A,#N/A,TRUE,"DCFCoverWater";#N/A,#N/A,TRUE,"DCFOverviewWater";#N/A,#N/A,TRUE,"RevenuesWater";#N/A,#N/A,TRUE,"CostWater";#N/A,#N/A,TRUE,"PlanWater";#N/A,#N/A,TRUE,"DCFWater";#N/A,#N/A,TRUE,"ValueWater";#N/A,#N/A,TRUE,"WaccWater";#N/A,#N/A,TRUE,"WaccWater";#N/A,#N/A,TRUE,"WaccCompWater";#N/A,#N/A,TRUE,"MatrixWater";#N/A,#N/A,TRUE,"DCFCoverVersorgung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Valuation._.Summaries." hidden="1">{#N/A,#N/A,FALSE,"Cover Sheet";#N/A,#N/A,FALSE,"Financial Assumptions";#N/A,#N/A,FALSE,"DCFOverviewPower";#N/A,#N/A,FALSE,"DCFOverviewGas";#N/A,#N/A,FALSE,"DCFOverviewWater";#N/A,#N/A,FALSE,"DCFOverviewVersorgung"}</definedName>
    <definedName name="wrn.Versorgungs._.GmbH._.Data." hidden="1">{#N/A,#N/A,FALSE,"DCFCoverVersorgung";#N/A,#N/A,FALSE,"DCFOverviewVersorgung";#N/A,#N/A,FALSE,"PlanVersorgung";#N/A,#N/A,FALSE,"DCFVersorgung";#N/A,#N/A,FALSE,"ValueVersorgung";#N/A,#N/A,FALSE,"WaccVersorgung";#N/A,#N/A,FALSE,"WaccVersorgung";#N/A,#N/A,FALSE,"WaccCompVersorgung";#N/A,#N/A,FALSE,"MatrixVersorgung"}</definedName>
    <definedName name="WW">#REF!</definedName>
    <definedName name="wwwwwwwwwwwww">'[26]PRECAST lightconc-II'!$J$19</definedName>
    <definedName name="x" hidden="1">{#N/A,#N/A,FALSE,"VARIATIONS";#N/A,#N/A,FALSE,"BUDGET";#N/A,#N/A,FALSE,"CIVIL QNTY VAR";#N/A,#N/A,FALSE,"SUMMARY";#N/A,#N/A,FALSE,"MATERIAL VAR"}</definedName>
    <definedName name="xf">#REF!</definedName>
    <definedName name="Xl">#REF!</definedName>
    <definedName name="Xl___0">#REF!</definedName>
    <definedName name="Xl___13">#REF!</definedName>
    <definedName name="xx">#REF!</definedName>
    <definedName name="xxx">#REF!</definedName>
    <definedName name="xyz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XZ_1">[21]見積書!#REF!</definedName>
    <definedName name="XZ_10">[21]見積書!#REF!</definedName>
    <definedName name="XZ_11">[21]見積書!#REF!</definedName>
    <definedName name="XZ_12">[21]見積書!#REF!</definedName>
    <definedName name="XZ_13">[21]見積書!#REF!</definedName>
    <definedName name="XZ_14">[21]見積書!#REF!</definedName>
    <definedName name="XZ_2">[21]見積書!#REF!</definedName>
    <definedName name="XZ_3">[21]見積書!#REF!</definedName>
    <definedName name="XZ_4">[21]見積書!#REF!</definedName>
    <definedName name="XZ_5">[21]見積書!#REF!</definedName>
    <definedName name="XZ_6">[21]見積書!#REF!</definedName>
    <definedName name="XZ_7">[21]見積書!#REF!</definedName>
    <definedName name="XZ_8">[21]見積書!#REF!</definedName>
    <definedName name="XZ_9">[21]見積書!#REF!</definedName>
    <definedName name="XZY" hidden="1">{#N/A,#N/A,FALSE,"VARIATIONS";#N/A,#N/A,FALSE,"BUDGET";#N/A,#N/A,FALSE,"CIVIL QNTY VAR";#N/A,#N/A,FALSE,"SUMMARY";#N/A,#N/A,FALSE,"MATERIAL VAR"}</definedName>
    <definedName name="y" hidden="1">{#N/A,#N/A,FALSE,"VARIATIONS";#N/A,#N/A,FALSE,"BUDGET";#N/A,#N/A,FALSE,"CIVIL QNTY VAR";#N/A,#N/A,FALSE,"SUMMARY";#N/A,#N/A,FALSE,"MATERIAL VAR"}</definedName>
    <definedName name="YEAR">#REF!</definedName>
    <definedName name="yen">#REF!</definedName>
    <definedName name="Yes">'[112]Fin Sum'!#REF!</definedName>
    <definedName name="YF">#REF!</definedName>
    <definedName name="yzs" hidden="1">{#N/A,#N/A,FALSE,"VARIATIONS";#N/A,#N/A,FALSE,"BUDGET";#N/A,#N/A,FALSE,"CIVIL QNTY VAR";#N/A,#N/A,FALSE,"SUMMARY";#N/A,#N/A,FALSE,"MATERIAL VAR"}</definedName>
    <definedName name="z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Z_1">#REF!</definedName>
    <definedName name="Z_10">#REF!</definedName>
    <definedName name="Z_11">#REF!</definedName>
    <definedName name="Z_12">#REF!</definedName>
    <definedName name="Z_2">[21]見積書!#REF!</definedName>
    <definedName name="Z_3">[21]見積書!#REF!</definedName>
    <definedName name="Z_4">[21]見積書!#REF!</definedName>
    <definedName name="Z_P">#REF!</definedName>
    <definedName name="ZA_L">[21]見積書!#REF!</definedName>
    <definedName name="ZA_M">[21]見積書!#REF!</definedName>
    <definedName name="ZE_L">[21]見積書!#REF!</definedName>
    <definedName name="ZE_M">[21]見積書!#REF!</definedName>
    <definedName name="ZF_L">[21]見積書!#REF!</definedName>
    <definedName name="ZF_M">[21]見積書!#REF!</definedName>
    <definedName name="ZI_L">[21]見積書!#REF!</definedName>
    <definedName name="ZI_M">[21]見積書!#REF!</definedName>
    <definedName name="Zip">"#REF!"</definedName>
    <definedName name="Zip_2">#REF!</definedName>
    <definedName name="Zip_3">#REF!</definedName>
    <definedName name="zitd">#REF!</definedName>
    <definedName name="zl">#REF!</definedName>
    <definedName name="zl___0">#REF!</definedName>
    <definedName name="zl___13">#REF!</definedName>
    <definedName name="zlpu">#REF!</definedName>
    <definedName name="zlpu___0">#REF!</definedName>
    <definedName name="zlpu___13">#REF!</definedName>
    <definedName name="ZP_L">[21]見積書!#REF!</definedName>
    <definedName name="ZP_M">[21]見積書!#REF!</definedName>
    <definedName name="zs">#REF!</definedName>
    <definedName name="zs___0">#REF!</definedName>
    <definedName name="zs___13">#REF!</definedName>
    <definedName name="ZS_L">[21]見積書!#REF!</definedName>
    <definedName name="ZS_M">[21]見積書!#REF!</definedName>
    <definedName name="zsfs" hidden="1">{#N/A,#N/A,FALSE,"VARIATIONS";#N/A,#N/A,FALSE,"BUDGET";#N/A,#N/A,FALSE,"CIVIL QNTY VAR";#N/A,#N/A,FALSE,"SUMMARY";#N/A,#N/A,FALSE,"MATERIAL VAR"}</definedName>
    <definedName name="zspu">#REF!</definedName>
    <definedName name="zspu___0">#REF!</definedName>
    <definedName name="zspu___13">#REF!</definedName>
    <definedName name="ZSS">#REF!</definedName>
    <definedName name="ZSS___0">#REF!</definedName>
    <definedName name="ZSS___13">#REF!</definedName>
    <definedName name="ztpu">#REF!</definedName>
    <definedName name="ztpu___0">#REF!</definedName>
    <definedName name="ztpu___13">#REF!</definedName>
    <definedName name="ZY">#REF!</definedName>
    <definedName name="ZY___0">#REF!</definedName>
    <definedName name="ZY___13">#REF!</definedName>
    <definedName name="ああ">[75]電気設備表!#REF!</definedName>
    <definedName name="お１４７５">#REF!</definedName>
    <definedName name="おおおお">[75]電気設備表!#REF!</definedName>
    <definedName name="おおおおお">[75]電気設備表!#REF!</definedName>
    <definedName name="ガラス">#REF!</definedName>
    <definedName name="ｷｸﾞ_1">[1]電気設備表!#REF!</definedName>
    <definedName name="ｹｼ1">[1]電気設備表!#REF!</definedName>
    <definedName name="ｹｼ2">[1]電気設備表!#REF!</definedName>
    <definedName name="ｹｼ3">[1]電気設備表!#REF!</definedName>
    <definedName name="ｹｼ4">[1]電気設備表!#REF!</definedName>
    <definedName name="ｹｼ5">[1]電気設備表!#REF!</definedName>
    <definedName name="コンクリート">#REF!</definedName>
    <definedName name="ｼｽｳ_1">[1]電気設備表!#REF!</definedName>
    <definedName name="ｼｮｳﾒｲﾘﾂ_1">[1]電気設備表!#REF!</definedName>
    <definedName name="ｼｮｳﾒｲﾘﾂ_2">[1]電気設備表!#REF!</definedName>
    <definedName name="タイル工事">#REF!</definedName>
    <definedName name="っｊ">[75]電気設備表!#REF!</definedName>
    <definedName name="っｋ" hidden="1">#REF!</definedName>
    <definedName name="っｓ">[75]電気設備表!#REF!</definedName>
    <definedName name="っっｊ">[75]電気設備表!#REF!</definedName>
    <definedName name="っっっｄ">[75]電気設備表!$D$3:$F$31</definedName>
    <definedName name="っっっｈ">[75]電気設備表!#REF!</definedName>
    <definedName name="っっっっｓ">[75]電気設備表!#REF!</definedName>
    <definedName name="っっっっっっｓ">[75]電気設備表!#REF!</definedName>
    <definedName name="ﾊﾝｼｬﾘﾂ">[1]電気設備表!#REF!</definedName>
    <definedName name="ﾍﾔｼｽｳ_2">[1]電気設備表!#REF!</definedName>
    <definedName name="ﾎｼｭﾘﾂ">[1]電気設備表!#REF!</definedName>
    <definedName name="マクロ">#REF!</definedName>
    <definedName name="まくろ">#REF!</definedName>
    <definedName name="マクロ１">#REF!</definedName>
    <definedName name="まくろ１">#REF!</definedName>
    <definedName name="まくろ２">#REF!</definedName>
    <definedName name="まくろ３">#REF!</definedName>
    <definedName name="ﾒﾆｭｰ">#REF!</definedName>
    <definedName name="メニュー1">#REF!</definedName>
    <definedName name="よし">#REF!</definedName>
    <definedName name="ﾗﾝﾌﾟ_1">[1]電気設備表!#REF!</definedName>
    <definedName name="ﾗﾝﾌﾟ_2">[1]電気設備表!#REF!</definedName>
    <definedName name="ﾗﾝﾌﾟ_3">[1]電気設備表!#REF!</definedName>
    <definedName name="전체">#REF!</definedName>
    <definedName name="個">#REF!</definedName>
    <definedName name="入力値">#REF!</definedName>
    <definedName name="公式">#REF!</definedName>
    <definedName name="内外装">#REF!</definedName>
    <definedName name="内訳書">#REF!</definedName>
    <definedName name="合計">#REF!</definedName>
    <definedName name="土工事">#REF!</definedName>
    <definedName name="型枠工事">#REF!</definedName>
    <definedName name="塗装工事">#REF!</definedName>
    <definedName name="外構面積">[113]外構・目次!$G$14</definedName>
    <definedName name="屋根工事">#REF!</definedName>
    <definedName name="工場面積">[113]工場棟・目次!$G$17</definedName>
    <definedName name="左官工事">#REF!</definedName>
    <definedName name="支持材種類">#REF!</definedName>
    <definedName name="支持材種類J">#REF!</definedName>
    <definedName name="日">#REF!</definedName>
    <definedName name="木工事">#REF!</definedName>
    <definedName name="木製建具">#REF!</definedName>
    <definedName name="材料単位">#REF!</definedName>
    <definedName name="材料単位J">#REF!</definedName>
    <definedName name="杭工事">#REF!</definedName>
    <definedName name="特15">#REF!</definedName>
    <definedName name="石工事">#REF!</definedName>
    <definedName name="組積工事">#REF!</definedName>
    <definedName name="罫線">#REF!</definedName>
    <definedName name="計算">#REF!</definedName>
    <definedName name="部屋指数">#REF!</definedName>
    <definedName name="金属工事">#REF!</definedName>
    <definedName name="金属製建具">#REF!</definedName>
    <definedName name="鉄筋工事">#REF!</definedName>
    <definedName name="鉄骨工事">#REF!</definedName>
    <definedName name="防水工事">#REF!</definedName>
    <definedName name="雑工事">#REF!</definedName>
    <definedName name="面積">[113]事務棟・目次!$G$17</definedName>
    <definedName name="項目">#REF!</definedName>
  </definedNames>
  <calcPr calcId="144525"/>
</workbook>
</file>

<file path=xl/calcChain.xml><?xml version="1.0" encoding="utf-8"?>
<calcChain xmlns="http://schemas.openxmlformats.org/spreadsheetml/2006/main">
  <c r="E10" i="2" l="1"/>
  <c r="E9" i="2"/>
  <c r="E8" i="3" l="1"/>
  <c r="E7" i="3" l="1"/>
  <c r="C7" i="3" l="1"/>
  <c r="C9" i="3" s="1"/>
  <c r="C13" i="3" s="1"/>
  <c r="C19" i="3"/>
  <c r="C12" i="3"/>
  <c r="C20" i="3" l="1"/>
  <c r="I12" i="1"/>
  <c r="F12" i="1"/>
  <c r="C22" i="3" l="1"/>
  <c r="E24" i="3" s="1"/>
  <c r="F27" i="1"/>
  <c r="F22" i="1"/>
  <c r="F21" i="1"/>
  <c r="F20" i="1"/>
  <c r="F19" i="1"/>
  <c r="F18" i="1"/>
  <c r="F17" i="1"/>
  <c r="L22" i="1"/>
  <c r="L21" i="1"/>
  <c r="L20" i="1"/>
  <c r="L19" i="1"/>
  <c r="L18" i="1"/>
  <c r="L17" i="1"/>
  <c r="H39" i="1" l="1"/>
  <c r="H38" i="1"/>
  <c r="I39" i="1" l="1"/>
  <c r="F38" i="1"/>
  <c r="I38" i="1" s="1"/>
  <c r="I37" i="1"/>
  <c r="I36" i="1"/>
  <c r="I35" i="1"/>
  <c r="J41" i="1" l="1"/>
  <c r="E12" i="2" s="1"/>
  <c r="F12" i="2" s="1"/>
  <c r="P17" i="1"/>
  <c r="R17" i="1" l="1"/>
  <c r="Q18" i="1"/>
  <c r="R18" i="1" s="1"/>
  <c r="R19" i="1" s="1"/>
  <c r="S18" i="1"/>
  <c r="S19" i="1"/>
  <c r="I22" i="1" l="1"/>
  <c r="I21" i="1"/>
  <c r="I20" i="1"/>
  <c r="I18" i="1"/>
  <c r="I51" i="1"/>
  <c r="I49" i="1"/>
  <c r="I48" i="1"/>
  <c r="J50" i="1" s="1"/>
  <c r="E14" i="2" s="1"/>
  <c r="F14" i="2" s="1"/>
  <c r="I46" i="1"/>
  <c r="I44" i="1"/>
  <c r="I43" i="1"/>
  <c r="J45" i="1" l="1"/>
  <c r="E13" i="2" s="1"/>
  <c r="F13" i="2" s="1"/>
  <c r="F11" i="1"/>
  <c r="I11" i="1"/>
  <c r="F10" i="1"/>
  <c r="I10" i="1"/>
  <c r="F9" i="1"/>
  <c r="I9" i="1"/>
  <c r="I8" i="1"/>
  <c r="I27" i="1"/>
  <c r="I19" i="1"/>
  <c r="I25" i="1"/>
  <c r="I28" i="1"/>
  <c r="I30" i="1"/>
  <c r="I52" i="1"/>
  <c r="I53" i="1"/>
  <c r="I17" i="1"/>
  <c r="J24" i="1" l="1"/>
  <c r="F9" i="2" s="1"/>
  <c r="J29" i="1"/>
  <c r="F10" i="2" s="1"/>
  <c r="J13" i="1"/>
  <c r="E7" i="2" s="1"/>
  <c r="F7" i="2" s="1"/>
  <c r="F15" i="2" l="1"/>
</calcChain>
</file>

<file path=xl/sharedStrings.xml><?xml version="1.0" encoding="utf-8"?>
<sst xmlns="http://schemas.openxmlformats.org/spreadsheetml/2006/main" count="145" uniqueCount="99">
  <si>
    <t>Gannon Dunkerley &amp; Co. Ltd.</t>
  </si>
  <si>
    <t>Thapar University</t>
  </si>
  <si>
    <t>Item No.</t>
  </si>
  <si>
    <t>Item</t>
  </si>
  <si>
    <t>Unit</t>
  </si>
  <si>
    <t>No.</t>
  </si>
  <si>
    <t>Side/
Nos</t>
  </si>
  <si>
    <t>L</t>
  </si>
  <si>
    <t>B</t>
  </si>
  <si>
    <t>H/D</t>
  </si>
  <si>
    <t>Qty</t>
  </si>
  <si>
    <t>Total Qty</t>
  </si>
  <si>
    <t>Remarks</t>
  </si>
  <si>
    <t>MEASUREMENT SHEET (SUPPLEMENTARY BILL)</t>
  </si>
  <si>
    <t>Name of Structure- "BOYS &amp; GIRLS HOSTEL"</t>
  </si>
  <si>
    <t>10.3</t>
  </si>
  <si>
    <t>Tile flooring</t>
  </si>
  <si>
    <t>10.3.1</t>
  </si>
  <si>
    <t xml:space="preserve">Providing and laying  tile flooring  of approved make, shade and pattern as approved by Architect laid over required thk of  cement  mortar 1:4 (1 cement : 4 coarse sand) including Spacer, cutting, grouting the joints with Epoxy and pigment etc. complete in all respects as per pattern and drawing.     </t>
  </si>
  <si>
    <t>10.3.1.1</t>
  </si>
  <si>
    <t>With 10mm thick Vitrified Tiles - (Basic rate of  @ Rs 85 / sqft)  (Size 600 X 600mm)</t>
  </si>
  <si>
    <t>JMR NO 622 (04.12.18)</t>
  </si>
  <si>
    <t>Sqm</t>
  </si>
  <si>
    <t>JMR NO 607 (14.11.18)</t>
  </si>
  <si>
    <t>10.3.1.2</t>
  </si>
  <si>
    <t>Same as 10.3.1 but for Dado and wall cladding, With 8mm thick  Ceramic Tiles  (Basic rate of  @ Rs 50 / sqft) (size 200 X 200mm  or 300 X300mm)</t>
  </si>
  <si>
    <t>Plastic Emulsion Paint</t>
  </si>
  <si>
    <t>9.7.1</t>
  </si>
  <si>
    <t>Providing and applying three or more coats of  plastic Emulsion Paint of approved brand, manufacturer and shade to give a smooth finish on new plastered surfaces over a coat of approved primer including the cost of preparing the surfaces with filling materials (putty), along with sand papering wherever required, scaffolding  etc. complete.</t>
  </si>
  <si>
    <t>JMR NO 612 (14.11.18)</t>
  </si>
  <si>
    <t>JMR NO 606 (14.11.18)</t>
  </si>
  <si>
    <t>THAPAR UNIVERSITY EXTENSION PROJECT, PATIALA</t>
  </si>
  <si>
    <t>M/S. GANNON DUNKERLEY &amp; CO. LTD.</t>
  </si>
  <si>
    <t>S.No.</t>
  </si>
  <si>
    <t>DESCRIPTION</t>
  </si>
  <si>
    <t xml:space="preserve">UNIT </t>
  </si>
  <si>
    <t xml:space="preserve">RATE </t>
  </si>
  <si>
    <t>THIS BILL QUANTITY</t>
  </si>
  <si>
    <t>AMOUNT</t>
  </si>
  <si>
    <t>SUPPLEMENTARY BILL</t>
  </si>
  <si>
    <t>ABSTRACT - "BOYS &amp; GIRLS HOSTEL"</t>
  </si>
  <si>
    <t>TOTAL</t>
  </si>
  <si>
    <t>E.I. 19</t>
  </si>
  <si>
    <t>Supply of skilled Labour for miscelleneous works.</t>
  </si>
  <si>
    <t>JMR NO 618 (16.11.18)</t>
  </si>
  <si>
    <t>Head</t>
  </si>
  <si>
    <t>E.I. 20</t>
  </si>
  <si>
    <t>Supply of unskilled Labour for miscelleneous works.</t>
  </si>
  <si>
    <t>Material Rate as per invoice = Rs. 502/Sqm (3.6*502)/1400</t>
  </si>
  <si>
    <t>As per issue slip 123</t>
  </si>
  <si>
    <t xml:space="preserve">As per issue slip </t>
  </si>
  <si>
    <t>As per issue slip 73</t>
  </si>
  <si>
    <t>Material Rate as per invoice = Rs. 662/Sqm (7.2*778.23)/1930</t>
  </si>
  <si>
    <t>(21.60*778.23)/1930</t>
  </si>
  <si>
    <t>(8.64*778.23)/1930</t>
  </si>
  <si>
    <t>(4.32*778.23)/1930</t>
  </si>
  <si>
    <t>(1.44*778.23)/1930</t>
  </si>
  <si>
    <t>(14.4*778.23)/1930</t>
  </si>
  <si>
    <t xml:space="preserve">WATER PROOFING WORKS  </t>
  </si>
  <si>
    <t xml:space="preserve">Tapecrete water proofing </t>
  </si>
  <si>
    <t>11.1.1</t>
  </si>
  <si>
    <t>Providing and laying composite built up  waterproofing in the toilets/ kitchen/ pantry etc. comprising of three coats of Tapecrete or equivalent polymer, each coat admixed with cement in the proportion 1:2 (one part tapcrete and two parts cement)  over a primer coat of neat cement slurry admixed with impermeable chemical CH-9. After the second coat of tapecrete, all corners, edges, joints of pipes with concrete / masonry should be sealed with epoxy putty. The waterproofing treatment is to be laid underneath all sanitary pipes on the base and taken up onto the verticals upto a level of minimum 300mm above the finished toilet floor level including providing and fixing of PVC spout.</t>
  </si>
  <si>
    <t>15mm thick protective plaster 1:4 (1 cement : 4 coarse sand) over treated surface etc complete. (Quoted rate to include grouting of RCC surface for any cracks/ fissures)</t>
  </si>
  <si>
    <t>BOYS HOSTEL</t>
  </si>
  <si>
    <t>ST-01 Mumty &amp; Water Tank Roof Combined Grid D~G</t>
  </si>
  <si>
    <t>Upstand</t>
  </si>
  <si>
    <t>PAY 50% ONLY</t>
  </si>
  <si>
    <t>FINAL BILL</t>
  </si>
  <si>
    <t>SUMMARY OF PAYMENT</t>
  </si>
  <si>
    <t>SL. NO.</t>
  </si>
  <si>
    <t>NAME OF STRUCTURE</t>
  </si>
  <si>
    <t>AMOUNT (Rs.)</t>
  </si>
  <si>
    <t>A1</t>
  </si>
  <si>
    <t>A2</t>
  </si>
  <si>
    <t>A</t>
  </si>
  <si>
    <t>SUB TOTAL</t>
  </si>
  <si>
    <t>B1</t>
  </si>
  <si>
    <t>BOYS HOSTEL &amp; GIRLS HOSTEL</t>
  </si>
  <si>
    <t>A3</t>
  </si>
  <si>
    <t>GST BILL</t>
  </si>
  <si>
    <t>A4</t>
  </si>
  <si>
    <t>Less: Mobilsation</t>
  </si>
  <si>
    <t xml:space="preserve"> Deduction</t>
  </si>
  <si>
    <t>Electricity</t>
  </si>
  <si>
    <t>Less:-Security</t>
  </si>
  <si>
    <t>OTHER DEDUCTION</t>
  </si>
  <si>
    <t>Grand Toatl (A-B)</t>
  </si>
  <si>
    <t>C1</t>
  </si>
  <si>
    <t>C2</t>
  </si>
  <si>
    <t>C3</t>
  </si>
  <si>
    <t>Grand Toatl (A-B-C)</t>
  </si>
  <si>
    <t xml:space="preserve">Paid Amount Till date </t>
  </si>
  <si>
    <t>Amount Payable</t>
  </si>
  <si>
    <t>C</t>
  </si>
  <si>
    <t xml:space="preserve">Tax / TDS / Advance / LC / </t>
  </si>
  <si>
    <t xml:space="preserve"> MATERIAL PV  BILL</t>
  </si>
  <si>
    <t>Boys</t>
  </si>
  <si>
    <t>Girls</t>
  </si>
  <si>
    <t>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</si>
</sst>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[Red]\(0\)"/>
    <numFmt numFmtId="165" formatCode="0.000"/>
    <numFmt numFmtId="166" formatCode="0.00_);[Red]\(0.00\)"/>
    <numFmt numFmtId="167" formatCode="0.0"/>
    <numFmt numFmtId="168" formatCode="_(* #,##0.000_);_(* \(#,##0.000\);_(* &quot;-&quot;??_);_(@_)"/>
    <numFmt numFmtId="169" formatCode="0.00_);\(0.00\)"/>
    <numFmt numFmtId="170" formatCode="_([$€]* #,##0.00_);_([$€]* \(#,##0.00\);_([$€]* &quot;-&quot;??_);_(@_)"/>
    <numFmt numFmtId="171" formatCode="#,##0.0&quot;%&quot;_);\(#,##0.0&quot;%&quot;\)"/>
    <numFmt numFmtId="172" formatCode="\\#,##0;[Red]&quot;\-&quot;#,##0"/>
    <numFmt numFmtId="173" formatCode="\\#,##0.00;[Red]&quot;\-&quot;#,##0.00"/>
    <numFmt numFmtId="174" formatCode="_-* #,##0_-;\-* #,##0_-;_-* \-_-;_-@_-"/>
    <numFmt numFmtId="175" formatCode="#,##0.00\ _$;[Red]\-#,##0.00\ _$"/>
    <numFmt numFmtId="176" formatCode="#,##0\ _$;[Red]\-#,##0\ _$"/>
    <numFmt numFmtId="177" formatCode="#,##0;\(#,##0\);&quot;-&quot;"/>
    <numFmt numFmtId="178" formatCode="0.0_)\%;\(0.0\)\%;0.0_)\%;@_)_%"/>
    <numFmt numFmtId="179" formatCode="#,##0.0_)_%;\(#,##0.0\)_%;0.0_)_%;@_)_%"/>
    <numFmt numFmtId="180" formatCode="#,##0.0_);\(#,##0.0\)"/>
    <numFmt numFmtId="181" formatCode="&quot;$&quot;_(#,##0.00_);&quot;$&quot;\(#,##0.00\)"/>
    <numFmt numFmtId="182" formatCode="\€_(#,##0.00_);\€\(#,##0.00\);\€_(0.00_);@_)"/>
    <numFmt numFmtId="183" formatCode="#,##0.0_)\x;\(#,##0.0\)\x"/>
    <numFmt numFmtId="184" formatCode="#,##0.0_)_x;\(#,##0.0\)_x"/>
    <numFmt numFmtId="185" formatCode="0.0_)\%;\(0.0\)\%"/>
    <numFmt numFmtId="186" formatCode="#,##0.0_)_%;\(#,##0.0\)_%"/>
    <numFmt numFmtId="187" formatCode="&quot;£&quot;\ #,##0_);[Red]\(&quot;£&quot;\ #,##0\)"/>
    <numFmt numFmtId="188" formatCode="&quot;¥&quot;\ #,##0_);[Red]\(&quot;¥&quot;\ #,##0\)"/>
    <numFmt numFmtId="189" formatCode="0%;\(0%\)"/>
    <numFmt numFmtId="190" formatCode="0.0%"/>
    <numFmt numFmtId="191" formatCode="0.000000"/>
    <numFmt numFmtId="192" formatCode="_(* #,##0.00_);_(* #,##0.00;_(* &quot;-&quot;??_);_(@_)"/>
    <numFmt numFmtId="193" formatCode="_(* #,##0_);_(* #,##0_);_(* &quot;-&quot;??_);_(@_)"/>
    <numFmt numFmtId="194" formatCode="#,##0.0000_);\(#,##0.0000\)"/>
    <numFmt numFmtId="195" formatCode="General_)"/>
    <numFmt numFmtId="196" formatCode="_(* #,##0_);_(* \(#,##0\);_(* &quot;-&quot;??_);_(@_)"/>
    <numFmt numFmtId="197" formatCode="#,##0.0;\(#,##0.0\)"/>
    <numFmt numFmtId="198" formatCode="_(* #,##0_);_(* \(#,##0\);_(* &quot;&quot;_);_(@_)"/>
    <numFmt numFmtId="199" formatCode="&quot;$&quot;&quot; &quot;#,##0_);\(&quot;$&quot;&quot; &quot;#,##0\);\-_)"/>
    <numFmt numFmtId="200" formatCode="0%_);\(0%\);\-_)"/>
    <numFmt numFmtId="201" formatCode="#,##0_);\(#,##0\);\-_)"/>
    <numFmt numFmtId="202" formatCode="&quot;$&quot;&quot; &quot;#,##0.0_);\(&quot;$&quot;&quot; &quot;#,##0.0\);\-_)"/>
    <numFmt numFmtId="203" formatCode="0.0%_);\(0.0%\);\-_)"/>
    <numFmt numFmtId="204" formatCode="#,##0.0_);\(#,##0.0\);\-_)"/>
    <numFmt numFmtId="205" formatCode="&quot;$&quot;&quot; &quot;#,##0.00_);\(&quot;$&quot;&quot; &quot;#,##0.00\);\-_)"/>
    <numFmt numFmtId="206" formatCode="0.00%_);\(0.00%\);\-_)"/>
    <numFmt numFmtId="207" formatCode="#,##0.00_);\(#,##0.00\);\-_)"/>
    <numFmt numFmtId="208" formatCode="0.0000000%"/>
    <numFmt numFmtId="209" formatCode="0.000000%"/>
    <numFmt numFmtId="210" formatCode="0.00000%"/>
    <numFmt numFmtId="211" formatCode="0.00&quot;x&quot;"/>
    <numFmt numFmtId="212" formatCode="_(&quot;$&quot;* #,##0.0_);_(&quot;$&quot;* \(#,##0.0\);_(&quot;$&quot;* &quot;-&quot;??_);_(@_)"/>
    <numFmt numFmtId="213" formatCode="&quot;$&quot;#,##0;\-&quot;$&quot;#,##0"/>
    <numFmt numFmtId="214" formatCode="0&quot; bp&quot;"/>
    <numFmt numFmtId="215" formatCode="&quot;•&quot;\ \ @"/>
    <numFmt numFmtId="216" formatCode="#,##0;\-#,##0;&quot;-&quot;"/>
    <numFmt numFmtId="217" formatCode="#,##0.000_);\(#,##0.000\)"/>
    <numFmt numFmtId="218" formatCode="yyyy"/>
    <numFmt numFmtId="219" formatCode="\(0.00%"/>
    <numFmt numFmtId="220" formatCode="#,##0_);\(#,##0\);\-"/>
    <numFmt numFmtId="221" formatCode="#,##0.00_);\(#,##0.00\);\-"/>
    <numFmt numFmtId="222" formatCode="#,##0.00000;\(#,##0.00000\)"/>
    <numFmt numFmtId="223" formatCode="_ * #,##0.00_ ;_ * \-#,##0.00_ ;_ * &quot;-&quot;??_ ;_ @_ "/>
    <numFmt numFmtId="224" formatCode="_(* #,##0.00_);_(* \(#,##0.00\);_(* \-??_);_(@_)"/>
    <numFmt numFmtId="225" formatCode="_-* #,##0.00\ &quot;€&quot;_-;\-* #,##0.00\ &quot;€&quot;_-;_-* &quot;-&quot;??\ &quot;€&quot;_-;_-@_-"/>
    <numFmt numFmtId="226" formatCode="#,##0.00\ ;&quot; (&quot;#,##0.00\);&quot; -&quot;#\ ;@\ "/>
    <numFmt numFmtId="227" formatCode="#,##0_);[Red]\(#,##0\);;@"/>
    <numFmt numFmtId="228" formatCode="_-* #,##0.00_-;\-* #,##0.00_-;_-* &quot;-&quot;??_-;_-@_-"/>
    <numFmt numFmtId="229" formatCode="_ * #,##0.00_ ;_ * \-#,##0.00_ ;_ * \-??_ ;_ @_ "/>
    <numFmt numFmtId="230" formatCode="#,##0.00000000"/>
    <numFmt numFmtId="231" formatCode="0.00000000000"/>
    <numFmt numFmtId="232" formatCode="0###0"/>
    <numFmt numFmtId="233" formatCode="&quot;\&quot;#,##0.00_);[Red]\(&quot;\&quot;#,##0.00\);&quot;--  &quot;;_(@_)"/>
    <numFmt numFmtId="234" formatCode="&quot;Rs.&quot;#,##0_);[Red]\(&quot;Rs.&quot;#,##0\)"/>
    <numFmt numFmtId="235" formatCode="\$#,##0.00;[Red]\-\$#,##0.00"/>
    <numFmt numFmtId="236" formatCode="&quot;$&quot;#,##0.00;[Red]\-&quot;$&quot;#,##0.00"/>
    <numFmt numFmtId="237" formatCode="&quot;$&quot;&quot; &quot;#,##0.0_);\(&quot;$&quot;&quot; &quot;#,##0.0\)"/>
    <numFmt numFmtId="238" formatCode="&quot;$&quot;&quot; &quot;#,##0.00_);\(&quot;$&quot;&quot; &quot;#,##0.00\)"/>
    <numFmt numFmtId="239" formatCode="&quot;$&quot;&quot; &quot;#,##0.000_);\(&quot;$&quot;&quot; &quot;#,##0.000\)"/>
    <numFmt numFmtId="240" formatCode="&quot;$&quot;#,##0.00_);[Red]\(&quot;$&quot;#,##0.00\);&quot;--  &quot;;_(@_)"/>
    <numFmt numFmtId="241" formatCode="[$$-409]* #,##0_);_([$$-409]* \#\,##0\);_([$$-409]* &quot;-&quot;_);_(@_)"/>
    <numFmt numFmtId="242" formatCode="0.000000000"/>
    <numFmt numFmtId="243" formatCode="_(* #,##0.0_);_(* \(#,##0.0\);_(* &quot;-&quot;??_);_(@_)"/>
    <numFmt numFmtId="244" formatCode="\ \ _•&quot;–&quot;\ \ \ \ @"/>
    <numFmt numFmtId="245" formatCode="d\-mmm\-yy_)"/>
    <numFmt numFmtId="246" formatCode="m/d/yy_)"/>
    <numFmt numFmtId="247" formatCode="m/yy_)"/>
    <numFmt numFmtId="248" formatCode="#,##0.0_);[Red]\(#,##0.0\)"/>
    <numFmt numFmtId="249" formatCode="mmm\-d\-yyyy"/>
    <numFmt numFmtId="250" formatCode="mmm\-yyyy"/>
    <numFmt numFmtId="251" formatCode="mmm\-yy&quot; &quot;"/>
    <numFmt numFmtId="252" formatCode="#,##0.000000000;[Red]\-#,##0.000000000"/>
    <numFmt numFmtId="253" formatCode="d\-mmm\-yyyy\ \ h:mm"/>
    <numFmt numFmtId="254" formatCode="m/d/yy\ h:mm"/>
    <numFmt numFmtId="255" formatCode="\U\S\$#,##0.00;\(\U\S\$#,##0.00\)"/>
    <numFmt numFmtId="256" formatCode="_-* #,##0_-;\-* #,##0_-;_-* &quot;-&quot;_-;_-@_-"/>
    <numFmt numFmtId="257" formatCode="0.0000000000"/>
    <numFmt numFmtId="258" formatCode="#,##0.000_);\(#,##0.000\);&quot; - &quot;_);@_)"/>
    <numFmt numFmtId="259" formatCode="_([$€-2]* #,##0.00_);_([$€-2]* \(#,##0.00\);_([$€-2]* &quot;-&quot;??_)"/>
    <numFmt numFmtId="260" formatCode="_-* #,##0.00_-;\-* #,##0.00_-;_-* \-??_-;_-@_-"/>
    <numFmt numFmtId="261" formatCode="#,##0.00&quot; &quot;;&quot; (&quot;#,##0.00&quot;)&quot;;&quot; -&quot;#&quot; &quot;;@&quot; &quot;"/>
    <numFmt numFmtId="262" formatCode="_(\ #,##0.0_%_);_(\ \(#,##0.0_%\);_(\ &quot; - &quot;_%_);_(@_)"/>
    <numFmt numFmtId="263" formatCode="_(\ #,##0.0%_);_(\ \(#,##0.0%\);_(\ &quot; - &quot;\%_);_(@_)"/>
    <numFmt numFmtId="264" formatCode="\ #,##0.0_);\(#,##0.0\);&quot; - &quot;_);@_)"/>
    <numFmt numFmtId="265" formatCode="\ #,##0.00_);\(#,##0.00\);&quot; - &quot;_);@_)"/>
    <numFmt numFmtId="266" formatCode="\ #,##0.000_);\(#,##0.000\);&quot; - &quot;_);@_)"/>
    <numFmt numFmtId="267" formatCode="d\ mmmm\ yyyy"/>
    <numFmt numFmtId="268" formatCode="#,##0;[Red]\(#,##0\);0"/>
    <numFmt numFmtId="269" formatCode="&quot;Rs.&quot;#,##0.00_);\(&quot;Rs.&quot;#,##0.00\)"/>
    <numFmt numFmtId="270" formatCode="0.0_)"/>
    <numFmt numFmtId="271" formatCode="#.00"/>
    <numFmt numFmtId="272" formatCode="###0_);\(###0\)"/>
    <numFmt numFmtId="273" formatCode="General\ ;[Red]\(General\)"/>
    <numFmt numFmtId="274" formatCode="#,##0.0"/>
    <numFmt numFmtId="275" formatCode="#\ 0/0_)"/>
    <numFmt numFmtId="276" formatCode="#\ 0/8_)"/>
    <numFmt numFmtId="277" formatCode="#\ ?/?_)"/>
    <numFmt numFmtId="278" formatCode="#,##0;\(#,##0\)"/>
    <numFmt numFmtId="279" formatCode=";;;"/>
    <numFmt numFmtId="280" formatCode="#,##0.0000000_);\(#,##0.0000000\)"/>
    <numFmt numFmtId="281" formatCode="&quot;$&quot;#,##0_);\(&quot;$&quot;#,##0.0\)"/>
    <numFmt numFmtId="282" formatCode="#,##0.000"/>
    <numFmt numFmtId="283" formatCode="#,##0.0\x_);\(#,##0.0\x\);\-"/>
    <numFmt numFmtId="284" formatCode="#,##0.0_);[Red]\(#,##0.0\);&quot;N/A &quot;"/>
    <numFmt numFmtId="285" formatCode="#,##0.000;\(#,##0.000\)"/>
    <numFmt numFmtId="286" formatCode="#,##0.0_);[Red]\(#,##0.0\);&quot;--  &quot;"/>
    <numFmt numFmtId="287" formatCode="0.00_)"/>
    <numFmt numFmtId="288" formatCode="#,##0.000_);[Red]\(#,##0.000\)"/>
    <numFmt numFmtId="289" formatCode="#,##0.0_)\ \ ;[Red]\(#,##0.0\)\ \ "/>
    <numFmt numFmtId="290" formatCode="&quot;$&quot;#,##0.000_);\(&quot;$&quot;#,##0.000\)"/>
    <numFmt numFmtId="291" formatCode="#,##0.00&quot;x&quot;_);[Red]\(#,##0.00&quot;x&quot;\)"/>
    <numFmt numFmtId="292" formatCode="#,##0.00_)&quot; &quot;;[Red]\(#,##0.00\)&quot; &quot;"/>
    <numFmt numFmtId="293" formatCode="0.0%&quot;NetPPE/sales&quot;"/>
    <numFmt numFmtId="294" formatCode="0.0%&quot;NWI/Sls&quot;"/>
    <numFmt numFmtId="295" formatCode="0.0%_);\(0.0%\)"/>
    <numFmt numFmtId="296" formatCode="0.0%;[Red]\(0.0%\);&quot;--  &quot;"/>
    <numFmt numFmtId="297" formatCode="0.0%;[Red]\(0.0%\)"/>
    <numFmt numFmtId="298" formatCode="#,##0.00%"/>
    <numFmt numFmtId="299" formatCode="#,##0.00&quot; x&quot;"/>
    <numFmt numFmtId="300" formatCode="0.000%;;&quot;-- &quot;"/>
    <numFmt numFmtId="301" formatCode="0.000%_);\(0.000%\)"/>
    <numFmt numFmtId="302" formatCode="0%_);[Red]\(0%\)"/>
    <numFmt numFmtId="303" formatCode="0.00%_);[Red]\(0.00%\)"/>
    <numFmt numFmtId="304" formatCode="0.0&quot;%&quot;;\(0.0&quot;%&quot;\)"/>
    <numFmt numFmtId="305" formatCode="0.0%&quot;Sales&quot;"/>
    <numFmt numFmtId="306" formatCode="#,##0.0000;\(#,##0.0000\)"/>
    <numFmt numFmtId="307" formatCode="&quot;Proj &quot;0;;"/>
    <numFmt numFmtId="308" formatCode="_(0.00_);_(\(0.00\);_(* &quot;-&quot;??_);_(@_)"/>
    <numFmt numFmtId="309" formatCode="&quot;1 : &quot;#,##0.00_);[Red]\(&quot;1 : &quot;#,##0.00\)"/>
    <numFmt numFmtId="310" formatCode="[$$-409]#,##0.00;[Red]&quot;-&quot;[$$-409]#,##0.00"/>
    <numFmt numFmtId="311" formatCode="mm/dd/yy"/>
    <numFmt numFmtId="312" formatCode="0.00;[Red]0.00"/>
    <numFmt numFmtId="313" formatCode="#,##0.00\ &quot;€&quot;;[Red]\-#,##0.00\ &quot;€&quot;"/>
    <numFmt numFmtId="314" formatCode="#,##0_);\(#,##0\);\-_);&quot;–&quot;&quot; &quot;@"/>
    <numFmt numFmtId="315" formatCode="#,##0_);\(#,##0\);\-_);&quot;—&quot;&quot; &quot;@"/>
    <numFmt numFmtId="316" formatCode="\+0.00%\+"/>
    <numFmt numFmtId="317" formatCode="0.00%\)"/>
    <numFmt numFmtId="318" formatCode="#,##0.000\ \ \ ;\(#,##0.000\)\ \ "/>
    <numFmt numFmtId="319" formatCode="#,##0&quot;x&quot;_);\(#,##0&quot;x&quot;\)"/>
    <numFmt numFmtId="320" formatCode="#,##0.0&quot;x&quot;_);\(#,##0.0&quot;x&quot;\)"/>
    <numFmt numFmtId="321" formatCode="#,##0.00&quot;x&quot;_);\(#,##0.00&quot;x&quot;\)"/>
    <numFmt numFmtId="322" formatCode="0##0"/>
    <numFmt numFmtId="323" formatCode="_-&quot;£&quot;* #,##0_-;\-&quot;£&quot;* #,##0_-;_-&quot;£&quot;* &quot;-&quot;_-;_-@_-"/>
    <numFmt numFmtId="324" formatCode="_-&quot;£&quot;* #,##0.00_-;\-&quot;£&quot;* #,##0.00_-;_-&quot;£&quot;* &quot;-&quot;??_-;_-@_-"/>
    <numFmt numFmtId="325" formatCode="_(&quot;Yes&quot;_);_(&quot;No&quot;_);_(&quot;No&quot;_)"/>
    <numFmt numFmtId="326" formatCode="_-&quot;$&quot;* #,##0_-;\-&quot;$&quot;* #,##0_-;_-&quot;$&quot;* &quot;-&quot;_-;_-@_-"/>
    <numFmt numFmtId="327" formatCode="_-&quot;$&quot;* #,##0.00_-;\-&quot;$&quot;* #,##0.00_-;_-&quot;$&quot;* &quot;-&quot;??_-;_-@_-"/>
    <numFmt numFmtId="328" formatCode="&quot;\&quot;#,##0.00;[Red]&quot;\&quot;\-#,##0.00"/>
    <numFmt numFmtId="329" formatCode="&quot;\&quot;#,##0;[Red]&quot;\&quot;\-#,##0"/>
    <numFmt numFmtId="330" formatCode="_ * #,##0_ ;_ * \-#,##0_ ;_ * &quot;-&quot;_ ;_ @_ "/>
    <numFmt numFmtId="331" formatCode="#,##0\ &quot;BF&quot;;[Red]\-#,##0\ &quot;BF&quot;"/>
  </numFmts>
  <fonts count="2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b/>
      <u/>
      <sz val="12"/>
      <name val="Book Antiqua"/>
      <family val="1"/>
    </font>
    <font>
      <b/>
      <sz val="11"/>
      <name val="Book Antiqua"/>
      <family val="1"/>
    </font>
    <font>
      <b/>
      <i/>
      <sz val="12"/>
      <name val="Book Antiqua"/>
      <family val="1"/>
    </font>
    <font>
      <b/>
      <i/>
      <u/>
      <sz val="12"/>
      <name val="Book Antiqua"/>
      <family val="1"/>
    </font>
    <font>
      <sz val="12"/>
      <name val="Book Antiqua"/>
      <family val="1"/>
    </font>
    <font>
      <u/>
      <sz val="12"/>
      <name val="Book Antiqua"/>
      <family val="1"/>
    </font>
    <font>
      <b/>
      <sz val="16"/>
      <color theme="0"/>
      <name val="Book Antiqua"/>
      <family val="1"/>
    </font>
    <font>
      <b/>
      <sz val="16"/>
      <color rgb="FFFF0000"/>
      <name val="Book Antiqua"/>
      <family val="1"/>
    </font>
    <font>
      <sz val="11"/>
      <name val="Book Antiqua"/>
      <family val="1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2"/>
      <name val="Arial"/>
      <family val="2"/>
    </font>
    <font>
      <b/>
      <sz val="12"/>
      <color rgb="FF222222"/>
      <name val="Arial"/>
      <family val="2"/>
    </font>
    <font>
      <sz val="10"/>
      <name val="Times New Roman"/>
      <family val="1"/>
    </font>
    <font>
      <sz val="10"/>
      <name val="Helv"/>
      <charset val="204"/>
    </font>
    <font>
      <sz val="12"/>
      <color indexed="12"/>
      <name val="Times New Roman"/>
      <family val="1"/>
    </font>
    <font>
      <sz val="10"/>
      <color indexed="8"/>
      <name val="MS Sans Serif"/>
      <family val="2"/>
    </font>
    <font>
      <sz val="12"/>
      <name val="Times New Roman"/>
      <family val="1"/>
    </font>
    <font>
      <sz val="11"/>
      <name val="돋움"/>
      <charset val="129"/>
    </font>
    <font>
      <sz val="10"/>
      <color indexed="8"/>
      <name val="MS P????"/>
      <family val="3"/>
      <charset val="128"/>
    </font>
    <font>
      <b/>
      <sz val="10"/>
      <name val="Times New Roman"/>
      <family val="1"/>
    </font>
    <font>
      <sz val="10"/>
      <color indexed="12"/>
      <name val="Arial"/>
      <family val="2"/>
    </font>
    <font>
      <sz val="10"/>
      <name val="Helv"/>
      <family val="2"/>
    </font>
    <font>
      <sz val="10"/>
      <name val="Helv"/>
    </font>
    <font>
      <sz val="14"/>
      <name val="Terminal"/>
      <family val="3"/>
      <charset val="128"/>
    </font>
    <font>
      <b/>
      <sz val="10"/>
      <name val="Arial"/>
      <family val="2"/>
    </font>
    <font>
      <sz val="10"/>
      <name val="Arial"/>
      <family val="2"/>
      <charset val="204"/>
    </font>
    <font>
      <sz val="14"/>
      <name val="Terminal"/>
      <family val="3"/>
      <charset val="255"/>
    </font>
    <font>
      <sz val="10"/>
      <name val="Helv"/>
      <family val="2"/>
      <charset val="204"/>
    </font>
    <font>
      <sz val="11"/>
      <name val="??"/>
      <charset val="129"/>
    </font>
    <font>
      <sz val="11"/>
      <name val="돋움"/>
      <family val="3"/>
      <charset val="129"/>
    </font>
    <font>
      <sz val="11"/>
      <name val="돋움"/>
      <family val="2"/>
      <charset val="129"/>
    </font>
    <font>
      <b/>
      <sz val="22"/>
      <color indexed="1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Univers Condensed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3"/>
      <name val="Tms Rmn"/>
      <family val="1"/>
    </font>
    <font>
      <sz val="10"/>
      <name val="Calibri"/>
      <family val="2"/>
    </font>
    <font>
      <sz val="8"/>
      <name val="Helv"/>
    </font>
    <font>
      <sz val="11"/>
      <color indexed="9"/>
      <name val="Calibri"/>
      <family val="2"/>
    </font>
    <font>
      <sz val="14"/>
      <name val="AngsanaUPC"/>
      <family val="1"/>
    </font>
    <font>
      <b/>
      <sz val="11"/>
      <name val="Times New Roman"/>
      <family val="1"/>
    </font>
    <font>
      <sz val="11"/>
      <name val="Arial"/>
      <family val="2"/>
    </font>
    <font>
      <sz val="10"/>
      <color indexed="12"/>
      <name val="Times New Roman"/>
      <family val="1"/>
    </font>
    <font>
      <sz val="10"/>
      <name val="Vogue"/>
    </font>
    <font>
      <sz val="8"/>
      <name val="Tahoma"/>
      <family val="2"/>
    </font>
    <font>
      <sz val="16"/>
      <name val="Times New Roman"/>
      <family val="1"/>
    </font>
    <font>
      <sz val="8"/>
      <color indexed="12"/>
      <name val="Helv"/>
    </font>
    <font>
      <sz val="10"/>
      <name val="Geneva"/>
    </font>
    <font>
      <u/>
      <sz val="10"/>
      <name val="Times New Roman"/>
      <family val="1"/>
    </font>
    <font>
      <sz val="12"/>
      <color indexed="8"/>
      <name val="Times New Roman"/>
      <family val="1"/>
    </font>
    <font>
      <sz val="11"/>
      <color indexed="20"/>
      <name val="Calibri"/>
      <family val="2"/>
    </font>
    <font>
      <sz val="8"/>
      <name val="Times New Roman"/>
      <family val="1"/>
    </font>
    <font>
      <u/>
      <sz val="10"/>
      <name val="Tms Rmn"/>
    </font>
    <font>
      <sz val="12"/>
      <name val="Tms Rmn"/>
    </font>
    <font>
      <sz val="8"/>
      <name val="Verdana"/>
      <family val="2"/>
    </font>
    <font>
      <u/>
      <sz val="8"/>
      <name val="Tms Rmn"/>
    </font>
    <font>
      <b/>
      <sz val="10"/>
      <name val="Switzerland"/>
      <family val="2"/>
    </font>
    <font>
      <b/>
      <sz val="12"/>
      <name val="Switzerland"/>
      <family val="2"/>
    </font>
    <font>
      <b/>
      <sz val="8"/>
      <name val="Switzerland"/>
      <family val="2"/>
    </font>
    <font>
      <b/>
      <i/>
      <sz val="10"/>
      <name val="Switzerland"/>
      <family val="2"/>
    </font>
    <font>
      <b/>
      <i/>
      <sz val="12"/>
      <name val="Switzerland"/>
      <family val="2"/>
    </font>
    <font>
      <b/>
      <i/>
      <sz val="8"/>
      <name val="Switzerland"/>
      <family val="2"/>
    </font>
    <font>
      <b/>
      <sz val="12"/>
      <name val="Times New Roman"/>
      <family val="1"/>
    </font>
    <font>
      <b/>
      <sz val="10"/>
      <name val="MS Sans Serif"/>
      <family val="2"/>
    </font>
    <font>
      <i/>
      <sz val="8"/>
      <color indexed="12"/>
      <name val="Arial"/>
      <family val="2"/>
    </font>
    <font>
      <sz val="32"/>
      <color indexed="8"/>
      <name val="Times New Roman"/>
      <family val="1"/>
    </font>
    <font>
      <sz val="10"/>
      <name val="MS Sans Serif"/>
      <family val="2"/>
    </font>
    <font>
      <sz val="12"/>
      <name val="¹UAAA¼"/>
      <family val="3"/>
      <charset val="129"/>
    </font>
    <font>
      <sz val="12"/>
      <name val="¹ÙÅÁÃ¼"/>
      <charset val="129"/>
    </font>
    <font>
      <sz val="9"/>
      <name val="Times New Roman"/>
      <family val="1"/>
    </font>
    <font>
      <sz val="10"/>
      <name val="Courier"/>
      <family val="3"/>
    </font>
    <font>
      <sz val="10"/>
      <color indexed="8"/>
      <name val="Times New Roman"/>
      <family val="1"/>
    </font>
    <font>
      <b/>
      <sz val="11"/>
      <color indexed="52"/>
      <name val="Calibri"/>
      <family val="2"/>
    </font>
    <font>
      <b/>
      <sz val="10"/>
      <name val="Helv"/>
    </font>
    <font>
      <i/>
      <sz val="10"/>
      <name val="Arial"/>
      <family val="2"/>
    </font>
    <font>
      <u/>
      <sz val="12"/>
      <name val="Tms Rmn"/>
    </font>
    <font>
      <sz val="10"/>
      <color indexed="18"/>
      <name val="Times New Roman"/>
      <family val="1"/>
    </font>
    <font>
      <b/>
      <sz val="11"/>
      <color indexed="9"/>
      <name val="Calibri"/>
      <family val="2"/>
    </font>
    <font>
      <sz val="9"/>
      <name val="Arial Narrow"/>
      <family val="2"/>
    </font>
    <font>
      <b/>
      <sz val="8"/>
      <name val="Arial"/>
      <family val="2"/>
    </font>
    <font>
      <sz val="8"/>
      <name val="Arial"/>
      <family val="2"/>
    </font>
    <font>
      <b/>
      <sz val="13"/>
      <name val="Tms Rmn"/>
      <family val="1"/>
    </font>
    <font>
      <sz val="10"/>
      <name val="Tms Rmn"/>
    </font>
    <font>
      <sz val="11"/>
      <color indexed="8"/>
      <name val="Times New Roman"/>
      <family val="2"/>
    </font>
    <font>
      <sz val="10"/>
      <name val="Mangal"/>
      <family val="2"/>
    </font>
    <font>
      <sz val="10"/>
      <name val="Lohit Hindi"/>
      <family val="2"/>
    </font>
    <font>
      <sz val="11"/>
      <name val="Times New Roman"/>
      <family val="1"/>
    </font>
    <font>
      <sz val="10"/>
      <name val="MS Serif"/>
      <family val="1"/>
    </font>
    <font>
      <sz val="11"/>
      <name val="Courier"/>
      <family val="3"/>
    </font>
    <font>
      <sz val="14"/>
      <name val="Palatino"/>
      <family val="1"/>
    </font>
    <font>
      <sz val="16"/>
      <name val="Palatino"/>
      <family val="1"/>
    </font>
    <font>
      <sz val="32"/>
      <name val="Helvetica-Black"/>
    </font>
    <font>
      <b/>
      <u/>
      <sz val="11"/>
      <name val="Times New Roman"/>
      <family val="1"/>
    </font>
    <font>
      <sz val="12"/>
      <name val="Helv"/>
    </font>
    <font>
      <sz val="1"/>
      <color indexed="8"/>
      <name val="Courier"/>
      <family val="3"/>
    </font>
    <font>
      <sz val="8"/>
      <color indexed="12"/>
      <name val="Arial"/>
      <family val="2"/>
    </font>
    <font>
      <b/>
      <sz val="12"/>
      <name val="Arial Narrow"/>
      <family val="2"/>
    </font>
    <font>
      <sz val="10"/>
      <name val="Century Gothic"/>
      <family val="2"/>
    </font>
    <font>
      <i/>
      <sz val="10"/>
      <color indexed="12"/>
      <name val="Times New Roman"/>
      <family val="1"/>
    </font>
    <font>
      <sz val="12"/>
      <name val="Times"/>
      <family val="1"/>
    </font>
    <font>
      <b/>
      <sz val="10"/>
      <color indexed="8"/>
      <name val="Courier New"/>
      <family val="3"/>
    </font>
    <font>
      <sz val="10"/>
      <color indexed="16"/>
      <name val="MS Serif"/>
      <family val="1"/>
    </font>
    <font>
      <sz val="10"/>
      <name val="Arial Narrow"/>
      <family val="2"/>
    </font>
    <font>
      <i/>
      <sz val="11"/>
      <color indexed="23"/>
      <name val="Calibri"/>
      <family val="2"/>
      <charset val="1"/>
    </font>
    <font>
      <sz val="10"/>
      <color rgb="FF000000"/>
      <name val="Arial1"/>
    </font>
    <font>
      <i/>
      <sz val="11"/>
      <color indexed="23"/>
      <name val="Calibri"/>
      <family val="2"/>
    </font>
    <font>
      <i/>
      <sz val="10"/>
      <name val="Arial Narrow"/>
      <family val="2"/>
    </font>
    <font>
      <b/>
      <sz val="10"/>
      <color indexed="32"/>
      <name val="Arial Narrow"/>
      <family val="2"/>
    </font>
    <font>
      <i/>
      <sz val="10"/>
      <color indexed="32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b/>
      <sz val="14"/>
      <name val="Arial"/>
      <family val="2"/>
    </font>
    <font>
      <b/>
      <i/>
      <sz val="9.5"/>
      <name val="Times New Roman"/>
      <family val="1"/>
    </font>
    <font>
      <sz val="10"/>
      <color indexed="32"/>
      <name val="Arial Narrow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color indexed="32"/>
      <name val="Arial"/>
      <family val="2"/>
    </font>
    <font>
      <sz val="8"/>
      <color indexed="32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u/>
      <sz val="11"/>
      <color indexed="12"/>
      <name val="Book Antiqua"/>
      <family val="1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10"/>
      <color indexed="10"/>
      <name val="Arial"/>
      <family val="2"/>
    </font>
    <font>
      <b/>
      <sz val="12"/>
      <color indexed="53"/>
      <name val="Times New Roman"/>
      <family val="1"/>
    </font>
    <font>
      <sz val="11"/>
      <color indexed="17"/>
      <name val="Calibri"/>
      <family val="2"/>
    </font>
    <font>
      <b/>
      <sz val="9"/>
      <name val="Arial"/>
      <family val="2"/>
    </font>
    <font>
      <sz val="8"/>
      <name val="Arial Narrow"/>
      <family val="2"/>
    </font>
    <font>
      <sz val="12"/>
      <color indexed="9"/>
      <name val="Times New Roman"/>
      <family val="1"/>
    </font>
    <font>
      <sz val="24"/>
      <color indexed="8"/>
      <name val="TimesNewRomanPS"/>
      <family val="1"/>
    </font>
    <font>
      <sz val="18"/>
      <color indexed="8"/>
      <name val="Times New Roman"/>
      <family val="1"/>
    </font>
    <font>
      <b/>
      <sz val="10"/>
      <name val="Century Gothic"/>
      <family val="2"/>
    </font>
    <font>
      <sz val="6"/>
      <name val="Palatino"/>
      <family val="1"/>
    </font>
    <font>
      <b/>
      <sz val="8"/>
      <color indexed="8"/>
      <name val="Tahoma"/>
      <family val="2"/>
    </font>
    <font>
      <b/>
      <sz val="12"/>
      <name val="Arial"/>
      <family val="2"/>
    </font>
    <font>
      <b/>
      <i/>
      <sz val="16"/>
      <color rgb="FF000000"/>
      <name val="Arial1"/>
    </font>
    <font>
      <b/>
      <sz val="15"/>
      <color indexed="56"/>
      <name val="Calibri"/>
      <family val="2"/>
    </font>
    <font>
      <sz val="10"/>
      <name val="Helvetica-Black"/>
    </font>
    <font>
      <sz val="28"/>
      <name val="Helvetica-Black"/>
    </font>
    <font>
      <b/>
      <sz val="13"/>
      <color indexed="56"/>
      <name val="Calibri"/>
      <family val="2"/>
    </font>
    <font>
      <sz val="10"/>
      <name val="Palatino"/>
    </font>
    <font>
      <sz val="18"/>
      <name val="Palatino"/>
      <family val="1"/>
    </font>
    <font>
      <b/>
      <sz val="11"/>
      <color indexed="56"/>
      <name val="Calibri"/>
      <family val="2"/>
    </font>
    <font>
      <i/>
      <sz val="14"/>
      <name val="Palatino"/>
      <family val="1"/>
    </font>
    <font>
      <b/>
      <sz val="18"/>
      <name val="Arial"/>
      <family val="2"/>
    </font>
    <font>
      <sz val="24"/>
      <color indexed="8"/>
      <name val="Times New Roman"/>
      <family val="1"/>
    </font>
    <font>
      <u/>
      <sz val="10"/>
      <color indexed="12"/>
      <name val="Arial"/>
      <family val="2"/>
    </font>
    <font>
      <u/>
      <sz val="9"/>
      <color indexed="12"/>
      <name val="Arial"/>
      <family val="2"/>
    </font>
    <font>
      <sz val="12"/>
      <color indexed="48"/>
      <name val="Times New Roman"/>
      <family val="1"/>
    </font>
    <font>
      <sz val="10"/>
      <color indexed="47"/>
      <name val="Arial"/>
      <family val="2"/>
    </font>
    <font>
      <sz val="11"/>
      <color indexed="48"/>
      <name val="Times New Roman"/>
      <family val="1"/>
    </font>
    <font>
      <sz val="11"/>
      <color indexed="62"/>
      <name val="Calibri"/>
      <family val="2"/>
    </font>
    <font>
      <sz val="12"/>
      <color indexed="10"/>
      <name val="Bookman Old Style"/>
      <family val="1"/>
    </font>
    <font>
      <i/>
      <sz val="12"/>
      <color indexed="10"/>
      <name val="Bookman Old Style"/>
      <family val="1"/>
    </font>
    <font>
      <sz val="8"/>
      <color indexed="39"/>
      <name val="Arial"/>
      <family val="2"/>
    </font>
    <font>
      <sz val="10"/>
      <color indexed="16"/>
      <name val="Times New Roman"/>
      <family val="1"/>
    </font>
    <font>
      <sz val="12"/>
      <color indexed="10"/>
      <name val="Times New Roman"/>
      <family val="1"/>
    </font>
    <font>
      <b/>
      <sz val="14"/>
      <name val="Helv"/>
    </font>
    <font>
      <b/>
      <u val="double"/>
      <sz val="12"/>
      <name val="Times New Roman"/>
      <family val="1"/>
    </font>
    <font>
      <b/>
      <u val="double"/>
      <sz val="11"/>
      <name val="Times New Roman"/>
      <family val="1"/>
    </font>
    <font>
      <sz val="11"/>
      <color indexed="52"/>
      <name val="Calibri"/>
      <family val="2"/>
    </font>
    <font>
      <sz val="8"/>
      <color indexed="8"/>
      <name val="Helv"/>
    </font>
    <font>
      <sz val="10"/>
      <color indexed="20"/>
      <name val="Times New Roman"/>
      <family val="1"/>
    </font>
    <font>
      <b/>
      <sz val="11"/>
      <name val="Helv"/>
    </font>
    <font>
      <sz val="11"/>
      <color indexed="60"/>
      <name val="Calibri"/>
      <family val="2"/>
    </font>
    <font>
      <sz val="7"/>
      <name val="Small Fonts"/>
      <family val="2"/>
    </font>
    <font>
      <b/>
      <sz val="11"/>
      <color indexed="23"/>
      <name val="Verdana"/>
      <family val="2"/>
    </font>
    <font>
      <b/>
      <i/>
      <sz val="16"/>
      <name val="Helv"/>
    </font>
    <font>
      <sz val="10"/>
      <name val="Verdana"/>
      <family val="2"/>
    </font>
    <font>
      <b/>
      <i/>
      <sz val="14"/>
      <name val="Times New Roman"/>
      <family val="1"/>
    </font>
    <font>
      <sz val="9"/>
      <name val="Arial"/>
      <family val="2"/>
    </font>
    <font>
      <sz val="11"/>
      <color rgb="FF000000"/>
      <name val="Arial1"/>
    </font>
    <font>
      <sz val="11"/>
      <color rgb="FF000000"/>
      <name val="Calibri"/>
      <family val="2"/>
    </font>
    <font>
      <sz val="12"/>
      <name val="Arial Narrow"/>
      <family val="2"/>
    </font>
    <font>
      <sz val="11"/>
      <color theme="1"/>
      <name val="Times New Roman"/>
      <family val="2"/>
    </font>
    <font>
      <sz val="10"/>
      <name val="Courier New"/>
      <family val="3"/>
    </font>
    <font>
      <sz val="10"/>
      <name val="Arial"/>
    </font>
    <font>
      <sz val="10"/>
      <color theme="1"/>
      <name val="Calibri"/>
      <family val="2"/>
      <scheme val="minor"/>
    </font>
    <font>
      <sz val="10"/>
      <color indexed="22"/>
      <name val="Arial"/>
      <family val="2"/>
    </font>
    <font>
      <sz val="10"/>
      <color indexed="10"/>
      <name val="Helv"/>
    </font>
    <font>
      <sz val="11"/>
      <color indexed="8"/>
      <name val="Times New Roman"/>
      <family val="1"/>
    </font>
    <font>
      <sz val="8"/>
      <name val="Helvetica"/>
      <family val="2"/>
    </font>
    <font>
      <b/>
      <sz val="11"/>
      <color indexed="63"/>
      <name val="Calibri"/>
      <family val="2"/>
    </font>
    <font>
      <i/>
      <sz val="10"/>
      <name val="Times New Roman"/>
      <family val="1"/>
    </font>
    <font>
      <i/>
      <sz val="8"/>
      <name val="Arial"/>
      <family val="2"/>
    </font>
    <font>
      <b/>
      <sz val="10"/>
      <name val="Arial CE"/>
      <family val="2"/>
      <charset val="238"/>
    </font>
    <font>
      <b/>
      <sz val="14"/>
      <name val="Times New Roman"/>
      <family val="1"/>
    </font>
    <font>
      <sz val="7"/>
      <color indexed="10"/>
      <name val="Helv"/>
    </font>
    <font>
      <sz val="8"/>
      <color indexed="10"/>
      <name val="Arial"/>
      <family val="2"/>
    </font>
    <font>
      <sz val="9"/>
      <color indexed="10"/>
      <name val="Arial"/>
      <family val="2"/>
    </font>
    <font>
      <b/>
      <i/>
      <u/>
      <sz val="11"/>
      <color rgb="FF000000"/>
      <name val="Arial1"/>
    </font>
    <font>
      <b/>
      <i/>
      <sz val="8"/>
      <name val="Arial"/>
      <family val="2"/>
    </font>
    <font>
      <sz val="10"/>
      <color indexed="12"/>
      <name val="TimesNewRomanPS"/>
      <family val="1"/>
    </font>
    <font>
      <b/>
      <u/>
      <sz val="10"/>
      <color indexed="18"/>
      <name val="Century Gothic"/>
      <family val="2"/>
    </font>
    <font>
      <sz val="10"/>
      <name val="TimesNewRomanPS"/>
      <family val="1"/>
    </font>
    <font>
      <b/>
      <sz val="18"/>
      <color indexed="8"/>
      <name val="Cambria"/>
      <family val="1"/>
    </font>
    <font>
      <u/>
      <sz val="9"/>
      <color indexed="36"/>
      <name val="Arial"/>
      <family val="2"/>
    </font>
    <font>
      <b/>
      <sz val="12"/>
      <color indexed="8"/>
      <name val="Times New Roman"/>
      <family val="1"/>
    </font>
    <font>
      <sz val="8"/>
      <color indexed="8"/>
      <name val="Tahoma"/>
      <family val="2"/>
    </font>
    <font>
      <b/>
      <i/>
      <sz val="8"/>
      <color indexed="8"/>
      <name val="Tahoma"/>
      <family val="2"/>
    </font>
    <font>
      <b/>
      <sz val="16"/>
      <color indexed="8"/>
      <name val="Tahoma"/>
      <family val="2"/>
    </font>
    <font>
      <b/>
      <sz val="9"/>
      <color indexed="63"/>
      <name val="Tahoma"/>
      <family val="2"/>
    </font>
    <font>
      <b/>
      <sz val="12"/>
      <color indexed="18"/>
      <name val="Times New Roman"/>
      <family val="1"/>
    </font>
    <font>
      <b/>
      <sz val="8"/>
      <color indexed="8"/>
      <name val="Helv"/>
    </font>
    <font>
      <sz val="9"/>
      <name val="Helvetica-Black"/>
    </font>
    <font>
      <b/>
      <sz val="12"/>
      <name val="Tms Rmn"/>
    </font>
    <font>
      <sz val="7"/>
      <name val="Arial"/>
      <family val="2"/>
    </font>
    <font>
      <sz val="24"/>
      <color indexed="13"/>
      <name val="Helv"/>
    </font>
    <font>
      <u/>
      <sz val="7"/>
      <name val="Tms Rmn"/>
    </font>
    <font>
      <b/>
      <sz val="18"/>
      <color indexed="56"/>
      <name val="Cambria"/>
      <family val="2"/>
    </font>
    <font>
      <b/>
      <i/>
      <sz val="12"/>
      <name val="Times New Roman"/>
      <family val="1"/>
    </font>
    <font>
      <b/>
      <sz val="14"/>
      <color indexed="48"/>
      <name val="Albertus Medium"/>
      <family val="2"/>
    </font>
    <font>
      <b/>
      <sz val="10"/>
      <name val="Britannic Bold"/>
      <family val="2"/>
    </font>
    <font>
      <b/>
      <sz val="10"/>
      <name val="Univers Condensed"/>
      <family val="2"/>
    </font>
    <font>
      <b/>
      <u/>
      <sz val="16"/>
      <name val="Times New Roman"/>
      <family val="1"/>
    </font>
    <font>
      <i/>
      <sz val="10"/>
      <color indexed="12"/>
      <name val="Tms Rmn"/>
    </font>
    <font>
      <b/>
      <sz val="10"/>
      <color indexed="8"/>
      <name val="Tms Rmn"/>
    </font>
    <font>
      <b/>
      <sz val="11"/>
      <color indexed="8"/>
      <name val="Calibri"/>
      <family val="2"/>
    </font>
    <font>
      <b/>
      <i/>
      <sz val="12"/>
      <name val="Tms Rmn"/>
    </font>
    <font>
      <sz val="11"/>
      <color indexed="10"/>
      <name val="Calibri"/>
      <family val="2"/>
    </font>
    <font>
      <u/>
      <sz val="11"/>
      <color indexed="12"/>
      <name val="ＭＳ Ｐゴシック"/>
      <family val="2"/>
      <charset val="128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2"/>
      <name val="宋体"/>
      <charset val="134"/>
    </font>
    <font>
      <sz val="11"/>
      <name val="ＭＳ Ｐゴシック"/>
      <family val="3"/>
      <charset val="128"/>
    </font>
    <font>
      <sz val="11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u/>
      <sz val="18"/>
      <color rgb="FF333333"/>
      <name val="Calibri"/>
      <family val="2"/>
    </font>
    <font>
      <sz val="18"/>
      <color rgb="FF000000"/>
      <name val="Calibri"/>
      <family val="2"/>
    </font>
    <font>
      <sz val="18"/>
      <color theme="1"/>
      <name val="Calibri"/>
      <family val="2"/>
      <scheme val="minor"/>
    </font>
    <font>
      <i/>
      <sz val="18"/>
      <name val="Calibri"/>
      <family val="2"/>
      <scheme val="minor"/>
    </font>
    <font>
      <b/>
      <sz val="20"/>
      <color rgb="FF000000"/>
      <name val="Calibri"/>
      <family val="2"/>
    </font>
    <font>
      <b/>
      <sz val="22"/>
      <color rgb="FF000000"/>
      <name val="Calibri"/>
      <family val="2"/>
    </font>
    <font>
      <b/>
      <sz val="24"/>
      <color rgb="FF000000"/>
      <name val="Calibri"/>
      <family val="2"/>
    </font>
    <font>
      <b/>
      <sz val="20"/>
      <color rgb="FF000000"/>
      <name val="Times New Roman"/>
      <family val="1"/>
    </font>
  </fonts>
  <fills count="8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  <bgColor indexed="9"/>
      </patternFill>
    </fill>
    <fill>
      <patternFill patternType="solid">
        <fgColor indexed="54"/>
        <bgColor indexed="54"/>
      </patternFill>
    </fill>
    <fill>
      <patternFill patternType="solid">
        <fgColor indexed="25"/>
        <bgColor indexed="25"/>
      </patternFill>
    </fill>
    <fill>
      <patternFill patternType="solid">
        <fgColor indexed="55"/>
        <bgColor indexed="5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3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0"/>
        <bgColor indexed="64"/>
      </patternFill>
    </fill>
    <fill>
      <patternFill patternType="mediumGray">
        <fgColor indexed="22"/>
      </patternFill>
    </fill>
    <fill>
      <patternFill patternType="lightGray">
        <fgColor indexed="13"/>
        <bgColor indexed="9"/>
      </patternFill>
    </fill>
    <fill>
      <patternFill patternType="lightGray">
        <fgColor indexed="13"/>
        <b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24"/>
      </patternFill>
    </fill>
    <fill>
      <patternFill patternType="solid">
        <fgColor indexed="26"/>
        <bgColor indexed="41"/>
      </patternFill>
    </fill>
    <fill>
      <patternFill patternType="solid">
        <fgColor indexed="42"/>
        <bgColor indexed="27"/>
      </patternFill>
    </fill>
    <fill>
      <patternFill patternType="darkGray">
        <fgColor indexed="22"/>
        <bgColor indexed="13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13"/>
      </patternFill>
    </fill>
    <fill>
      <patternFill patternType="mediumGray">
        <fgColor indexed="9"/>
        <bgColor indexed="22"/>
      </patternFill>
    </fill>
    <fill>
      <patternFill patternType="solid">
        <fgColor indexed="43"/>
        <bgColor indexed="26"/>
      </patternFill>
    </fill>
    <fill>
      <patternFill patternType="solid">
        <fgColor indexed="21"/>
        <bgColor indexed="64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59"/>
        <bgColor indexed="64"/>
      </patternFill>
    </fill>
    <fill>
      <patternFill patternType="mediumGray">
        <fgColor indexed="22"/>
        <bgColor indexed="9"/>
      </patternFill>
    </fill>
    <fill>
      <patternFill patternType="solid">
        <fgColor indexed="12"/>
      </patternFill>
    </fill>
    <fill>
      <patternFill patternType="solid">
        <fgColor indexed="22"/>
        <bgColor indexed="9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22"/>
      </left>
      <right style="thin">
        <color indexed="23"/>
      </right>
      <top style="thin">
        <color indexed="22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2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653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167" fontId="2" fillId="0" borderId="0" applyFont="0" applyFill="0" applyBorder="0" applyAlignment="0" applyProtection="0"/>
    <xf numFmtId="170" fontId="24" fillId="0" borderId="0">
      <alignment horizontal="center"/>
    </xf>
    <xf numFmtId="0" fontId="25" fillId="0" borderId="0"/>
    <xf numFmtId="171" fontId="2" fillId="0" borderId="0"/>
    <xf numFmtId="171" fontId="2" fillId="0" borderId="0"/>
    <xf numFmtId="10" fontId="26" fillId="0" borderId="0"/>
    <xf numFmtId="170" fontId="27" fillId="0" borderId="0" applyNumberFormat="0" applyFont="0" applyFill="0" applyBorder="0" applyAlignment="0" applyProtection="0"/>
    <xf numFmtId="0" fontId="28" fillId="0" borderId="0"/>
    <xf numFmtId="172" fontId="29" fillId="0" borderId="0" applyFill="0" applyBorder="0" applyAlignment="0" applyProtection="0"/>
    <xf numFmtId="173" fontId="29" fillId="0" borderId="0" applyFill="0" applyBorder="0" applyAlignment="0" applyProtection="0"/>
    <xf numFmtId="174" fontId="2" fillId="0" borderId="0" applyFont="0" applyFill="0" applyBorder="0" applyProtection="0">
      <alignment vertical="top"/>
    </xf>
    <xf numFmtId="175" fontId="29" fillId="0" borderId="0" applyFill="0" applyBorder="0" applyAlignment="0" applyProtection="0"/>
    <xf numFmtId="176" fontId="29" fillId="0" borderId="0" applyFill="0" applyBorder="0" applyAlignment="0" applyProtection="0"/>
    <xf numFmtId="170" fontId="3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77" fontId="31" fillId="0" borderId="0" applyNumberFormat="0" applyFont="0" applyAlignment="0">
      <alignment horizontal="left" vertical="top" wrapText="1"/>
    </xf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0" fontId="25" fillId="0" borderId="0"/>
    <xf numFmtId="0" fontId="29" fillId="0" borderId="0"/>
    <xf numFmtId="0" fontId="33" fillId="0" borderId="0"/>
    <xf numFmtId="0" fontId="34" fillId="0" borderId="0"/>
    <xf numFmtId="0" fontId="34" fillId="0" borderId="0"/>
    <xf numFmtId="0" fontId="33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3" fillId="0" borderId="0"/>
    <xf numFmtId="0" fontId="34" fillId="0" borderId="0"/>
    <xf numFmtId="0" fontId="35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34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34" fillId="0" borderId="0"/>
    <xf numFmtId="0" fontId="33" fillId="0" borderId="0"/>
    <xf numFmtId="0" fontId="35" fillId="0" borderId="0"/>
    <xf numFmtId="0" fontId="33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5" fillId="0" borderId="0"/>
    <xf numFmtId="0" fontId="3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5" fillId="0" borderId="0"/>
    <xf numFmtId="0" fontId="33" fillId="0" borderId="0"/>
    <xf numFmtId="0" fontId="33" fillId="0" borderId="0"/>
    <xf numFmtId="0" fontId="25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0" fontId="33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6" fillId="0" borderId="0"/>
    <xf numFmtId="0" fontId="36" fillId="0" borderId="0"/>
    <xf numFmtId="0" fontId="34" fillId="0" borderId="0"/>
    <xf numFmtId="0" fontId="36" fillId="0" borderId="0"/>
    <xf numFmtId="0" fontId="34" fillId="0" borderId="0"/>
    <xf numFmtId="0" fontId="36" fillId="0" borderId="0"/>
    <xf numFmtId="0" fontId="34" fillId="0" borderId="0"/>
    <xf numFmtId="0" fontId="36" fillId="0" borderId="0"/>
    <xf numFmtId="0" fontId="36" fillId="0" borderId="0"/>
    <xf numFmtId="0" fontId="36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/>
    <xf numFmtId="0" fontId="34" fillId="0" borderId="0"/>
    <xf numFmtId="0" fontId="36" fillId="0" borderId="0"/>
    <xf numFmtId="0" fontId="36" fillId="0" borderId="0"/>
    <xf numFmtId="0" fontId="34" fillId="0" borderId="0"/>
    <xf numFmtId="0" fontId="34" fillId="0" borderId="0"/>
    <xf numFmtId="0" fontId="36" fillId="0" borderId="0"/>
    <xf numFmtId="0" fontId="36" fillId="0" borderId="0"/>
    <xf numFmtId="0" fontId="34" fillId="0" borderId="0"/>
    <xf numFmtId="0" fontId="36" fillId="0" borderId="0"/>
    <xf numFmtId="0" fontId="34" fillId="0" borderId="0"/>
    <xf numFmtId="0" fontId="34" fillId="0" borderId="0"/>
    <xf numFmtId="0" fontId="34" fillId="0" borderId="0"/>
    <xf numFmtId="0" fontId="36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4" fillId="0" borderId="0"/>
    <xf numFmtId="0" fontId="36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/>
    <xf numFmtId="0" fontId="34" fillId="0" borderId="0"/>
    <xf numFmtId="0" fontId="36" fillId="0" borderId="0"/>
    <xf numFmtId="0" fontId="36" fillId="0" borderId="0"/>
    <xf numFmtId="0" fontId="34" fillId="0" borderId="0"/>
    <xf numFmtId="0" fontId="36" fillId="0" borderId="0"/>
    <xf numFmtId="0" fontId="36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6" fillId="0" borderId="0"/>
    <xf numFmtId="0" fontId="33" fillId="0" borderId="0"/>
    <xf numFmtId="0" fontId="33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0" borderId="0"/>
    <xf numFmtId="0" fontId="33" fillId="0" borderId="0"/>
    <xf numFmtId="0" fontId="25" fillId="0" borderId="0"/>
    <xf numFmtId="0" fontId="37" fillId="0" borderId="0"/>
    <xf numFmtId="0" fontId="29" fillId="0" borderId="0"/>
    <xf numFmtId="0" fontId="29" fillId="0" borderId="0"/>
    <xf numFmtId="0" fontId="25" fillId="0" borderId="0"/>
    <xf numFmtId="0" fontId="2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2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25" fillId="0" borderId="0"/>
    <xf numFmtId="170" fontId="28" fillId="0" borderId="0"/>
    <xf numFmtId="0" fontId="29" fillId="0" borderId="0"/>
    <xf numFmtId="0" fontId="25" fillId="0" borderId="0"/>
    <xf numFmtId="0" fontId="33" fillId="0" borderId="0"/>
    <xf numFmtId="0" fontId="25" fillId="0" borderId="0"/>
    <xf numFmtId="0" fontId="37" fillId="0" borderId="0"/>
    <xf numFmtId="0" fontId="25" fillId="0" borderId="0"/>
    <xf numFmtId="0" fontId="3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36" fillId="0" borderId="0"/>
    <xf numFmtId="0" fontId="25" fillId="0" borderId="0"/>
    <xf numFmtId="0" fontId="34" fillId="0" borderId="0"/>
    <xf numFmtId="0" fontId="39" fillId="0" borderId="0"/>
    <xf numFmtId="0" fontId="2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25" fillId="0" borderId="0"/>
    <xf numFmtId="0" fontId="37" fillId="0" borderId="0"/>
    <xf numFmtId="0" fontId="36" fillId="0" borderId="0"/>
    <xf numFmtId="0" fontId="25" fillId="0" borderId="0"/>
    <xf numFmtId="0" fontId="29" fillId="0" borderId="0"/>
    <xf numFmtId="0" fontId="25" fillId="0" borderId="0"/>
    <xf numFmtId="0" fontId="29" fillId="0" borderId="0"/>
    <xf numFmtId="0" fontId="25" fillId="0" borderId="0"/>
    <xf numFmtId="0" fontId="25" fillId="0" borderId="0"/>
    <xf numFmtId="0" fontId="3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25" fillId="0" borderId="0"/>
    <xf numFmtId="0" fontId="25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36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7" fillId="0" borderId="0"/>
    <xf numFmtId="0" fontId="36" fillId="0" borderId="0"/>
    <xf numFmtId="0" fontId="29" fillId="0" borderId="0"/>
    <xf numFmtId="0" fontId="29" fillId="0" borderId="0"/>
    <xf numFmtId="0" fontId="2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5" fillId="0" borderId="0"/>
    <xf numFmtId="0" fontId="25" fillId="0" borderId="0"/>
    <xf numFmtId="0" fontId="29" fillId="0" borderId="0"/>
    <xf numFmtId="0" fontId="2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5" fillId="0" borderId="0"/>
    <xf numFmtId="0" fontId="25" fillId="0" borderId="0"/>
    <xf numFmtId="0" fontId="2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25" fillId="0" borderId="0"/>
    <xf numFmtId="0" fontId="37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25" fillId="0" borderId="0"/>
    <xf numFmtId="0" fontId="37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7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7" fillId="0" borderId="0"/>
    <xf numFmtId="0" fontId="36" fillId="0" borderId="0"/>
    <xf numFmtId="0" fontId="2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2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2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25" fillId="0" borderId="0"/>
    <xf numFmtId="0" fontId="37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7" fillId="0" borderId="0"/>
    <xf numFmtId="0" fontId="36" fillId="0" borderId="0"/>
    <xf numFmtId="0" fontId="2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25" fillId="0" borderId="0"/>
    <xf numFmtId="0" fontId="29" fillId="0" borderId="0"/>
    <xf numFmtId="0" fontId="29" fillId="0" borderId="0"/>
    <xf numFmtId="0" fontId="2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29" fillId="0" borderId="0"/>
    <xf numFmtId="0" fontId="25" fillId="0" borderId="0"/>
    <xf numFmtId="0" fontId="29" fillId="0" borderId="0"/>
    <xf numFmtId="0" fontId="34" fillId="0" borderId="0"/>
    <xf numFmtId="0" fontId="40" fillId="0" borderId="0"/>
    <xf numFmtId="0" fontId="40" fillId="0" borderId="0"/>
    <xf numFmtId="180" fontId="32" fillId="0" borderId="0" applyFont="0" applyFill="0" applyBorder="0" applyAlignment="0" applyProtection="0"/>
    <xf numFmtId="0" fontId="29" fillId="0" borderId="0"/>
    <xf numFmtId="0" fontId="25" fillId="0" borderId="0"/>
    <xf numFmtId="0" fontId="29" fillId="0" borderId="0"/>
    <xf numFmtId="0" fontId="25" fillId="0" borderId="0"/>
    <xf numFmtId="0" fontId="25" fillId="0" borderId="0"/>
    <xf numFmtId="0" fontId="29" fillId="0" borderId="0"/>
    <xf numFmtId="0" fontId="25" fillId="0" borderId="0"/>
    <xf numFmtId="0" fontId="37" fillId="0" borderId="0"/>
    <xf numFmtId="181" fontId="32" fillId="0" borderId="0" applyFont="0" applyFill="0" applyBorder="0" applyAlignment="0" applyProtection="0"/>
    <xf numFmtId="39" fontId="32" fillId="0" borderId="0" applyFont="0" applyFill="0" applyBorder="0" applyAlignment="0" applyProtection="0"/>
    <xf numFmtId="0" fontId="33" fillId="0" borderId="0"/>
    <xf numFmtId="0" fontId="29" fillId="0" borderId="0"/>
    <xf numFmtId="0" fontId="25" fillId="0" borderId="0"/>
    <xf numFmtId="0" fontId="29" fillId="0" borderId="0"/>
    <xf numFmtId="0" fontId="25" fillId="0" borderId="0"/>
    <xf numFmtId="0" fontId="25" fillId="0" borderId="0"/>
    <xf numFmtId="0" fontId="33" fillId="0" borderId="0"/>
    <xf numFmtId="0" fontId="33" fillId="0" borderId="0"/>
    <xf numFmtId="0" fontId="33" fillId="0" borderId="0"/>
    <xf numFmtId="0" fontId="25" fillId="0" borderId="0"/>
    <xf numFmtId="0" fontId="29" fillId="0" borderId="0"/>
    <xf numFmtId="0" fontId="25" fillId="0" borderId="0"/>
    <xf numFmtId="0" fontId="37" fillId="0" borderId="0"/>
    <xf numFmtId="0" fontId="29" fillId="0" borderId="0"/>
    <xf numFmtId="0" fontId="29" fillId="0" borderId="0"/>
    <xf numFmtId="0" fontId="25" fillId="0" borderId="0"/>
    <xf numFmtId="0" fontId="25" fillId="0" borderId="0"/>
    <xf numFmtId="0" fontId="37" fillId="0" borderId="0"/>
    <xf numFmtId="0" fontId="29" fillId="0" borderId="0"/>
    <xf numFmtId="0" fontId="2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5" fillId="0" borderId="0"/>
    <xf numFmtId="0" fontId="29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9" fillId="0" borderId="0"/>
    <xf numFmtId="0" fontId="29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9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9" fillId="0" borderId="0"/>
    <xf numFmtId="0" fontId="25" fillId="0" borderId="0"/>
    <xf numFmtId="0" fontId="37" fillId="0" borderId="0"/>
    <xf numFmtId="182" fontId="32" fillId="0" borderId="0" applyFont="0" applyFill="0" applyBorder="0" applyAlignment="0" applyProtection="0"/>
    <xf numFmtId="0" fontId="3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70" fontId="43" fillId="0" borderId="0" applyNumberFormat="0" applyFill="0" applyBorder="0" applyAlignment="0" applyProtection="0"/>
    <xf numFmtId="0" fontId="29" fillId="0" borderId="0"/>
    <xf numFmtId="170" fontId="32" fillId="9" borderId="0" applyNumberFormat="0" applyFont="0" applyAlignment="0" applyProtection="0"/>
    <xf numFmtId="0" fontId="25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9" fillId="0" borderId="0"/>
    <xf numFmtId="0" fontId="29" fillId="0" borderId="0"/>
    <xf numFmtId="0" fontId="29" fillId="0" borderId="0"/>
    <xf numFmtId="0" fontId="25" fillId="0" borderId="0"/>
    <xf numFmtId="0" fontId="25" fillId="0" borderId="0"/>
    <xf numFmtId="0" fontId="25" fillId="0" borderId="0"/>
    <xf numFmtId="0" fontId="29" fillId="0" borderId="0"/>
    <xf numFmtId="0" fontId="29" fillId="0" borderId="0"/>
    <xf numFmtId="0" fontId="25" fillId="0" borderId="0"/>
    <xf numFmtId="0" fontId="37" fillId="0" borderId="0"/>
    <xf numFmtId="0" fontId="29" fillId="0" borderId="0"/>
    <xf numFmtId="0" fontId="25" fillId="0" borderId="0"/>
    <xf numFmtId="0" fontId="37" fillId="0" borderId="0"/>
    <xf numFmtId="0" fontId="25" fillId="0" borderId="0"/>
    <xf numFmtId="0" fontId="37" fillId="0" borderId="0"/>
    <xf numFmtId="0" fontId="25" fillId="0" borderId="0"/>
    <xf numFmtId="0" fontId="25" fillId="0" borderId="0"/>
    <xf numFmtId="0" fontId="25" fillId="0" borderId="0"/>
    <xf numFmtId="0" fontId="2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5" fillId="0" borderId="0"/>
    <xf numFmtId="0" fontId="2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2" fillId="0" borderId="0"/>
    <xf numFmtId="0" fontId="29" fillId="0" borderId="0"/>
    <xf numFmtId="0" fontId="33" fillId="0" borderId="0"/>
    <xf numFmtId="0" fontId="33" fillId="0" borderId="0"/>
    <xf numFmtId="0" fontId="40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33" fillId="0" borderId="0"/>
    <xf numFmtId="0" fontId="29" fillId="0" borderId="0"/>
    <xf numFmtId="0" fontId="25" fillId="0" borderId="0"/>
    <xf numFmtId="0" fontId="29" fillId="0" borderId="0"/>
    <xf numFmtId="0" fontId="34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2" fillId="0" borderId="0"/>
    <xf numFmtId="0" fontId="42" fillId="0" borderId="0"/>
    <xf numFmtId="0" fontId="29" fillId="0" borderId="0"/>
    <xf numFmtId="0" fontId="42" fillId="0" borderId="0"/>
    <xf numFmtId="0" fontId="42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33" fillId="0" borderId="0"/>
    <xf numFmtId="0" fontId="40" fillId="0" borderId="0"/>
    <xf numFmtId="0" fontId="42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33" fillId="0" borderId="0"/>
    <xf numFmtId="0" fontId="33" fillId="0" borderId="0"/>
    <xf numFmtId="0" fontId="29" fillId="0" borderId="0"/>
    <xf numFmtId="0" fontId="41" fillId="0" borderId="0"/>
    <xf numFmtId="0" fontId="29" fillId="0" borderId="0"/>
    <xf numFmtId="0" fontId="34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2" fillId="0" borderId="0"/>
    <xf numFmtId="0" fontId="29" fillId="0" borderId="0"/>
    <xf numFmtId="0" fontId="33" fillId="0" borderId="0"/>
    <xf numFmtId="0" fontId="33" fillId="0" borderId="0"/>
    <xf numFmtId="0" fontId="40" fillId="0" borderId="0"/>
    <xf numFmtId="0" fontId="42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33" fillId="0" borderId="0"/>
    <xf numFmtId="0" fontId="29" fillId="0" borderId="0"/>
    <xf numFmtId="0" fontId="34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2" fillId="0" borderId="0"/>
    <xf numFmtId="0" fontId="42" fillId="0" borderId="0"/>
    <xf numFmtId="0" fontId="29" fillId="0" borderId="0"/>
    <xf numFmtId="0" fontId="42" fillId="0" borderId="0"/>
    <xf numFmtId="0" fontId="42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33" fillId="0" borderId="0"/>
    <xf numFmtId="0" fontId="40" fillId="0" borderId="0"/>
    <xf numFmtId="0" fontId="42" fillId="0" borderId="0"/>
    <xf numFmtId="0" fontId="42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33" fillId="0" borderId="0"/>
    <xf numFmtId="0" fontId="33" fillId="0" borderId="0"/>
    <xf numFmtId="0" fontId="29" fillId="0" borderId="0"/>
    <xf numFmtId="0" fontId="29" fillId="0" borderId="0"/>
    <xf numFmtId="0" fontId="34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33" fillId="0" borderId="0"/>
    <xf numFmtId="0" fontId="40" fillId="0" borderId="0"/>
    <xf numFmtId="0" fontId="42" fillId="0" borderId="0"/>
    <xf numFmtId="0" fontId="42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33" fillId="0" borderId="0"/>
    <xf numFmtId="0" fontId="33" fillId="0" borderId="0"/>
    <xf numFmtId="0" fontId="29" fillId="0" borderId="0"/>
    <xf numFmtId="0" fontId="29" fillId="0" borderId="0"/>
    <xf numFmtId="0" fontId="34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2" fillId="0" borderId="0"/>
    <xf numFmtId="0" fontId="29" fillId="0" borderId="0"/>
    <xf numFmtId="0" fontId="33" fillId="0" borderId="0"/>
    <xf numFmtId="0" fontId="33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33" fillId="0" borderId="0"/>
    <xf numFmtId="0" fontId="29" fillId="0" borderId="0"/>
    <xf numFmtId="0" fontId="29" fillId="0" borderId="0"/>
    <xf numFmtId="0" fontId="34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2" fillId="0" borderId="0"/>
    <xf numFmtId="0" fontId="42" fillId="0" borderId="0"/>
    <xf numFmtId="0" fontId="29" fillId="0" borderId="0"/>
    <xf numFmtId="0" fontId="42" fillId="0" borderId="0"/>
    <xf numFmtId="0" fontId="42" fillId="0" borderId="0"/>
    <xf numFmtId="0" fontId="33" fillId="0" borderId="0"/>
    <xf numFmtId="0" fontId="29" fillId="0" borderId="0"/>
    <xf numFmtId="0" fontId="40" fillId="0" borderId="0"/>
    <xf numFmtId="0" fontId="29" fillId="0" borderId="0"/>
    <xf numFmtId="0" fontId="34" fillId="0" borderId="0"/>
    <xf numFmtId="0" fontId="29" fillId="0" borderId="0"/>
    <xf numFmtId="0" fontId="40" fillId="0" borderId="0"/>
    <xf numFmtId="0" fontId="29" fillId="0" borderId="0"/>
    <xf numFmtId="0" fontId="34" fillId="0" borderId="0"/>
    <xf numFmtId="0" fontId="25" fillId="0" borderId="0"/>
    <xf numFmtId="0" fontId="25" fillId="0" borderId="0"/>
    <xf numFmtId="0" fontId="37" fillId="0" borderId="0"/>
    <xf numFmtId="0" fontId="25" fillId="0" borderId="0"/>
    <xf numFmtId="0" fontId="29" fillId="0" borderId="0"/>
    <xf numFmtId="0" fontId="25" fillId="0" borderId="0"/>
    <xf numFmtId="0" fontId="29" fillId="0" borderId="0"/>
    <xf numFmtId="0" fontId="25" fillId="0" borderId="0"/>
    <xf numFmtId="0" fontId="29" fillId="0" borderId="0"/>
    <xf numFmtId="0" fontId="29" fillId="0" borderId="0"/>
    <xf numFmtId="0" fontId="25" fillId="0" borderId="0"/>
    <xf numFmtId="0" fontId="25" fillId="0" borderId="0"/>
    <xf numFmtId="0" fontId="39" fillId="0" borderId="0"/>
    <xf numFmtId="0" fontId="37" fillId="0" borderId="0"/>
    <xf numFmtId="0" fontId="39" fillId="0" borderId="0"/>
    <xf numFmtId="0" fontId="37" fillId="0" borderId="0"/>
    <xf numFmtId="0" fontId="39" fillId="0" borderId="0"/>
    <xf numFmtId="0" fontId="37" fillId="0" borderId="0"/>
    <xf numFmtId="0" fontId="39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0" fontId="25" fillId="0" borderId="0"/>
    <xf numFmtId="0" fontId="3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5" fillId="0" borderId="0"/>
    <xf numFmtId="0" fontId="39" fillId="0" borderId="0"/>
    <xf numFmtId="0" fontId="37" fillId="0" borderId="0"/>
    <xf numFmtId="0" fontId="39" fillId="0" borderId="0"/>
    <xf numFmtId="0" fontId="37" fillId="0" borderId="0"/>
    <xf numFmtId="0" fontId="39" fillId="0" borderId="0"/>
    <xf numFmtId="0" fontId="37" fillId="0" borderId="0"/>
    <xf numFmtId="0" fontId="39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0" fontId="25" fillId="0" borderId="0"/>
    <xf numFmtId="0" fontId="39" fillId="0" borderId="0"/>
    <xf numFmtId="0" fontId="37" fillId="0" borderId="0"/>
    <xf numFmtId="0" fontId="39" fillId="0" borderId="0"/>
    <xf numFmtId="0" fontId="37" fillId="0" borderId="0"/>
    <xf numFmtId="0" fontId="39" fillId="0" borderId="0"/>
    <xf numFmtId="0" fontId="37" fillId="0" borderId="0"/>
    <xf numFmtId="0" fontId="39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0" fontId="29" fillId="0" borderId="0"/>
    <xf numFmtId="0" fontId="25" fillId="0" borderId="0"/>
    <xf numFmtId="0" fontId="25" fillId="0" borderId="0"/>
    <xf numFmtId="0" fontId="29" fillId="0" borderId="0"/>
    <xf numFmtId="0" fontId="44" fillId="0" borderId="0">
      <alignment vertical="top"/>
    </xf>
    <xf numFmtId="183" fontId="32" fillId="0" borderId="0" applyFont="0" applyFill="0" applyBorder="0" applyAlignment="0" applyProtection="0"/>
    <xf numFmtId="184" fontId="32" fillId="0" borderId="0" applyFont="0" applyFill="0" applyBorder="0" applyAlignment="0" applyProtection="0"/>
    <xf numFmtId="0" fontId="29" fillId="0" borderId="0"/>
    <xf numFmtId="0" fontId="25" fillId="0" borderId="0"/>
    <xf numFmtId="0" fontId="25" fillId="0" borderId="0"/>
    <xf numFmtId="0" fontId="33" fillId="0" borderId="0"/>
    <xf numFmtId="0" fontId="25" fillId="0" borderId="0"/>
    <xf numFmtId="185" fontId="32" fillId="0" borderId="0" applyFont="0" applyFill="0" applyBorder="0" applyAlignment="0" applyProtection="0"/>
    <xf numFmtId="186" fontId="32" fillId="0" borderId="0" applyFont="0" applyFill="0" applyBorder="0" applyAlignment="0" applyProtection="0"/>
    <xf numFmtId="0" fontId="29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5" fillId="0" borderId="0"/>
    <xf numFmtId="0" fontId="25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7" fillId="0" borderId="0"/>
    <xf numFmtId="0" fontId="25" fillId="0" borderId="0"/>
    <xf numFmtId="0" fontId="36" fillId="0" borderId="0"/>
    <xf numFmtId="0" fontId="36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36" fillId="0" borderId="0"/>
    <xf numFmtId="0" fontId="25" fillId="0" borderId="0"/>
    <xf numFmtId="0" fontId="29" fillId="0" borderId="0"/>
    <xf numFmtId="0" fontId="2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39" fillId="0" borderId="0"/>
    <xf numFmtId="0" fontId="37" fillId="0" borderId="0"/>
    <xf numFmtId="0" fontId="39" fillId="0" borderId="0"/>
    <xf numFmtId="0" fontId="37" fillId="0" borderId="0"/>
    <xf numFmtId="0" fontId="25" fillId="0" borderId="0"/>
    <xf numFmtId="0" fontId="25" fillId="0" borderId="0"/>
    <xf numFmtId="0" fontId="37" fillId="0" borderId="0"/>
    <xf numFmtId="0" fontId="39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0" fontId="36" fillId="0" borderId="0"/>
    <xf numFmtId="170" fontId="28" fillId="0" borderId="0"/>
    <xf numFmtId="0" fontId="29" fillId="0" borderId="0"/>
    <xf numFmtId="0" fontId="25" fillId="0" borderId="0"/>
    <xf numFmtId="0" fontId="29" fillId="0" borderId="0"/>
    <xf numFmtId="0" fontId="40" fillId="0" borderId="0"/>
    <xf numFmtId="0" fontId="34" fillId="0" borderId="0"/>
    <xf numFmtId="0" fontId="29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5" fillId="0" borderId="0"/>
    <xf numFmtId="0" fontId="42" fillId="0" borderId="0"/>
    <xf numFmtId="0" fontId="29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33" fillId="0" borderId="0"/>
    <xf numFmtId="0" fontId="40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33" fillId="0" borderId="0"/>
    <xf numFmtId="0" fontId="33" fillId="0" borderId="0"/>
    <xf numFmtId="0" fontId="29" fillId="0" borderId="0"/>
    <xf numFmtId="0" fontId="25" fillId="0" borderId="0"/>
    <xf numFmtId="0" fontId="34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5" fillId="0" borderId="0"/>
    <xf numFmtId="0" fontId="3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7" fillId="0" borderId="0"/>
    <xf numFmtId="0" fontId="25" fillId="0" borderId="0"/>
    <xf numFmtId="0" fontId="36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6" fillId="0" borderId="0"/>
    <xf numFmtId="0" fontId="39" fillId="0" borderId="0"/>
    <xf numFmtId="0" fontId="37" fillId="0" borderId="0"/>
    <xf numFmtId="0" fontId="39" fillId="0" borderId="0"/>
    <xf numFmtId="0" fontId="37" fillId="0" borderId="0"/>
    <xf numFmtId="0" fontId="25" fillId="0" borderId="0"/>
    <xf numFmtId="0" fontId="25" fillId="0" borderId="0"/>
    <xf numFmtId="0" fontId="37" fillId="0" borderId="0"/>
    <xf numFmtId="0" fontId="39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0" fontId="36" fillId="0" borderId="0"/>
    <xf numFmtId="0" fontId="29" fillId="0" borderId="0"/>
    <xf numFmtId="0" fontId="25" fillId="0" borderId="0"/>
    <xf numFmtId="0" fontId="39" fillId="0" borderId="0"/>
    <xf numFmtId="0" fontId="37" fillId="0" borderId="0"/>
    <xf numFmtId="0" fontId="39" fillId="0" borderId="0"/>
    <xf numFmtId="0" fontId="37" fillId="0" borderId="0"/>
    <xf numFmtId="0" fontId="39" fillId="0" borderId="0"/>
    <xf numFmtId="0" fontId="37" fillId="0" borderId="0"/>
    <xf numFmtId="0" fontId="39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0" fontId="25" fillId="0" borderId="0"/>
    <xf numFmtId="0" fontId="39" fillId="0" borderId="0"/>
    <xf numFmtId="0" fontId="37" fillId="0" borderId="0"/>
    <xf numFmtId="0" fontId="39" fillId="0" borderId="0"/>
    <xf numFmtId="0" fontId="37" fillId="0" borderId="0"/>
    <xf numFmtId="0" fontId="39" fillId="0" borderId="0"/>
    <xf numFmtId="0" fontId="37" fillId="0" borderId="0"/>
    <xf numFmtId="0" fontId="39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170" fontId="46" fillId="0" borderId="0">
      <alignment vertical="top"/>
    </xf>
    <xf numFmtId="0" fontId="29" fillId="0" borderId="0"/>
    <xf numFmtId="0" fontId="2" fillId="0" borderId="0"/>
    <xf numFmtId="0" fontId="2" fillId="0" borderId="0"/>
    <xf numFmtId="0" fontId="25" fillId="0" borderId="0"/>
    <xf numFmtId="0" fontId="29" fillId="0" borderId="0"/>
    <xf numFmtId="170" fontId="47" fillId="0" borderId="0" applyNumberFormat="0" applyFill="0" applyBorder="0" applyProtection="0">
      <alignment vertical="top"/>
    </xf>
    <xf numFmtId="0" fontId="25" fillId="0" borderId="0"/>
    <xf numFmtId="0" fontId="29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5" fillId="0" borderId="0"/>
    <xf numFmtId="0" fontId="39" fillId="0" borderId="0"/>
    <xf numFmtId="0" fontId="37" fillId="0" borderId="0"/>
    <xf numFmtId="0" fontId="39" fillId="0" borderId="0"/>
    <xf numFmtId="0" fontId="37" fillId="0" borderId="0"/>
    <xf numFmtId="0" fontId="39" fillId="0" borderId="0"/>
    <xf numFmtId="0" fontId="37" fillId="0" borderId="0"/>
    <xf numFmtId="0" fontId="39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0" fontId="25" fillId="0" borderId="0"/>
    <xf numFmtId="0" fontId="39" fillId="0" borderId="0"/>
    <xf numFmtId="0" fontId="37" fillId="0" borderId="0"/>
    <xf numFmtId="0" fontId="39" fillId="0" borderId="0"/>
    <xf numFmtId="0" fontId="37" fillId="0" borderId="0"/>
    <xf numFmtId="0" fontId="39" fillId="0" borderId="0"/>
    <xf numFmtId="0" fontId="37" fillId="0" borderId="0"/>
    <xf numFmtId="0" fontId="39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170" fontId="48" fillId="0" borderId="37" applyNumberFormat="0" applyFill="0" applyAlignment="0" applyProtection="0"/>
    <xf numFmtId="170" fontId="49" fillId="0" borderId="38" applyNumberFormat="0" applyFill="0" applyProtection="0">
      <alignment horizontal="center"/>
    </xf>
    <xf numFmtId="170" fontId="49" fillId="0" borderId="0" applyNumberFormat="0" applyFill="0" applyBorder="0" applyProtection="0">
      <alignment horizontal="left"/>
    </xf>
    <xf numFmtId="170" fontId="50" fillId="0" borderId="0" applyNumberFormat="0" applyFill="0" applyBorder="0" applyProtection="0">
      <alignment horizontal="centerContinuous"/>
    </xf>
    <xf numFmtId="0" fontId="33" fillId="0" borderId="0"/>
    <xf numFmtId="0" fontId="33" fillId="0" borderId="0"/>
    <xf numFmtId="0" fontId="33" fillId="0" borderId="0"/>
    <xf numFmtId="0" fontId="29" fillId="0" borderId="0"/>
    <xf numFmtId="0" fontId="33" fillId="0" borderId="0"/>
    <xf numFmtId="0" fontId="33" fillId="0" borderId="0"/>
    <xf numFmtId="187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9" fontId="51" fillId="0" borderId="0" applyFont="0" applyFill="0" applyBorder="0" applyAlignment="0" applyProtection="0"/>
    <xf numFmtId="0" fontId="2" fillId="0" borderId="0"/>
    <xf numFmtId="0" fontId="2" fillId="0" borderId="0"/>
    <xf numFmtId="190" fontId="51" fillId="0" borderId="0" applyFont="0" applyFill="0" applyBorder="0" applyAlignment="0" applyProtection="0"/>
    <xf numFmtId="10" fontId="51" fillId="0" borderId="0" applyFont="0" applyFill="0" applyBorder="0" applyAlignment="0" applyProtection="0"/>
    <xf numFmtId="191" fontId="2" fillId="0" borderId="0"/>
    <xf numFmtId="191" fontId="2" fillId="0" borderId="0"/>
    <xf numFmtId="170" fontId="2" fillId="0" borderId="0"/>
    <xf numFmtId="170" fontId="2" fillId="0" borderId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52" fillId="16" borderId="39" applyNumberFormat="0" applyFont="0" applyFill="0" applyBorder="0" applyAlignment="0" applyProtection="0"/>
    <xf numFmtId="0" fontId="52" fillId="16" borderId="39" applyNumberFormat="0" applyFont="0" applyFill="0" applyBorder="0" applyAlignment="0" applyProtection="0"/>
    <xf numFmtId="0" fontId="52" fillId="17" borderId="39" applyNumberFormat="0" applyFont="0" applyFill="0" applyBorder="0" applyAlignment="0" applyProtection="0"/>
    <xf numFmtId="0" fontId="52" fillId="17" borderId="39" applyNumberFormat="0" applyFont="0" applyFill="0" applyBorder="0" applyAlignment="0" applyProtection="0"/>
    <xf numFmtId="0" fontId="52" fillId="18" borderId="39" applyNumberFormat="0" applyFont="0" applyFill="0" applyBorder="0" applyAlignment="0" applyProtection="0"/>
    <xf numFmtId="0" fontId="52" fillId="18" borderId="39" applyNumberFormat="0" applyFont="0" applyFill="0" applyBorder="0" applyAlignment="0" applyProtection="0"/>
    <xf numFmtId="0" fontId="52" fillId="19" borderId="39" applyNumberFormat="0" applyFont="0" applyFill="0" applyBorder="0" applyAlignment="0" applyProtection="0"/>
    <xf numFmtId="0" fontId="52" fillId="19" borderId="39" applyNumberFormat="0" applyFont="0" applyFill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170" fontId="53" fillId="0" borderId="0">
      <alignment vertical="top" wrapText="1"/>
    </xf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6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6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2" borderId="0" applyNumberFormat="0" applyBorder="0" applyAlignment="0" applyProtection="0"/>
    <xf numFmtId="0" fontId="54" fillId="27" borderId="0" applyNumberFormat="0" applyBorder="0" applyAlignment="0" applyProtection="0"/>
    <xf numFmtId="0" fontId="54" fillId="22" borderId="0" applyNumberFormat="0" applyBorder="0" applyAlignment="0" applyProtection="0"/>
    <xf numFmtId="0" fontId="54" fillId="22" borderId="0" applyNumberFormat="0" applyBorder="0" applyAlignment="0" applyProtection="0"/>
    <xf numFmtId="0" fontId="54" fillId="27" borderId="0" applyNumberFormat="0" applyBorder="0" applyAlignment="0" applyProtection="0"/>
    <xf numFmtId="0" fontId="54" fillId="22" borderId="0" applyNumberFormat="0" applyBorder="0" applyAlignment="0" applyProtection="0"/>
    <xf numFmtId="0" fontId="54" fillId="22" borderId="0" applyNumberFormat="0" applyBorder="0" applyAlignment="0" applyProtection="0"/>
    <xf numFmtId="0" fontId="54" fillId="22" borderId="0" applyNumberFormat="0" applyBorder="0" applyAlignment="0" applyProtection="0"/>
    <xf numFmtId="0" fontId="54" fillId="22" borderId="0" applyNumberFormat="0" applyBorder="0" applyAlignment="0" applyProtection="0"/>
    <xf numFmtId="0" fontId="54" fillId="22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3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3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0" fontId="54" fillId="32" borderId="0" applyNumberFormat="0" applyBorder="0" applyAlignment="0" applyProtection="0"/>
    <xf numFmtId="9" fontId="55" fillId="0" borderId="0"/>
    <xf numFmtId="0" fontId="56" fillId="0" borderId="0" applyNumberFormat="0" applyFont="0" applyBorder="0" applyAlignment="0"/>
    <xf numFmtId="0" fontId="2" fillId="0" borderId="0"/>
    <xf numFmtId="0" fontId="2" fillId="0" borderId="0"/>
    <xf numFmtId="0" fontId="57" fillId="0" borderId="40">
      <alignment horizontal="left" vertical="center" wrapText="1" readingOrder="1"/>
    </xf>
    <xf numFmtId="192" fontId="24" fillId="0" borderId="0">
      <alignment horizontal="right" vertical="center"/>
      <protection locked="0"/>
    </xf>
    <xf numFmtId="193" fontId="24" fillId="0" borderId="0">
      <alignment horizontal="right" vertical="center"/>
      <protection locked="0"/>
    </xf>
    <xf numFmtId="192" fontId="24" fillId="0" borderId="0">
      <alignment horizontal="right" vertical="center"/>
      <protection locked="0"/>
    </xf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6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9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9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1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1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170" fontId="58" fillId="0" borderId="41"/>
    <xf numFmtId="194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170" fontId="24" fillId="0" borderId="42" applyBorder="0"/>
    <xf numFmtId="0" fontId="59" fillId="0" borderId="0">
      <alignment horizontal="justify" vertical="top" wrapText="1"/>
    </xf>
    <xf numFmtId="37" fontId="60" fillId="42" borderId="17" applyBorder="0" applyProtection="0">
      <alignment vertical="center"/>
    </xf>
    <xf numFmtId="37" fontId="60" fillId="42" borderId="17" applyBorder="0" applyProtection="0">
      <alignment vertical="center"/>
    </xf>
    <xf numFmtId="37" fontId="61" fillId="0" borderId="0">
      <alignment horizontal="left"/>
    </xf>
    <xf numFmtId="0" fontId="34" fillId="0" borderId="0"/>
    <xf numFmtId="0" fontId="34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170" fontId="62" fillId="0" borderId="43">
      <protection hidden="1"/>
    </xf>
    <xf numFmtId="170" fontId="63" fillId="43" borderId="43" applyNumberFormat="0" applyFont="0" applyBorder="0" applyAlignment="0" applyProtection="0">
      <protection hidden="1"/>
    </xf>
    <xf numFmtId="195" fontId="24" fillId="0" borderId="0" applyFont="0" applyFill="0" applyBorder="0" applyAlignment="0" applyProtection="0"/>
    <xf numFmtId="0" fontId="55" fillId="0" borderId="0" applyFont="0" applyFill="0" applyBorder="0" applyAlignment="0" applyProtection="0"/>
    <xf numFmtId="170" fontId="64" fillId="0" borderId="43" applyBorder="0"/>
    <xf numFmtId="170" fontId="65" fillId="0" borderId="0"/>
    <xf numFmtId="170" fontId="65" fillId="0" borderId="0"/>
    <xf numFmtId="170" fontId="65" fillId="0" borderId="0"/>
    <xf numFmtId="170" fontId="65" fillId="0" borderId="0"/>
    <xf numFmtId="170" fontId="65" fillId="0" borderId="0"/>
    <xf numFmtId="170" fontId="65" fillId="0" borderId="0"/>
    <xf numFmtId="196" fontId="26" fillId="0" borderId="0"/>
    <xf numFmtId="195" fontId="24" fillId="0" borderId="44">
      <protection locked="0"/>
    </xf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44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44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197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180" fontId="2" fillId="0" borderId="0" applyNumberFormat="0" applyFill="0" applyBorder="0" applyAlignment="0"/>
    <xf numFmtId="180" fontId="2" fillId="0" borderId="0" applyNumberFormat="0" applyFill="0" applyBorder="0" applyAlignment="0"/>
    <xf numFmtId="198" fontId="67" fillId="0" borderId="0" applyFont="0" applyFill="0" applyBorder="0" applyAlignment="0" applyProtection="0"/>
    <xf numFmtId="199" fontId="24" fillId="0" borderId="0" applyFont="0" applyFill="0" applyBorder="0" applyAlignment="0" applyProtection="0"/>
    <xf numFmtId="200" fontId="24" fillId="0" borderId="0" applyFont="0" applyFill="0" applyBorder="0" applyAlignment="0" applyProtection="0"/>
    <xf numFmtId="201" fontId="24" fillId="0" borderId="0" applyFont="0" applyFill="0" applyBorder="0" applyAlignment="0" applyProtection="0"/>
    <xf numFmtId="202" fontId="24" fillId="0" borderId="0" applyFont="0" applyFill="0" applyBorder="0" applyAlignment="0" applyProtection="0"/>
    <xf numFmtId="203" fontId="24" fillId="0" borderId="0" applyFont="0" applyFill="0" applyBorder="0" applyAlignment="0" applyProtection="0"/>
    <xf numFmtId="204" fontId="24" fillId="0" borderId="0" applyFont="0" applyFill="0" applyBorder="0" applyAlignment="0" applyProtection="0"/>
    <xf numFmtId="205" fontId="24" fillId="0" borderId="0" applyFont="0" applyFill="0" applyBorder="0" applyAlignment="0" applyProtection="0"/>
    <xf numFmtId="206" fontId="24" fillId="0" borderId="0" applyFont="0" applyFill="0" applyBorder="0" applyAlignment="0" applyProtection="0"/>
    <xf numFmtId="207" fontId="24" fillId="0" borderId="0" applyFont="0" applyFill="0" applyBorder="0" applyAlignment="0" applyProtection="0"/>
    <xf numFmtId="208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10" fontId="2" fillId="0" borderId="0" applyFont="0" applyFill="0" applyBorder="0" applyAlignment="0" applyProtection="0"/>
    <xf numFmtId="210" fontId="2" fillId="0" borderId="0" applyFont="0" applyFill="0" applyBorder="0" applyAlignment="0" applyProtection="0"/>
    <xf numFmtId="211" fontId="2" fillId="0" borderId="0" applyFont="0" applyFill="0" applyBorder="0" applyAlignment="0" applyProtection="0">
      <alignment horizontal="right"/>
    </xf>
    <xf numFmtId="211" fontId="2" fillId="0" borderId="0" applyFont="0" applyFill="0" applyBorder="0" applyAlignment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180" fontId="68" fillId="0" borderId="0"/>
    <xf numFmtId="37" fontId="65" fillId="45" borderId="0"/>
    <xf numFmtId="0" fontId="69" fillId="0" borderId="0" applyNumberFormat="0" applyFill="0" applyBorder="0" applyAlignment="0" applyProtection="0"/>
    <xf numFmtId="170" fontId="70" fillId="46" borderId="0" applyBorder="0">
      <alignment horizontal="left" vertical="center" indent="1"/>
    </xf>
    <xf numFmtId="180" fontId="71" fillId="0" borderId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70" fontId="78" fillId="0" borderId="45" applyNumberFormat="0" applyFill="0" applyAlignment="0" applyProtection="0"/>
    <xf numFmtId="213" fontId="79" fillId="0" borderId="46" applyAlignment="0" applyProtection="0"/>
    <xf numFmtId="170" fontId="67" fillId="0" borderId="34" applyNumberFormat="0" applyFont="0" applyFill="0" applyAlignment="0" applyProtection="0"/>
    <xf numFmtId="195" fontId="24" fillId="0" borderId="47" applyNumberFormat="0" applyFont="0" applyAlignment="0" applyProtection="0"/>
    <xf numFmtId="214" fontId="80" fillId="47" borderId="0" applyFont="0" applyFill="0" applyBorder="0" applyAlignment="0" applyProtection="0"/>
    <xf numFmtId="170" fontId="81" fillId="0" borderId="48" applyFont="0">
      <alignment horizontal="centerContinuous"/>
      <protection locked="0"/>
    </xf>
    <xf numFmtId="215" fontId="28" fillId="0" borderId="0" applyFont="0" applyFill="0" applyBorder="0" applyAlignment="0" applyProtection="0"/>
    <xf numFmtId="43" fontId="65" fillId="0" borderId="0">
      <alignment horizontal="right"/>
    </xf>
    <xf numFmtId="38" fontId="82" fillId="0" borderId="0" applyFill="0" applyBorder="0" applyAlignment="0" applyProtection="0"/>
    <xf numFmtId="0" fontId="83" fillId="0" borderId="0"/>
    <xf numFmtId="43" fontId="65" fillId="0" borderId="0">
      <alignment horizontal="right"/>
    </xf>
    <xf numFmtId="43" fontId="65" fillId="0" borderId="0">
      <alignment horizontal="right"/>
    </xf>
    <xf numFmtId="43" fontId="65" fillId="0" borderId="0">
      <alignment horizontal="right"/>
    </xf>
    <xf numFmtId="43" fontId="65" fillId="0" borderId="0">
      <alignment horizontal="right"/>
    </xf>
    <xf numFmtId="43" fontId="65" fillId="0" borderId="0">
      <alignment horizontal="right"/>
    </xf>
    <xf numFmtId="0" fontId="84" fillId="0" borderId="0"/>
    <xf numFmtId="0" fontId="83" fillId="0" borderId="0"/>
    <xf numFmtId="216" fontId="44" fillId="0" borderId="0" applyFill="0" applyBorder="0" applyAlignment="0"/>
    <xf numFmtId="195" fontId="85" fillId="0" borderId="0" applyFill="0" applyBorder="0" applyAlignment="0"/>
    <xf numFmtId="165" fontId="85" fillId="0" borderId="0" applyFill="0" applyBorder="0" applyAlignment="0"/>
    <xf numFmtId="180" fontId="86" fillId="0" borderId="0" applyFill="0" applyBorder="0" applyAlignment="0"/>
    <xf numFmtId="217" fontId="86" fillId="0" borderId="0" applyFill="0" applyBorder="0" applyAlignment="0"/>
    <xf numFmtId="218" fontId="2" fillId="0" borderId="0" applyFill="0" applyBorder="0" applyAlignment="0"/>
    <xf numFmtId="218" fontId="2" fillId="0" borderId="0" applyFill="0" applyBorder="0" applyAlignment="0"/>
    <xf numFmtId="218" fontId="2" fillId="0" borderId="0" applyFill="0" applyBorder="0" applyAlignment="0"/>
    <xf numFmtId="218" fontId="2" fillId="0" borderId="0" applyFill="0" applyBorder="0" applyAlignment="0"/>
    <xf numFmtId="219" fontId="2" fillId="0" borderId="0" applyFill="0" applyBorder="0" applyAlignment="0"/>
    <xf numFmtId="219" fontId="2" fillId="0" borderId="0" applyFill="0" applyBorder="0" applyAlignment="0"/>
    <xf numFmtId="219" fontId="2" fillId="0" borderId="0" applyFill="0" applyBorder="0" applyAlignment="0"/>
    <xf numFmtId="219" fontId="2" fillId="0" borderId="0" applyFill="0" applyBorder="0" applyAlignment="0"/>
    <xf numFmtId="195" fontId="85" fillId="0" borderId="0" applyFill="0" applyBorder="0" applyAlignment="0"/>
    <xf numFmtId="170" fontId="87" fillId="0" borderId="0">
      <alignment horizontal="right"/>
    </xf>
    <xf numFmtId="0" fontId="88" fillId="43" borderId="49" applyNumberFormat="0" applyAlignment="0" applyProtection="0"/>
    <xf numFmtId="0" fontId="88" fillId="43" borderId="49" applyNumberFormat="0" applyAlignment="0" applyProtection="0"/>
    <xf numFmtId="0" fontId="88" fillId="43" borderId="49" applyNumberFormat="0" applyAlignment="0" applyProtection="0"/>
    <xf numFmtId="0" fontId="88" fillId="43" borderId="49" applyNumberFormat="0" applyAlignment="0" applyProtection="0"/>
    <xf numFmtId="0" fontId="88" fillId="48" borderId="49" applyNumberFormat="0" applyAlignment="0" applyProtection="0"/>
    <xf numFmtId="0" fontId="88" fillId="43" borderId="49" applyNumberFormat="0" applyAlignment="0" applyProtection="0"/>
    <xf numFmtId="0" fontId="88" fillId="43" borderId="49" applyNumberFormat="0" applyAlignment="0" applyProtection="0"/>
    <xf numFmtId="0" fontId="88" fillId="43" borderId="49" applyNumberFormat="0" applyAlignment="0" applyProtection="0"/>
    <xf numFmtId="0" fontId="88" fillId="43" borderId="49" applyNumberFormat="0" applyAlignment="0" applyProtection="0"/>
    <xf numFmtId="0" fontId="88" fillId="48" borderId="49" applyNumberFormat="0" applyAlignment="0" applyProtection="0"/>
    <xf numFmtId="0" fontId="88" fillId="43" borderId="49" applyNumberFormat="0" applyAlignment="0" applyProtection="0"/>
    <xf numFmtId="0" fontId="88" fillId="43" borderId="49" applyNumberFormat="0" applyAlignment="0" applyProtection="0"/>
    <xf numFmtId="0" fontId="88" fillId="43" borderId="49" applyNumberFormat="0" applyAlignment="0" applyProtection="0"/>
    <xf numFmtId="0" fontId="88" fillId="43" borderId="49" applyNumberFormat="0" applyAlignment="0" applyProtection="0"/>
    <xf numFmtId="0" fontId="88" fillId="43" borderId="49" applyNumberFormat="0" applyAlignment="0" applyProtection="0"/>
    <xf numFmtId="0" fontId="88" fillId="43" borderId="49" applyNumberFormat="0" applyAlignment="0" applyProtection="0"/>
    <xf numFmtId="0" fontId="88" fillId="43" borderId="49" applyNumberFormat="0" applyAlignment="0" applyProtection="0"/>
    <xf numFmtId="0" fontId="89" fillId="0" borderId="0"/>
    <xf numFmtId="0" fontId="90" fillId="0" borderId="0" applyNumberFormat="0" applyFill="0" applyBorder="0" applyAlignment="0" applyProtection="0"/>
    <xf numFmtId="180" fontId="91" fillId="0" borderId="50"/>
    <xf numFmtId="1" fontId="92" fillId="0" borderId="0"/>
    <xf numFmtId="0" fontId="93" fillId="49" borderId="51" applyNumberFormat="0" applyAlignment="0" applyProtection="0"/>
    <xf numFmtId="0" fontId="93" fillId="49" borderId="51" applyNumberFormat="0" applyAlignment="0" applyProtection="0"/>
    <xf numFmtId="0" fontId="93" fillId="50" borderId="51" applyNumberFormat="0" applyAlignment="0" applyProtection="0"/>
    <xf numFmtId="0" fontId="93" fillId="49" borderId="51" applyNumberFormat="0" applyAlignment="0" applyProtection="0"/>
    <xf numFmtId="0" fontId="93" fillId="49" borderId="51" applyNumberFormat="0" applyAlignment="0" applyProtection="0"/>
    <xf numFmtId="0" fontId="93" fillId="50" borderId="51" applyNumberFormat="0" applyAlignment="0" applyProtection="0"/>
    <xf numFmtId="0" fontId="93" fillId="49" borderId="51" applyNumberFormat="0" applyAlignment="0" applyProtection="0"/>
    <xf numFmtId="0" fontId="93" fillId="49" borderId="51" applyNumberFormat="0" applyAlignment="0" applyProtection="0"/>
    <xf numFmtId="0" fontId="93" fillId="49" borderId="51" applyNumberFormat="0" applyAlignment="0" applyProtection="0"/>
    <xf numFmtId="0" fontId="93" fillId="49" borderId="51" applyNumberFormat="0" applyAlignment="0" applyProtection="0"/>
    <xf numFmtId="0" fontId="93" fillId="49" borderId="51" applyNumberFormat="0" applyAlignment="0" applyProtection="0"/>
    <xf numFmtId="220" fontId="94" fillId="0" borderId="0" applyFont="0" applyFill="0" applyBorder="0" applyProtection="0">
      <alignment horizontal="right"/>
    </xf>
    <xf numFmtId="221" fontId="2" fillId="51" borderId="0" applyFont="0" applyProtection="0">
      <alignment horizontal="right"/>
    </xf>
    <xf numFmtId="221" fontId="2" fillId="51" borderId="0" applyFont="0" applyProtection="0">
      <alignment horizontal="right"/>
    </xf>
    <xf numFmtId="170" fontId="95" fillId="52" borderId="52" applyFont="0" applyFill="0" applyBorder="0"/>
    <xf numFmtId="170" fontId="96" fillId="0" borderId="43"/>
    <xf numFmtId="170" fontId="97" fillId="0" borderId="45" applyNumberFormat="0" applyFill="0" applyProtection="0">
      <alignment horizontal="center"/>
    </xf>
    <xf numFmtId="167" fontId="98" fillId="0" borderId="44">
      <alignment horizontal="center" vertical="top" wrapText="1"/>
    </xf>
    <xf numFmtId="0" fontId="98" fillId="0" borderId="44">
      <alignment horizontal="left" vertical="top" wrapText="1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222" fontId="94" fillId="0" borderId="0"/>
    <xf numFmtId="41" fontId="2" fillId="0" borderId="0" applyFont="0" applyFill="0" applyBorder="0" applyAlignment="0" applyProtection="0"/>
    <xf numFmtId="218" fontId="2" fillId="0" borderId="0" applyFont="0" applyFill="0" applyBorder="0" applyAlignment="0" applyProtection="0"/>
    <xf numFmtId="218" fontId="2" fillId="0" borderId="0" applyFont="0" applyFill="0" applyBorder="0" applyAlignment="0" applyProtection="0"/>
    <xf numFmtId="218" fontId="2" fillId="0" borderId="0" applyFont="0" applyFill="0" applyBorder="0" applyAlignment="0" applyProtection="0"/>
    <xf numFmtId="218" fontId="2" fillId="0" borderId="0" applyFont="0" applyFill="0" applyBorder="0" applyAlignment="0" applyProtection="0"/>
    <xf numFmtId="180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217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2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90" fontId="99" fillId="0" borderId="0" applyFont="0" applyFill="0" applyBorder="0" applyAlignment="0" applyProtection="0"/>
    <xf numFmtId="224" fontId="2" fillId="0" borderId="0" applyFill="0" applyBorder="0" applyAlignment="0" applyProtection="0"/>
    <xf numFmtId="224" fontId="2" fillId="0" borderId="0" applyFill="0" applyBorder="0" applyAlignment="0" applyProtection="0"/>
    <xf numFmtId="43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224" fontId="100" fillId="0" borderId="0" applyFill="0" applyBorder="0" applyAlignment="0" applyProtection="0"/>
    <xf numFmtId="43" fontId="1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24" fontId="45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25" fontId="2" fillId="0" borderId="0" applyFill="0" applyBorder="0" applyAlignment="0" applyProtection="0"/>
    <xf numFmtId="225" fontId="2" fillId="0" borderId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223" fontId="4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23" fontId="45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23" fontId="1" fillId="0" borderId="0" applyFont="0" applyFill="0" applyBorder="0" applyAlignment="0" applyProtection="0"/>
    <xf numFmtId="223" fontId="1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226" fontId="101" fillId="0" borderId="0" applyFill="0" applyBorder="0" applyAlignment="0" applyProtection="0"/>
    <xf numFmtId="43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02" fillId="0" borderId="0" applyFont="0" applyFill="0" applyBorder="0" applyAlignment="0" applyProtection="0"/>
    <xf numFmtId="43" fontId="2" fillId="0" borderId="0" applyFont="0" applyFill="0" applyBorder="0" applyAlignment="0" applyProtection="0"/>
    <xf numFmtId="224" fontId="42" fillId="0" borderId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227" fontId="2" fillId="0" borderId="0" applyFont="0" applyFill="0" applyBorder="0" applyAlignment="0" applyProtection="0"/>
    <xf numFmtId="224" fontId="2" fillId="0" borderId="0" applyFill="0" applyBorder="0" applyAlignment="0" applyProtection="0"/>
    <xf numFmtId="224" fontId="2" fillId="0" borderId="0" applyFill="0" applyBorder="0" applyAlignment="0" applyProtection="0"/>
    <xf numFmtId="226" fontId="2" fillId="0" borderId="0" applyFill="0" applyBorder="0" applyAlignment="0" applyProtection="0"/>
    <xf numFmtId="226" fontId="2" fillId="0" borderId="0" applyFill="0" applyBorder="0" applyAlignment="0" applyProtection="0"/>
    <xf numFmtId="228" fontId="45" fillId="0" borderId="0" applyFont="0" applyFill="0" applyBorder="0" applyAlignment="0" applyProtection="0"/>
    <xf numFmtId="228" fontId="45" fillId="0" borderId="0" applyFont="0" applyFill="0" applyBorder="0" applyAlignment="0" applyProtection="0"/>
    <xf numFmtId="223" fontId="1" fillId="0" borderId="0" applyFont="0" applyFill="0" applyBorder="0" applyAlignment="0" applyProtection="0"/>
    <xf numFmtId="229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5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2" fillId="0" borderId="0"/>
    <xf numFmtId="224" fontId="2" fillId="0" borderId="0" applyFill="0" applyBorder="0" applyAlignment="0" applyProtection="0"/>
    <xf numFmtId="224" fontId="2" fillId="0" borderId="0" applyFill="0" applyBorder="0" applyAlignment="0" applyProtection="0"/>
    <xf numFmtId="224" fontId="2" fillId="0" borderId="0" applyFill="0" applyBorder="0" applyAlignment="0" applyProtection="0"/>
    <xf numFmtId="224" fontId="2" fillId="0" borderId="0" applyFill="0" applyBorder="0" applyAlignment="0" applyProtection="0"/>
    <xf numFmtId="224" fontId="2" fillId="0" borderId="0" applyFill="0" applyBorder="0" applyAlignment="0" applyProtection="0"/>
    <xf numFmtId="224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24" fontId="2" fillId="0" borderId="0" applyFill="0" applyBorder="0" applyAlignment="0" applyProtection="0"/>
    <xf numFmtId="224" fontId="2" fillId="0" borderId="0" applyFill="0" applyBorder="0" applyAlignment="0" applyProtection="0"/>
    <xf numFmtId="224" fontId="2" fillId="0" borderId="0" applyFill="0" applyBorder="0" applyAlignment="0" applyProtection="0"/>
    <xf numFmtId="224" fontId="2" fillId="0" borderId="0" applyFill="0" applyBorder="0" applyAlignment="0" applyProtection="0"/>
    <xf numFmtId="224" fontId="2" fillId="0" borderId="0" applyFill="0" applyBorder="0" applyAlignment="0" applyProtection="0"/>
    <xf numFmtId="224" fontId="2" fillId="0" borderId="0" applyFill="0" applyBorder="0" applyAlignment="0" applyProtection="0"/>
    <xf numFmtId="224" fontId="2" fillId="0" borderId="0" applyFill="0" applyBorder="0" applyAlignment="0" applyProtection="0"/>
    <xf numFmtId="43" fontId="2" fillId="0" borderId="0" applyFont="0" applyFill="0" applyBorder="0" applyAlignment="0" applyProtection="0"/>
    <xf numFmtId="228" fontId="1" fillId="0" borderId="0" applyFont="0" applyFill="0" applyBorder="0" applyAlignment="0" applyProtection="0"/>
    <xf numFmtId="228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31" fontId="2" fillId="0" borderId="0"/>
    <xf numFmtId="231" fontId="2" fillId="0" borderId="0"/>
    <xf numFmtId="37" fontId="51" fillId="0" borderId="0" applyFont="0" applyFill="0" applyBorder="0" applyAlignment="0" applyProtection="0"/>
    <xf numFmtId="180" fontId="51" fillId="0" borderId="0" applyFont="0" applyFill="0" applyBorder="0" applyAlignment="0" applyProtection="0"/>
    <xf numFmtId="39" fontId="51" fillId="0" borderId="0" applyFont="0" applyFill="0" applyBorder="0" applyAlignment="0" applyProtection="0"/>
    <xf numFmtId="3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03" fillId="0" borderId="0" applyNumberFormat="0" applyAlignment="0">
      <alignment horizontal="left"/>
    </xf>
    <xf numFmtId="195" fontId="104" fillId="0" borderId="35" applyNumberFormat="0" applyBorder="0" applyAlignment="0" applyProtection="0">
      <protection locked="0"/>
    </xf>
    <xf numFmtId="170" fontId="105" fillId="0" borderId="0">
      <alignment horizontal="left"/>
    </xf>
    <xf numFmtId="170" fontId="106" fillId="0" borderId="0"/>
    <xf numFmtId="170" fontId="107" fillId="0" borderId="0">
      <alignment horizontal="left"/>
    </xf>
    <xf numFmtId="170" fontId="2" fillId="1" borderId="0" applyFont="0" applyFill="0" applyBorder="0" applyAlignment="0" applyProtection="0">
      <alignment horizontal="right"/>
    </xf>
    <xf numFmtId="170" fontId="2" fillId="1" borderId="0" applyFont="0" applyFill="0" applyBorder="0" applyAlignment="0" applyProtection="0">
      <alignment horizontal="right"/>
    </xf>
    <xf numFmtId="232" fontId="108" fillId="53" borderId="0" applyFill="0">
      <alignment horizontal="left" vertical="top"/>
      <protection locked="0"/>
    </xf>
    <xf numFmtId="233" fontId="96" fillId="0" borderId="53" applyFont="0" applyFill="0" applyBorder="0" applyAlignment="0" applyProtection="0"/>
    <xf numFmtId="234" fontId="2" fillId="0" borderId="0">
      <alignment horizontal="center"/>
    </xf>
    <xf numFmtId="235" fontId="24" fillId="0" borderId="0">
      <alignment horizontal="center"/>
    </xf>
    <xf numFmtId="235" fontId="24" fillId="0" borderId="0">
      <alignment horizontal="center"/>
    </xf>
    <xf numFmtId="235" fontId="24" fillId="0" borderId="0">
      <alignment horizontal="center"/>
    </xf>
    <xf numFmtId="235" fontId="24" fillId="0" borderId="0">
      <alignment horizontal="center"/>
    </xf>
    <xf numFmtId="235" fontId="24" fillId="0" borderId="0">
      <alignment horizontal="center"/>
    </xf>
    <xf numFmtId="234" fontId="2" fillId="0" borderId="0">
      <alignment horizontal="center"/>
    </xf>
    <xf numFmtId="235" fontId="24" fillId="0" borderId="0">
      <alignment horizontal="center"/>
    </xf>
    <xf numFmtId="236" fontId="69" fillId="0" borderId="1"/>
    <xf numFmtId="236" fontId="69" fillId="0" borderId="1"/>
    <xf numFmtId="195" fontId="85" fillId="0" borderId="0" applyFont="0" applyFill="0" applyBorder="0" applyAlignment="0" applyProtection="0"/>
    <xf numFmtId="237" fontId="24" fillId="0" borderId="0" applyFont="0" applyFill="0" applyBorder="0" applyAlignment="0" applyProtection="0"/>
    <xf numFmtId="238" fontId="24" fillId="0" borderId="0" applyFont="0" applyFill="0" applyBorder="0" applyAlignment="0" applyProtection="0"/>
    <xf numFmtId="239" fontId="2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39" fontId="2" fillId="0" borderId="0"/>
    <xf numFmtId="39" fontId="2" fillId="0" borderId="0"/>
    <xf numFmtId="5" fontId="51" fillId="0" borderId="0" applyFont="0" applyFill="0" applyBorder="0" applyAlignment="0" applyProtection="0"/>
    <xf numFmtId="7" fontId="51" fillId="0" borderId="0" applyFont="0" applyFill="0" applyBorder="0" applyAlignment="0" applyProtection="0"/>
    <xf numFmtId="240" fontId="96" fillId="0" borderId="53" applyFont="0" applyFill="0" applyBorder="0" applyAlignment="0" applyProtection="0"/>
    <xf numFmtId="241" fontId="2" fillId="0" borderId="0"/>
    <xf numFmtId="242" fontId="2" fillId="0" borderId="0"/>
    <xf numFmtId="242" fontId="2" fillId="0" borderId="0"/>
    <xf numFmtId="0" fontId="109" fillId="0" borderId="0"/>
    <xf numFmtId="243" fontId="26" fillId="0" borderId="0">
      <alignment horizontal="right"/>
    </xf>
    <xf numFmtId="170" fontId="2" fillId="0" borderId="0"/>
    <xf numFmtId="170" fontId="2" fillId="0" borderId="0"/>
    <xf numFmtId="38" fontId="67" fillId="0" borderId="0"/>
    <xf numFmtId="170" fontId="34" fillId="0" borderId="54"/>
    <xf numFmtId="4" fontId="67" fillId="54" borderId="54">
      <protection locked="0"/>
    </xf>
    <xf numFmtId="244" fontId="28" fillId="0" borderId="0" applyFont="0" applyFill="0" applyBorder="0" applyAlignment="0" applyProtection="0"/>
    <xf numFmtId="0" fontId="109" fillId="0" borderId="55"/>
    <xf numFmtId="0" fontId="109" fillId="0" borderId="55"/>
    <xf numFmtId="0" fontId="110" fillId="0" borderId="0">
      <protection locked="0"/>
    </xf>
    <xf numFmtId="15" fontId="95" fillId="0" borderId="0" applyFill="0" applyBorder="0" applyAlignment="0"/>
    <xf numFmtId="245" fontId="24" fillId="0" borderId="0" applyFont="0" applyFill="0" applyBorder="0" applyAlignment="0" applyProtection="0"/>
    <xf numFmtId="246" fontId="24" fillId="0" borderId="0" applyFont="0" applyFill="0" applyBorder="0" applyAlignment="0" applyProtection="0"/>
    <xf numFmtId="247" fontId="24" fillId="0" borderId="0" applyFont="0" applyFill="0" applyBorder="0" applyAlignment="0" applyProtection="0"/>
    <xf numFmtId="248" fontId="95" fillId="55" borderId="0" applyFont="0" applyFill="0" applyBorder="0" applyAlignment="0" applyProtection="0"/>
    <xf numFmtId="249" fontId="111" fillId="55" borderId="56" applyFont="0" applyFill="0" applyBorder="0" applyAlignment="0" applyProtection="0"/>
    <xf numFmtId="249" fontId="96" fillId="55" borderId="0" applyFont="0" applyFill="0" applyBorder="0" applyAlignment="0" applyProtection="0"/>
    <xf numFmtId="17" fontId="95" fillId="0" borderId="0" applyFill="0" applyBorder="0">
      <alignment horizontal="right"/>
    </xf>
    <xf numFmtId="250" fontId="95" fillId="0" borderId="45" applyFont="0" applyFill="0" applyBorder="0" applyAlignment="0" applyProtection="0"/>
    <xf numFmtId="251" fontId="2" fillId="0" borderId="0" applyFont="0" applyFill="0" applyBorder="0" applyAlignment="0" applyProtection="0"/>
    <xf numFmtId="251" fontId="2" fillId="0" borderId="0" applyFont="0" applyFill="0" applyBorder="0" applyAlignment="0" applyProtection="0"/>
    <xf numFmtId="252" fontId="2" fillId="0" borderId="0">
      <protection locked="0"/>
    </xf>
    <xf numFmtId="252" fontId="2" fillId="0" borderId="0">
      <protection locked="0"/>
    </xf>
    <xf numFmtId="252" fontId="2" fillId="0" borderId="0">
      <protection locked="0"/>
    </xf>
    <xf numFmtId="252" fontId="2" fillId="0" borderId="0">
      <protection locked="0"/>
    </xf>
    <xf numFmtId="252" fontId="2" fillId="0" borderId="0">
      <protection locked="0"/>
    </xf>
    <xf numFmtId="14" fontId="44" fillId="0" borderId="0" applyFill="0" applyBorder="0" applyAlignment="0"/>
    <xf numFmtId="17" fontId="2" fillId="0" borderId="0" applyFont="0" applyFill="0" applyBorder="0" applyAlignment="0" applyProtection="0"/>
    <xf numFmtId="170" fontId="2" fillId="0" borderId="1" applyFont="0" applyFill="0" applyBorder="0" applyAlignment="0" applyProtection="0">
      <alignment horizontal="right"/>
    </xf>
    <xf numFmtId="170" fontId="2" fillId="0" borderId="1" applyFont="0" applyFill="0" applyBorder="0" applyAlignment="0" applyProtection="0">
      <alignment horizontal="right"/>
    </xf>
    <xf numFmtId="253" fontId="96" fillId="0" borderId="57">
      <alignment horizontal="center"/>
    </xf>
    <xf numFmtId="254" fontId="2" fillId="0" borderId="0" applyFont="0" applyFill="0" applyBorder="0" applyAlignment="0" applyProtection="0"/>
    <xf numFmtId="254" fontId="2" fillId="0" borderId="0" applyFont="0" applyFill="0" applyBorder="0" applyAlignment="0" applyProtection="0"/>
    <xf numFmtId="170" fontId="112" fillId="56" borderId="0" applyNumberFormat="0" applyFont="0" applyFill="0" applyBorder="0" applyAlignment="0"/>
    <xf numFmtId="196" fontId="26" fillId="0" borderId="0"/>
    <xf numFmtId="168" fontId="26" fillId="0" borderId="0"/>
    <xf numFmtId="0" fontId="37" fillId="0" borderId="0" applyNumberFormat="0" applyFill="0" applyBorder="0" applyAlignment="0" applyProtection="0"/>
    <xf numFmtId="255" fontId="2" fillId="0" borderId="58">
      <alignment vertical="center"/>
    </xf>
    <xf numFmtId="255" fontId="2" fillId="0" borderId="58">
      <alignment vertical="center"/>
    </xf>
    <xf numFmtId="255" fontId="2" fillId="0" borderId="58">
      <alignment vertical="center"/>
    </xf>
    <xf numFmtId="255" fontId="2" fillId="0" borderId="58">
      <alignment vertical="center"/>
    </xf>
    <xf numFmtId="227" fontId="113" fillId="0" borderId="0" applyFont="0" applyFill="0" applyBorder="0">
      <alignment horizontal="left" vertical="top" wrapText="1"/>
      <protection locked="0"/>
    </xf>
    <xf numFmtId="256" fontId="2" fillId="0" borderId="0" applyFont="0" applyFill="0" applyBorder="0" applyAlignment="0" applyProtection="0"/>
    <xf numFmtId="4" fontId="34" fillId="0" borderId="0" applyFont="0" applyFill="0" applyBorder="0" applyAlignment="0" applyProtection="0"/>
    <xf numFmtId="257" fontId="2" fillId="0" borderId="0"/>
    <xf numFmtId="257" fontId="2" fillId="0" borderId="0"/>
    <xf numFmtId="248" fontId="96" fillId="0" borderId="0"/>
    <xf numFmtId="190" fontId="114" fillId="0" borderId="0">
      <alignment horizontal="right"/>
    </xf>
    <xf numFmtId="243" fontId="26" fillId="0" borderId="46">
      <alignment horizontal="right"/>
    </xf>
    <xf numFmtId="243" fontId="26" fillId="0" borderId="46">
      <alignment horizontal="right"/>
    </xf>
    <xf numFmtId="170" fontId="115" fillId="0" borderId="0" applyNumberFormat="0" applyFont="0" applyFill="0" applyAlignment="0">
      <protection locked="0"/>
    </xf>
    <xf numFmtId="195" fontId="116" fillId="57" borderId="0" applyBorder="0" applyAlignment="0" applyProtection="0"/>
    <xf numFmtId="195" fontId="116" fillId="58" borderId="0" applyBorder="0" applyAlignment="0" applyProtection="0"/>
    <xf numFmtId="195" fontId="116" fillId="58" borderId="0" applyBorder="0" applyAlignment="0" applyProtection="0"/>
    <xf numFmtId="218" fontId="2" fillId="0" borderId="0" applyFill="0" applyBorder="0" applyAlignment="0"/>
    <xf numFmtId="218" fontId="2" fillId="0" borderId="0" applyFill="0" applyBorder="0" applyAlignment="0"/>
    <xf numFmtId="218" fontId="2" fillId="0" borderId="0" applyFill="0" applyBorder="0" applyAlignment="0"/>
    <xf numFmtId="218" fontId="2" fillId="0" borderId="0" applyFill="0" applyBorder="0" applyAlignment="0"/>
    <xf numFmtId="195" fontId="85" fillId="0" borderId="0" applyFill="0" applyBorder="0" applyAlignment="0"/>
    <xf numFmtId="218" fontId="2" fillId="0" borderId="0" applyFill="0" applyBorder="0" applyAlignment="0"/>
    <xf numFmtId="218" fontId="2" fillId="0" borderId="0" applyFill="0" applyBorder="0" applyAlignment="0"/>
    <xf numFmtId="218" fontId="2" fillId="0" borderId="0" applyFill="0" applyBorder="0" applyAlignment="0"/>
    <xf numFmtId="218" fontId="2" fillId="0" borderId="0" applyFill="0" applyBorder="0" applyAlignment="0"/>
    <xf numFmtId="219" fontId="2" fillId="0" borderId="0" applyFill="0" applyBorder="0" applyAlignment="0"/>
    <xf numFmtId="219" fontId="2" fillId="0" borderId="0" applyFill="0" applyBorder="0" applyAlignment="0"/>
    <xf numFmtId="219" fontId="2" fillId="0" borderId="0" applyFill="0" applyBorder="0" applyAlignment="0"/>
    <xf numFmtId="219" fontId="2" fillId="0" borderId="0" applyFill="0" applyBorder="0" applyAlignment="0"/>
    <xf numFmtId="195" fontId="85" fillId="0" borderId="0" applyFill="0" applyBorder="0" applyAlignment="0"/>
    <xf numFmtId="0" fontId="117" fillId="0" borderId="0" applyNumberFormat="0" applyAlignment="0">
      <alignment horizontal="left"/>
    </xf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58" fontId="118" fillId="0" borderId="0" applyNumberFormat="0" applyBorder="0">
      <alignment horizontal="left" vertical="top"/>
    </xf>
    <xf numFmtId="259" fontId="2" fillId="0" borderId="0" applyFont="0" applyFill="0" applyBorder="0" applyAlignment="0" applyProtection="0"/>
    <xf numFmtId="259" fontId="2" fillId="0" borderId="0" applyFont="0" applyFill="0" applyBorder="0" applyAlignment="0" applyProtection="0"/>
    <xf numFmtId="260" fontId="45" fillId="0" borderId="0"/>
    <xf numFmtId="0" fontId="119" fillId="0" borderId="0" applyNumberFormat="0" applyFill="0" applyBorder="0" applyAlignment="0" applyProtection="0"/>
    <xf numFmtId="0" fontId="45" fillId="0" borderId="0"/>
    <xf numFmtId="0" fontId="45" fillId="0" borderId="0"/>
    <xf numFmtId="0" fontId="2" fillId="0" borderId="0"/>
    <xf numFmtId="261" fontId="120" fillId="0" borderId="0" applyBorder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170" fontId="28" fillId="0" borderId="0" applyFill="0" applyBorder="0" applyAlignment="0" applyProtection="0"/>
    <xf numFmtId="49" fontId="118" fillId="0" borderId="0" applyNumberFormat="0" applyFill="0" applyBorder="0" applyProtection="0">
      <alignment horizontal="center" vertical="top"/>
    </xf>
    <xf numFmtId="243" fontId="122" fillId="0" borderId="0"/>
    <xf numFmtId="262" fontId="122" fillId="0" borderId="0" applyBorder="0">
      <alignment horizontal="right" vertical="top"/>
    </xf>
    <xf numFmtId="263" fontId="118" fillId="0" borderId="0" applyBorder="0">
      <alignment horizontal="right" vertical="top"/>
    </xf>
    <xf numFmtId="263" fontId="122" fillId="0" borderId="0" applyBorder="0">
      <alignment horizontal="right" vertical="top"/>
    </xf>
    <xf numFmtId="170" fontId="24" fillId="0" borderId="0">
      <alignment horizontal="left" vertical="top" wrapText="1"/>
    </xf>
    <xf numFmtId="170" fontId="118" fillId="0" borderId="0" applyFill="0" applyBorder="0">
      <alignment horizontal="right" vertical="top"/>
    </xf>
    <xf numFmtId="179" fontId="118" fillId="0" borderId="0" applyFill="0" applyBorder="0">
      <alignment horizontal="right" vertical="top"/>
    </xf>
    <xf numFmtId="184" fontId="118" fillId="0" borderId="0" applyFill="0" applyBorder="0">
      <alignment horizontal="right" vertical="top"/>
    </xf>
    <xf numFmtId="170" fontId="118" fillId="0" borderId="0" applyFill="0" applyBorder="0">
      <alignment horizontal="right" vertical="top"/>
    </xf>
    <xf numFmtId="183" fontId="118" fillId="0" borderId="0" applyFill="0" applyBorder="0">
      <alignment horizontal="right" vertical="top"/>
    </xf>
    <xf numFmtId="264" fontId="118" fillId="0" borderId="0" applyFill="0" applyBorder="0">
      <alignment horizontal="right" vertical="top"/>
    </xf>
    <xf numFmtId="265" fontId="118" fillId="0" borderId="0" applyFill="0" applyBorder="0">
      <alignment horizontal="right" vertical="top"/>
    </xf>
    <xf numFmtId="266" fontId="118" fillId="0" borderId="0" applyFill="0" applyBorder="0">
      <alignment horizontal="right" vertical="top"/>
    </xf>
    <xf numFmtId="170" fontId="123" fillId="0" borderId="0">
      <alignment horizontal="left"/>
    </xf>
    <xf numFmtId="170" fontId="123" fillId="0" borderId="59">
      <alignment horizontal="right" wrapText="1"/>
    </xf>
    <xf numFmtId="170" fontId="123" fillId="0" borderId="59">
      <alignment horizontal="right" wrapText="1"/>
    </xf>
    <xf numFmtId="177" fontId="124" fillId="0" borderId="59">
      <alignment horizontal="left"/>
    </xf>
    <xf numFmtId="177" fontId="124" fillId="0" borderId="59">
      <alignment horizontal="left"/>
    </xf>
    <xf numFmtId="170" fontId="125" fillId="0" borderId="0">
      <alignment vertical="center"/>
    </xf>
    <xf numFmtId="267" fontId="125" fillId="0" borderId="0">
      <alignment horizontal="left" vertical="center"/>
    </xf>
    <xf numFmtId="268" fontId="126" fillId="0" borderId="0">
      <alignment vertical="center"/>
    </xf>
    <xf numFmtId="170" fontId="127" fillId="0" borderId="0">
      <alignment vertical="center"/>
    </xf>
    <xf numFmtId="177" fontId="124" fillId="0" borderId="59">
      <alignment horizontal="left"/>
    </xf>
    <xf numFmtId="177" fontId="124" fillId="0" borderId="59">
      <alignment horizontal="left"/>
    </xf>
    <xf numFmtId="177" fontId="56" fillId="0" borderId="0" applyFill="0" applyBorder="0">
      <alignment vertical="top"/>
    </xf>
    <xf numFmtId="177" fontId="31" fillId="0" borderId="0" applyFill="0" applyBorder="0" applyProtection="0">
      <alignment vertical="top"/>
    </xf>
    <xf numFmtId="177" fontId="128" fillId="0" borderId="0">
      <alignment vertical="top"/>
    </xf>
    <xf numFmtId="177" fontId="118" fillId="0" borderId="0">
      <alignment horizontal="center"/>
    </xf>
    <xf numFmtId="177" fontId="129" fillId="0" borderId="59">
      <alignment horizontal="center"/>
    </xf>
    <xf numFmtId="177" fontId="129" fillId="0" borderId="59">
      <alignment horizontal="center"/>
    </xf>
    <xf numFmtId="256" fontId="118" fillId="0" borderId="59" applyFill="0" applyBorder="0" applyProtection="0">
      <alignment horizontal="right" vertical="top"/>
    </xf>
    <xf numFmtId="256" fontId="118" fillId="0" borderId="59" applyFill="0" applyBorder="0" applyProtection="0">
      <alignment horizontal="right" vertical="top"/>
    </xf>
    <xf numFmtId="267" fontId="130" fillId="0" borderId="0">
      <alignment horizontal="left" vertical="center"/>
    </xf>
    <xf numFmtId="177" fontId="130" fillId="0" borderId="0"/>
    <xf numFmtId="177" fontId="131" fillId="0" borderId="0"/>
    <xf numFmtId="177" fontId="132" fillId="0" borderId="0"/>
    <xf numFmtId="177" fontId="2" fillId="0" borderId="0"/>
    <xf numFmtId="177" fontId="2" fillId="0" borderId="0"/>
    <xf numFmtId="177" fontId="133" fillId="0" borderId="0">
      <alignment horizontal="left" vertical="top"/>
    </xf>
    <xf numFmtId="170" fontId="118" fillId="0" borderId="0" applyFill="0" applyBorder="0">
      <alignment horizontal="left" vertical="top" wrapText="1"/>
    </xf>
    <xf numFmtId="170" fontId="134" fillId="0" borderId="0">
      <alignment horizontal="left" vertical="top" wrapText="1"/>
    </xf>
    <xf numFmtId="170" fontId="135" fillId="0" borderId="0">
      <alignment horizontal="left" vertical="top" wrapText="1"/>
    </xf>
    <xf numFmtId="170" fontId="122" fillId="0" borderId="0">
      <alignment horizontal="left" vertical="top" wrapText="1"/>
    </xf>
    <xf numFmtId="243" fontId="65" fillId="0" borderId="0">
      <alignment horizontal="right"/>
    </xf>
    <xf numFmtId="243" fontId="65" fillId="0" borderId="0">
      <alignment horizontal="right"/>
    </xf>
    <xf numFmtId="243" fontId="65" fillId="0" borderId="0">
      <alignment horizontal="right"/>
    </xf>
    <xf numFmtId="243" fontId="65" fillId="0" borderId="0">
      <alignment horizontal="right"/>
    </xf>
    <xf numFmtId="243" fontId="65" fillId="0" borderId="0">
      <alignment horizontal="right"/>
    </xf>
    <xf numFmtId="243" fontId="65" fillId="0" borderId="0">
      <alignment horizontal="right"/>
    </xf>
    <xf numFmtId="269" fontId="2" fillId="0" borderId="0">
      <protection locked="0"/>
    </xf>
    <xf numFmtId="252" fontId="2" fillId="0" borderId="0">
      <protection locked="0"/>
    </xf>
    <xf numFmtId="252" fontId="2" fillId="0" borderId="0">
      <protection locked="0"/>
    </xf>
    <xf numFmtId="252" fontId="2" fillId="0" borderId="0">
      <protection locked="0"/>
    </xf>
    <xf numFmtId="252" fontId="2" fillId="0" borderId="0">
      <protection locked="0"/>
    </xf>
    <xf numFmtId="252" fontId="2" fillId="0" borderId="0">
      <protection locked="0"/>
    </xf>
    <xf numFmtId="269" fontId="2" fillId="0" borderId="0">
      <protection locked="0"/>
    </xf>
    <xf numFmtId="269" fontId="2" fillId="0" borderId="0">
      <protection locked="0"/>
    </xf>
    <xf numFmtId="252" fontId="2" fillId="0" borderId="0">
      <protection locked="0"/>
    </xf>
    <xf numFmtId="252" fontId="2" fillId="0" borderId="0">
      <protection locked="0"/>
    </xf>
    <xf numFmtId="252" fontId="2" fillId="0" borderId="0">
      <protection locked="0"/>
    </xf>
    <xf numFmtId="252" fontId="2" fillId="0" borderId="0">
      <protection locked="0"/>
    </xf>
    <xf numFmtId="252" fontId="2" fillId="0" borderId="0">
      <protection locked="0"/>
    </xf>
    <xf numFmtId="269" fontId="2" fillId="0" borderId="0">
      <protection locked="0"/>
    </xf>
    <xf numFmtId="269" fontId="2" fillId="0" borderId="0">
      <protection locked="0"/>
    </xf>
    <xf numFmtId="252" fontId="2" fillId="0" borderId="0">
      <protection locked="0"/>
    </xf>
    <xf numFmtId="252" fontId="2" fillId="0" borderId="0">
      <protection locked="0"/>
    </xf>
    <xf numFmtId="252" fontId="2" fillId="0" borderId="0">
      <protection locked="0"/>
    </xf>
    <xf numFmtId="252" fontId="2" fillId="0" borderId="0">
      <protection locked="0"/>
    </xf>
    <xf numFmtId="252" fontId="2" fillId="0" borderId="0">
      <protection locked="0"/>
    </xf>
    <xf numFmtId="269" fontId="2" fillId="0" borderId="0">
      <protection locked="0"/>
    </xf>
    <xf numFmtId="269" fontId="2" fillId="0" borderId="0">
      <protection locked="0"/>
    </xf>
    <xf numFmtId="252" fontId="2" fillId="0" borderId="0">
      <protection locked="0"/>
    </xf>
    <xf numFmtId="252" fontId="2" fillId="0" borderId="0">
      <protection locked="0"/>
    </xf>
    <xf numFmtId="252" fontId="2" fillId="0" borderId="0">
      <protection locked="0"/>
    </xf>
    <xf numFmtId="252" fontId="2" fillId="0" borderId="0">
      <protection locked="0"/>
    </xf>
    <xf numFmtId="252" fontId="2" fillId="0" borderId="0">
      <protection locked="0"/>
    </xf>
    <xf numFmtId="269" fontId="2" fillId="0" borderId="0">
      <protection locked="0"/>
    </xf>
    <xf numFmtId="269" fontId="2" fillId="0" borderId="0">
      <protection locked="0"/>
    </xf>
    <xf numFmtId="252" fontId="2" fillId="0" borderId="0">
      <protection locked="0"/>
    </xf>
    <xf numFmtId="252" fontId="2" fillId="0" borderId="0">
      <protection locked="0"/>
    </xf>
    <xf numFmtId="252" fontId="2" fillId="0" borderId="0">
      <protection locked="0"/>
    </xf>
    <xf numFmtId="252" fontId="2" fillId="0" borderId="0">
      <protection locked="0"/>
    </xf>
    <xf numFmtId="252" fontId="2" fillId="0" borderId="0">
      <protection locked="0"/>
    </xf>
    <xf numFmtId="269" fontId="2" fillId="0" borderId="0">
      <protection locked="0"/>
    </xf>
    <xf numFmtId="269" fontId="2" fillId="0" borderId="0">
      <protection locked="0"/>
    </xf>
    <xf numFmtId="252" fontId="2" fillId="0" borderId="0">
      <protection locked="0"/>
    </xf>
    <xf numFmtId="252" fontId="2" fillId="0" borderId="0">
      <protection locked="0"/>
    </xf>
    <xf numFmtId="252" fontId="2" fillId="0" borderId="0">
      <protection locked="0"/>
    </xf>
    <xf numFmtId="252" fontId="2" fillId="0" borderId="0">
      <protection locked="0"/>
    </xf>
    <xf numFmtId="252" fontId="2" fillId="0" borderId="0">
      <protection locked="0"/>
    </xf>
    <xf numFmtId="269" fontId="2" fillId="0" borderId="0">
      <protection locked="0"/>
    </xf>
    <xf numFmtId="269" fontId="2" fillId="0" borderId="0">
      <protection locked="0"/>
    </xf>
    <xf numFmtId="252" fontId="2" fillId="0" borderId="0">
      <protection locked="0"/>
    </xf>
    <xf numFmtId="252" fontId="2" fillId="0" borderId="0">
      <protection locked="0"/>
    </xf>
    <xf numFmtId="252" fontId="2" fillId="0" borderId="0">
      <protection locked="0"/>
    </xf>
    <xf numFmtId="252" fontId="2" fillId="0" borderId="0">
      <protection locked="0"/>
    </xf>
    <xf numFmtId="252" fontId="2" fillId="0" borderId="0">
      <protection locked="0"/>
    </xf>
    <xf numFmtId="269" fontId="2" fillId="0" borderId="0">
      <protection locked="0"/>
    </xf>
    <xf numFmtId="270" fontId="94" fillId="16" borderId="44">
      <alignment horizontal="left"/>
    </xf>
    <xf numFmtId="196" fontId="65" fillId="0" borderId="0">
      <alignment horizontal="right"/>
    </xf>
    <xf numFmtId="168" fontId="65" fillId="0" borderId="0">
      <alignment horizontal="right"/>
    </xf>
    <xf numFmtId="271" fontId="110" fillId="0" borderId="0">
      <protection locked="0"/>
    </xf>
    <xf numFmtId="272" fontId="2" fillId="55" borderId="0" applyFont="0" applyFill="0" applyBorder="0" applyAlignment="0"/>
    <xf numFmtId="272" fontId="2" fillId="55" borderId="0" applyFont="0" applyFill="0" applyBorder="0" applyAlignment="0"/>
    <xf numFmtId="252" fontId="2" fillId="0" borderId="0">
      <protection locked="0"/>
    </xf>
    <xf numFmtId="252" fontId="2" fillId="0" borderId="0">
      <protection locked="0"/>
    </xf>
    <xf numFmtId="252" fontId="2" fillId="0" borderId="0">
      <protection locked="0"/>
    </xf>
    <xf numFmtId="252" fontId="2" fillId="0" borderId="0">
      <protection locked="0"/>
    </xf>
    <xf numFmtId="252" fontId="2" fillId="0" borderId="0">
      <protection locked="0"/>
    </xf>
    <xf numFmtId="2" fontId="2" fillId="0" borderId="0" applyFont="0" applyFill="0" applyBorder="0" applyAlignment="0" applyProtection="0"/>
    <xf numFmtId="11" fontId="2" fillId="0" borderId="0" applyFont="0" applyFill="0" applyBorder="0" applyAlignment="0" applyProtection="0"/>
    <xf numFmtId="11" fontId="2" fillId="0" borderId="0" applyFont="0" applyFill="0" applyBorder="0" applyAlignment="0" applyProtection="0"/>
    <xf numFmtId="191" fontId="28" fillId="0" borderId="0" applyProtection="0">
      <alignment horizontal="left"/>
    </xf>
    <xf numFmtId="0" fontId="136" fillId="0" borderId="0" applyNumberFormat="0" applyFill="0" applyBorder="0" applyAlignment="0" applyProtection="0">
      <alignment vertical="top"/>
      <protection locked="0"/>
    </xf>
    <xf numFmtId="170" fontId="137" fillId="0" borderId="0">
      <alignment horizontal="left"/>
    </xf>
    <xf numFmtId="170" fontId="138" fillId="0" borderId="0">
      <alignment horizontal="left"/>
    </xf>
    <xf numFmtId="170" fontId="139" fillId="0" borderId="0">
      <alignment horizontal="left"/>
    </xf>
    <xf numFmtId="170" fontId="139" fillId="0" borderId="0" applyNumberFormat="0" applyFill="0" applyBorder="0" applyProtection="0">
      <alignment horizontal="left"/>
    </xf>
    <xf numFmtId="273" fontId="113" fillId="0" borderId="0" applyFont="0">
      <alignment horizontal="left"/>
      <protection locked="0"/>
    </xf>
    <xf numFmtId="0" fontId="24" fillId="0" borderId="36" applyNumberFormat="0" applyFill="0" applyBorder="0" applyAlignment="0" applyProtection="0">
      <protection locked="0"/>
    </xf>
    <xf numFmtId="0" fontId="24" fillId="0" borderId="36" applyNumberFormat="0" applyFill="0" applyBorder="0" applyAlignment="0" applyProtection="0">
      <protection locked="0"/>
    </xf>
    <xf numFmtId="0" fontId="24" fillId="0" borderId="36" applyNumberFormat="0" applyFill="0" applyBorder="0" applyAlignment="0" applyProtection="0">
      <protection locked="0"/>
    </xf>
    <xf numFmtId="0" fontId="24" fillId="0" borderId="36" applyNumberFormat="0" applyFill="0" applyBorder="0" applyAlignment="0" applyProtection="0">
      <protection locked="0"/>
    </xf>
    <xf numFmtId="0" fontId="24" fillId="0" borderId="36" applyNumberFormat="0" applyFill="0" applyBorder="0" applyAlignment="0" applyProtection="0">
      <protection locked="0"/>
    </xf>
    <xf numFmtId="0" fontId="24" fillId="0" borderId="36" applyNumberFormat="0" applyFill="0" applyBorder="0" applyAlignment="0" applyProtection="0">
      <protection locked="0"/>
    </xf>
    <xf numFmtId="0" fontId="24" fillId="0" borderId="36" applyNumberFormat="0" applyFill="0" applyBorder="0" applyAlignment="0" applyProtection="0">
      <protection locked="0"/>
    </xf>
    <xf numFmtId="274" fontId="140" fillId="0" borderId="40">
      <alignment horizontal="right"/>
    </xf>
    <xf numFmtId="274" fontId="140" fillId="0" borderId="40">
      <alignment horizontal="right"/>
    </xf>
    <xf numFmtId="274" fontId="140" fillId="0" borderId="40">
      <alignment horizontal="right"/>
    </xf>
    <xf numFmtId="274" fontId="140" fillId="0" borderId="40">
      <alignment horizontal="right"/>
    </xf>
    <xf numFmtId="274" fontId="140" fillId="0" borderId="40">
      <alignment horizontal="right"/>
    </xf>
    <xf numFmtId="274" fontId="140" fillId="0" borderId="40">
      <alignment horizontal="right"/>
    </xf>
    <xf numFmtId="274" fontId="140" fillId="0" borderId="40">
      <alignment horizontal="right"/>
    </xf>
    <xf numFmtId="275" fontId="24" fillId="0" borderId="0" applyFont="0" applyFill="0" applyBorder="0" applyAlignment="0" applyProtection="0"/>
    <xf numFmtId="276" fontId="24" fillId="0" borderId="0" applyFont="0" applyFill="0" applyBorder="0" applyAlignment="0" applyProtection="0"/>
    <xf numFmtId="277" fontId="24" fillId="0" borderId="0" applyFont="0" applyFill="0" applyBorder="0" applyAlignment="0" applyProtection="0"/>
    <xf numFmtId="37" fontId="141" fillId="55" borderId="13" applyNumberFormat="0" applyBorder="0">
      <alignment horizontal="center"/>
    </xf>
    <xf numFmtId="196" fontId="12" fillId="0" borderId="0" applyNumberFormat="0" applyFont="0" applyFill="0" applyBorder="0" applyAlignment="0">
      <alignment horizontal="centerContinuous"/>
    </xf>
    <xf numFmtId="0" fontId="142" fillId="12" borderId="0" applyNumberFormat="0" applyBorder="0" applyAlignment="0" applyProtection="0"/>
    <xf numFmtId="0" fontId="142" fillId="12" borderId="0" applyNumberFormat="0" applyBorder="0" applyAlignment="0" applyProtection="0"/>
    <xf numFmtId="0" fontId="142" fillId="59" borderId="0" applyNumberFormat="0" applyBorder="0" applyAlignment="0" applyProtection="0"/>
    <xf numFmtId="0" fontId="142" fillId="12" borderId="0" applyNumberFormat="0" applyBorder="0" applyAlignment="0" applyProtection="0"/>
    <xf numFmtId="0" fontId="142" fillId="12" borderId="0" applyNumberFormat="0" applyBorder="0" applyAlignment="0" applyProtection="0"/>
    <xf numFmtId="0" fontId="142" fillId="59" borderId="0" applyNumberFormat="0" applyBorder="0" applyAlignment="0" applyProtection="0"/>
    <xf numFmtId="0" fontId="142" fillId="12" borderId="0" applyNumberFormat="0" applyBorder="0" applyAlignment="0" applyProtection="0"/>
    <xf numFmtId="0" fontId="142" fillId="12" borderId="0" applyNumberFormat="0" applyBorder="0" applyAlignment="0" applyProtection="0"/>
    <xf numFmtId="0" fontId="142" fillId="12" borderId="0" applyNumberFormat="0" applyBorder="0" applyAlignment="0" applyProtection="0"/>
    <xf numFmtId="0" fontId="142" fillId="12" borderId="0" applyNumberFormat="0" applyBorder="0" applyAlignment="0" applyProtection="0"/>
    <xf numFmtId="0" fontId="142" fillId="12" borderId="0" applyNumberFormat="0" applyBorder="0" applyAlignment="0" applyProtection="0"/>
    <xf numFmtId="4" fontId="67" fillId="60" borderId="54"/>
    <xf numFmtId="38" fontId="96" fillId="61" borderId="0" applyNumberFormat="0" applyBorder="0" applyAlignment="0" applyProtection="0"/>
    <xf numFmtId="0" fontId="2" fillId="43" borderId="0" applyNumberFormat="0" applyFont="0" applyBorder="0" applyAlignment="0" applyProtection="0"/>
    <xf numFmtId="0" fontId="2" fillId="43" borderId="0" applyNumberFormat="0" applyFont="0" applyBorder="0" applyAlignment="0" applyProtection="0"/>
    <xf numFmtId="43" fontId="143" fillId="0" borderId="13"/>
    <xf numFmtId="278" fontId="144" fillId="0" borderId="0" applyFont="0" applyFill="0" applyBorder="0" applyAlignment="0" applyProtection="0"/>
    <xf numFmtId="170" fontId="145" fillId="0" borderId="0" applyNumberFormat="0" applyFill="0" applyProtection="0">
      <alignment horizontal="left"/>
    </xf>
    <xf numFmtId="170" fontId="146" fillId="0" borderId="48">
      <alignment horizontal="centerContinuous"/>
    </xf>
    <xf numFmtId="170" fontId="147" fillId="0" borderId="0">
      <alignment horizontal="centerContinuous"/>
    </xf>
    <xf numFmtId="232" fontId="148" fillId="0" borderId="0">
      <alignment horizontal="left"/>
    </xf>
    <xf numFmtId="170" fontId="149" fillId="0" borderId="0">
      <alignment horizontal="left"/>
    </xf>
    <xf numFmtId="37" fontId="150" fillId="61" borderId="10" applyFill="0">
      <alignment vertical="center"/>
    </xf>
    <xf numFmtId="0" fontId="151" fillId="0" borderId="10" applyNumberFormat="0" applyAlignment="0" applyProtection="0">
      <alignment horizontal="left" vertical="center"/>
    </xf>
    <xf numFmtId="0" fontId="151" fillId="0" borderId="18">
      <alignment horizontal="left" vertical="center"/>
    </xf>
    <xf numFmtId="0" fontId="151" fillId="0" borderId="18">
      <alignment horizontal="left" vertical="center"/>
    </xf>
    <xf numFmtId="0" fontId="151" fillId="0" borderId="18">
      <alignment horizontal="left" vertical="center"/>
    </xf>
    <xf numFmtId="0" fontId="151" fillId="0" borderId="18">
      <alignment horizontal="left" vertical="center"/>
    </xf>
    <xf numFmtId="170" fontId="150" fillId="0" borderId="34" applyNumberFormat="0" applyFill="0">
      <alignment horizontal="centerContinuous" vertical="top"/>
    </xf>
    <xf numFmtId="0" fontId="152" fillId="0" borderId="0" applyNumberFormat="0" applyBorder="0" applyProtection="0">
      <alignment horizontal="center"/>
    </xf>
    <xf numFmtId="0" fontId="153" fillId="0" borderId="60" applyNumberFormat="0" applyFill="0" applyAlignment="0" applyProtection="0"/>
    <xf numFmtId="0" fontId="153" fillId="0" borderId="60" applyNumberFormat="0" applyFill="0" applyAlignment="0" applyProtection="0"/>
    <xf numFmtId="0" fontId="153" fillId="0" borderId="60" applyNumberFormat="0" applyFill="0" applyAlignment="0" applyProtection="0"/>
    <xf numFmtId="0" fontId="153" fillId="0" borderId="60" applyNumberFormat="0" applyFill="0" applyAlignment="0" applyProtection="0"/>
    <xf numFmtId="0" fontId="153" fillId="0" borderId="60" applyNumberFormat="0" applyFill="0" applyAlignment="0" applyProtection="0"/>
    <xf numFmtId="0" fontId="153" fillId="0" borderId="60" applyNumberFormat="0" applyFill="0" applyAlignment="0" applyProtection="0"/>
    <xf numFmtId="0" fontId="153" fillId="0" borderId="60" applyNumberFormat="0" applyFill="0" applyAlignment="0" applyProtection="0"/>
    <xf numFmtId="0" fontId="153" fillId="0" borderId="60" applyNumberFormat="0" applyFill="0" applyAlignment="0" applyProtection="0"/>
    <xf numFmtId="0" fontId="153" fillId="0" borderId="60" applyNumberFormat="0" applyFill="0" applyAlignment="0" applyProtection="0"/>
    <xf numFmtId="0" fontId="153" fillId="0" borderId="60" applyNumberFormat="0" applyFill="0" applyAlignment="0" applyProtection="0"/>
    <xf numFmtId="0" fontId="153" fillId="0" borderId="60" applyNumberFormat="0" applyFill="0" applyAlignment="0" applyProtection="0"/>
    <xf numFmtId="170" fontId="154" fillId="0" borderId="0">
      <alignment horizontal="left"/>
    </xf>
    <xf numFmtId="170" fontId="155" fillId="0" borderId="44">
      <alignment horizontal="left" vertical="top"/>
    </xf>
    <xf numFmtId="0" fontId="156" fillId="0" borderId="61" applyNumberFormat="0" applyFill="0" applyAlignment="0" applyProtection="0"/>
    <xf numFmtId="0" fontId="156" fillId="0" borderId="61" applyNumberFormat="0" applyFill="0" applyAlignment="0" applyProtection="0"/>
    <xf numFmtId="0" fontId="156" fillId="0" borderId="61" applyNumberFormat="0" applyFill="0" applyAlignment="0" applyProtection="0"/>
    <xf numFmtId="0" fontId="156" fillId="0" borderId="61" applyNumberFormat="0" applyFill="0" applyAlignment="0" applyProtection="0"/>
    <xf numFmtId="0" fontId="156" fillId="0" borderId="61" applyNumberFormat="0" applyFill="0" applyAlignment="0" applyProtection="0"/>
    <xf numFmtId="0" fontId="156" fillId="0" borderId="61" applyNumberFormat="0" applyFill="0" applyAlignment="0" applyProtection="0"/>
    <xf numFmtId="0" fontId="156" fillId="0" borderId="61" applyNumberFormat="0" applyFill="0" applyAlignment="0" applyProtection="0"/>
    <xf numFmtId="0" fontId="156" fillId="0" borderId="61" applyNumberFormat="0" applyFill="0" applyAlignment="0" applyProtection="0"/>
    <xf numFmtId="0" fontId="156" fillId="0" borderId="61" applyNumberFormat="0" applyFill="0" applyAlignment="0" applyProtection="0"/>
    <xf numFmtId="0" fontId="156" fillId="0" borderId="61" applyNumberFormat="0" applyFill="0" applyAlignment="0" applyProtection="0"/>
    <xf numFmtId="0" fontId="156" fillId="0" borderId="61" applyNumberFormat="0" applyFill="0" applyAlignment="0" applyProtection="0"/>
    <xf numFmtId="170" fontId="157" fillId="0" borderId="0">
      <alignment horizontal="left"/>
    </xf>
    <xf numFmtId="170" fontId="158" fillId="0" borderId="44">
      <alignment horizontal="left" vertical="top"/>
    </xf>
    <xf numFmtId="0" fontId="159" fillId="0" borderId="62" applyNumberFormat="0" applyFill="0" applyAlignment="0" applyProtection="0"/>
    <xf numFmtId="0" fontId="159" fillId="0" borderId="62" applyNumberFormat="0" applyFill="0" applyAlignment="0" applyProtection="0"/>
    <xf numFmtId="0" fontId="159" fillId="0" borderId="62" applyNumberFormat="0" applyFill="0" applyAlignment="0" applyProtection="0"/>
    <xf numFmtId="0" fontId="159" fillId="0" borderId="62" applyNumberFormat="0" applyFill="0" applyAlignment="0" applyProtection="0"/>
    <xf numFmtId="0" fontId="159" fillId="0" borderId="62" applyNumberFormat="0" applyFill="0" applyAlignment="0" applyProtection="0"/>
    <xf numFmtId="0" fontId="159" fillId="0" borderId="62" applyNumberFormat="0" applyFill="0" applyAlignment="0" applyProtection="0"/>
    <xf numFmtId="0" fontId="159" fillId="0" borderId="62" applyNumberFormat="0" applyFill="0" applyAlignment="0" applyProtection="0"/>
    <xf numFmtId="0" fontId="159" fillId="0" borderId="62" applyNumberFormat="0" applyFill="0" applyAlignment="0" applyProtection="0"/>
    <xf numFmtId="0" fontId="159" fillId="0" borderId="62" applyNumberFormat="0" applyFill="0" applyAlignment="0" applyProtection="0"/>
    <xf numFmtId="0" fontId="159" fillId="0" borderId="62" applyNumberFormat="0" applyFill="0" applyAlignment="0" applyProtection="0"/>
    <xf numFmtId="0" fontId="159" fillId="0" borderId="62" applyNumberFormat="0" applyFill="0" applyAlignment="0" applyProtection="0"/>
    <xf numFmtId="170" fontId="160" fillId="0" borderId="0">
      <alignment horizontal="left"/>
    </xf>
    <xf numFmtId="0" fontId="159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161" fillId="0" borderId="0" applyProtection="0"/>
    <xf numFmtId="0" fontId="45" fillId="0" borderId="0"/>
    <xf numFmtId="252" fontId="2" fillId="0" borderId="0">
      <protection locked="0"/>
    </xf>
    <xf numFmtId="252" fontId="2" fillId="0" borderId="0">
      <protection locked="0"/>
    </xf>
    <xf numFmtId="252" fontId="2" fillId="0" borderId="0">
      <protection locked="0"/>
    </xf>
    <xf numFmtId="252" fontId="2" fillId="0" borderId="0">
      <protection locked="0"/>
    </xf>
    <xf numFmtId="252" fontId="2" fillId="0" borderId="0">
      <protection locked="0"/>
    </xf>
    <xf numFmtId="252" fontId="2" fillId="0" borderId="0">
      <protection locked="0"/>
    </xf>
    <xf numFmtId="0" fontId="151" fillId="0" borderId="0" applyProtection="0"/>
    <xf numFmtId="252" fontId="2" fillId="0" borderId="0">
      <protection locked="0"/>
    </xf>
    <xf numFmtId="252" fontId="2" fillId="0" borderId="0">
      <protection locked="0"/>
    </xf>
    <xf numFmtId="252" fontId="2" fillId="0" borderId="0">
      <protection locked="0"/>
    </xf>
    <xf numFmtId="252" fontId="2" fillId="0" borderId="0">
      <protection locked="0"/>
    </xf>
    <xf numFmtId="252" fontId="2" fillId="0" borderId="0">
      <protection locked="0"/>
    </xf>
    <xf numFmtId="250" fontId="31" fillId="0" borderId="10">
      <alignment horizontal="left" vertical="center"/>
    </xf>
    <xf numFmtId="250" fontId="31" fillId="0" borderId="10">
      <alignment horizontal="center" vertical="center"/>
    </xf>
    <xf numFmtId="170" fontId="162" fillId="0" borderId="34">
      <alignment horizontal="centerContinuous"/>
    </xf>
    <xf numFmtId="279" fontId="24" fillId="0" borderId="0" applyFont="0" applyFill="0" applyBorder="0" applyAlignment="0"/>
    <xf numFmtId="279" fontId="2" fillId="0" borderId="0" applyFont="0" applyFill="0" applyBorder="0" applyAlignment="0"/>
    <xf numFmtId="37" fontId="36" fillId="0" borderId="0">
      <alignment horizontal="right"/>
    </xf>
    <xf numFmtId="279" fontId="2" fillId="0" borderId="0" applyFont="0" applyFill="0" applyBorder="0" applyAlignment="0"/>
    <xf numFmtId="279" fontId="2" fillId="0" borderId="0" applyFont="0" applyFill="0" applyBorder="0" applyAlignment="0"/>
    <xf numFmtId="279" fontId="2" fillId="0" borderId="0" applyFont="0" applyFill="0" applyBorder="0" applyAlignment="0"/>
    <xf numFmtId="279" fontId="2" fillId="0" borderId="0" applyFont="0" applyFill="0" applyBorder="0" applyAlignment="0"/>
    <xf numFmtId="37" fontId="36" fillId="0" borderId="0" applyNumberFormat="0" applyFont="0" applyBorder="0">
      <alignment horizontal="left"/>
    </xf>
    <xf numFmtId="170" fontId="78" fillId="0" borderId="0" applyFont="0" applyAlignment="0">
      <alignment horizontal="centerContinuous"/>
    </xf>
    <xf numFmtId="0" fontId="163" fillId="0" borderId="0" applyNumberFormat="0" applyFill="0" applyBorder="0" applyAlignment="0" applyProtection="0">
      <alignment vertical="top"/>
      <protection locked="0"/>
    </xf>
    <xf numFmtId="0" fontId="163" fillId="0" borderId="0" applyNumberFormat="0" applyFill="0" applyBorder="0" applyAlignment="0" applyProtection="0">
      <alignment vertical="top"/>
      <protection locked="0"/>
    </xf>
    <xf numFmtId="0" fontId="163" fillId="0" borderId="0" applyNumberFormat="0" applyFill="0" applyBorder="0" applyAlignment="0" applyProtection="0">
      <alignment vertical="top"/>
      <protection locked="0"/>
    </xf>
    <xf numFmtId="0" fontId="163" fillId="0" borderId="0" applyNumberFormat="0" applyFill="0" applyBorder="0" applyAlignment="0" applyProtection="0">
      <alignment vertical="top"/>
      <protection locked="0"/>
    </xf>
    <xf numFmtId="0" fontId="163" fillId="0" borderId="0" applyNumberFormat="0" applyFill="0" applyBorder="0" applyAlignment="0" applyProtection="0">
      <alignment vertical="top"/>
      <protection locked="0"/>
    </xf>
    <xf numFmtId="0" fontId="163" fillId="0" borderId="0" applyNumberFormat="0" applyFill="0" applyBorder="0" applyAlignment="0" applyProtection="0">
      <alignment vertical="top"/>
      <protection locked="0"/>
    </xf>
    <xf numFmtId="0" fontId="163" fillId="0" borderId="0" applyNumberFormat="0" applyFill="0" applyBorder="0" applyAlignment="0" applyProtection="0">
      <alignment vertical="top"/>
      <protection locked="0"/>
    </xf>
    <xf numFmtId="0" fontId="163" fillId="0" borderId="0" applyNumberFormat="0" applyFill="0" applyBorder="0" applyAlignment="0" applyProtection="0">
      <alignment vertical="top"/>
      <protection locked="0"/>
    </xf>
    <xf numFmtId="0" fontId="163" fillId="0" borderId="0" applyNumberFormat="0" applyFill="0" applyBorder="0" applyAlignment="0" applyProtection="0">
      <alignment vertical="top"/>
      <protection locked="0"/>
    </xf>
    <xf numFmtId="0" fontId="163" fillId="0" borderId="0" applyNumberFormat="0" applyFill="0" applyBorder="0" applyAlignment="0" applyProtection="0">
      <alignment vertical="top"/>
      <protection locked="0"/>
    </xf>
    <xf numFmtId="0" fontId="164" fillId="0" borderId="0" applyNumberFormat="0" applyFill="0" applyBorder="0" applyAlignment="0" applyProtection="0">
      <alignment vertical="top"/>
      <protection locked="0"/>
    </xf>
    <xf numFmtId="0" fontId="164" fillId="0" borderId="0" applyNumberFormat="0" applyFill="0" applyBorder="0" applyAlignment="0" applyProtection="0">
      <alignment vertical="top"/>
      <protection locked="0"/>
    </xf>
    <xf numFmtId="0" fontId="164" fillId="0" borderId="0" applyNumberFormat="0" applyFill="0" applyBorder="0" applyAlignment="0" applyProtection="0">
      <alignment vertical="top"/>
      <protection locked="0"/>
    </xf>
    <xf numFmtId="0" fontId="164" fillId="0" borderId="0" applyNumberFormat="0" applyFill="0" applyBorder="0" applyAlignment="0" applyProtection="0">
      <alignment vertical="top"/>
      <protection locked="0"/>
    </xf>
    <xf numFmtId="0" fontId="164" fillId="0" borderId="0" applyNumberFormat="0" applyFill="0" applyBorder="0" applyAlignment="0" applyProtection="0">
      <alignment vertical="top"/>
      <protection locked="0"/>
    </xf>
    <xf numFmtId="0" fontId="164" fillId="0" borderId="0" applyNumberFormat="0" applyFill="0" applyBorder="0" applyAlignment="0" applyProtection="0">
      <alignment vertical="top"/>
      <protection locked="0"/>
    </xf>
    <xf numFmtId="0" fontId="164" fillId="0" borderId="0" applyNumberFormat="0" applyFill="0" applyBorder="0" applyAlignment="0" applyProtection="0">
      <alignment vertical="top"/>
      <protection locked="0"/>
    </xf>
    <xf numFmtId="274" fontId="165" fillId="0" borderId="0">
      <alignment horizontal="right"/>
    </xf>
    <xf numFmtId="170" fontId="26" fillId="0" borderId="1">
      <alignment horizontal="centerContinuous"/>
    </xf>
    <xf numFmtId="170" fontId="26" fillId="0" borderId="1">
      <alignment horizontal="centerContinuous"/>
    </xf>
    <xf numFmtId="3" fontId="166" fillId="0" borderId="0"/>
    <xf numFmtId="274" fontId="165" fillId="0" borderId="0">
      <alignment horizontal="right"/>
    </xf>
    <xf numFmtId="170" fontId="2" fillId="0" borderId="0"/>
    <xf numFmtId="170" fontId="2" fillId="0" borderId="0"/>
    <xf numFmtId="37" fontId="26" fillId="0" borderId="0">
      <protection locked="0"/>
    </xf>
    <xf numFmtId="274" fontId="167" fillId="0" borderId="0">
      <alignment horizontal="center"/>
    </xf>
    <xf numFmtId="269" fontId="2" fillId="0" borderId="0" applyProtection="0">
      <alignment horizontal="center"/>
    </xf>
    <xf numFmtId="280" fontId="2" fillId="0" borderId="0" applyProtection="0">
      <alignment horizontal="center"/>
    </xf>
    <xf numFmtId="280" fontId="2" fillId="0" borderId="0" applyProtection="0">
      <alignment horizontal="center"/>
    </xf>
    <xf numFmtId="280" fontId="2" fillId="0" borderId="0" applyProtection="0">
      <alignment horizontal="center"/>
    </xf>
    <xf numFmtId="280" fontId="2" fillId="0" borderId="0" applyProtection="0">
      <alignment horizontal="center"/>
    </xf>
    <xf numFmtId="280" fontId="2" fillId="0" borderId="0" applyProtection="0">
      <alignment horizontal="center"/>
    </xf>
    <xf numFmtId="269" fontId="2" fillId="0" borderId="0" applyProtection="0">
      <alignment horizontal="center"/>
    </xf>
    <xf numFmtId="170" fontId="24" fillId="0" borderId="0" applyFill="0" applyBorder="0"/>
    <xf numFmtId="10" fontId="96" fillId="55" borderId="1" applyNumberFormat="0" applyBorder="0" applyAlignment="0" applyProtection="0"/>
    <xf numFmtId="10" fontId="96" fillId="55" borderId="1" applyNumberFormat="0" applyBorder="0" applyAlignment="0" applyProtection="0"/>
    <xf numFmtId="0" fontId="168" fillId="15" borderId="49" applyNumberFormat="0" applyAlignment="0" applyProtection="0"/>
    <xf numFmtId="0" fontId="168" fillId="15" borderId="49" applyNumberFormat="0" applyAlignment="0" applyProtection="0"/>
    <xf numFmtId="0" fontId="168" fillId="15" borderId="49" applyNumberFormat="0" applyAlignment="0" applyProtection="0"/>
    <xf numFmtId="0" fontId="168" fillId="15" borderId="49" applyNumberFormat="0" applyAlignment="0" applyProtection="0"/>
    <xf numFmtId="0" fontId="168" fillId="62" borderId="49" applyNumberFormat="0" applyAlignment="0" applyProtection="0"/>
    <xf numFmtId="0" fontId="168" fillId="15" borderId="49" applyNumberFormat="0" applyAlignment="0" applyProtection="0"/>
    <xf numFmtId="0" fontId="168" fillId="15" borderId="49" applyNumberFormat="0" applyAlignment="0" applyProtection="0"/>
    <xf numFmtId="0" fontId="168" fillId="15" borderId="49" applyNumberFormat="0" applyAlignment="0" applyProtection="0"/>
    <xf numFmtId="0" fontId="168" fillId="15" borderId="49" applyNumberFormat="0" applyAlignment="0" applyProtection="0"/>
    <xf numFmtId="0" fontId="168" fillId="62" borderId="49" applyNumberFormat="0" applyAlignment="0" applyProtection="0"/>
    <xf numFmtId="0" fontId="168" fillId="15" borderId="49" applyNumberFormat="0" applyAlignment="0" applyProtection="0"/>
    <xf numFmtId="0" fontId="168" fillId="15" borderId="49" applyNumberFormat="0" applyAlignment="0" applyProtection="0"/>
    <xf numFmtId="0" fontId="168" fillId="15" borderId="49" applyNumberFormat="0" applyAlignment="0" applyProtection="0"/>
    <xf numFmtId="0" fontId="168" fillId="15" borderId="49" applyNumberFormat="0" applyAlignment="0" applyProtection="0"/>
    <xf numFmtId="0" fontId="168" fillId="15" borderId="49" applyNumberFormat="0" applyAlignment="0" applyProtection="0"/>
    <xf numFmtId="0" fontId="168" fillId="15" borderId="49" applyNumberFormat="0" applyAlignment="0" applyProtection="0"/>
    <xf numFmtId="0" fontId="168" fillId="15" borderId="49" applyNumberFormat="0" applyAlignment="0" applyProtection="0"/>
    <xf numFmtId="248" fontId="96" fillId="0" borderId="0"/>
    <xf numFmtId="249" fontId="96" fillId="55" borderId="0" applyFont="0" applyBorder="0" applyAlignment="0" applyProtection="0">
      <protection locked="0"/>
    </xf>
    <xf numFmtId="272" fontId="96" fillId="55" borderId="0" applyFont="0" applyBorder="0" applyAlignment="0">
      <protection locked="0"/>
    </xf>
    <xf numFmtId="170" fontId="169" fillId="0" borderId="63"/>
    <xf numFmtId="9" fontId="170" fillId="0" borderId="63" applyFill="0" applyAlignment="0" applyProtection="0"/>
    <xf numFmtId="10" fontId="96" fillId="55" borderId="0">
      <protection locked="0"/>
    </xf>
    <xf numFmtId="248" fontId="96" fillId="0" borderId="0"/>
    <xf numFmtId="248" fontId="171" fillId="55" borderId="0" applyNumberFormat="0" applyBorder="0" applyAlignment="0">
      <protection locked="0"/>
    </xf>
    <xf numFmtId="170" fontId="172" fillId="0" borderId="63"/>
    <xf numFmtId="170" fontId="32" fillId="0" borderId="0" applyNumberFormat="0" applyFill="0" applyBorder="0" applyAlignment="0">
      <protection locked="0"/>
    </xf>
    <xf numFmtId="170" fontId="2" fillId="0" borderId="0"/>
    <xf numFmtId="170" fontId="2" fillId="0" borderId="0"/>
    <xf numFmtId="170" fontId="2" fillId="0" borderId="0"/>
    <xf numFmtId="170" fontId="2" fillId="0" borderId="0"/>
    <xf numFmtId="37" fontId="173" fillId="47" borderId="0">
      <protection locked="0"/>
    </xf>
    <xf numFmtId="232" fontId="113" fillId="0" borderId="0" applyFont="0">
      <alignment horizontal="left"/>
    </xf>
    <xf numFmtId="232" fontId="113" fillId="0" borderId="0" applyFont="0" applyFill="0" applyBorder="0">
      <alignment horizontal="left"/>
    </xf>
    <xf numFmtId="0" fontId="174" fillId="63" borderId="55"/>
    <xf numFmtId="0" fontId="174" fillId="63" borderId="55"/>
    <xf numFmtId="40" fontId="96" fillId="0" borderId="0" applyFont="0">
      <protection locked="0"/>
    </xf>
    <xf numFmtId="40" fontId="96" fillId="0" borderId="0" applyFont="0">
      <protection locked="0"/>
    </xf>
    <xf numFmtId="40" fontId="96" fillId="0" borderId="0" applyFont="0">
      <protection locked="0"/>
    </xf>
    <xf numFmtId="40" fontId="96" fillId="0" borderId="0" applyFont="0">
      <protection locked="0"/>
    </xf>
    <xf numFmtId="40" fontId="96" fillId="0" borderId="0" applyFont="0">
      <protection locked="0"/>
    </xf>
    <xf numFmtId="40" fontId="96" fillId="0" borderId="0" applyFont="0">
      <protection locked="0"/>
    </xf>
    <xf numFmtId="43" fontId="143" fillId="0" borderId="46"/>
    <xf numFmtId="43" fontId="143" fillId="0" borderId="46"/>
    <xf numFmtId="0" fontId="175" fillId="0" borderId="0"/>
    <xf numFmtId="0" fontId="176" fillId="0" borderId="41"/>
    <xf numFmtId="170" fontId="24" fillId="64" borderId="0" applyNumberFormat="0" applyFont="0" applyBorder="0" applyProtection="0"/>
    <xf numFmtId="218" fontId="2" fillId="0" borderId="0" applyFill="0" applyBorder="0" applyAlignment="0"/>
    <xf numFmtId="218" fontId="2" fillId="0" borderId="0" applyFill="0" applyBorder="0" applyAlignment="0"/>
    <xf numFmtId="218" fontId="2" fillId="0" borderId="0" applyFill="0" applyBorder="0" applyAlignment="0"/>
    <xf numFmtId="218" fontId="2" fillId="0" borderId="0" applyFill="0" applyBorder="0" applyAlignment="0"/>
    <xf numFmtId="195" fontId="85" fillId="0" borderId="0" applyFill="0" applyBorder="0" applyAlignment="0"/>
    <xf numFmtId="218" fontId="2" fillId="0" borderId="0" applyFill="0" applyBorder="0" applyAlignment="0"/>
    <xf numFmtId="218" fontId="2" fillId="0" borderId="0" applyFill="0" applyBorder="0" applyAlignment="0"/>
    <xf numFmtId="218" fontId="2" fillId="0" borderId="0" applyFill="0" applyBorder="0" applyAlignment="0"/>
    <xf numFmtId="218" fontId="2" fillId="0" borderId="0" applyFill="0" applyBorder="0" applyAlignment="0"/>
    <xf numFmtId="219" fontId="2" fillId="0" borderId="0" applyFill="0" applyBorder="0" applyAlignment="0"/>
    <xf numFmtId="219" fontId="2" fillId="0" borderId="0" applyFill="0" applyBorder="0" applyAlignment="0"/>
    <xf numFmtId="219" fontId="2" fillId="0" borderId="0" applyFill="0" applyBorder="0" applyAlignment="0"/>
    <xf numFmtId="219" fontId="2" fillId="0" borderId="0" applyFill="0" applyBorder="0" applyAlignment="0"/>
    <xf numFmtId="195" fontId="85" fillId="0" borderId="0" applyFill="0" applyBorder="0" applyAlignment="0"/>
    <xf numFmtId="0" fontId="177" fillId="0" borderId="64" applyNumberFormat="0" applyFill="0" applyAlignment="0" applyProtection="0"/>
    <xf numFmtId="0" fontId="177" fillId="0" borderId="64" applyNumberFormat="0" applyFill="0" applyAlignment="0" applyProtection="0"/>
    <xf numFmtId="0" fontId="177" fillId="0" borderId="64" applyNumberFormat="0" applyFill="0" applyAlignment="0" applyProtection="0"/>
    <xf numFmtId="0" fontId="177" fillId="0" borderId="64" applyNumberFormat="0" applyFill="0" applyAlignment="0" applyProtection="0"/>
    <xf numFmtId="0" fontId="177" fillId="0" borderId="64" applyNumberFormat="0" applyFill="0" applyAlignment="0" applyProtection="0"/>
    <xf numFmtId="0" fontId="177" fillId="0" borderId="64" applyNumberFormat="0" applyFill="0" applyAlignment="0" applyProtection="0"/>
    <xf numFmtId="0" fontId="177" fillId="0" borderId="64" applyNumberFormat="0" applyFill="0" applyAlignment="0" applyProtection="0"/>
    <xf numFmtId="0" fontId="177" fillId="0" borderId="64" applyNumberFormat="0" applyFill="0" applyAlignment="0" applyProtection="0"/>
    <xf numFmtId="0" fontId="177" fillId="0" borderId="64" applyNumberFormat="0" applyFill="0" applyAlignment="0" applyProtection="0"/>
    <xf numFmtId="0" fontId="177" fillId="0" borderId="64" applyNumberFormat="0" applyFill="0" applyAlignment="0" applyProtection="0"/>
    <xf numFmtId="0" fontId="177" fillId="0" borderId="64" applyNumberFormat="0" applyFill="0" applyAlignment="0" applyProtection="0"/>
    <xf numFmtId="232" fontId="113" fillId="0" borderId="0" applyFont="0" applyFill="0" applyBorder="0">
      <alignment horizontal="left"/>
    </xf>
    <xf numFmtId="14" fontId="95" fillId="0" borderId="45" applyFont="0" applyFill="0" applyBorder="0" applyAlignment="0" applyProtection="0"/>
    <xf numFmtId="281" fontId="28" fillId="0" borderId="0">
      <alignment horizontal="right"/>
    </xf>
    <xf numFmtId="281" fontId="28" fillId="0" borderId="0">
      <alignment horizontal="right"/>
    </xf>
    <xf numFmtId="232" fontId="113" fillId="0" borderId="0" applyFont="0" applyFill="0" applyBorder="0">
      <alignment horizontal="left"/>
    </xf>
    <xf numFmtId="170" fontId="178" fillId="0" borderId="43">
      <alignment horizontal="left"/>
      <protection locked="0"/>
    </xf>
    <xf numFmtId="227" fontId="143" fillId="0" borderId="0">
      <alignment horizontal="left" vertical="top"/>
      <protection locked="0"/>
    </xf>
    <xf numFmtId="44" fontId="143" fillId="0" borderId="65"/>
    <xf numFmtId="190" fontId="114" fillId="0" borderId="0"/>
    <xf numFmtId="227" fontId="96" fillId="0" borderId="0" applyFont="0"/>
    <xf numFmtId="227" fontId="96" fillId="0" borderId="0" applyFont="0"/>
    <xf numFmtId="227" fontId="96" fillId="0" borderId="0" applyFont="0"/>
    <xf numFmtId="227" fontId="96" fillId="0" borderId="0" applyFont="0"/>
    <xf numFmtId="227" fontId="96" fillId="0" borderId="0" applyFont="0"/>
    <xf numFmtId="227" fontId="96" fillId="0" borderId="0" applyFont="0"/>
    <xf numFmtId="43" fontId="24" fillId="0" borderId="18" applyNumberFormat="0">
      <alignment horizontal="right" vertical="center"/>
    </xf>
    <xf numFmtId="43" fontId="24" fillId="0" borderId="18" applyNumberFormat="0">
      <alignment horizontal="right" vertical="center"/>
    </xf>
    <xf numFmtId="41" fontId="2" fillId="0" borderId="0" applyFont="0" applyFill="0" applyBorder="0" applyAlignment="0" applyProtection="0"/>
    <xf numFmtId="4" fontId="34" fillId="0" borderId="0" applyFont="0" applyFill="0" applyBorder="0" applyAlignment="0" applyProtection="0"/>
    <xf numFmtId="170" fontId="179" fillId="0" borderId="0" applyBorder="0"/>
    <xf numFmtId="282" fontId="24" fillId="0" borderId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38" fontId="82" fillId="0" borderId="0" applyFont="0" applyFill="0" applyBorder="0" applyAlignment="0" applyProtection="0"/>
    <xf numFmtId="40" fontId="82" fillId="0" borderId="0" applyFont="0" applyFill="0" applyBorder="0" applyAlignment="0" applyProtection="0"/>
    <xf numFmtId="232" fontId="113" fillId="0" borderId="0" applyFont="0" applyFill="0" applyBorder="0">
      <alignment horizontal="left"/>
    </xf>
    <xf numFmtId="0" fontId="180" fillId="0" borderId="34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6" fontId="82" fillId="0" borderId="0" applyFont="0" applyFill="0" applyBorder="0" applyAlignment="0" applyProtection="0"/>
    <xf numFmtId="8" fontId="82" fillId="0" borderId="0" applyFont="0" applyFill="0" applyBorder="0" applyAlignment="0" applyProtection="0"/>
    <xf numFmtId="283" fontId="94" fillId="0" borderId="0" applyFont="0" applyFill="0" applyBorder="0" applyProtection="0">
      <alignment horizontal="right"/>
    </xf>
    <xf numFmtId="232" fontId="113" fillId="0" borderId="0" applyFont="0">
      <alignment horizontal="left"/>
    </xf>
    <xf numFmtId="43" fontId="28" fillId="0" borderId="0"/>
    <xf numFmtId="284" fontId="96" fillId="61" borderId="0" applyFont="0" applyBorder="0" applyAlignment="0" applyProtection="0">
      <alignment horizontal="right"/>
      <protection hidden="1"/>
    </xf>
    <xf numFmtId="0" fontId="181" fillId="9" borderId="0" applyNumberFormat="0" applyBorder="0" applyAlignment="0" applyProtection="0"/>
    <xf numFmtId="0" fontId="181" fillId="9" borderId="0" applyNumberFormat="0" applyBorder="0" applyAlignment="0" applyProtection="0"/>
    <xf numFmtId="0" fontId="181" fillId="65" borderId="0" applyNumberFormat="0" applyBorder="0" applyAlignment="0" applyProtection="0"/>
    <xf numFmtId="0" fontId="181" fillId="9" borderId="0" applyNumberFormat="0" applyBorder="0" applyAlignment="0" applyProtection="0"/>
    <xf numFmtId="0" fontId="181" fillId="9" borderId="0" applyNumberFormat="0" applyBorder="0" applyAlignment="0" applyProtection="0"/>
    <xf numFmtId="0" fontId="181" fillId="65" borderId="0" applyNumberFormat="0" applyBorder="0" applyAlignment="0" applyProtection="0"/>
    <xf numFmtId="0" fontId="181" fillId="9" borderId="0" applyNumberFormat="0" applyBorder="0" applyAlignment="0" applyProtection="0"/>
    <xf numFmtId="0" fontId="181" fillId="9" borderId="0" applyNumberFormat="0" applyBorder="0" applyAlignment="0" applyProtection="0"/>
    <xf numFmtId="0" fontId="181" fillId="9" borderId="0" applyNumberFormat="0" applyBorder="0" applyAlignment="0" applyProtection="0"/>
    <xf numFmtId="0" fontId="181" fillId="9" borderId="0" applyNumberFormat="0" applyBorder="0" applyAlignment="0" applyProtection="0"/>
    <xf numFmtId="0" fontId="181" fillId="9" borderId="0" applyNumberFormat="0" applyBorder="0" applyAlignment="0" applyProtection="0"/>
    <xf numFmtId="285" fontId="94" fillId="0" borderId="0"/>
    <xf numFmtId="2" fontId="87" fillId="0" borderId="0" applyNumberFormat="0" applyFont="0" applyAlignment="0"/>
    <xf numFmtId="37" fontId="182" fillId="0" borderId="0"/>
    <xf numFmtId="37" fontId="182" fillId="0" borderId="0"/>
    <xf numFmtId="37" fontId="182" fillId="0" borderId="0"/>
    <xf numFmtId="37" fontId="182" fillId="0" borderId="0"/>
    <xf numFmtId="37" fontId="182" fillId="0" borderId="0"/>
    <xf numFmtId="37" fontId="182" fillId="0" borderId="0"/>
    <xf numFmtId="37" fontId="182" fillId="0" borderId="0"/>
    <xf numFmtId="0" fontId="86" fillId="0" borderId="0"/>
    <xf numFmtId="170" fontId="183" fillId="61" borderId="0">
      <alignment horizontal="left" wrapText="1" indent="1"/>
    </xf>
    <xf numFmtId="0" fontId="2" fillId="0" borderId="0"/>
    <xf numFmtId="0" fontId="2" fillId="0" borderId="0"/>
    <xf numFmtId="286" fontId="96" fillId="0" borderId="0" applyFont="0" applyFill="0" applyBorder="0" applyAlignment="0" applyProtection="0">
      <alignment horizontal="right"/>
    </xf>
    <xf numFmtId="287" fontId="184" fillId="0" borderId="0"/>
    <xf numFmtId="37" fontId="111" fillId="47" borderId="0" applyFont="0" applyFill="0" applyBorder="0" applyAlignment="0" applyProtection="0"/>
    <xf numFmtId="248" fontId="2" fillId="0" borderId="0" applyFont="0" applyFill="0" applyBorder="0" applyAlignment="0"/>
    <xf numFmtId="248" fontId="2" fillId="0" borderId="0" applyFont="0" applyFill="0" applyBorder="0" applyAlignment="0"/>
    <xf numFmtId="40" fontId="96" fillId="0" borderId="0" applyFont="0" applyFill="0" applyBorder="0" applyAlignment="0"/>
    <xf numFmtId="288" fontId="96" fillId="0" borderId="0" applyFont="0" applyFill="0" applyBorder="0" applyAlignment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170" fontId="45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4" fillId="0" borderId="0"/>
    <xf numFmtId="0" fontId="2" fillId="0" borderId="0"/>
    <xf numFmtId="190" fontId="45" fillId="0" borderId="0"/>
    <xf numFmtId="170" fontId="45" fillId="0" borderId="0"/>
    <xf numFmtId="170" fontId="45" fillId="0" borderId="0"/>
    <xf numFmtId="170" fontId="45" fillId="0" borderId="0"/>
    <xf numFmtId="190" fontId="45" fillId="0" borderId="0"/>
    <xf numFmtId="190" fontId="45" fillId="0" borderId="0"/>
    <xf numFmtId="190" fontId="45" fillId="0" borderId="0"/>
    <xf numFmtId="190" fontId="45" fillId="0" borderId="0"/>
    <xf numFmtId="190" fontId="45" fillId="0" borderId="0"/>
    <xf numFmtId="170" fontId="45" fillId="0" borderId="0"/>
    <xf numFmtId="170" fontId="45" fillId="0" borderId="0"/>
    <xf numFmtId="170" fontId="45" fillId="0" borderId="0"/>
    <xf numFmtId="190" fontId="45" fillId="0" borderId="0"/>
    <xf numFmtId="190" fontId="45" fillId="0" borderId="0"/>
    <xf numFmtId="44" fontId="45" fillId="0" borderId="0"/>
    <xf numFmtId="0" fontId="2" fillId="0" borderId="0"/>
    <xf numFmtId="0" fontId="2" fillId="0" borderId="0"/>
    <xf numFmtId="44" fontId="45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86" fillId="0" borderId="0"/>
    <xf numFmtId="0" fontId="1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186" fillId="0" borderId="0"/>
    <xf numFmtId="0" fontId="2" fillId="0" borderId="0"/>
    <xf numFmtId="0" fontId="1" fillId="0" borderId="0"/>
    <xf numFmtId="0" fontId="1" fillId="0" borderId="0"/>
    <xf numFmtId="0" fontId="186" fillId="0" borderId="0"/>
    <xf numFmtId="0" fontId="2" fillId="0" borderId="0"/>
    <xf numFmtId="0" fontId="2" fillId="0" borderId="0"/>
    <xf numFmtId="0" fontId="2" fillId="0" borderId="0">
      <alignment vertical="top"/>
    </xf>
    <xf numFmtId="0" fontId="45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7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261" fontId="130" fillId="0" borderId="0"/>
    <xf numFmtId="261" fontId="130" fillId="0" borderId="0"/>
    <xf numFmtId="0" fontId="188" fillId="0" borderId="0"/>
    <xf numFmtId="0" fontId="189" fillId="0" borderId="0"/>
    <xf numFmtId="0" fontId="190" fillId="0" borderId="0"/>
    <xf numFmtId="0" fontId="8" fillId="0" borderId="0"/>
    <xf numFmtId="0" fontId="19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45" fillId="0" borderId="0"/>
    <xf numFmtId="165" fontId="19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45" fillId="0" borderId="0">
      <alignment vertical="center"/>
    </xf>
    <xf numFmtId="0" fontId="19" fillId="0" borderId="0"/>
    <xf numFmtId="0" fontId="19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87" fillId="0" borderId="0">
      <alignment vertical="top"/>
    </xf>
    <xf numFmtId="170" fontId="45" fillId="0" borderId="0"/>
    <xf numFmtId="170" fontId="45" fillId="0" borderId="0"/>
    <xf numFmtId="17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0" fillId="0" borderId="0">
      <alignment wrapText="1"/>
    </xf>
    <xf numFmtId="0" fontId="1" fillId="0" borderId="0"/>
    <xf numFmtId="0" fontId="102" fillId="0" borderId="0"/>
    <xf numFmtId="0" fontId="1" fillId="0" borderId="0"/>
    <xf numFmtId="0" fontId="1" fillId="0" borderId="0"/>
    <xf numFmtId="0" fontId="2" fillId="0" borderId="0"/>
    <xf numFmtId="0" fontId="194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2" fillId="0" borderId="0">
      <alignment horizontal="center" vertical="center"/>
    </xf>
    <xf numFmtId="0" fontId="2" fillId="0" borderId="0">
      <alignment horizontal="center" vertical="center"/>
    </xf>
    <xf numFmtId="248" fontId="95" fillId="0" borderId="0" applyNumberFormat="0" applyFill="0" applyBorder="0" applyAlignment="0" applyProtection="0"/>
    <xf numFmtId="289" fontId="96" fillId="0" borderId="0" applyFont="0" applyFill="0" applyBorder="0" applyAlignment="0" applyProtection="0"/>
    <xf numFmtId="197" fontId="144" fillId="0" borderId="0" applyFont="0" applyFill="0" applyBorder="0" applyAlignment="0" applyProtection="0"/>
    <xf numFmtId="290" fontId="2" fillId="0" borderId="41" applyFont="0" applyFill="0" applyBorder="0" applyAlignment="0" applyProtection="0">
      <protection locked="0"/>
    </xf>
    <xf numFmtId="290" fontId="2" fillId="0" borderId="41" applyFont="0" applyFill="0" applyBorder="0" applyAlignment="0" applyProtection="0">
      <protection locked="0"/>
    </xf>
    <xf numFmtId="180" fontId="32" fillId="0" borderId="0" applyFill="0">
      <alignment vertical="center"/>
    </xf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/>
    <xf numFmtId="180" fontId="2" fillId="0" borderId="0"/>
    <xf numFmtId="290" fontId="195" fillId="66" borderId="66" applyProtection="0">
      <alignment horizontal="right" vertical="center"/>
      <protection locked="0"/>
    </xf>
    <xf numFmtId="180" fontId="2" fillId="0" borderId="0"/>
    <xf numFmtId="180" fontId="2" fillId="0" borderId="0"/>
    <xf numFmtId="43" fontId="32" fillId="0" borderId="0">
      <protection locked="0"/>
    </xf>
    <xf numFmtId="170" fontId="63" fillId="0" borderId="0"/>
    <xf numFmtId="248" fontId="96" fillId="0" borderId="0"/>
    <xf numFmtId="170" fontId="2" fillId="0" borderId="41" applyFont="0" applyFill="0" applyBorder="0" applyAlignment="0" applyProtection="0">
      <protection locked="0"/>
    </xf>
    <xf numFmtId="170" fontId="2" fillId="0" borderId="41" applyFont="0" applyFill="0" applyBorder="0" applyAlignment="0" applyProtection="0">
      <protection locked="0"/>
    </xf>
    <xf numFmtId="170" fontId="196" fillId="0" borderId="0"/>
    <xf numFmtId="291" fontId="96" fillId="0" borderId="0" applyFont="0" applyFill="0" applyBorder="0" applyAlignment="0" applyProtection="0"/>
    <xf numFmtId="292" fontId="96" fillId="0" borderId="0" applyFont="0" applyFill="0" applyBorder="0" applyAlignment="0" applyProtection="0"/>
    <xf numFmtId="0" fontId="45" fillId="67" borderId="67" applyNumberFormat="0" applyFont="0" applyAlignment="0" applyProtection="0"/>
    <xf numFmtId="0" fontId="2" fillId="67" borderId="67" applyNumberFormat="0" applyFont="0" applyAlignment="0" applyProtection="0"/>
    <xf numFmtId="0" fontId="2" fillId="67" borderId="67" applyNumberFormat="0" applyFont="0" applyAlignment="0" applyProtection="0"/>
    <xf numFmtId="0" fontId="45" fillId="67" borderId="67" applyNumberFormat="0" applyFont="0" applyAlignment="0" applyProtection="0"/>
    <xf numFmtId="0" fontId="2" fillId="68" borderId="67" applyNumberFormat="0" applyAlignment="0" applyProtection="0"/>
    <xf numFmtId="0" fontId="45" fillId="67" borderId="67" applyNumberFormat="0" applyFont="0" applyAlignment="0" applyProtection="0"/>
    <xf numFmtId="0" fontId="2" fillId="67" borderId="67" applyNumberFormat="0" applyFont="0" applyAlignment="0" applyProtection="0"/>
    <xf numFmtId="0" fontId="2" fillId="67" borderId="67" applyNumberFormat="0" applyFont="0" applyAlignment="0" applyProtection="0"/>
    <xf numFmtId="0" fontId="45" fillId="67" borderId="67" applyNumberFormat="0" applyFont="0" applyAlignment="0" applyProtection="0"/>
    <xf numFmtId="0" fontId="2" fillId="68" borderId="67" applyNumberFormat="0" applyAlignment="0" applyProtection="0"/>
    <xf numFmtId="0" fontId="45" fillId="67" borderId="67" applyNumberFormat="0" applyFont="0" applyAlignment="0" applyProtection="0"/>
    <xf numFmtId="0" fontId="45" fillId="67" borderId="67" applyNumberFormat="0" applyFont="0" applyAlignment="0" applyProtection="0"/>
    <xf numFmtId="0" fontId="45" fillId="67" borderId="67" applyNumberFormat="0" applyFont="0" applyAlignment="0" applyProtection="0"/>
    <xf numFmtId="0" fontId="45" fillId="67" borderId="67" applyNumberFormat="0" applyFont="0" applyAlignment="0" applyProtection="0"/>
    <xf numFmtId="0" fontId="2" fillId="67" borderId="67" applyNumberFormat="0" applyFont="0" applyAlignment="0" applyProtection="0"/>
    <xf numFmtId="0" fontId="2" fillId="67" borderId="67" applyNumberFormat="0" applyFont="0" applyAlignment="0" applyProtection="0"/>
    <xf numFmtId="0" fontId="2" fillId="67" borderId="67" applyNumberFormat="0" applyFont="0" applyAlignment="0" applyProtection="0"/>
    <xf numFmtId="293" fontId="96" fillId="0" borderId="0" applyFont="0" applyFill="0" applyBorder="0" applyAlignment="0" applyProtection="0"/>
    <xf numFmtId="273" fontId="96" fillId="0" borderId="0" applyFont="0">
      <protection locked="0"/>
    </xf>
    <xf numFmtId="273" fontId="96" fillId="0" borderId="0" applyFont="0">
      <protection locked="0"/>
    </xf>
    <xf numFmtId="273" fontId="96" fillId="0" borderId="0" applyFont="0">
      <protection locked="0"/>
    </xf>
    <xf numFmtId="273" fontId="96" fillId="0" borderId="0" applyFont="0">
      <protection locked="0"/>
    </xf>
    <xf numFmtId="273" fontId="96" fillId="0" borderId="0" applyFont="0">
      <protection locked="0"/>
    </xf>
    <xf numFmtId="273" fontId="96" fillId="0" borderId="0" applyFont="0">
      <protection locked="0"/>
    </xf>
    <xf numFmtId="294" fontId="96" fillId="0" borderId="0" applyFont="0" applyFill="0" applyBorder="0" applyAlignment="0" applyProtection="0"/>
    <xf numFmtId="3" fontId="2" fillId="0" borderId="0"/>
    <xf numFmtId="3" fontId="2" fillId="0" borderId="0"/>
    <xf numFmtId="3" fontId="2" fillId="0" borderId="0"/>
    <xf numFmtId="3" fontId="2" fillId="0" borderId="0"/>
    <xf numFmtId="3" fontId="2" fillId="0" borderId="0"/>
    <xf numFmtId="3" fontId="2" fillId="0" borderId="0"/>
    <xf numFmtId="274" fontId="65" fillId="0" borderId="0"/>
    <xf numFmtId="274" fontId="65" fillId="0" borderId="0"/>
    <xf numFmtId="274" fontId="65" fillId="0" borderId="0"/>
    <xf numFmtId="274" fontId="65" fillId="0" borderId="0"/>
    <xf numFmtId="274" fontId="65" fillId="0" borderId="0"/>
    <xf numFmtId="274" fontId="65" fillId="0" borderId="0"/>
    <xf numFmtId="3" fontId="2" fillId="0" borderId="0"/>
    <xf numFmtId="3" fontId="2" fillId="0" borderId="0"/>
    <xf numFmtId="3" fontId="2" fillId="0" borderId="0"/>
    <xf numFmtId="3" fontId="2" fillId="0" borderId="0"/>
    <xf numFmtId="3" fontId="2" fillId="0" borderId="0"/>
    <xf numFmtId="3" fontId="2" fillId="0" borderId="0"/>
    <xf numFmtId="3" fontId="2" fillId="0" borderId="0"/>
    <xf numFmtId="3" fontId="2" fillId="0" borderId="0"/>
    <xf numFmtId="3" fontId="2" fillId="0" borderId="0"/>
    <xf numFmtId="3" fontId="2" fillId="0" borderId="0"/>
    <xf numFmtId="3" fontId="2" fillId="0" borderId="0"/>
    <xf numFmtId="3" fontId="2" fillId="0" borderId="0"/>
    <xf numFmtId="43" fontId="130" fillId="0" borderId="0" applyFont="0" applyFill="0" applyBorder="0" applyAlignment="0" applyProtection="0"/>
    <xf numFmtId="274" fontId="197" fillId="0" borderId="0">
      <alignment horizontal="center"/>
    </xf>
    <xf numFmtId="197" fontId="198" fillId="0" borderId="0">
      <alignment horizontal="right"/>
    </xf>
    <xf numFmtId="0" fontId="199" fillId="43" borderId="68" applyNumberFormat="0" applyAlignment="0" applyProtection="0"/>
    <xf numFmtId="0" fontId="199" fillId="43" borderId="68" applyNumberFormat="0" applyAlignment="0" applyProtection="0"/>
    <xf numFmtId="0" fontId="199" fillId="43" borderId="68" applyNumberFormat="0" applyAlignment="0" applyProtection="0"/>
    <xf numFmtId="0" fontId="199" fillId="43" borderId="68" applyNumberFormat="0" applyAlignment="0" applyProtection="0"/>
    <xf numFmtId="0" fontId="199" fillId="48" borderId="68" applyNumberFormat="0" applyAlignment="0" applyProtection="0"/>
    <xf numFmtId="0" fontId="199" fillId="43" borderId="68" applyNumberFormat="0" applyAlignment="0" applyProtection="0"/>
    <xf numFmtId="0" fontId="199" fillId="43" borderId="68" applyNumberFormat="0" applyAlignment="0" applyProtection="0"/>
    <xf numFmtId="0" fontId="199" fillId="43" borderId="68" applyNumberFormat="0" applyAlignment="0" applyProtection="0"/>
    <xf numFmtId="0" fontId="199" fillId="43" borderId="68" applyNumberFormat="0" applyAlignment="0" applyProtection="0"/>
    <xf numFmtId="0" fontId="199" fillId="48" borderId="68" applyNumberFormat="0" applyAlignment="0" applyProtection="0"/>
    <xf numFmtId="0" fontId="199" fillId="43" borderId="68" applyNumberFormat="0" applyAlignment="0" applyProtection="0"/>
    <xf numFmtId="0" fontId="199" fillId="43" borderId="68" applyNumberFormat="0" applyAlignment="0" applyProtection="0"/>
    <xf numFmtId="0" fontId="199" fillId="43" borderId="68" applyNumberFormat="0" applyAlignment="0" applyProtection="0"/>
    <xf numFmtId="0" fontId="199" fillId="43" borderId="68" applyNumberFormat="0" applyAlignment="0" applyProtection="0"/>
    <xf numFmtId="0" fontId="199" fillId="43" borderId="68" applyNumberFormat="0" applyAlignment="0" applyProtection="0"/>
    <xf numFmtId="0" fontId="199" fillId="43" borderId="68" applyNumberFormat="0" applyAlignment="0" applyProtection="0"/>
    <xf numFmtId="0" fontId="199" fillId="43" borderId="68" applyNumberFormat="0" applyAlignment="0" applyProtection="0"/>
    <xf numFmtId="190" fontId="200" fillId="0" borderId="0" applyProtection="0">
      <alignment horizontal="right"/>
    </xf>
    <xf numFmtId="170" fontId="154" fillId="0" borderId="0" applyNumberFormat="0" applyFill="0" applyBorder="0" applyProtection="0">
      <alignment horizontal="left"/>
    </xf>
    <xf numFmtId="0" fontId="65" fillId="42" borderId="0"/>
    <xf numFmtId="180" fontId="2" fillId="69" borderId="0" applyNumberFormat="0" applyFont="0" applyBorder="0" applyAlignment="0" applyProtection="0"/>
    <xf numFmtId="180" fontId="2" fillId="69" borderId="0" applyNumberFormat="0" applyFont="0" applyBorder="0" applyAlignment="0" applyProtection="0"/>
    <xf numFmtId="190" fontId="114" fillId="0" borderId="0">
      <alignment horizontal="right"/>
    </xf>
    <xf numFmtId="217" fontId="86" fillId="0" borderId="0" applyFont="0" applyFill="0" applyBorder="0" applyAlignment="0" applyProtection="0"/>
    <xf numFmtId="282" fontId="2" fillId="0" borderId="0" applyFont="0" applyFill="0" applyBorder="0" applyAlignment="0" applyProtection="0"/>
    <xf numFmtId="282" fontId="2" fillId="0" borderId="0" applyFont="0" applyFill="0" applyBorder="0" applyAlignment="0" applyProtection="0"/>
    <xf numFmtId="282" fontId="2" fillId="0" borderId="0" applyFont="0" applyFill="0" applyBorder="0" applyAlignment="0" applyProtection="0"/>
    <xf numFmtId="282" fontId="2" fillId="0" borderId="0" applyFont="0" applyFill="0" applyBorder="0" applyAlignment="0" applyProtection="0"/>
    <xf numFmtId="295" fontId="24" fillId="0" borderId="0" applyFont="0" applyFill="0" applyBorder="0" applyAlignment="0" applyProtection="0"/>
    <xf numFmtId="296" fontId="201" fillId="0" borderId="0" applyFill="0" applyBorder="0" applyAlignment="0" applyProtection="0"/>
    <xf numFmtId="297" fontId="96" fillId="0" borderId="0" applyFont="0" applyFill="0" applyBorder="0" applyAlignment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298" fontId="2" fillId="0" borderId="0" applyFont="0" applyFill="0" applyBorder="0" applyProtection="0">
      <alignment vertical="top"/>
    </xf>
    <xf numFmtId="299" fontId="2" fillId="0" borderId="0" applyFont="0" applyFill="0" applyBorder="0" applyAlignment="0" applyProtection="0"/>
    <xf numFmtId="300" fontId="201" fillId="70" borderId="0" applyFont="0" applyFill="0" applyBorder="0" applyAlignment="0" applyProtection="0"/>
    <xf numFmtId="299" fontId="2" fillId="0" borderId="0" applyFont="0" applyFill="0" applyBorder="0" applyAlignment="0" applyProtection="0"/>
    <xf numFmtId="299" fontId="2" fillId="0" borderId="0" applyFont="0" applyFill="0" applyBorder="0" applyAlignment="0" applyProtection="0"/>
    <xf numFmtId="299" fontId="2" fillId="0" borderId="0" applyFont="0" applyFill="0" applyBorder="0" applyAlignment="0" applyProtection="0"/>
    <xf numFmtId="299" fontId="2" fillId="0" borderId="0" applyFont="0" applyFill="0" applyBorder="0" applyAlignment="0" applyProtection="0"/>
    <xf numFmtId="301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02" fontId="96" fillId="71" borderId="69"/>
    <xf numFmtId="302" fontId="96" fillId="71" borderId="69"/>
    <xf numFmtId="303" fontId="96" fillId="0" borderId="69" applyFont="0" applyFill="0" applyBorder="0" applyAlignment="0" applyProtection="0">
      <protection locked="0"/>
    </xf>
    <xf numFmtId="303" fontId="96" fillId="0" borderId="69" applyFont="0" applyFill="0" applyBorder="0" applyAlignment="0" applyProtection="0">
      <protection locked="0"/>
    </xf>
    <xf numFmtId="304" fontId="185" fillId="0" borderId="0" applyFont="0" applyFill="0" applyBorder="0" applyAlignment="0" applyProtection="0"/>
    <xf numFmtId="9" fontId="82" fillId="0" borderId="13" applyNumberFormat="0" applyBorder="0"/>
    <xf numFmtId="37" fontId="96" fillId="0" borderId="0"/>
    <xf numFmtId="305" fontId="96" fillId="0" borderId="0" applyFont="0" applyFill="0" applyBorder="0" applyAlignment="0" applyProtection="0"/>
    <xf numFmtId="180" fontId="151" fillId="72" borderId="70">
      <alignment horizontal="right" vertical="center"/>
    </xf>
    <xf numFmtId="190" fontId="200" fillId="0" borderId="0">
      <alignment horizontal="right"/>
    </xf>
    <xf numFmtId="285" fontId="144" fillId="0" borderId="0" applyFont="0" applyFill="0" applyBorder="0" applyAlignment="0" applyProtection="0"/>
    <xf numFmtId="2" fontId="24" fillId="0" borderId="0">
      <alignment horizontal="left" vertical="center"/>
    </xf>
    <xf numFmtId="0" fontId="202" fillId="0" borderId="0" applyFont="0"/>
    <xf numFmtId="306" fontId="2" fillId="0" borderId="0"/>
    <xf numFmtId="306" fontId="2" fillId="0" borderId="0"/>
    <xf numFmtId="190" fontId="200" fillId="0" borderId="0" applyFill="0" applyProtection="0">
      <alignment horizontal="right"/>
    </xf>
    <xf numFmtId="10" fontId="26" fillId="0" borderId="0"/>
    <xf numFmtId="9" fontId="26" fillId="0" borderId="0"/>
    <xf numFmtId="218" fontId="2" fillId="0" borderId="0" applyFill="0" applyBorder="0" applyAlignment="0"/>
    <xf numFmtId="218" fontId="2" fillId="0" borderId="0" applyFill="0" applyBorder="0" applyAlignment="0"/>
    <xf numFmtId="218" fontId="2" fillId="0" borderId="0" applyFill="0" applyBorder="0" applyAlignment="0"/>
    <xf numFmtId="218" fontId="2" fillId="0" borderId="0" applyFill="0" applyBorder="0" applyAlignment="0"/>
    <xf numFmtId="195" fontId="85" fillId="0" borderId="0" applyFill="0" applyBorder="0" applyAlignment="0"/>
    <xf numFmtId="218" fontId="2" fillId="0" borderId="0" applyFill="0" applyBorder="0" applyAlignment="0"/>
    <xf numFmtId="218" fontId="2" fillId="0" borderId="0" applyFill="0" applyBorder="0" applyAlignment="0"/>
    <xf numFmtId="218" fontId="2" fillId="0" borderId="0" applyFill="0" applyBorder="0" applyAlignment="0"/>
    <xf numFmtId="218" fontId="2" fillId="0" borderId="0" applyFill="0" applyBorder="0" applyAlignment="0"/>
    <xf numFmtId="219" fontId="2" fillId="0" borderId="0" applyFill="0" applyBorder="0" applyAlignment="0"/>
    <xf numFmtId="219" fontId="2" fillId="0" borderId="0" applyFill="0" applyBorder="0" applyAlignment="0"/>
    <xf numFmtId="219" fontId="2" fillId="0" borderId="0" applyFill="0" applyBorder="0" applyAlignment="0"/>
    <xf numFmtId="219" fontId="2" fillId="0" borderId="0" applyFill="0" applyBorder="0" applyAlignment="0"/>
    <xf numFmtId="195" fontId="85" fillId="0" borderId="0" applyFill="0" applyBorder="0" applyAlignment="0"/>
    <xf numFmtId="307" fontId="95" fillId="0" borderId="0" applyFill="0" applyBorder="0" applyProtection="0">
      <alignment horizontal="right"/>
    </xf>
    <xf numFmtId="170" fontId="203" fillId="0" borderId="0"/>
    <xf numFmtId="170" fontId="203" fillId="0" borderId="71">
      <alignment horizontal="right"/>
    </xf>
    <xf numFmtId="43" fontId="24" fillId="0" borderId="0">
      <alignment horizontal="right" vertical="center"/>
      <protection locked="0"/>
    </xf>
    <xf numFmtId="41" fontId="24" fillId="0" borderId="0">
      <alignment horizontal="right" vertical="center"/>
      <protection locked="0"/>
    </xf>
    <xf numFmtId="308" fontId="24" fillId="0" borderId="0">
      <alignment horizontal="center" vertical="center"/>
      <protection locked="0"/>
    </xf>
    <xf numFmtId="43" fontId="24" fillId="0" borderId="0">
      <alignment horizontal="right" vertical="center"/>
      <protection locked="0"/>
    </xf>
    <xf numFmtId="170" fontId="2" fillId="0" borderId="1" applyFont="0" applyFill="0" applyBorder="0" applyAlignment="0"/>
    <xf numFmtId="170" fontId="2" fillId="0" borderId="1" applyFont="0" applyFill="0" applyBorder="0" applyAlignment="0"/>
    <xf numFmtId="170" fontId="2" fillId="0" borderId="1" applyFont="0" applyFill="0" applyBorder="0" applyAlignment="0"/>
    <xf numFmtId="170" fontId="2" fillId="0" borderId="1" applyFont="0" applyFill="0" applyBorder="0" applyAlignment="0"/>
    <xf numFmtId="170" fontId="82" fillId="0" borderId="0" applyNumberFormat="0" applyFont="0" applyFill="0" applyBorder="0" applyAlignment="0" applyProtection="0">
      <alignment horizontal="left"/>
    </xf>
    <xf numFmtId="15" fontId="82" fillId="0" borderId="0" applyFont="0" applyFill="0" applyBorder="0" applyAlignment="0" applyProtection="0"/>
    <xf numFmtId="4" fontId="82" fillId="0" borderId="0" applyFont="0" applyFill="0" applyBorder="0" applyAlignment="0" applyProtection="0"/>
    <xf numFmtId="170" fontId="79" fillId="0" borderId="34">
      <alignment horizontal="center"/>
    </xf>
    <xf numFmtId="3" fontId="82" fillId="0" borderId="0" applyFont="0" applyFill="0" applyBorder="0" applyAlignment="0" applyProtection="0"/>
    <xf numFmtId="170" fontId="82" fillId="52" borderId="0" applyNumberFormat="0" applyFont="0" applyBorder="0" applyAlignment="0" applyProtection="0"/>
    <xf numFmtId="243" fontId="173" fillId="0" borderId="0">
      <alignment horizontal="right"/>
    </xf>
    <xf numFmtId="40" fontId="113" fillId="0" borderId="0" applyFont="0">
      <protection locked="0"/>
    </xf>
    <xf numFmtId="40" fontId="148" fillId="0" borderId="0" applyFont="0">
      <protection locked="0"/>
    </xf>
    <xf numFmtId="309" fontId="24" fillId="0" borderId="0">
      <alignment horizontal="center" vertical="center"/>
      <protection locked="0"/>
    </xf>
    <xf numFmtId="3" fontId="204" fillId="0" borderId="0"/>
    <xf numFmtId="248" fontId="205" fillId="0" borderId="0" applyNumberFormat="0" applyFill="0" applyBorder="0" applyAlignment="0" applyProtection="0">
      <alignment horizontal="left"/>
    </xf>
    <xf numFmtId="2" fontId="206" fillId="0" borderId="0">
      <protection locked="0"/>
    </xf>
    <xf numFmtId="170" fontId="2" fillId="0" borderId="43" applyNumberFormat="0" applyFill="0" applyBorder="0" applyAlignment="0" applyProtection="0">
      <protection hidden="1"/>
    </xf>
    <xf numFmtId="170" fontId="2" fillId="0" borderId="43" applyNumberFormat="0" applyFill="0" applyBorder="0" applyAlignment="0" applyProtection="0">
      <protection hidden="1"/>
    </xf>
    <xf numFmtId="0" fontId="109" fillId="0" borderId="0"/>
    <xf numFmtId="0" fontId="207" fillId="0" borderId="0" applyNumberFormat="0" applyBorder="0" applyProtection="0"/>
    <xf numFmtId="310" fontId="207" fillId="0" borderId="0" applyBorder="0" applyProtection="0"/>
    <xf numFmtId="311" fontId="53" fillId="0" borderId="0" applyNumberFormat="0" applyFill="0" applyBorder="0" applyAlignment="0" applyProtection="0">
      <alignment horizontal="left"/>
    </xf>
    <xf numFmtId="243" fontId="65" fillId="0" borderId="46">
      <alignment horizontal="right"/>
    </xf>
    <xf numFmtId="243" fontId="65" fillId="0" borderId="46">
      <alignment horizontal="right"/>
    </xf>
    <xf numFmtId="243" fontId="65" fillId="0" borderId="46">
      <alignment horizontal="right"/>
    </xf>
    <xf numFmtId="243" fontId="65" fillId="0" borderId="46">
      <alignment horizontal="right"/>
    </xf>
    <xf numFmtId="243" fontId="65" fillId="0" borderId="46">
      <alignment horizontal="right"/>
    </xf>
    <xf numFmtId="243" fontId="65" fillId="0" borderId="46">
      <alignment horizontal="right"/>
    </xf>
    <xf numFmtId="243" fontId="65" fillId="0" borderId="46">
      <alignment horizontal="right"/>
    </xf>
    <xf numFmtId="243" fontId="65" fillId="0" borderId="46">
      <alignment horizontal="right"/>
    </xf>
    <xf numFmtId="243" fontId="65" fillId="0" borderId="46">
      <alignment horizontal="right"/>
    </xf>
    <xf numFmtId="243" fontId="65" fillId="0" borderId="46">
      <alignment horizontal="right"/>
    </xf>
    <xf numFmtId="243" fontId="65" fillId="0" borderId="46">
      <alignment horizontal="right"/>
    </xf>
    <xf numFmtId="243" fontId="65" fillId="0" borderId="46">
      <alignment horizontal="right"/>
    </xf>
    <xf numFmtId="170" fontId="36" fillId="51" borderId="72" applyNumberFormat="0" applyProtection="0">
      <alignment horizontal="left" vertical="center" indent="1"/>
    </xf>
    <xf numFmtId="170" fontId="36" fillId="51" borderId="72" applyNumberFormat="0" applyProtection="0">
      <alignment horizontal="left" vertical="center" indent="1"/>
    </xf>
    <xf numFmtId="312" fontId="44" fillId="73" borderId="72" applyProtection="0">
      <alignment horizontal="right" vertical="center"/>
    </xf>
    <xf numFmtId="312" fontId="44" fillId="73" borderId="72" applyProtection="0">
      <alignment horizontal="right" vertical="center"/>
    </xf>
    <xf numFmtId="0" fontId="208" fillId="0" borderId="73"/>
    <xf numFmtId="0" fontId="208" fillId="0" borderId="73"/>
    <xf numFmtId="180" fontId="209" fillId="0" borderId="0">
      <protection locked="0"/>
    </xf>
    <xf numFmtId="0" fontId="130" fillId="0" borderId="0">
      <alignment horizontal="justify" vertical="top" wrapText="1"/>
    </xf>
    <xf numFmtId="227" fontId="210" fillId="0" borderId="0" applyFont="0">
      <alignment horizontal="left"/>
    </xf>
    <xf numFmtId="180" fontId="211" fillId="0" borderId="0"/>
    <xf numFmtId="37" fontId="211" fillId="0" borderId="0"/>
    <xf numFmtId="165" fontId="24" fillId="0" borderId="0"/>
    <xf numFmtId="195" fontId="212" fillId="0" borderId="0" applyFill="0" applyBorder="0" applyAlignment="0" applyProtection="0"/>
    <xf numFmtId="0" fontId="213" fillId="0" borderId="0" applyNumberFormat="0" applyFill="0" applyBorder="0" applyAlignment="0" applyProtection="0">
      <alignment vertical="top"/>
      <protection locked="0"/>
    </xf>
    <xf numFmtId="0" fontId="213" fillId="0" borderId="0" applyNumberFormat="0" applyFill="0" applyBorder="0" applyAlignment="0" applyProtection="0">
      <alignment vertical="top"/>
      <protection locked="0"/>
    </xf>
    <xf numFmtId="0" fontId="213" fillId="0" borderId="0" applyNumberFormat="0" applyFill="0" applyBorder="0" applyAlignment="0" applyProtection="0">
      <alignment vertical="top"/>
      <protection locked="0"/>
    </xf>
    <xf numFmtId="0" fontId="213" fillId="0" borderId="0" applyNumberFormat="0" applyFill="0" applyBorder="0" applyAlignment="0" applyProtection="0">
      <alignment vertical="top"/>
      <protection locked="0"/>
    </xf>
    <xf numFmtId="0" fontId="213" fillId="0" borderId="0" applyNumberFormat="0" applyFill="0" applyBorder="0" applyAlignment="0" applyProtection="0">
      <alignment vertical="top"/>
      <protection locked="0"/>
    </xf>
    <xf numFmtId="0" fontId="213" fillId="0" borderId="0" applyNumberFormat="0" applyFill="0" applyBorder="0" applyAlignment="0" applyProtection="0">
      <alignment vertical="top"/>
      <protection locked="0"/>
    </xf>
    <xf numFmtId="0" fontId="213" fillId="0" borderId="0" applyNumberFormat="0" applyFill="0" applyBorder="0" applyAlignment="0" applyProtection="0">
      <alignment vertical="top"/>
      <protection locked="0"/>
    </xf>
    <xf numFmtId="170" fontId="2" fillId="0" borderId="1" applyFont="0" applyFill="0" applyBorder="0" applyAlignment="0" applyProtection="0"/>
    <xf numFmtId="170" fontId="2" fillId="0" borderId="1" applyFont="0" applyFill="0" applyBorder="0" applyAlignment="0" applyProtection="0"/>
    <xf numFmtId="243" fontId="214" fillId="0" borderId="74">
      <alignment horizontal="right"/>
    </xf>
    <xf numFmtId="170" fontId="78" fillId="0" borderId="0">
      <alignment horizontal="centerContinuous"/>
    </xf>
    <xf numFmtId="0" fontId="82" fillId="0" borderId="0"/>
    <xf numFmtId="0" fontId="44" fillId="74" borderId="0" applyNumberFormat="0" applyFill="0" applyBorder="0" applyAlignment="0" applyProtection="0"/>
    <xf numFmtId="0" fontId="25" fillId="0" borderId="0"/>
    <xf numFmtId="0" fontId="37" fillId="0" borderId="0"/>
    <xf numFmtId="0" fontId="25" fillId="0" borderId="0"/>
    <xf numFmtId="0" fontId="25" fillId="0" borderId="0"/>
    <xf numFmtId="0" fontId="215" fillId="0" borderId="1" applyNumberFormat="0" applyFill="0" applyProtection="0">
      <alignment horizontal="right"/>
    </xf>
    <xf numFmtId="0" fontId="215" fillId="0" borderId="1" applyNumberFormat="0" applyFill="0" applyProtection="0">
      <alignment horizontal="right"/>
    </xf>
    <xf numFmtId="17" fontId="215" fillId="0" borderId="1" applyFill="0" applyAlignment="0" applyProtection="0"/>
    <xf numFmtId="17" fontId="215" fillId="0" borderId="1" applyFill="0" applyAlignment="0" applyProtection="0"/>
    <xf numFmtId="0" fontId="215" fillId="0" borderId="1" applyNumberFormat="0" applyFill="0" applyProtection="0">
      <alignment horizontal="left" wrapText="1"/>
    </xf>
    <xf numFmtId="0" fontId="215" fillId="0" borderId="1" applyNumberFormat="0" applyFill="0" applyProtection="0">
      <alignment horizontal="left" wrapText="1"/>
    </xf>
    <xf numFmtId="0" fontId="216" fillId="75" borderId="0" applyNumberFormat="0" applyBorder="0" applyAlignment="0" applyProtection="0"/>
    <xf numFmtId="0" fontId="216" fillId="76" borderId="0" applyNumberFormat="0" applyBorder="0" applyAlignment="0" applyProtection="0"/>
    <xf numFmtId="313" fontId="215" fillId="0" borderId="0" applyFill="0" applyBorder="0" applyAlignment="0" applyProtection="0"/>
    <xf numFmtId="0" fontId="217" fillId="0" borderId="0" applyNumberFormat="0" applyFill="0" applyBorder="0" applyAlignment="0" applyProtection="0"/>
    <xf numFmtId="0" fontId="150" fillId="0" borderId="1" applyNumberFormat="0" applyFill="0" applyAlignment="0" applyProtection="0"/>
    <xf numFmtId="0" fontId="150" fillId="0" borderId="1" applyNumberFormat="0" applyFill="0" applyAlignment="0" applyProtection="0"/>
    <xf numFmtId="0" fontId="218" fillId="77" borderId="75" applyNumberFormat="0" applyProtection="0">
      <alignment horizontal="center" vertical="center" wrapText="1"/>
    </xf>
    <xf numFmtId="0" fontId="218" fillId="77" borderId="75" applyNumberFormat="0" applyProtection="0">
      <alignment horizontal="center" vertical="center" wrapText="1"/>
    </xf>
    <xf numFmtId="0" fontId="25" fillId="0" borderId="0"/>
    <xf numFmtId="0" fontId="218" fillId="77" borderId="0" applyNumberFormat="0" applyProtection="0">
      <alignment horizontal="right" vertical="center" wrapText="1"/>
    </xf>
    <xf numFmtId="0" fontId="150" fillId="78" borderId="0" applyNumberFormat="0" applyBorder="0" applyProtection="0">
      <alignment horizontal="center" vertical="center"/>
    </xf>
    <xf numFmtId="0" fontId="25" fillId="0" borderId="0"/>
    <xf numFmtId="0" fontId="25" fillId="0" borderId="0"/>
    <xf numFmtId="0" fontId="25" fillId="0" borderId="0"/>
    <xf numFmtId="227" fontId="187" fillId="0" borderId="0">
      <alignment horizontal="right" vertical="top"/>
      <protection locked="0"/>
    </xf>
    <xf numFmtId="0" fontId="180" fillId="0" borderId="0"/>
    <xf numFmtId="0" fontId="143" fillId="0" borderId="76"/>
    <xf numFmtId="0" fontId="219" fillId="0" borderId="0" applyNumberFormat="0" applyProtection="0">
      <alignment wrapText="1"/>
      <protection locked="0"/>
    </xf>
    <xf numFmtId="40" fontId="220" fillId="0" borderId="0" applyBorder="0">
      <alignment horizontal="right"/>
    </xf>
    <xf numFmtId="227" fontId="113" fillId="0" borderId="0" applyFont="0">
      <protection locked="0"/>
    </xf>
    <xf numFmtId="227" fontId="113" fillId="0" borderId="0" applyFill="0" applyProtection="0">
      <protection locked="0"/>
    </xf>
    <xf numFmtId="232" fontId="187" fillId="79" borderId="0" applyNumberFormat="0" applyAlignment="0">
      <alignment horizontal="left" vertical="top"/>
    </xf>
    <xf numFmtId="170" fontId="78" fillId="0" borderId="50">
      <alignment horizontal="centerContinuous"/>
    </xf>
    <xf numFmtId="170" fontId="78" fillId="0" borderId="50">
      <alignment horizontal="centerContinuous"/>
    </xf>
    <xf numFmtId="170" fontId="78" fillId="0" borderId="50">
      <alignment horizontal="centerContinuous"/>
    </xf>
    <xf numFmtId="170" fontId="78" fillId="0" borderId="50">
      <alignment horizontal="centerContinuous"/>
    </xf>
    <xf numFmtId="170" fontId="78" fillId="0" borderId="50">
      <alignment horizontal="centerContinuous"/>
    </xf>
    <xf numFmtId="170" fontId="78" fillId="0" borderId="50">
      <alignment horizontal="centerContinuous"/>
    </xf>
    <xf numFmtId="9" fontId="78" fillId="0" borderId="0">
      <alignment horizontal="centerContinuous"/>
    </xf>
    <xf numFmtId="0" fontId="109" fillId="0" borderId="55"/>
    <xf numFmtId="0" fontId="109" fillId="0" borderId="55"/>
    <xf numFmtId="170" fontId="2" fillId="0" borderId="0" applyNumberFormat="0" applyFill="0" applyBorder="0" applyProtection="0">
      <alignment horizontal="left"/>
    </xf>
    <xf numFmtId="170" fontId="2" fillId="0" borderId="0" applyNumberFormat="0" applyFill="0" applyBorder="0" applyProtection="0">
      <alignment horizontal="left"/>
    </xf>
    <xf numFmtId="170" fontId="139" fillId="0" borderId="0" applyNumberFormat="0" applyFill="0" applyBorder="0" applyProtection="0">
      <alignment horizontal="left"/>
    </xf>
    <xf numFmtId="170" fontId="143" fillId="0" borderId="0" applyFill="0" applyBorder="0" applyProtection="0"/>
    <xf numFmtId="170" fontId="157" fillId="0" borderId="0" applyNumberFormat="0" applyFill="0" applyBorder="0" applyProtection="0"/>
    <xf numFmtId="170" fontId="221" fillId="0" borderId="0" applyFill="0" applyBorder="0" applyProtection="0">
      <alignment horizontal="left"/>
    </xf>
    <xf numFmtId="170" fontId="139" fillId="0" borderId="0" applyNumberFormat="0" applyFill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37" fontId="2" fillId="0" borderId="0"/>
    <xf numFmtId="37" fontId="2" fillId="0" borderId="0"/>
    <xf numFmtId="49" fontId="102" fillId="0" borderId="44">
      <alignment horizontal="justify" vertical="justify" wrapText="1"/>
    </xf>
    <xf numFmtId="314" fontId="28" fillId="0" borderId="0" applyFont="0" applyFill="0" applyBorder="0" applyAlignment="0" applyProtection="0"/>
    <xf numFmtId="314" fontId="24" fillId="0" borderId="0" applyFont="0" applyFill="0" applyBorder="0" applyAlignment="0" applyProtection="0"/>
    <xf numFmtId="315" fontId="24" fillId="0" borderId="0" applyFont="0" applyFill="0" applyBorder="0" applyAlignment="0" applyProtection="0"/>
    <xf numFmtId="170" fontId="2" fillId="0" borderId="0" applyNumberFormat="0" applyFill="0" applyBorder="0" applyProtection="0"/>
    <xf numFmtId="170" fontId="2" fillId="0" borderId="0" applyNumberFormat="0" applyFill="0" applyBorder="0" applyProtection="0"/>
    <xf numFmtId="170" fontId="2" fillId="0" borderId="0" applyNumberFormat="0" applyFill="0" applyBorder="0" applyProtection="0"/>
    <xf numFmtId="170" fontId="2" fillId="0" borderId="0" applyNumberFormat="0" applyFill="0" applyBorder="0" applyProtection="0"/>
    <xf numFmtId="0" fontId="222" fillId="0" borderId="44">
      <alignment horizontal="left" vertical="center" wrapText="1"/>
    </xf>
    <xf numFmtId="170" fontId="2" fillId="0" borderId="0" applyNumberFormat="0" applyFill="0" applyBorder="0" applyProtection="0"/>
    <xf numFmtId="170" fontId="2" fillId="0" borderId="0" applyNumberFormat="0" applyFill="0" applyBorder="0" applyProtection="0"/>
    <xf numFmtId="170" fontId="2" fillId="0" borderId="0" applyNumberFormat="0" applyFill="0" applyBorder="0" applyProtection="0"/>
    <xf numFmtId="170" fontId="2" fillId="0" borderId="0" applyNumberFormat="0" applyFill="0" applyBorder="0" applyProtection="0"/>
    <xf numFmtId="170" fontId="2" fillId="0" borderId="0" applyNumberFormat="0" applyFill="0" applyBorder="0" applyProtection="0"/>
    <xf numFmtId="170" fontId="2" fillId="0" borderId="0" applyNumberFormat="0" applyFill="0" applyBorder="0" applyProtection="0"/>
    <xf numFmtId="170" fontId="2" fillId="0" borderId="0"/>
    <xf numFmtId="170" fontId="2" fillId="0" borderId="0"/>
    <xf numFmtId="49" fontId="44" fillId="0" borderId="0" applyFill="0" applyBorder="0" applyAlignment="0"/>
    <xf numFmtId="316" fontId="2" fillId="0" borderId="0" applyFill="0" applyBorder="0" applyAlignment="0"/>
    <xf numFmtId="316" fontId="2" fillId="0" borderId="0" applyFill="0" applyBorder="0" applyAlignment="0"/>
    <xf numFmtId="316" fontId="2" fillId="0" borderId="0" applyFill="0" applyBorder="0" applyAlignment="0"/>
    <xf numFmtId="316" fontId="2" fillId="0" borderId="0" applyFill="0" applyBorder="0" applyAlignment="0"/>
    <xf numFmtId="317" fontId="2" fillId="0" borderId="0" applyFill="0" applyBorder="0" applyAlignment="0"/>
    <xf numFmtId="317" fontId="2" fillId="0" borderId="0" applyFill="0" applyBorder="0" applyAlignment="0"/>
    <xf numFmtId="317" fontId="2" fillId="0" borderId="0" applyFill="0" applyBorder="0" applyAlignment="0"/>
    <xf numFmtId="317" fontId="2" fillId="0" borderId="0" applyFill="0" applyBorder="0" applyAlignment="0"/>
    <xf numFmtId="49" fontId="102" fillId="0" borderId="44">
      <alignment horizontal="justify" vertical="justify" wrapText="1"/>
    </xf>
    <xf numFmtId="248" fontId="223" fillId="0" borderId="0" applyFill="0" applyBorder="0" applyAlignment="0" applyProtection="0">
      <alignment horizontal="right"/>
    </xf>
    <xf numFmtId="3" fontId="98" fillId="0" borderId="44">
      <alignment horizontal="center" vertical="top" wrapText="1"/>
    </xf>
    <xf numFmtId="318" fontId="53" fillId="0" borderId="77"/>
    <xf numFmtId="319" fontId="24" fillId="0" borderId="0" applyFont="0" applyFill="0" applyBorder="0" applyAlignment="0" applyProtection="0"/>
    <xf numFmtId="320" fontId="24" fillId="0" borderId="0" applyFont="0" applyFill="0" applyBorder="0" applyAlignment="0" applyProtection="0"/>
    <xf numFmtId="321" fontId="24" fillId="0" borderId="0" applyFont="0" applyFill="0" applyBorder="0" applyAlignment="0" applyProtection="0"/>
    <xf numFmtId="40" fontId="56" fillId="0" borderId="0"/>
    <xf numFmtId="0" fontId="224" fillId="80" borderId="0"/>
    <xf numFmtId="180" fontId="225" fillId="0" borderId="50"/>
    <xf numFmtId="0" fontId="226" fillId="0" borderId="0" applyNumberFormat="0" applyFill="0" applyBorder="0" applyAlignment="0" applyProtection="0"/>
    <xf numFmtId="0" fontId="226" fillId="0" borderId="0" applyNumberFormat="0" applyFill="0" applyBorder="0" applyAlignment="0" applyProtection="0"/>
    <xf numFmtId="0" fontId="226" fillId="0" borderId="0" applyNumberFormat="0" applyFill="0" applyBorder="0" applyAlignment="0" applyProtection="0"/>
    <xf numFmtId="0" fontId="226" fillId="0" borderId="0" applyNumberFormat="0" applyFill="0" applyBorder="0" applyAlignment="0" applyProtection="0"/>
    <xf numFmtId="0" fontId="226" fillId="0" borderId="0" applyNumberFormat="0" applyFill="0" applyBorder="0" applyAlignment="0" applyProtection="0"/>
    <xf numFmtId="0" fontId="226" fillId="0" borderId="0" applyNumberFormat="0" applyFill="0" applyBorder="0" applyAlignment="0" applyProtection="0"/>
    <xf numFmtId="0" fontId="226" fillId="0" borderId="0" applyNumberFormat="0" applyFill="0" applyBorder="0" applyAlignment="0" applyProtection="0"/>
    <xf numFmtId="0" fontId="226" fillId="0" borderId="0" applyNumberFormat="0" applyFill="0" applyBorder="0" applyAlignment="0" applyProtection="0"/>
    <xf numFmtId="0" fontId="226" fillId="0" borderId="0" applyNumberFormat="0" applyFill="0" applyBorder="0" applyAlignment="0" applyProtection="0"/>
    <xf numFmtId="232" fontId="227" fillId="0" borderId="13" applyNumberFormat="0" applyFill="0" applyProtection="0">
      <alignment horizontal="center"/>
    </xf>
    <xf numFmtId="2" fontId="228" fillId="0" borderId="0">
      <alignment horizontal="centerContinuous" vertical="center"/>
    </xf>
    <xf numFmtId="2" fontId="229" fillId="0" borderId="0">
      <alignment horizontal="centerContinuous" vertical="center"/>
    </xf>
    <xf numFmtId="2" fontId="230" fillId="0" borderId="10">
      <alignment horizontal="centerContinuous" vertical="center"/>
    </xf>
    <xf numFmtId="170" fontId="231" fillId="0" borderId="0"/>
    <xf numFmtId="1" fontId="24" fillId="81" borderId="0" applyNumberFormat="0" applyFont="0" applyBorder="0" applyProtection="0">
      <alignment horizontal="left"/>
    </xf>
    <xf numFmtId="170" fontId="232" fillId="0" borderId="0">
      <alignment horizontal="right"/>
    </xf>
    <xf numFmtId="170" fontId="233" fillId="0" borderId="0"/>
    <xf numFmtId="170" fontId="2" fillId="0" borderId="0"/>
    <xf numFmtId="170" fontId="2" fillId="0" borderId="0"/>
    <xf numFmtId="170" fontId="2" fillId="0" borderId="0"/>
    <xf numFmtId="170" fontId="2" fillId="0" borderId="0"/>
    <xf numFmtId="170" fontId="53" fillId="43" borderId="43"/>
    <xf numFmtId="0" fontId="234" fillId="0" borderId="78" applyNumberFormat="0" applyFill="0" applyAlignment="0" applyProtection="0"/>
    <xf numFmtId="0" fontId="234" fillId="0" borderId="78" applyNumberFormat="0" applyFill="0" applyAlignment="0" applyProtection="0"/>
    <xf numFmtId="0" fontId="234" fillId="0" borderId="78" applyNumberFormat="0" applyFill="0" applyAlignment="0" applyProtection="0"/>
    <xf numFmtId="0" fontId="234" fillId="0" borderId="78" applyNumberFormat="0" applyFill="0" applyAlignment="0" applyProtection="0"/>
    <xf numFmtId="0" fontId="234" fillId="0" borderId="78" applyNumberFormat="0" applyFill="0" applyAlignment="0" applyProtection="0"/>
    <xf numFmtId="0" fontId="234" fillId="0" borderId="78" applyNumberFormat="0" applyFill="0" applyAlignment="0" applyProtection="0"/>
    <xf numFmtId="0" fontId="234" fillId="0" borderId="78" applyNumberFormat="0" applyFill="0" applyAlignment="0" applyProtection="0"/>
    <xf numFmtId="0" fontId="234" fillId="0" borderId="78" applyNumberFormat="0" applyFill="0" applyAlignment="0" applyProtection="0"/>
    <xf numFmtId="0" fontId="234" fillId="0" borderId="78" applyNumberFormat="0" applyFill="0" applyAlignment="0" applyProtection="0"/>
    <xf numFmtId="0" fontId="234" fillId="0" borderId="78" applyNumberFormat="0" applyFill="0" applyAlignment="0" applyProtection="0"/>
    <xf numFmtId="0" fontId="234" fillId="0" borderId="78" applyNumberFormat="0" applyFill="0" applyAlignment="0" applyProtection="0"/>
    <xf numFmtId="0" fontId="234" fillId="0" borderId="78" applyNumberFormat="0" applyFill="0" applyAlignment="0" applyProtection="0"/>
    <xf numFmtId="0" fontId="234" fillId="0" borderId="78" applyNumberFormat="0" applyFill="0" applyAlignment="0" applyProtection="0"/>
    <xf numFmtId="0" fontId="234" fillId="0" borderId="78" applyNumberFormat="0" applyFill="0" applyAlignment="0" applyProtection="0"/>
    <xf numFmtId="0" fontId="234" fillId="0" borderId="78" applyNumberFormat="0" applyFill="0" applyAlignment="0" applyProtection="0"/>
    <xf numFmtId="0" fontId="234" fillId="0" borderId="78" applyNumberFormat="0" applyFill="0" applyAlignment="0" applyProtection="0"/>
    <xf numFmtId="0" fontId="234" fillId="0" borderId="78" applyNumberFormat="0" applyFill="0" applyAlignment="0" applyProtection="0"/>
    <xf numFmtId="227" fontId="148" fillId="0" borderId="0"/>
    <xf numFmtId="43" fontId="24" fillId="0" borderId="58" applyNumberFormat="0">
      <alignment horizontal="right" vertical="center"/>
    </xf>
    <xf numFmtId="0" fontId="174" fillId="0" borderId="79"/>
    <xf numFmtId="0" fontId="174" fillId="0" borderId="55"/>
    <xf numFmtId="0" fontId="174" fillId="0" borderId="55"/>
    <xf numFmtId="170" fontId="78" fillId="0" borderId="45">
      <alignment horizontal="centerContinuous"/>
    </xf>
    <xf numFmtId="256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196" fontId="26" fillId="0" borderId="0" applyFont="0" applyFill="0" applyBorder="0">
      <alignment horizontal="right"/>
    </xf>
    <xf numFmtId="1" fontId="2" fillId="0" borderId="0">
      <alignment vertical="center"/>
    </xf>
    <xf numFmtId="1" fontId="2" fillId="0" borderId="0">
      <alignment vertical="center"/>
    </xf>
    <xf numFmtId="180" fontId="235" fillId="0" borderId="0"/>
    <xf numFmtId="322" fontId="113" fillId="0" borderId="0" applyFill="0">
      <alignment horizontal="center"/>
    </xf>
    <xf numFmtId="227" fontId="113" fillId="0" borderId="0" applyFont="0">
      <alignment horizontal="center"/>
      <protection locked="0"/>
    </xf>
    <xf numFmtId="287" fontId="143" fillId="0" borderId="1">
      <alignment horizontal="center" vertical="center"/>
    </xf>
    <xf numFmtId="287" fontId="143" fillId="0" borderId="1">
      <alignment horizontal="center" vertical="center"/>
    </xf>
    <xf numFmtId="287" fontId="143" fillId="0" borderId="1">
      <alignment horizontal="center" vertical="center"/>
    </xf>
    <xf numFmtId="287" fontId="143" fillId="0" borderId="1">
      <alignment horizontal="center" vertical="center"/>
    </xf>
    <xf numFmtId="287" fontId="143" fillId="0" borderId="1">
      <alignment horizontal="center" vertical="center"/>
    </xf>
    <xf numFmtId="287" fontId="143" fillId="0" borderId="1">
      <alignment horizontal="center" vertical="center"/>
    </xf>
    <xf numFmtId="170" fontId="15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173" fillId="0" borderId="1"/>
    <xf numFmtId="170" fontId="173" fillId="0" borderId="1"/>
    <xf numFmtId="243" fontId="173" fillId="0" borderId="0">
      <alignment horizontal="right"/>
    </xf>
    <xf numFmtId="323" fontId="2" fillId="0" borderId="0" applyFont="0" applyFill="0" applyBorder="0" applyAlignment="0" applyProtection="0"/>
    <xf numFmtId="324" fontId="2" fillId="0" borderId="0" applyFont="0" applyFill="0" applyBorder="0" applyAlignment="0" applyProtection="0"/>
    <xf numFmtId="0" fontId="236" fillId="0" borderId="0" applyNumberFormat="0" applyFill="0" applyBorder="0" applyAlignment="0" applyProtection="0"/>
    <xf numFmtId="0" fontId="236" fillId="0" borderId="0" applyNumberFormat="0" applyFill="0" applyBorder="0" applyAlignment="0" applyProtection="0"/>
    <xf numFmtId="0" fontId="236" fillId="0" borderId="0" applyNumberFormat="0" applyFill="0" applyBorder="0" applyAlignment="0" applyProtection="0"/>
    <xf numFmtId="0" fontId="236" fillId="0" borderId="0" applyNumberFormat="0" applyFill="0" applyBorder="0" applyAlignment="0" applyProtection="0"/>
    <xf numFmtId="0" fontId="236" fillId="0" borderId="0" applyNumberFormat="0" applyFill="0" applyBorder="0" applyAlignment="0" applyProtection="0"/>
    <xf numFmtId="0" fontId="236" fillId="0" borderId="0" applyNumberFormat="0" applyFill="0" applyBorder="0" applyAlignment="0" applyProtection="0"/>
    <xf numFmtId="0" fontId="236" fillId="0" borderId="0" applyNumberFormat="0" applyFill="0" applyBorder="0" applyAlignment="0" applyProtection="0"/>
    <xf numFmtId="0" fontId="236" fillId="0" borderId="0" applyNumberFormat="0" applyFill="0" applyBorder="0" applyAlignment="0" applyProtection="0"/>
    <xf numFmtId="0" fontId="236" fillId="0" borderId="0" applyNumberFormat="0" applyFill="0" applyBorder="0" applyAlignment="0" applyProtection="0"/>
    <xf numFmtId="1" fontId="227" fillId="0" borderId="0">
      <alignment horizontal="right"/>
    </xf>
    <xf numFmtId="170" fontId="24" fillId="0" borderId="0"/>
    <xf numFmtId="165" fontId="2" fillId="0" borderId="0" applyFont="0" applyFill="0" applyBorder="0" applyAlignment="0" applyProtection="0">
      <alignment horizontal="right"/>
    </xf>
    <xf numFmtId="165" fontId="2" fillId="0" borderId="0" applyFont="0" applyFill="0" applyBorder="0" applyAlignment="0" applyProtection="0">
      <alignment horizontal="right"/>
    </xf>
    <xf numFmtId="0" fontId="2" fillId="67" borderId="0" applyNumberFormat="0" applyFont="0" applyBorder="0" applyAlignment="0" applyProtection="0"/>
    <xf numFmtId="0" fontId="2" fillId="67" borderId="0" applyNumberFormat="0" applyFont="0" applyBorder="0" applyAlignment="0" applyProtection="0"/>
    <xf numFmtId="37" fontId="36" fillId="0" borderId="0"/>
    <xf numFmtId="325" fontId="2" fillId="0" borderId="0">
      <alignment horizontal="right" vertical="center"/>
      <protection locked="0"/>
    </xf>
    <xf numFmtId="325" fontId="2" fillId="0" borderId="0">
      <alignment horizontal="right" vertical="center"/>
      <protection locked="0"/>
    </xf>
    <xf numFmtId="170" fontId="78" fillId="0" borderId="0">
      <alignment horizontal="centerContinuous"/>
    </xf>
    <xf numFmtId="9" fontId="65" fillId="0" borderId="0">
      <alignment horizontal="left"/>
    </xf>
    <xf numFmtId="170" fontId="65" fillId="0" borderId="0">
      <alignment horizontal="left"/>
    </xf>
    <xf numFmtId="170" fontId="65" fillId="0" borderId="0">
      <alignment horizontal="left"/>
    </xf>
    <xf numFmtId="170" fontId="65" fillId="0" borderId="0">
      <alignment horizontal="left"/>
    </xf>
    <xf numFmtId="170" fontId="65" fillId="0" borderId="0">
      <alignment horizontal="left"/>
    </xf>
    <xf numFmtId="170" fontId="65" fillId="0" borderId="0">
      <alignment horizontal="left"/>
    </xf>
    <xf numFmtId="170" fontId="65" fillId="0" borderId="0">
      <alignment horizontal="left"/>
    </xf>
    <xf numFmtId="170" fontId="237" fillId="0" borderId="0" applyNumberFormat="0" applyFill="0" applyBorder="0" applyAlignment="0" applyProtection="0">
      <alignment vertical="top"/>
      <protection locked="0"/>
    </xf>
    <xf numFmtId="40" fontId="238" fillId="0" borderId="0" applyFont="0" applyFill="0" applyBorder="0" applyAlignment="0" applyProtection="0"/>
    <xf numFmtId="38" fontId="238" fillId="0" borderId="0" applyFont="0" applyFill="0" applyBorder="0" applyAlignment="0" applyProtection="0"/>
    <xf numFmtId="0" fontId="238" fillId="0" borderId="0" applyFont="0" applyFill="0" applyBorder="0" applyAlignment="0" applyProtection="0"/>
    <xf numFmtId="0" fontId="238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39" fillId="0" borderId="0"/>
    <xf numFmtId="174" fontId="29" fillId="0" borderId="0" applyFill="0" applyBorder="0" applyAlignment="0" applyProtection="0"/>
    <xf numFmtId="326" fontId="2" fillId="0" borderId="0" applyFont="0" applyFill="0" applyBorder="0" applyAlignment="0" applyProtection="0"/>
    <xf numFmtId="327" fontId="2" fillId="0" borderId="0" applyFont="0" applyFill="0" applyBorder="0" applyAlignment="0" applyProtection="0"/>
    <xf numFmtId="328" fontId="240" fillId="0" borderId="0" applyFont="0" applyFill="0" applyBorder="0" applyAlignment="0" applyProtection="0"/>
    <xf numFmtId="329" fontId="240" fillId="0" borderId="0" applyFont="0" applyFill="0" applyBorder="0" applyAlignment="0" applyProtection="0"/>
    <xf numFmtId="0" fontId="241" fillId="0" borderId="0"/>
    <xf numFmtId="170" fontId="242" fillId="0" borderId="0">
      <alignment vertical="center"/>
    </xf>
    <xf numFmtId="330" fontId="28" fillId="0" borderId="0" applyFont="0" applyFill="0" applyBorder="0" applyAlignment="0" applyProtection="0"/>
    <xf numFmtId="223" fontId="28" fillId="0" borderId="0" applyFont="0" applyFill="0" applyBorder="0" applyAlignment="0" applyProtection="0"/>
    <xf numFmtId="223" fontId="24" fillId="0" borderId="0" applyFont="0" applyFill="0" applyBorder="0" applyAlignment="0" applyProtection="0"/>
    <xf numFmtId="41" fontId="28" fillId="0" borderId="0" applyFont="0" applyFill="0" applyBorder="0" applyAlignment="0" applyProtection="0"/>
    <xf numFmtId="223" fontId="242" fillId="0" borderId="0" applyFont="0" applyFill="0" applyBorder="0" applyAlignment="0" applyProtection="0">
      <alignment vertical="center"/>
    </xf>
    <xf numFmtId="0" fontId="28" fillId="0" borderId="0"/>
    <xf numFmtId="170" fontId="82" fillId="0" borderId="0"/>
    <xf numFmtId="40" fontId="243" fillId="0" borderId="0" applyFont="0" applyFill="0" applyBorder="0" applyAlignment="0" applyProtection="0"/>
    <xf numFmtId="38" fontId="243" fillId="0" borderId="0" applyFont="0" applyFill="0" applyBorder="0" applyAlignment="0" applyProtection="0"/>
    <xf numFmtId="0" fontId="57" fillId="0" borderId="0"/>
    <xf numFmtId="331" fontId="24" fillId="0" borderId="0" applyFont="0" applyFill="0" applyBorder="0" applyAlignment="0" applyProtection="0"/>
    <xf numFmtId="324" fontId="24" fillId="0" borderId="0" applyFont="0" applyFill="0" applyBorder="0" applyAlignment="0" applyProtection="0"/>
  </cellStyleXfs>
  <cellXfs count="198">
    <xf numFmtId="0" fontId="0" fillId="0" borderId="0" xfId="0"/>
    <xf numFmtId="0" fontId="3" fillId="3" borderId="0" xfId="2" applyNumberFormat="1" applyFont="1" applyFill="1" applyBorder="1" applyAlignment="1">
      <alignment horizontal="left" vertical="center" wrapText="1"/>
    </xf>
    <xf numFmtId="165" fontId="8" fillId="0" borderId="0" xfId="2" applyNumberFormat="1" applyFont="1" applyFill="1" applyBorder="1" applyAlignment="1">
      <alignment horizontal="left" vertical="center"/>
    </xf>
    <xf numFmtId="166" fontId="8" fillId="0" borderId="0" xfId="1" applyNumberFormat="1" applyFont="1" applyFill="1" applyBorder="1" applyAlignment="1">
      <alignment horizontal="left" vertical="center"/>
    </xf>
    <xf numFmtId="0" fontId="8" fillId="0" borderId="0" xfId="2" applyFont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 wrapText="1"/>
    </xf>
    <xf numFmtId="0" fontId="8" fillId="0" borderId="0" xfId="2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2" fontId="8" fillId="0" borderId="0" xfId="1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43" fontId="10" fillId="2" borderId="0" xfId="2" applyNumberFormat="1" applyFont="1" applyFill="1" applyBorder="1" applyAlignment="1">
      <alignment vertical="center"/>
    </xf>
    <xf numFmtId="0" fontId="3" fillId="0" borderId="0" xfId="2" applyFont="1" applyBorder="1" applyAlignment="1">
      <alignment vertical="center"/>
    </xf>
    <xf numFmtId="0" fontId="8" fillId="0" borderId="0" xfId="2" applyFont="1" applyBorder="1" applyAlignment="1">
      <alignment vertical="center"/>
    </xf>
    <xf numFmtId="43" fontId="11" fillId="0" borderId="0" xfId="2" applyNumberFormat="1" applyFont="1" applyBorder="1" applyAlignment="1">
      <alignment vertical="center"/>
    </xf>
    <xf numFmtId="43" fontId="12" fillId="0" borderId="0" xfId="0" applyNumberFormat="1" applyFont="1"/>
    <xf numFmtId="0" fontId="12" fillId="0" borderId="0" xfId="0" applyFont="1"/>
    <xf numFmtId="2" fontId="12" fillId="0" borderId="0" xfId="0" applyNumberFormat="1" applyFont="1"/>
    <xf numFmtId="0" fontId="12" fillId="0" borderId="0" xfId="0" applyFont="1" applyFill="1"/>
    <xf numFmtId="0" fontId="3" fillId="0" borderId="0" xfId="2" applyNumberFormat="1" applyFont="1" applyFill="1" applyBorder="1" applyAlignment="1">
      <alignment horizontal="left" vertical="center" wrapText="1"/>
    </xf>
    <xf numFmtId="0" fontId="7" fillId="4" borderId="0" xfId="2" applyFont="1" applyFill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7" fillId="0" borderId="0" xfId="2" applyFont="1" applyFill="1" applyBorder="1" applyAlignment="1">
      <alignment horizontal="left" vertical="center" wrapText="1"/>
    </xf>
    <xf numFmtId="0" fontId="14" fillId="0" borderId="2" xfId="5" applyFont="1" applyFill="1" applyBorder="1" applyAlignment="1" applyProtection="1">
      <alignment horizontal="justify" vertical="top" wrapText="1"/>
    </xf>
    <xf numFmtId="0" fontId="16" fillId="0" borderId="3" xfId="0" applyFont="1" applyBorder="1"/>
    <xf numFmtId="0" fontId="15" fillId="0" borderId="4" xfId="0" applyFont="1" applyBorder="1" applyAlignment="1">
      <alignment horizontal="right"/>
    </xf>
    <xf numFmtId="43" fontId="15" fillId="0" borderId="4" xfId="1" applyFont="1" applyBorder="1" applyAlignment="1">
      <alignment horizontal="center"/>
    </xf>
    <xf numFmtId="43" fontId="15" fillId="0" borderId="5" xfId="1" applyFont="1" applyBorder="1" applyAlignment="1">
      <alignment horizontal="left"/>
    </xf>
    <xf numFmtId="0" fontId="16" fillId="0" borderId="6" xfId="0" applyFont="1" applyBorder="1"/>
    <xf numFmtId="0" fontId="15" fillId="0" borderId="7" xfId="0" applyFont="1" applyBorder="1" applyAlignment="1">
      <alignment horizontal="right"/>
    </xf>
    <xf numFmtId="43" fontId="15" fillId="0" borderId="7" xfId="1" applyFont="1" applyBorder="1" applyAlignment="1">
      <alignment horizontal="center"/>
    </xf>
    <xf numFmtId="43" fontId="15" fillId="0" borderId="8" xfId="1" applyFont="1" applyBorder="1" applyAlignment="1">
      <alignment horizontal="left"/>
    </xf>
    <xf numFmtId="0" fontId="18" fillId="0" borderId="3" xfId="0" applyFont="1" applyBorder="1"/>
    <xf numFmtId="0" fontId="18" fillId="0" borderId="6" xfId="0" applyFont="1" applyBorder="1"/>
    <xf numFmtId="0" fontId="14" fillId="0" borderId="2" xfId="5" applyFont="1" applyFill="1" applyBorder="1" applyAlignment="1" applyProtection="1">
      <alignment horizontal="justify" vertical="top"/>
    </xf>
    <xf numFmtId="0" fontId="13" fillId="0" borderId="1" xfId="0" applyFont="1" applyFill="1" applyBorder="1" applyAlignment="1" applyProtection="1">
      <alignment horizontal="center" vertical="center" wrapText="1"/>
    </xf>
    <xf numFmtId="43" fontId="13" fillId="0" borderId="1" xfId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Alignment="1">
      <alignment vertical="top"/>
    </xf>
    <xf numFmtId="0" fontId="17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0" fillId="0" borderId="0" xfId="0" applyFill="1"/>
    <xf numFmtId="0" fontId="14" fillId="0" borderId="2" xfId="5" applyFont="1" applyFill="1" applyBorder="1" applyAlignment="1" applyProtection="1">
      <alignment horizontal="center" vertical="center"/>
    </xf>
    <xf numFmtId="2" fontId="14" fillId="0" borderId="2" xfId="0" applyNumberFormat="1" applyFont="1" applyFill="1" applyBorder="1" applyAlignment="1" applyProtection="1">
      <alignment horizontal="center" vertical="center"/>
    </xf>
    <xf numFmtId="43" fontId="14" fillId="0" borderId="2" xfId="1" applyFont="1" applyFill="1" applyBorder="1" applyAlignment="1" applyProtection="1">
      <alignment horizontal="right" vertical="center"/>
      <protection locked="0"/>
    </xf>
    <xf numFmtId="43" fontId="14" fillId="0" borderId="2" xfId="1" applyFont="1" applyFill="1" applyBorder="1" applyAlignment="1" applyProtection="1">
      <alignment horizontal="center" vertical="center"/>
      <protection locked="0"/>
    </xf>
    <xf numFmtId="49" fontId="13" fillId="0" borderId="2" xfId="5" applyNumberFormat="1" applyFont="1" applyFill="1" applyBorder="1" applyAlignment="1" applyProtection="1">
      <alignment horizontal="center" vertical="center"/>
    </xf>
    <xf numFmtId="0" fontId="14" fillId="0" borderId="16" xfId="5" applyFont="1" applyFill="1" applyBorder="1" applyAlignment="1" applyProtection="1">
      <alignment horizontal="justify" vertical="top"/>
    </xf>
    <xf numFmtId="2" fontId="14" fillId="0" borderId="16" xfId="0" applyNumberFormat="1" applyFont="1" applyFill="1" applyBorder="1" applyAlignment="1" applyProtection="1">
      <alignment horizontal="center" vertical="center"/>
    </xf>
    <xf numFmtId="43" fontId="14" fillId="0" borderId="16" xfId="1" applyFont="1" applyFill="1" applyBorder="1" applyAlignment="1" applyProtection="1">
      <alignment horizontal="center" vertical="center"/>
      <protection locked="0"/>
    </xf>
    <xf numFmtId="2" fontId="19" fillId="0" borderId="2" xfId="0" applyNumberFormat="1" applyFont="1" applyBorder="1" applyAlignment="1">
      <alignment horizontal="right" vertical="center"/>
    </xf>
    <xf numFmtId="2" fontId="19" fillId="0" borderId="16" xfId="0" applyNumberFormat="1" applyFont="1" applyBorder="1" applyAlignment="1">
      <alignment horizontal="right" vertical="center"/>
    </xf>
    <xf numFmtId="0" fontId="19" fillId="0" borderId="2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49" fontId="13" fillId="0" borderId="16" xfId="5" applyNumberFormat="1" applyFont="1" applyFill="1" applyBorder="1" applyAlignment="1" applyProtection="1">
      <alignment horizontal="center" vertical="center"/>
    </xf>
    <xf numFmtId="0" fontId="20" fillId="0" borderId="1" xfId="0" applyFont="1" applyBorder="1" applyAlignment="1">
      <alignment vertical="center"/>
    </xf>
    <xf numFmtId="43" fontId="21" fillId="0" borderId="1" xfId="1" applyFont="1" applyFill="1" applyBorder="1" applyAlignment="1" applyProtection="1">
      <alignment horizontal="center" vertical="center"/>
      <protection locked="0"/>
    </xf>
    <xf numFmtId="169" fontId="4" fillId="4" borderId="0" xfId="1" applyNumberFormat="1" applyFont="1" applyFill="1" applyBorder="1" applyAlignment="1">
      <alignment horizontal="center" wrapText="1"/>
    </xf>
    <xf numFmtId="168" fontId="9" fillId="0" borderId="0" xfId="1" applyNumberFormat="1" applyFont="1" applyBorder="1" applyAlignment="1"/>
    <xf numFmtId="0" fontId="9" fillId="0" borderId="0" xfId="2" applyFont="1" applyBorder="1" applyAlignment="1"/>
    <xf numFmtId="0" fontId="14" fillId="0" borderId="2" xfId="0" applyFont="1" applyFill="1" applyBorder="1" applyAlignment="1" applyProtection="1">
      <alignment horizontal="left" vertical="top" wrapText="1"/>
    </xf>
    <xf numFmtId="0" fontId="23" fillId="0" borderId="0" xfId="0" applyFont="1"/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165" fontId="3" fillId="0" borderId="1" xfId="2" applyNumberFormat="1" applyFont="1" applyBorder="1" applyAlignment="1">
      <alignment horizontal="center" vertical="center"/>
    </xf>
    <xf numFmtId="166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3" fillId="0" borderId="1" xfId="2" applyNumberFormat="1" applyFont="1" applyFill="1" applyBorder="1" applyAlignment="1">
      <alignment horizontal="center" vertical="center" wrapText="1"/>
    </xf>
    <xf numFmtId="167" fontId="3" fillId="3" borderId="20" xfId="2" applyNumberFormat="1" applyFont="1" applyFill="1" applyBorder="1" applyAlignment="1">
      <alignment horizontal="center" vertical="center" wrapText="1"/>
    </xf>
    <xf numFmtId="0" fontId="3" fillId="3" borderId="21" xfId="2" applyFont="1" applyFill="1" applyBorder="1" applyAlignment="1">
      <alignment horizontal="left" vertical="center"/>
    </xf>
    <xf numFmtId="0" fontId="3" fillId="3" borderId="21" xfId="2" applyFont="1" applyFill="1" applyBorder="1" applyAlignment="1">
      <alignment horizontal="center" vertical="center"/>
    </xf>
    <xf numFmtId="164" fontId="3" fillId="3" borderId="21" xfId="1" applyNumberFormat="1" applyFont="1" applyFill="1" applyBorder="1" applyAlignment="1">
      <alignment horizontal="center" vertical="center"/>
    </xf>
    <xf numFmtId="165" fontId="3" fillId="3" borderId="21" xfId="2" applyNumberFormat="1" applyFont="1" applyFill="1" applyBorder="1" applyAlignment="1">
      <alignment horizontal="left" vertical="center"/>
    </xf>
    <xf numFmtId="166" fontId="3" fillId="3" borderId="21" xfId="1" applyNumberFormat="1" applyFont="1" applyFill="1" applyBorder="1" applyAlignment="1">
      <alignment horizontal="left" vertical="center"/>
    </xf>
    <xf numFmtId="2" fontId="3" fillId="3" borderId="21" xfId="1" applyNumberFormat="1" applyFont="1" applyFill="1" applyBorder="1" applyAlignment="1">
      <alignment horizontal="center" vertical="center"/>
    </xf>
    <xf numFmtId="43" fontId="3" fillId="3" borderId="22" xfId="1" applyNumberFormat="1" applyFont="1" applyFill="1" applyBorder="1" applyAlignment="1">
      <alignment horizontal="center" vertical="center"/>
    </xf>
    <xf numFmtId="167" fontId="6" fillId="4" borderId="23" xfId="0" applyNumberFormat="1" applyFont="1" applyFill="1" applyBorder="1" applyAlignment="1">
      <alignment horizontal="center" vertical="center"/>
    </xf>
    <xf numFmtId="0" fontId="7" fillId="4" borderId="24" xfId="2" applyFont="1" applyFill="1" applyBorder="1" applyAlignment="1">
      <alignment horizontal="left" vertical="center"/>
    </xf>
    <xf numFmtId="164" fontId="7" fillId="4" borderId="24" xfId="1" applyNumberFormat="1" applyFont="1" applyFill="1" applyBorder="1" applyAlignment="1">
      <alignment horizontal="center" vertical="center"/>
    </xf>
    <xf numFmtId="165" fontId="7" fillId="4" borderId="24" xfId="2" applyNumberFormat="1" applyFont="1" applyFill="1" applyBorder="1" applyAlignment="1">
      <alignment horizontal="left" vertical="center"/>
    </xf>
    <xf numFmtId="165" fontId="3" fillId="4" borderId="24" xfId="2" applyNumberFormat="1" applyFont="1" applyFill="1" applyBorder="1" applyAlignment="1">
      <alignment horizontal="left" vertical="center"/>
    </xf>
    <xf numFmtId="166" fontId="3" fillId="4" borderId="24" xfId="1" applyNumberFormat="1" applyFont="1" applyFill="1" applyBorder="1" applyAlignment="1">
      <alignment horizontal="left" vertical="center"/>
    </xf>
    <xf numFmtId="2" fontId="3" fillId="4" borderId="24" xfId="1" applyNumberFormat="1" applyFont="1" applyFill="1" applyBorder="1" applyAlignment="1">
      <alignment horizontal="center" vertical="center"/>
    </xf>
    <xf numFmtId="0" fontId="3" fillId="4" borderId="25" xfId="0" applyNumberFormat="1" applyFont="1" applyFill="1" applyBorder="1" applyAlignment="1">
      <alignment horizontal="left" vertical="center" wrapText="1"/>
    </xf>
    <xf numFmtId="0" fontId="8" fillId="0" borderId="23" xfId="2" applyFont="1" applyBorder="1" applyAlignment="1">
      <alignment horizontal="center" vertical="center"/>
    </xf>
    <xf numFmtId="0" fontId="8" fillId="0" borderId="24" xfId="2" applyFont="1" applyFill="1" applyBorder="1" applyAlignment="1">
      <alignment horizontal="left" vertical="center" wrapText="1"/>
    </xf>
    <xf numFmtId="0" fontId="8" fillId="0" borderId="24" xfId="2" applyFont="1" applyFill="1" applyBorder="1" applyAlignment="1">
      <alignment horizontal="center" vertical="center"/>
    </xf>
    <xf numFmtId="164" fontId="8" fillId="0" borderId="24" xfId="1" applyNumberFormat="1" applyFont="1" applyFill="1" applyBorder="1" applyAlignment="1">
      <alignment horizontal="center" vertical="center"/>
    </xf>
    <xf numFmtId="0" fontId="8" fillId="0" borderId="24" xfId="2" applyFont="1" applyFill="1" applyBorder="1" applyAlignment="1">
      <alignment horizontal="left" vertical="center"/>
    </xf>
    <xf numFmtId="165" fontId="8" fillId="0" borderId="24" xfId="2" applyNumberFormat="1" applyFont="1" applyFill="1" applyBorder="1" applyAlignment="1">
      <alignment horizontal="left" vertical="center"/>
    </xf>
    <xf numFmtId="166" fontId="8" fillId="0" borderId="24" xfId="1" applyNumberFormat="1" applyFont="1" applyFill="1" applyBorder="1" applyAlignment="1">
      <alignment horizontal="left" vertical="center"/>
    </xf>
    <xf numFmtId="2" fontId="8" fillId="0" borderId="24" xfId="1" applyNumberFormat="1" applyFont="1" applyBorder="1" applyAlignment="1">
      <alignment horizontal="center" vertical="center"/>
    </xf>
    <xf numFmtId="0" fontId="8" fillId="0" borderId="25" xfId="0" applyFont="1" applyFill="1" applyBorder="1" applyAlignment="1">
      <alignment horizontal="left" vertical="center" wrapText="1"/>
    </xf>
    <xf numFmtId="0" fontId="12" fillId="0" borderId="23" xfId="0" applyFont="1" applyBorder="1"/>
    <xf numFmtId="0" fontId="12" fillId="0" borderId="24" xfId="0" applyFont="1" applyBorder="1"/>
    <xf numFmtId="164" fontId="12" fillId="0" borderId="24" xfId="0" applyNumberFormat="1" applyFont="1" applyBorder="1"/>
    <xf numFmtId="166" fontId="12" fillId="0" borderId="24" xfId="0" applyNumberFormat="1" applyFont="1" applyBorder="1"/>
    <xf numFmtId="2" fontId="3" fillId="5" borderId="24" xfId="1" applyNumberFormat="1" applyFont="1" applyFill="1" applyBorder="1" applyAlignment="1">
      <alignment horizontal="center" vertical="center"/>
    </xf>
    <xf numFmtId="0" fontId="12" fillId="0" borderId="25" xfId="0" applyFont="1" applyBorder="1"/>
    <xf numFmtId="0" fontId="3" fillId="3" borderId="23" xfId="2" applyFont="1" applyFill="1" applyBorder="1" applyAlignment="1">
      <alignment horizontal="center" vertical="center"/>
    </xf>
    <xf numFmtId="0" fontId="3" fillId="3" borderId="24" xfId="2" applyFont="1" applyFill="1" applyBorder="1" applyAlignment="1">
      <alignment horizontal="left" vertical="center"/>
    </xf>
    <xf numFmtId="0" fontId="3" fillId="3" borderId="24" xfId="2" applyFont="1" applyFill="1" applyBorder="1" applyAlignment="1">
      <alignment horizontal="center" vertical="center"/>
    </xf>
    <xf numFmtId="164" fontId="3" fillId="3" borderId="24" xfId="1" applyNumberFormat="1" applyFont="1" applyFill="1" applyBorder="1" applyAlignment="1">
      <alignment horizontal="center" vertical="center"/>
    </xf>
    <xf numFmtId="165" fontId="3" fillId="3" borderId="24" xfId="2" applyNumberFormat="1" applyFont="1" applyFill="1" applyBorder="1" applyAlignment="1">
      <alignment horizontal="left" vertical="center"/>
    </xf>
    <xf numFmtId="166" fontId="3" fillId="3" borderId="24" xfId="1" applyNumberFormat="1" applyFont="1" applyFill="1" applyBorder="1" applyAlignment="1">
      <alignment horizontal="left" vertical="center"/>
    </xf>
    <xf numFmtId="2" fontId="3" fillId="3" borderId="24" xfId="1" applyNumberFormat="1" applyFont="1" applyFill="1" applyBorder="1" applyAlignment="1">
      <alignment horizontal="center" vertical="center"/>
    </xf>
    <xf numFmtId="43" fontId="3" fillId="3" borderId="25" xfId="1" applyNumberFormat="1" applyFont="1" applyFill="1" applyBorder="1" applyAlignment="1">
      <alignment horizontal="center" vertical="center"/>
    </xf>
    <xf numFmtId="167" fontId="6" fillId="4" borderId="23" xfId="0" applyNumberFormat="1" applyFont="1" applyFill="1" applyBorder="1" applyAlignment="1">
      <alignment horizontal="left"/>
    </xf>
    <xf numFmtId="0" fontId="7" fillId="4" borderId="24" xfId="2" applyFont="1" applyFill="1" applyBorder="1" applyAlignment="1">
      <alignment horizontal="left"/>
    </xf>
    <xf numFmtId="165" fontId="4" fillId="4" borderId="24" xfId="2" applyNumberFormat="1" applyFont="1" applyFill="1" applyBorder="1" applyAlignment="1">
      <alignment horizontal="center"/>
    </xf>
    <xf numFmtId="165" fontId="4" fillId="4" borderId="24" xfId="2" applyNumberFormat="1" applyFont="1" applyFill="1" applyBorder="1" applyAlignment="1">
      <alignment horizontal="left"/>
    </xf>
    <xf numFmtId="169" fontId="4" fillId="4" borderId="24" xfId="2" applyNumberFormat="1" applyFont="1" applyFill="1" applyBorder="1" applyAlignment="1">
      <alignment horizontal="left"/>
    </xf>
    <xf numFmtId="2" fontId="4" fillId="4" borderId="24" xfId="1" applyNumberFormat="1" applyFont="1" applyFill="1" applyBorder="1" applyAlignment="1">
      <alignment horizontal="center"/>
    </xf>
    <xf numFmtId="0" fontId="4" fillId="4" borderId="25" xfId="0" applyNumberFormat="1" applyFont="1" applyFill="1" applyBorder="1" applyAlignment="1">
      <alignment horizontal="left" wrapText="1"/>
    </xf>
    <xf numFmtId="2" fontId="8" fillId="0" borderId="24" xfId="2" applyNumberFormat="1" applyFont="1" applyFill="1" applyBorder="1" applyAlignment="1">
      <alignment horizontal="left" vertical="center"/>
    </xf>
    <xf numFmtId="2" fontId="12" fillId="0" borderId="24" xfId="0" applyNumberFormat="1" applyFont="1" applyBorder="1"/>
    <xf numFmtId="2" fontId="4" fillId="4" borderId="24" xfId="2" applyNumberFormat="1" applyFont="1" applyFill="1" applyBorder="1" applyAlignment="1">
      <alignment horizontal="left"/>
    </xf>
    <xf numFmtId="0" fontId="8" fillId="0" borderId="26" xfId="2" applyFont="1" applyBorder="1" applyAlignment="1">
      <alignment horizontal="center" vertical="center"/>
    </xf>
    <xf numFmtId="0" fontId="8" fillId="0" borderId="27" xfId="2" applyFont="1" applyFill="1" applyBorder="1" applyAlignment="1">
      <alignment horizontal="left" vertical="center" wrapText="1"/>
    </xf>
    <xf numFmtId="0" fontId="8" fillId="0" borderId="27" xfId="2" applyFont="1" applyFill="1" applyBorder="1" applyAlignment="1">
      <alignment horizontal="center" vertical="center"/>
    </xf>
    <xf numFmtId="164" fontId="8" fillId="0" borderId="27" xfId="1" applyNumberFormat="1" applyFont="1" applyFill="1" applyBorder="1" applyAlignment="1">
      <alignment horizontal="center" vertical="center"/>
    </xf>
    <xf numFmtId="0" fontId="8" fillId="0" borderId="27" xfId="2" applyFont="1" applyFill="1" applyBorder="1" applyAlignment="1">
      <alignment horizontal="left" vertical="center"/>
    </xf>
    <xf numFmtId="165" fontId="8" fillId="0" borderId="27" xfId="2" applyNumberFormat="1" applyFont="1" applyFill="1" applyBorder="1" applyAlignment="1">
      <alignment horizontal="left" vertical="center"/>
    </xf>
    <xf numFmtId="166" fontId="8" fillId="0" borderId="27" xfId="1" applyNumberFormat="1" applyFont="1" applyFill="1" applyBorder="1" applyAlignment="1">
      <alignment horizontal="left" vertical="center"/>
    </xf>
    <xf numFmtId="2" fontId="8" fillId="0" borderId="27" xfId="1" applyNumberFormat="1" applyFont="1" applyBorder="1" applyAlignment="1">
      <alignment horizontal="center" vertical="center"/>
    </xf>
    <xf numFmtId="0" fontId="8" fillId="0" borderId="28" xfId="0" applyFont="1" applyFill="1" applyBorder="1" applyAlignment="1">
      <alignment horizontal="left" vertical="center" wrapText="1"/>
    </xf>
    <xf numFmtId="0" fontId="3" fillId="3" borderId="0" xfId="2" applyFont="1" applyFill="1" applyBorder="1" applyAlignment="1">
      <alignment horizontal="center" vertical="center"/>
    </xf>
    <xf numFmtId="0" fontId="3" fillId="3" borderId="0" xfId="2" applyFont="1" applyFill="1" applyBorder="1" applyAlignment="1">
      <alignment horizontal="left" vertical="center"/>
    </xf>
    <xf numFmtId="164" fontId="3" fillId="3" borderId="0" xfId="1" applyNumberFormat="1" applyFont="1" applyFill="1" applyBorder="1" applyAlignment="1">
      <alignment horizontal="center" vertical="center"/>
    </xf>
    <xf numFmtId="165" fontId="3" fillId="3" borderId="0" xfId="2" applyNumberFormat="1" applyFont="1" applyFill="1" applyBorder="1" applyAlignment="1">
      <alignment horizontal="left" vertical="center"/>
    </xf>
    <xf numFmtId="166" fontId="3" fillId="3" borderId="0" xfId="1" applyNumberFormat="1" applyFont="1" applyFill="1" applyBorder="1" applyAlignment="1">
      <alignment horizontal="left" vertical="center"/>
    </xf>
    <xf numFmtId="2" fontId="3" fillId="3" borderId="0" xfId="1" applyNumberFormat="1" applyFont="1" applyFill="1" applyBorder="1" applyAlignment="1">
      <alignment horizontal="center" vertical="center"/>
    </xf>
    <xf numFmtId="43" fontId="3" fillId="3" borderId="0" xfId="1" applyNumberFormat="1" applyFont="1" applyFill="1" applyBorder="1" applyAlignment="1">
      <alignment horizontal="center" vertical="center"/>
    </xf>
    <xf numFmtId="167" fontId="6" fillId="4" borderId="0" xfId="0" applyNumberFormat="1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left" vertical="center"/>
    </xf>
    <xf numFmtId="164" fontId="7" fillId="4" borderId="0" xfId="1" applyNumberFormat="1" applyFont="1" applyFill="1" applyBorder="1" applyAlignment="1">
      <alignment horizontal="center" vertical="center"/>
    </xf>
    <xf numFmtId="165" fontId="7" fillId="4" borderId="0" xfId="2" applyNumberFormat="1" applyFont="1" applyFill="1" applyBorder="1" applyAlignment="1">
      <alignment horizontal="left" vertical="center"/>
    </xf>
    <xf numFmtId="165" fontId="3" fillId="4" borderId="0" xfId="2" applyNumberFormat="1" applyFont="1" applyFill="1" applyBorder="1" applyAlignment="1">
      <alignment horizontal="left" vertical="center"/>
    </xf>
    <xf numFmtId="166" fontId="3" fillId="4" borderId="0" xfId="1" applyNumberFormat="1" applyFont="1" applyFill="1" applyBorder="1" applyAlignment="1">
      <alignment horizontal="left" vertical="center"/>
    </xf>
    <xf numFmtId="2" fontId="3" fillId="4" borderId="0" xfId="1" applyNumberFormat="1" applyFont="1" applyFill="1" applyBorder="1" applyAlignment="1">
      <alignment horizontal="center" vertical="center"/>
    </xf>
    <xf numFmtId="0" fontId="3" fillId="4" borderId="0" xfId="0" applyNumberFormat="1" applyFont="1" applyFill="1" applyBorder="1" applyAlignment="1">
      <alignment horizontal="left" vertical="center" wrapText="1"/>
    </xf>
    <xf numFmtId="0" fontId="3" fillId="0" borderId="24" xfId="2" applyFont="1" applyFill="1" applyBorder="1" applyAlignment="1">
      <alignment horizontal="left" vertical="center" wrapText="1"/>
    </xf>
    <xf numFmtId="0" fontId="13" fillId="2" borderId="15" xfId="5" applyFont="1" applyFill="1" applyBorder="1" applyAlignment="1" applyProtection="1">
      <alignment horizontal="center" vertical="center"/>
    </xf>
    <xf numFmtId="0" fontId="13" fillId="2" borderId="15" xfId="5" applyFont="1" applyFill="1" applyBorder="1" applyAlignment="1" applyProtection="1">
      <alignment horizontal="justify" vertical="center"/>
    </xf>
    <xf numFmtId="0" fontId="19" fillId="2" borderId="15" xfId="0" applyFont="1" applyFill="1" applyBorder="1" applyAlignment="1">
      <alignment vertical="center"/>
    </xf>
    <xf numFmtId="165" fontId="8" fillId="8" borderId="24" xfId="2" applyNumberFormat="1" applyFont="1" applyFill="1" applyBorder="1" applyAlignment="1">
      <alignment horizontal="left" vertical="center"/>
    </xf>
    <xf numFmtId="0" fontId="244" fillId="0" borderId="0" xfId="0" applyFont="1" applyFill="1" applyBorder="1"/>
    <xf numFmtId="0" fontId="245" fillId="0" borderId="80" xfId="0" applyFont="1" applyFill="1" applyBorder="1" applyAlignment="1">
      <alignment horizontal="center" vertical="center" wrapText="1"/>
    </xf>
    <xf numFmtId="0" fontId="245" fillId="0" borderId="0" xfId="0" applyFont="1" applyFill="1" applyBorder="1" applyAlignment="1">
      <alignment horizontal="center" vertical="center"/>
    </xf>
    <xf numFmtId="243" fontId="246" fillId="0" borderId="0" xfId="0" applyNumberFormat="1" applyFont="1" applyFill="1" applyBorder="1"/>
    <xf numFmtId="0" fontId="246" fillId="0" borderId="0" xfId="0" applyFont="1" applyFill="1" applyBorder="1"/>
    <xf numFmtId="243" fontId="245" fillId="0" borderId="0" xfId="0" applyNumberFormat="1" applyFont="1" applyFill="1" applyBorder="1"/>
    <xf numFmtId="0" fontId="247" fillId="0" borderId="0" xfId="0" applyFont="1" applyFill="1" applyBorder="1"/>
    <xf numFmtId="43" fontId="245" fillId="0" borderId="0" xfId="0" applyNumberFormat="1" applyFont="1" applyFill="1" applyBorder="1"/>
    <xf numFmtId="0" fontId="245" fillId="0" borderId="0" xfId="0" applyFont="1" applyFill="1" applyBorder="1"/>
    <xf numFmtId="0" fontId="246" fillId="0" borderId="1" xfId="0" applyFont="1" applyFill="1" applyBorder="1"/>
    <xf numFmtId="43" fontId="244" fillId="0" borderId="0" xfId="0" applyNumberFormat="1" applyFont="1" applyFill="1" applyBorder="1"/>
    <xf numFmtId="0" fontId="248" fillId="0" borderId="1" xfId="0" applyFont="1" applyFill="1" applyBorder="1" applyAlignment="1" applyProtection="1">
      <alignment horizontal="left" vertical="center"/>
    </xf>
    <xf numFmtId="43" fontId="246" fillId="0" borderId="1" xfId="0" applyNumberFormat="1" applyFont="1" applyFill="1" applyBorder="1"/>
    <xf numFmtId="43" fontId="1" fillId="0" borderId="1" xfId="1" applyFont="1" applyBorder="1" applyAlignment="1">
      <alignment vertical="center"/>
    </xf>
    <xf numFmtId="0" fontId="245" fillId="0" borderId="1" xfId="0" applyFont="1" applyFill="1" applyBorder="1" applyAlignment="1">
      <alignment horizontal="center"/>
    </xf>
    <xf numFmtId="0" fontId="245" fillId="0" borderId="1" xfId="0" applyFont="1" applyFill="1" applyBorder="1" applyAlignment="1">
      <alignment horizontal="left"/>
    </xf>
    <xf numFmtId="43" fontId="245" fillId="0" borderId="1" xfId="0" applyNumberFormat="1" applyFont="1" applyFill="1" applyBorder="1" applyAlignment="1">
      <alignment horizontal="left"/>
    </xf>
    <xf numFmtId="0" fontId="244" fillId="0" borderId="1" xfId="0" applyFont="1" applyFill="1" applyBorder="1"/>
    <xf numFmtId="43" fontId="244" fillId="0" borderId="1" xfId="0" applyNumberFormat="1" applyFont="1" applyFill="1" applyBorder="1"/>
    <xf numFmtId="0" fontId="249" fillId="0" borderId="1" xfId="0" applyFont="1" applyFill="1" applyBorder="1" applyAlignment="1">
      <alignment horizontal="center"/>
    </xf>
    <xf numFmtId="0" fontId="249" fillId="0" borderId="1" xfId="0" applyFont="1" applyFill="1" applyBorder="1"/>
    <xf numFmtId="43" fontId="249" fillId="0" borderId="1" xfId="0" applyNumberFormat="1" applyFont="1" applyFill="1" applyBorder="1" applyAlignment="1">
      <alignment horizontal="left"/>
    </xf>
    <xf numFmtId="0" fontId="250" fillId="0" borderId="1" xfId="0" applyFont="1" applyBorder="1" applyAlignment="1">
      <alignment vertical="center"/>
    </xf>
    <xf numFmtId="0" fontId="251" fillId="0" borderId="1" xfId="0" applyFont="1" applyBorder="1" applyAlignment="1">
      <alignment vertical="center"/>
    </xf>
    <xf numFmtId="0" fontId="249" fillId="0" borderId="1" xfId="0" applyFont="1" applyFill="1" applyBorder="1" applyAlignment="1">
      <alignment horizontal="left"/>
    </xf>
    <xf numFmtId="0" fontId="252" fillId="0" borderId="1" xfId="0" applyFont="1" applyFill="1" applyBorder="1" applyAlignment="1">
      <alignment horizontal="center"/>
    </xf>
    <xf numFmtId="0" fontId="253" fillId="0" borderId="1" xfId="0" applyFont="1" applyFill="1" applyBorder="1" applyAlignment="1">
      <alignment horizontal="center"/>
    </xf>
    <xf numFmtId="0" fontId="254" fillId="0" borderId="1" xfId="0" applyFont="1" applyFill="1" applyBorder="1" applyAlignment="1">
      <alignment horizontal="center"/>
    </xf>
    <xf numFmtId="0" fontId="252" fillId="0" borderId="1" xfId="0" applyFont="1" applyFill="1" applyBorder="1" applyAlignment="1">
      <alignment horizontal="center" vertical="center"/>
    </xf>
    <xf numFmtId="0" fontId="252" fillId="0" borderId="1" xfId="0" applyFont="1" applyFill="1" applyBorder="1" applyAlignment="1">
      <alignment horizontal="center" vertical="center" wrapText="1"/>
    </xf>
    <xf numFmtId="0" fontId="253" fillId="0" borderId="1" xfId="0" applyFont="1" applyFill="1" applyBorder="1" applyAlignment="1">
      <alignment horizontal="left"/>
    </xf>
    <xf numFmtId="43" fontId="253" fillId="0" borderId="1" xfId="0" applyNumberFormat="1" applyFont="1" applyFill="1" applyBorder="1" applyAlignment="1">
      <alignment horizontal="left"/>
    </xf>
    <xf numFmtId="0" fontId="252" fillId="0" borderId="1" xfId="0" applyFont="1" applyFill="1" applyBorder="1" applyAlignment="1">
      <alignment horizontal="left"/>
    </xf>
    <xf numFmtId="43" fontId="252" fillId="0" borderId="1" xfId="0" applyNumberFormat="1" applyFont="1" applyFill="1" applyBorder="1" applyAlignment="1">
      <alignment horizontal="left"/>
    </xf>
    <xf numFmtId="0" fontId="255" fillId="0" borderId="1" xfId="0" applyFont="1" applyFill="1" applyBorder="1" applyAlignment="1">
      <alignment horizontal="center"/>
    </xf>
    <xf numFmtId="0" fontId="252" fillId="0" borderId="1" xfId="0" applyFont="1" applyFill="1" applyBorder="1" applyAlignment="1">
      <alignment horizontal="center"/>
    </xf>
    <xf numFmtId="0" fontId="18" fillId="6" borderId="9" xfId="0" applyFont="1" applyFill="1" applyBorder="1" applyAlignment="1">
      <alignment horizontal="center"/>
    </xf>
    <xf numFmtId="0" fontId="18" fillId="6" borderId="10" xfId="0" applyFont="1" applyFill="1" applyBorder="1" applyAlignment="1">
      <alignment horizontal="center"/>
    </xf>
    <xf numFmtId="0" fontId="18" fillId="6" borderId="11" xfId="0" applyFont="1" applyFill="1" applyBorder="1" applyAlignment="1">
      <alignment horizontal="center"/>
    </xf>
    <xf numFmtId="0" fontId="22" fillId="7" borderId="12" xfId="0" applyFont="1" applyFill="1" applyBorder="1" applyAlignment="1" applyProtection="1">
      <alignment horizontal="center" vertical="center"/>
      <protection locked="0"/>
    </xf>
    <xf numFmtId="0" fontId="22" fillId="7" borderId="13" xfId="0" applyFont="1" applyFill="1" applyBorder="1" applyAlignment="1" applyProtection="1">
      <alignment horizontal="center" vertical="center"/>
      <protection locked="0"/>
    </xf>
    <xf numFmtId="0" fontId="22" fillId="7" borderId="14" xfId="0" applyFon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32" xfId="2" applyFont="1" applyBorder="1" applyAlignment="1">
      <alignment horizontal="center" vertical="center"/>
    </xf>
    <xf numFmtId="0" fontId="3" fillId="0" borderId="31" xfId="2" applyFont="1" applyBorder="1" applyAlignment="1">
      <alignment horizontal="center" vertical="center"/>
    </xf>
    <xf numFmtId="0" fontId="3" fillId="0" borderId="33" xfId="2" applyFont="1" applyBorder="1" applyAlignment="1">
      <alignment horizontal="center" vertical="center"/>
    </xf>
    <xf numFmtId="0" fontId="3" fillId="0" borderId="29" xfId="2" applyFont="1" applyBorder="1" applyAlignment="1">
      <alignment horizontal="center" vertical="center"/>
    </xf>
    <xf numFmtId="0" fontId="4" fillId="0" borderId="30" xfId="2" applyFont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</cellXfs>
  <cellStyles count="3653">
    <cellStyle name="-" xfId="7"/>
    <cellStyle name=" 1" xfId="8"/>
    <cellStyle name="&quot;%&quot; Format" xfId="9"/>
    <cellStyle name="&quot;%&quot; Format 2" xfId="10"/>
    <cellStyle name="%" xfId="11"/>
    <cellStyle name="******************************************" xfId="12"/>
    <cellStyle name="." xfId="13"/>
    <cellStyle name="??" xfId="14"/>
    <cellStyle name="?? [0.00]_laroux" xfId="15"/>
    <cellStyle name="?? [0]_ML_Maintenance_Quo_060628" xfId="16"/>
    <cellStyle name="???? [0.00]_laroux" xfId="17"/>
    <cellStyle name="????_laroux" xfId="18"/>
    <cellStyle name="??_#01 Akaska1" xfId="19"/>
    <cellStyle name="?_x0001__x0017_?°_x0001_ÿÿÿ?ÿÿÿ??" xfId="20"/>
    <cellStyle name="?_x0001__x0017_?°_x0001_ÿÿÿ?ÿÿÿ?? 1" xfId="21"/>
    <cellStyle name="?_x0001__x0017_?°_x0001_ÿÿÿ?ÿÿÿ?? 2" xfId="22"/>
    <cellStyle name="?_x0001__x0017_?°_x0001_ÿÿÿ?ÿÿÿ?? 3" xfId="23"/>
    <cellStyle name="?_x0001__x0017_?°_x0001_ÿÿÿ?ÿÿÿ?? 4" xfId="24"/>
    <cellStyle name="?_x0001__x0017_?°_x0001_ÿÿÿ?ÿÿÿ?? 5" xfId="25"/>
    <cellStyle name="?_x0001__x0017_?°_x0001_ÿÿÿ?ÿÿÿ??_2 BHK" xfId="26"/>
    <cellStyle name="\" xfId="27"/>
    <cellStyle name="_%(SignOnly)" xfId="28"/>
    <cellStyle name="_%(SignSpaceOnly)" xfId="29"/>
    <cellStyle name="_(Type_II)_BOQ  Measurement 24-04-09" xfId="30"/>
    <cellStyle name="_00 REV COMBINED EST-03.04.12---" xfId="31"/>
    <cellStyle name="_05.08.12_BOQ HIAL" xfId="32"/>
    <cellStyle name="_06  E - Pricing Schedule BMS-TMS" xfId="33"/>
    <cellStyle name="_06  E - Pricing Schedule BMS-TMS_2 BHK" xfId="34"/>
    <cellStyle name="_06  E - Pricing Schedule BMS-TMS_5th FLOOR" xfId="35"/>
    <cellStyle name="_06  E - Pricing Schedule BMS-TMS_ALL WORK" xfId="36"/>
    <cellStyle name="_06  E - Pricing Schedule BMS-TMS_ARCH" xfId="37"/>
    <cellStyle name="_06  E - Pricing Schedule BMS-TMS_ARCH-GATE" xfId="38"/>
    <cellStyle name="_06  E - Pricing Schedule BMS-TMS_ARCH-Office" xfId="39"/>
    <cellStyle name="_06  E - Pricing Schedule BMS-TMS_Assumption" xfId="40"/>
    <cellStyle name="_06  E - Pricing Schedule BMS-TMS_BLK-EST-BUILDING 1 - DLF MUMBAI MILLS-13-10-10" xfId="41"/>
    <cellStyle name="_06  E - Pricing Schedule BMS-TMS_BLOCK EST - BASEMENT" xfId="42"/>
    <cellStyle name="_06  E - Pricing Schedule BMS-TMS_BLOCK EST - BUILDING 1" xfId="43"/>
    <cellStyle name="_06  E - Pricing Schedule BMS-TMS_BLOCK EST - BUILDING 2-TO STERLING" xfId="44"/>
    <cellStyle name="_06  E - Pricing Schedule BMS-TMS_BLOCK EST - BUILDING 3" xfId="45"/>
    <cellStyle name="_06  E - Pricing Schedule BMS-TMS_BLOCK EST - PODIUM -DLF" xfId="46"/>
    <cellStyle name="_06  E - Pricing Schedule BMS-TMS_BLOCK EST - PODIUM -MCGM" xfId="47"/>
    <cellStyle name="_06  E - Pricing Schedule BMS-TMS_BOQ" xfId="48"/>
    <cellStyle name="_06  E - Pricing Schedule BMS-TMS_BOQ_1" xfId="49"/>
    <cellStyle name="_06  E - Pricing Schedule BMS-TMS_BOQ_1_Assumption" xfId="50"/>
    <cellStyle name="_06  E - Pricing Schedule BMS-TMS_BOQ_1_RESI. FIN BOQ - D18" xfId="51"/>
    <cellStyle name="_06  E - Pricing Schedule BMS-TMS_BOQ_2" xfId="52"/>
    <cellStyle name="_06  E - Pricing Schedule BMS-TMS_BOQ_2 BHK" xfId="53"/>
    <cellStyle name="_06  E - Pricing Schedule BMS-TMS_BOQ_2_RA-MKT" xfId="54"/>
    <cellStyle name="_06  E - Pricing Schedule BMS-TMS_BOQ_5th FLOOR" xfId="55"/>
    <cellStyle name="_06  E - Pricing Schedule BMS-TMS_BOQ_ALL WORK" xfId="56"/>
    <cellStyle name="_06  E - Pricing Schedule BMS-TMS_BOQ_ARCH-Office" xfId="57"/>
    <cellStyle name="_06  E - Pricing Schedule BMS-TMS_BOQ_Assumption" xfId="58"/>
    <cellStyle name="_06  E - Pricing Schedule BMS-TMS_BOQ_BOQ" xfId="59"/>
    <cellStyle name="_06  E - Pricing Schedule BMS-TMS_BOQ_BOQ-SUMMARY" xfId="60"/>
    <cellStyle name="_06  E - Pricing Schedule BMS-TMS_BOQ_CIVIL FINISHES-QC1-BOQ" xfId="61"/>
    <cellStyle name="_06  E - Pricing Schedule BMS-TMS_BOQ_Copy of Copy of MEAS SHEET OF- ARCH-SHIKHA" xfId="62"/>
    <cellStyle name="_06  E - Pricing Schedule BMS-TMS_BOQ_Copy of MEAS SHEET OF- ARCH-kajal.." xfId="63"/>
    <cellStyle name="_06  E - Pricing Schedule BMS-TMS_BOQ_Copy of MEAS SHEET OF- ARCH-SK" xfId="64"/>
    <cellStyle name="_06  E - Pricing Schedule BMS-TMS_BOQ_DRAFT BOQ " xfId="65"/>
    <cellStyle name="_06  E - Pricing Schedule BMS-TMS_BOQ_DRAFT BOQ-STRL CIVIL &amp; FINISHING WORK-BLOCK D18-25.11.11" xfId="66"/>
    <cellStyle name="_06  E - Pricing Schedule BMS-TMS_BOQ_DRAFT-EST-CIVIL-05.11.11" xfId="67"/>
    <cellStyle name="_06  E - Pricing Schedule BMS-TMS_BOQ_Final BOQ-SEMINAR HALL" xfId="68"/>
    <cellStyle name="_06  E - Pricing Schedule BMS-TMS_BOQ_FINAL MEAS SHEET OF-ARCHI-MDP HOSTEL -BL -" xfId="69"/>
    <cellStyle name="_06  E - Pricing Schedule BMS-TMS_BOQ_landscape - nsg" xfId="70"/>
    <cellStyle name="_06  E - Pricing Schedule BMS-TMS_BOQ_MBA COLLAGE-CCBA ARCH" xfId="71"/>
    <cellStyle name="_06  E - Pricing Schedule BMS-TMS_BOQ_MEAS SHEET OF- ARCH - Lower Ground floor" xfId="72"/>
    <cellStyle name="_06  E - Pricing Schedule BMS-TMS_BOQ_MEAS SHEET OF- ARCH- Chaitali" xfId="73"/>
    <cellStyle name="_06  E - Pricing Schedule BMS-TMS_BOQ_MEAS SHEET OF- ARCH-25-12-2010-heena...." xfId="74"/>
    <cellStyle name="_06  E - Pricing Schedule BMS-TMS_BOQ_MEAS SHEET OF- ARCH-ANKITA " xfId="75"/>
    <cellStyle name="_06  E - Pricing Schedule BMS-TMS_BOQ_MEAS SHEET OF- ARCH-Ankita-19.10.2011 - Final-CHECK" xfId="76"/>
    <cellStyle name="_06  E - Pricing Schedule BMS-TMS_BOQ_MEAS SHEET OF- ARCH-kajal.." xfId="77"/>
    <cellStyle name="_06  E - Pricing Schedule BMS-TMS_BOQ_MEAS SHEET OF- ARCH-MP" xfId="78"/>
    <cellStyle name="_06  E - Pricing Schedule BMS-TMS_BOQ_MEAS SHEET OF- ARCH-priyanka." xfId="79"/>
    <cellStyle name="_06  E - Pricing Schedule BMS-TMS_BOQ_MEAS SHEET OF BLOCK - C- ALL - MP -CHK" xfId="80"/>
    <cellStyle name="_06  E - Pricing Schedule BMS-TMS_BOQ_MEAS SHEET OF FLOORING 08-07-2011-Mitali" xfId="81"/>
    <cellStyle name="_06  E - Pricing Schedule BMS-TMS_BOQ_MEAS SHEET OF Joinary Block C -- VK" xfId="82"/>
    <cellStyle name="_06  E - Pricing Schedule BMS-TMS_BOQ_MEAS SHEET OF Masonary 08-07-11 - Ankita" xfId="83"/>
    <cellStyle name="_06  E - Pricing Schedule BMS-TMS_BOQ_MEAS SHEET OF- Mitali" xfId="84"/>
    <cellStyle name="_06  E - Pricing Schedule BMS-TMS_BOQ_MEAS SHEET OF RCC - 05-05-12 - VK" xfId="85"/>
    <cellStyle name="_06  E - Pricing Schedule BMS-TMS_BOQ_MEAS SHEET OF RCC CLASS ROOM 1-PREKSHA-16.3.2012" xfId="86"/>
    <cellStyle name="_06  E - Pricing Schedule BMS-TMS_BOQ_MEAS SHEET OF RCC CLASS ROOM 2-PREKSHA-16.3.2012" xfId="87"/>
    <cellStyle name="_06  E - Pricing Schedule BMS-TMS_BOQ_MEAS SHEET OF RCC FOR Admin - 19-03-12 - ANKITA" xfId="88"/>
    <cellStyle name="_06  E - Pricing Schedule BMS-TMS_BOQ_MEAS SHEET OF RCC FOR LAB-1 - 16-03-12 - ANKITA" xfId="89"/>
    <cellStyle name="_06  E - Pricing Schedule BMS-TMS_BOQ_MEAS SHEET OF RCC FOR LAB-2 - 16-03-12 - ANKITA" xfId="90"/>
    <cellStyle name="_06  E - Pricing Schedule BMS-TMS_BOQ_MEAS SHEET OF RCC FOR MDP HOSTEL - 06.06.11-JRP" xfId="91"/>
    <cellStyle name="_06  E - Pricing Schedule BMS-TMS_BOQ_MEAS SHEET OF RCC FOR Seminar block - 16-03-12 - ANKITA" xfId="92"/>
    <cellStyle name="_06  E - Pricing Schedule BMS-TMS_BOQ_MEAS SHEET OF RCC FOR Toilet - 19-03-12 - ANKITA" xfId="93"/>
    <cellStyle name="_06  E - Pricing Schedule BMS-TMS_BOQ_MEAS SHEET OF RCC FOR Watertank - 26-03-12 - ANKITA" xfId="94"/>
    <cellStyle name="_06  E - Pricing Schedule BMS-TMS_BOQ_MEAS SHEET OF RCC FOR Workshop - 26-03-12 - ANKITA" xfId="95"/>
    <cellStyle name="_06  E - Pricing Schedule BMS-TMS_BOQ_MEAS SHEET OF STRL CIVIL BLOCK D18-18.11.11-SJU.xls - CHK" xfId="96"/>
    <cellStyle name="_06  E - Pricing Schedule BMS-TMS_BOQ_MEAS SHEET OF STRUCTURAL WORK" xfId="97"/>
    <cellStyle name="_06  E - Pricing Schedule BMS-TMS_BOQ_MEAS SHEET OF-R.C.C. (M) (28-01-12)(Foundation) - chk" xfId="98"/>
    <cellStyle name="_06  E - Pricing Schedule BMS-TMS_BOQ_Meas Sheet of-stru-STAFF QUARTER-kajal" xfId="99"/>
    <cellStyle name="_06  E - Pricing Schedule BMS-TMS_BOQ_Meas-sheet of Arch-workshop avdhi" xfId="100"/>
    <cellStyle name="_06  E - Pricing Schedule BMS-TMS_BOQ_Measurement" xfId="101"/>
    <cellStyle name="_06  E - Pricing Schedule BMS-TMS_BOQ_MEASUREMENT SHEET FINAL - SHINU" xfId="102"/>
    <cellStyle name="_06  E - Pricing Schedule BMS-TMS_BOQ_MEASUREMENT SHEET FINNAL - SHINU" xfId="103"/>
    <cellStyle name="_06  E - Pricing Schedule BMS-TMS_BOQ_MEASUREMENT SHEET -Plaster At Guest House- Chaitali" xfId="104"/>
    <cellStyle name="_06  E - Pricing Schedule BMS-TMS_BOQ_MEASURMENT-CIVIL-R1 shinu" xfId="105"/>
    <cellStyle name="_06  E - Pricing Schedule BMS-TMS_BOQ_Miscellaneous work" xfId="106"/>
    <cellStyle name="_06  E - Pricing Schedule BMS-TMS_BOQ_Partition" xfId="107"/>
    <cellStyle name="_06  E - Pricing Schedule BMS-TMS_BOQ_RESI. FIN BOQ - D18" xfId="108"/>
    <cellStyle name="_06  E - Pricing Schedule BMS-TMS_BOQ_REVISED ESTIMATE -29.09.11" xfId="109"/>
    <cellStyle name="_06  E - Pricing Schedule BMS-TMS_BOQ_Sez_Boq_Superstructure part-FORMATED" xfId="110"/>
    <cellStyle name="_06  E - Pricing Schedule BMS-TMS_BOQ_Sez_Boq_Superstructure part-FORMATED 2" xfId="111"/>
    <cellStyle name="_06  E - Pricing Schedule BMS-TMS_BOQ_Sez_Boq_Superstructure part-FORMATED_ESTIMATE-07.11.11" xfId="112"/>
    <cellStyle name="_06  E - Pricing Schedule BMS-TMS_BOQ_Sez_Boq_Superstructure part-FORMATED_ESTIMATE-07.11.11 2" xfId="113"/>
    <cellStyle name="_06  E - Pricing Schedule BMS-TMS_BOQ_Steel truss-Dharmendra" xfId="114"/>
    <cellStyle name="_06  E - Pricing Schedule BMS-TMS_BOQ-STORM WATER DRAIN -20.03.12" xfId="115"/>
    <cellStyle name="_06  E - Pricing Schedule BMS-TMS_BOQ-SUMMARY" xfId="116"/>
    <cellStyle name="_06  E - Pricing Schedule BMS-TMS_CIVIL FINISHES-QC1-BOQ" xfId="117"/>
    <cellStyle name="_06  E - Pricing Schedule BMS-TMS_Copy of Copy of MEAS SHEET OF- ARCH-SHIKHA" xfId="118"/>
    <cellStyle name="_06  E - Pricing Schedule BMS-TMS_Copy of MEAS SHEET OF- ARCH-kajal.." xfId="119"/>
    <cellStyle name="_06  E - Pricing Schedule BMS-TMS_Copy of MEAS SHEET OF- ARCH-SK" xfId="120"/>
    <cellStyle name="_06  E - Pricing Schedule BMS-TMS_DRAFT BOQ " xfId="121"/>
    <cellStyle name="_06  E - Pricing Schedule BMS-TMS_DRAFT BOQ _1" xfId="122"/>
    <cellStyle name="_06  E - Pricing Schedule BMS-TMS_DRAFT BOQ-10.11.11" xfId="123"/>
    <cellStyle name="_06  E - Pricing Schedule BMS-TMS_DRAFT BOQ-COMM-FIN-31.05.11-REV" xfId="124"/>
    <cellStyle name="_06  E - Pricing Schedule BMS-TMS_DRAFT BOQ-ROAD WORK-13.03.12-TO AHC" xfId="125"/>
    <cellStyle name="_06  E - Pricing Schedule BMS-TMS_DRAFT BOQ-STRL CIVIL &amp; FINISHING WORK-BLOCK D18-25.11.11" xfId="126"/>
    <cellStyle name="_06  E - Pricing Schedule BMS-TMS_DRAFT BOQ-STRUCTURAL CIVIL WORK-18.06.12" xfId="127"/>
    <cellStyle name="_06  E - Pricing Schedule BMS-TMS_DRAFT-EST-CIVIL-05.11.11" xfId="128"/>
    <cellStyle name="_06  E - Pricing Schedule BMS-TMS_EST-CLUB" xfId="129"/>
    <cellStyle name="_06  E - Pricing Schedule BMS-TMS_ESTIMATE" xfId="130"/>
    <cellStyle name="_06  E - Pricing Schedule BMS-TMS_ESTIMATE-15.03.11-OPTION-2" xfId="131"/>
    <cellStyle name="_06  E - Pricing Schedule BMS-TMS_ESTIMATE-FRONT BOUNDARY WALL" xfId="132"/>
    <cellStyle name="_06  E - Pricing Schedule BMS-TMS_ESTIMATE-OPTION-2" xfId="133"/>
    <cellStyle name="_06  E - Pricing Schedule BMS-TMS_ESTIMATE-VILLA TYPE A-B-C-05-07-2010-As per ABD" xfId="134"/>
    <cellStyle name="_06  E - Pricing Schedule BMS-TMS_EST-ROAD WORK-02.09.11-TO PROZONE" xfId="135"/>
    <cellStyle name="_06  E - Pricing Schedule BMS-TMS_EST-SAMPLE FLAT" xfId="136"/>
    <cellStyle name="_06  E - Pricing Schedule BMS-TMS_Final BOQ-SEMINAR HALL" xfId="137"/>
    <cellStyle name="_06  E - Pricing Schedule BMS-TMS_FINAL MEAS SHEET OF-ARCHI-MDP HOSTEL -BL -" xfId="138"/>
    <cellStyle name="_06  E - Pricing Schedule BMS-TMS_FINAL-DE-RGIPT-12.02.2010-WITH RA MKT-1 April-A-Dt.27-01-11" xfId="139"/>
    <cellStyle name="_06  E - Pricing Schedule BMS-TMS_landscape - nsg" xfId="140"/>
    <cellStyle name="_06  E - Pricing Schedule BMS-TMS_MBA COLLAGE-CCBA ARCH" xfId="141"/>
    <cellStyle name="_06  E - Pricing Schedule BMS-TMS_Meas of arch &amp; rcc" xfId="142"/>
    <cellStyle name="_06  E - Pricing Schedule BMS-TMS_MEAS SHEET -- JOINARY" xfId="143"/>
    <cellStyle name="_06  E - Pricing Schedule BMS-TMS_MEAS SHEET OF- ARCH - Lower Ground floor" xfId="144"/>
    <cellStyle name="_06  E - Pricing Schedule BMS-TMS_MEAS SHEET OF ARCH -24-9-2011" xfId="145"/>
    <cellStyle name="_06  E - Pricing Schedule BMS-TMS_MEAS SHEET OF- ARCH- Chaitali" xfId="146"/>
    <cellStyle name="_06  E - Pricing Schedule BMS-TMS_MEAS SHEET OF- ARCH-25-12-2010-heena...." xfId="147"/>
    <cellStyle name="_06  E - Pricing Schedule BMS-TMS_MEAS SHEET OF- ARCH-ANKITA " xfId="148"/>
    <cellStyle name="_06  E - Pricing Schedule BMS-TMS_MEAS SHEET OF- ARCH-Ankita-19.10.2011 - Final-CHECK" xfId="149"/>
    <cellStyle name="_06  E - Pricing Schedule BMS-TMS_MEAS SHEET OF- ARCH-kajal.." xfId="150"/>
    <cellStyle name="_06  E - Pricing Schedule BMS-TMS_MEAS SHEET OF- ARCH-MP" xfId="151"/>
    <cellStyle name="_06  E - Pricing Schedule BMS-TMS_MEAS SHEET OF- ARCH-priyanka." xfId="152"/>
    <cellStyle name="_06  E - Pricing Schedule BMS-TMS_MEAS SHEET OF BLOCK - C- ALL - MP -CHK" xfId="153"/>
    <cellStyle name="_06  E - Pricing Schedule BMS-TMS_MEAS SHEET OF FLOORING 08-07-2011-Mitali" xfId="154"/>
    <cellStyle name="_06  E - Pricing Schedule BMS-TMS_MEAS SHEET OF- Flooring-(06-8-11)-Neha" xfId="155"/>
    <cellStyle name="_06  E - Pricing Schedule BMS-TMS_MEAS SHEET OF Joinary Block C -- VK" xfId="156"/>
    <cellStyle name="_06  E - Pricing Schedule BMS-TMS_MEAS SHEET OF Masonary 08-07-11 - Ankita" xfId="157"/>
    <cellStyle name="_06  E - Pricing Schedule BMS-TMS_MEAS SHEET OF- Mitali" xfId="158"/>
    <cellStyle name="_06  E - Pricing Schedule BMS-TMS_MEAS SHEET OF RCC - 05-05-12 - VK" xfId="159"/>
    <cellStyle name="_06  E - Pricing Schedule BMS-TMS_MEAS SHEET OF RCC CLASS ROOM 1-PREKSHA-16.3.2012" xfId="160"/>
    <cellStyle name="_06  E - Pricing Schedule BMS-TMS_MEAS SHEET OF RCC CLASS ROOM 2-PREKSHA-16.3.2012" xfId="161"/>
    <cellStyle name="_06  E - Pricing Schedule BMS-TMS_MEAS SHEET OF RCC FOR Admin - 19-03-12 - ANKITA" xfId="162"/>
    <cellStyle name="_06  E - Pricing Schedule BMS-TMS_MEAS SHEET OF RCC FOR LAB-1 - 16-03-12 - ANKITA" xfId="163"/>
    <cellStyle name="_06  E - Pricing Schedule BMS-TMS_MEAS SHEET OF RCC FOR LAB-2 - 16-03-12 - ANKITA" xfId="164"/>
    <cellStyle name="_06  E - Pricing Schedule BMS-TMS_MEAS SHEET OF RCC FOR MDP HOSTEL - 06.06.11-JRP" xfId="165"/>
    <cellStyle name="_06  E - Pricing Schedule BMS-TMS_MEAS SHEET OF RCC FOR Seminar block - 16-03-12 - ANKITA" xfId="166"/>
    <cellStyle name="_06  E - Pricing Schedule BMS-TMS_MEAS SHEET OF RCC FOR Toilet - 19-03-12 - ANKITA" xfId="167"/>
    <cellStyle name="_06  E - Pricing Schedule BMS-TMS_MEAS SHEET OF RCC FOR Watertank - 26-03-12 - ANKITA" xfId="168"/>
    <cellStyle name="_06  E - Pricing Schedule BMS-TMS_MEAS SHEET OF RCC FOR Workshop - 26-03-12 - ANKITA" xfId="169"/>
    <cellStyle name="_06  E - Pricing Schedule BMS-TMS_MEAS SHEET Of SIX FLOOR WOODEN FLOORING- PREKSHA-RE WRITE FOR FLOORING" xfId="170"/>
    <cellStyle name="_06  E - Pricing Schedule BMS-TMS_MEAS SHEET OF STRL CIVIL BLOCK D18-18.11.11-SJU.xls - CHK" xfId="171"/>
    <cellStyle name="_06  E - Pricing Schedule BMS-TMS_MEAS SHEET OF STRUCTURAL WORK" xfId="172"/>
    <cellStyle name="_06  E - Pricing Schedule BMS-TMS_MEAS SHEET OF TOWER-2 - ARCH-Residental-(24-05-12)(N)" xfId="173"/>
    <cellStyle name="_06  E - Pricing Schedule BMS-TMS_MEAS SHEET OF TOWER-3 - ARCH-Residental- 7-6-2012-MP" xfId="174"/>
    <cellStyle name="_06  E - Pricing Schedule BMS-TMS_MEAS SHEET OF-MITTAL-KOREGOAN-PARK (Joinery)-(12-07-11)(M)" xfId="175"/>
    <cellStyle name="_06  E - Pricing Schedule BMS-TMS_MEAS SHEET OF-R.C.C. (M) (28-01-12)(Foundation) - chk" xfId="176"/>
    <cellStyle name="_06  E - Pricing Schedule BMS-TMS_Meas Sheet of-stru-STAFF QUARTER-kajal" xfId="177"/>
    <cellStyle name="_06  E - Pricing Schedule BMS-TMS_MEAS SHEET OF-T-1-07-06-2012" xfId="178"/>
    <cellStyle name="_06  E - Pricing Schedule BMS-TMS_Meas. Sheet Of R.C.C. (07-06-12)(M.)(Tower - 2)" xfId="179"/>
    <cellStyle name="_06  E - Pricing Schedule BMS-TMS_Meas. Sheet Of R.C.C. (07-06-12)(M.)(Tower- 1)" xfId="180"/>
    <cellStyle name="_06  E - Pricing Schedule BMS-TMS_Meas. Sheet Of R.C.C. (13-06-12)(M)(basement)" xfId="181"/>
    <cellStyle name="_06  E - Pricing Schedule BMS-TMS_Meas. Sheet Of R.C.C.Tower 3-(9.06.12)-N" xfId="182"/>
    <cellStyle name="_06  E - Pricing Schedule BMS-TMS_Meas. Sheet Of R.C.C-22.06.12-Tower 3" xfId="183"/>
    <cellStyle name="_06  E - Pricing Schedule BMS-TMS_MEAS.-OR'S (G+1) (3 QTRS.)" xfId="184"/>
    <cellStyle name="_06  E - Pricing Schedule BMS-TMS_MEAS.-OR'S (G+2) (6 QTRS.)" xfId="185"/>
    <cellStyle name="_06  E - Pricing Schedule BMS-TMS_MEAS-BOYS HOSTEL-RCC" xfId="186"/>
    <cellStyle name="_06  E - Pricing Schedule BMS-TMS_MEAS-FACULTY HOUSE-16.04.10-A" xfId="187"/>
    <cellStyle name="_06  E - Pricing Schedule BMS-TMS_MEAS-masonry-Ankita" xfId="188"/>
    <cellStyle name="_06  E - Pricing Schedule BMS-TMS_MEAS-RAJIV GANDHI PLAZA (2)" xfId="189"/>
    <cellStyle name="_06  E - Pricing Schedule BMS-TMS_MEAS-RCC-(Block-A) - Chk.Nv(21.07.11)" xfId="190"/>
    <cellStyle name="_06  E - Pricing Schedule BMS-TMS_MEAS-RCC...25-5-11-CSR" xfId="191"/>
    <cellStyle name="_06  E - Pricing Schedule BMS-TMS_MEAS-RCC-03.09.11-B" xfId="192"/>
    <cellStyle name="_06  E - Pricing Schedule BMS-TMS_MEAS-RCC-25.03.10-SSU" xfId="193"/>
    <cellStyle name="_06  E - Pricing Schedule BMS-TMS_MEAS-RCC-5-7-11" xfId="194"/>
    <cellStyle name="_06  E - Pricing Schedule BMS-TMS_MEASS SHEET OF PARTITION WALL -5 TH FLOORmitali-RE WRITE FOR FLOORING" xfId="195"/>
    <cellStyle name="_06  E - Pricing Schedule BMS-TMS_Meas-sheet of Arch-workshop avdhi" xfId="196"/>
    <cellStyle name="_06  E - Pricing Schedule BMS-TMS_MEAS-SHOPING-17.04.10" xfId="197"/>
    <cellStyle name="_06  E - Pricing Schedule BMS-TMS_Measurement" xfId="198"/>
    <cellStyle name="_06  E - Pricing Schedule BMS-TMS_MEASUREMENT SHEET - ARCH - Priyanka" xfId="199"/>
    <cellStyle name="_06  E - Pricing Schedule BMS-TMS_MEASUREMENT SHEET - ARCH-05.04.10" xfId="200"/>
    <cellStyle name="_06  E - Pricing Schedule BMS-TMS_MEASUREMENT SHEET FINAL - SHINU" xfId="201"/>
    <cellStyle name="_06  E - Pricing Schedule BMS-TMS_MEASUREMENT SHEET FINNAL - SHINU" xfId="202"/>
    <cellStyle name="_06  E - Pricing Schedule BMS-TMS_MEASUREMENT SHEET -Plaster At Guest House- Chaitali" xfId="203"/>
    <cellStyle name="_06  E - Pricing Schedule BMS-TMS_Measurement_BOQ" xfId="204"/>
    <cellStyle name="_06  E - Pricing Schedule BMS-TMS_Measurement_MEAS SHEET -- JOINARY" xfId="205"/>
    <cellStyle name="_06  E - Pricing Schedule BMS-TMS_MEASUREMENT-EXTERNAL DEVL" xfId="206"/>
    <cellStyle name="_06  E - Pricing Schedule BMS-TMS_MEASURMENT-CIVIL-R1 shinu" xfId="207"/>
    <cellStyle name="_06  E - Pricing Schedule BMS-TMS_Miscellaneous work" xfId="208"/>
    <cellStyle name="_06  E - Pricing Schedule BMS-TMS_painting" xfId="209"/>
    <cellStyle name="_06  E - Pricing Schedule BMS-TMS_Partition" xfId="210"/>
    <cellStyle name="_06  E - Pricing Schedule BMS-TMS_PRELIMINARY TOTAL ESTIMATE - R1" xfId="211"/>
    <cellStyle name="_06  E - Pricing Schedule BMS-TMS_PRELIMINARY TOTAL ESTIMATE - R2-11.01.11" xfId="212"/>
    <cellStyle name="_06  E - Pricing Schedule BMS-TMS_RA-MKT" xfId="213"/>
    <cellStyle name="_06  E - Pricing Schedule BMS-TMS_RCC -MAJOR- G+1)" xfId="214"/>
    <cellStyle name="_06  E - Pricing Schedule BMS-TMS_RCC -MAJOR- G+1)_2 BHK" xfId="215"/>
    <cellStyle name="_06  E - Pricing Schedule BMS-TMS_RCC -MAJOR- G+1)_5th FLOOR" xfId="216"/>
    <cellStyle name="_06  E - Pricing Schedule BMS-TMS_RCC -MAJOR- G+1)_ALL WORK" xfId="217"/>
    <cellStyle name="_06  E - Pricing Schedule BMS-TMS_RCC -MAJOR- G+1)_ARCH-Office" xfId="218"/>
    <cellStyle name="_06  E - Pricing Schedule BMS-TMS_RCC -MAJOR- G+1)_ARCH-Office_1" xfId="219"/>
    <cellStyle name="_06  E - Pricing Schedule BMS-TMS_RCC -MAJOR- G+1)_Assumption" xfId="220"/>
    <cellStyle name="_06  E - Pricing Schedule BMS-TMS_RCC -MAJOR- G+1)_BOQ" xfId="221"/>
    <cellStyle name="_06  E - Pricing Schedule BMS-TMS_RCC -MAJOR- G+1)_BOQ_1" xfId="222"/>
    <cellStyle name="_06  E - Pricing Schedule BMS-TMS_RCC -MAJOR- G+1)_BOQ_Assumption" xfId="223"/>
    <cellStyle name="_06  E - Pricing Schedule BMS-TMS_RCC -MAJOR- G+1)_BOQ_RESI. FIN BOQ - D18" xfId="224"/>
    <cellStyle name="_06  E - Pricing Schedule BMS-TMS_RCC -MAJOR- G+1)_BOQ-SUMMARY" xfId="225"/>
    <cellStyle name="_06  E - Pricing Schedule BMS-TMS_RCC -MAJOR- G+1)_CIVIL FINISHES-QC1-BOQ" xfId="226"/>
    <cellStyle name="_06  E - Pricing Schedule BMS-TMS_RCC -MAJOR- G+1)_Copy of Copy of MEAS SHEET OF- ARCH-SHIKHA" xfId="227"/>
    <cellStyle name="_06  E - Pricing Schedule BMS-TMS_RCC -MAJOR- G+1)_Copy of MEAS SHEET OF- ARCH-kajal.." xfId="228"/>
    <cellStyle name="_06  E - Pricing Schedule BMS-TMS_RCC -MAJOR- G+1)_Copy of MEAS SHEET OF- ARCH-SK" xfId="229"/>
    <cellStyle name="_06  E - Pricing Schedule BMS-TMS_RCC -MAJOR- G+1)_DRAFT BOQ " xfId="230"/>
    <cellStyle name="_06  E - Pricing Schedule BMS-TMS_RCC -MAJOR- G+1)_DRAFT BOQ-CIVIL WORK-BLOCK D18-18.11.11" xfId="231"/>
    <cellStyle name="_06  E - Pricing Schedule BMS-TMS_RCC -MAJOR- G+1)_DRAFT BOQ-COMM-FIN-31.05.11-REV" xfId="232"/>
    <cellStyle name="_06  E - Pricing Schedule BMS-TMS_RCC -MAJOR- G+1)_DRAFT BOQ-FINISHES-BLOCK D18-21.11.11" xfId="233"/>
    <cellStyle name="_06  E - Pricing Schedule BMS-TMS_RCC -MAJOR- G+1)_DRAFT BOQ-STRL CIVIL &amp; FINISHING WORK-BLOCK D18-25.11.11" xfId="234"/>
    <cellStyle name="_06  E - Pricing Schedule BMS-TMS_RCC -MAJOR- G+1)_DRAFT-EST-CIVIL-05.11.11" xfId="235"/>
    <cellStyle name="_06  E - Pricing Schedule BMS-TMS_RCC -MAJOR- G+1)_ESTIMATE-15.03.11-OPTION-2" xfId="236"/>
    <cellStyle name="_06  E - Pricing Schedule BMS-TMS_RCC -MAJOR- G+1)_Final BOQ-SEMINAR HALL" xfId="237"/>
    <cellStyle name="_06  E - Pricing Schedule BMS-TMS_RCC -MAJOR- G+1)_FINAL MEAS SHEET OF-ARCHI-MDP HOSTEL -BL -" xfId="238"/>
    <cellStyle name="_06  E - Pricing Schedule BMS-TMS_RCC -MAJOR- G+1)_landscape - nsg" xfId="239"/>
    <cellStyle name="_06  E - Pricing Schedule BMS-TMS_RCC -MAJOR- G+1)_MBA COLLAGE-CCBA ARCH" xfId="240"/>
    <cellStyle name="_06  E - Pricing Schedule BMS-TMS_RCC -MAJOR- G+1)_MEAS SHEET OF- ARCH - Lower Ground floor" xfId="241"/>
    <cellStyle name="_06  E - Pricing Schedule BMS-TMS_RCC -MAJOR- G+1)_MEAS SHEET OF- ARCH- Chaitali" xfId="242"/>
    <cellStyle name="_06  E - Pricing Schedule BMS-TMS_RCC -MAJOR- G+1)_MEAS SHEET OF- ARCH-25-12-2010-heena...." xfId="243"/>
    <cellStyle name="_06  E - Pricing Schedule BMS-TMS_RCC -MAJOR- G+1)_MEAS SHEET OF- ARCH-5th floor-manisha" xfId="244"/>
    <cellStyle name="_06  E - Pricing Schedule BMS-TMS_RCC -MAJOR- G+1)_MEAS SHEET OF- ARCH-ANKITA " xfId="245"/>
    <cellStyle name="_06  E - Pricing Schedule BMS-TMS_RCC -MAJOR- G+1)_MEAS SHEET OF- ARCH-Ankita-19.10.2011 - Final-CHECK" xfId="246"/>
    <cellStyle name="_06  E - Pricing Schedule BMS-TMS_RCC -MAJOR- G+1)_MEAS SHEET OF- ARCH-kajal.." xfId="247"/>
    <cellStyle name="_06  E - Pricing Schedule BMS-TMS_RCC -MAJOR- G+1)_MEAS SHEET OF- ARCH-MP" xfId="248"/>
    <cellStyle name="_06  E - Pricing Schedule BMS-TMS_RCC -MAJOR- G+1)_MEAS SHEET OF- ARCH-priyanka." xfId="249"/>
    <cellStyle name="_06  E - Pricing Schedule BMS-TMS_RCC -MAJOR- G+1)_MEAS SHEET OF BLOCK - C- ALL - MP -CHK" xfId="250"/>
    <cellStyle name="_06  E - Pricing Schedule BMS-TMS_RCC -MAJOR- G+1)_MEAS SHEET OF FLOORING 08-07-2011-Mitali" xfId="251"/>
    <cellStyle name="_06  E - Pricing Schedule BMS-TMS_RCC -MAJOR- G+1)_MEAS SHEET OF Joinary Block C -- VK" xfId="252"/>
    <cellStyle name="_06  E - Pricing Schedule BMS-TMS_RCC -MAJOR- G+1)_MEAS SHEET OF Masonary 08-07-11 - Ankita" xfId="253"/>
    <cellStyle name="_06  E - Pricing Schedule BMS-TMS_RCC -MAJOR- G+1)_MEAS SHEET OF- Mitali" xfId="254"/>
    <cellStyle name="_06  E - Pricing Schedule BMS-TMS_RCC -MAJOR- G+1)_MEAS SHEET OF RCC - 05-05-12 - VK" xfId="255"/>
    <cellStyle name="_06  E - Pricing Schedule BMS-TMS_RCC -MAJOR- G+1)_MEAS SHEET OF RCC CLASS ROOM 1-PREKSHA-16.3.2012" xfId="256"/>
    <cellStyle name="_06  E - Pricing Schedule BMS-TMS_RCC -MAJOR- G+1)_MEAS SHEET OF RCC CLASS ROOM 2-PREKSHA-16.3.2012" xfId="257"/>
    <cellStyle name="_06  E - Pricing Schedule BMS-TMS_RCC -MAJOR- G+1)_MEAS SHEET OF RCC FOR 1.5BHK-19.10.11-JRP" xfId="258"/>
    <cellStyle name="_06  E - Pricing Schedule BMS-TMS_RCC -MAJOR- G+1)_MEAS SHEET OF RCC FOR 2BHK-19.10.11- VK.- CHK xls" xfId="259"/>
    <cellStyle name="_06  E - Pricing Schedule BMS-TMS_RCC -MAJOR- G+1)_MEAS SHEET OF RCC FOR 3BHK-21.10.11-Cha chk preksha" xfId="260"/>
    <cellStyle name="_06  E - Pricing Schedule BMS-TMS_RCC -MAJOR- G+1)_MEAS SHEET OF RCC FOR Admin - 19-03-12 - ANKITA" xfId="261"/>
    <cellStyle name="_06  E - Pricing Schedule BMS-TMS_RCC -MAJOR- G+1)_MEAS SHEET OF RCC FOR LAB-1 - 16-03-12 - ANKITA" xfId="262"/>
    <cellStyle name="_06  E - Pricing Schedule BMS-TMS_RCC -MAJOR- G+1)_MEAS SHEET OF RCC FOR LAB-2 - 16-03-12 - ANKITA" xfId="263"/>
    <cellStyle name="_06  E - Pricing Schedule BMS-TMS_RCC -MAJOR- G+1)_MEAS SHEET OF RCC FOR MDP HOSTEL - 06.06.11-JRP" xfId="264"/>
    <cellStyle name="_06  E - Pricing Schedule BMS-TMS_RCC -MAJOR- G+1)_MEAS SHEET OF RCC FOR Seminar block - 16-03-12 - ANKITA" xfId="265"/>
    <cellStyle name="_06  E - Pricing Schedule BMS-TMS_RCC -MAJOR- G+1)_MEAS SHEET OF RCC FOR Toilet - 19-03-12 - ANKITA" xfId="266"/>
    <cellStyle name="_06  E - Pricing Schedule BMS-TMS_RCC -MAJOR- G+1)_MEAS SHEET OF RCC FOR Watertank - 26-03-12 - ANKITA" xfId="267"/>
    <cellStyle name="_06  E - Pricing Schedule BMS-TMS_RCC -MAJOR- G+1)_MEAS SHEET OF RCC FOR Workshop - 26-03-12 - ANKITA" xfId="268"/>
    <cellStyle name="_06  E - Pricing Schedule BMS-TMS_RCC -MAJOR- G+1)_MEAS SHEET OF STRL CIVIL BLOCK D18-18.11.11-SJU.xls - CHK" xfId="269"/>
    <cellStyle name="_06  E - Pricing Schedule BMS-TMS_RCC -MAJOR- G+1)_MEAS SHEET OF STRUCTURAL WORK" xfId="270"/>
    <cellStyle name="_06  E - Pricing Schedule BMS-TMS_RCC -MAJOR- G+1)_MEAS SHEET OF-R.C.C. (M) (28-01-12)(Foundation) - chk" xfId="271"/>
    <cellStyle name="_06  E - Pricing Schedule BMS-TMS_RCC -MAJOR- G+1)_Meas Sheet of-stru-STAFF QUARTER-kajal" xfId="272"/>
    <cellStyle name="_06  E - Pricing Schedule BMS-TMS_RCC -MAJOR- G+1)_Meas-sheet of Arch-workshop avdhi" xfId="273"/>
    <cellStyle name="_06  E - Pricing Schedule BMS-TMS_RCC -MAJOR- G+1)_Measurement" xfId="274"/>
    <cellStyle name="_06  E - Pricing Schedule BMS-TMS_RCC -MAJOR- G+1)_MEASUREMENT SHEET FINAL - SHINU" xfId="275"/>
    <cellStyle name="_06  E - Pricing Schedule BMS-TMS_RCC -MAJOR- G+1)_MEASUREMENT SHEET FINNAL - SHINU" xfId="276"/>
    <cellStyle name="_06  E - Pricing Schedule BMS-TMS_RCC -MAJOR- G+1)_MEASUREMENT SHEET -Plaster At Guest House- Chaitali" xfId="277"/>
    <cellStyle name="_06  E - Pricing Schedule BMS-TMS_RCC -MAJOR- G+1)_MEASURMENT-CIVIL-R1 shinu" xfId="278"/>
    <cellStyle name="_06  E - Pricing Schedule BMS-TMS_RCC -MAJOR- G+1)_Miscellaneous work" xfId="279"/>
    <cellStyle name="_06  E - Pricing Schedule BMS-TMS_RCC -MAJOR- G+1)_painting" xfId="280"/>
    <cellStyle name="_06  E - Pricing Schedule BMS-TMS_RCC -MAJOR- G+1)_Partition" xfId="281"/>
    <cellStyle name="_06  E - Pricing Schedule BMS-TMS_RCC -MAJOR- G+1)_RESI. FIN BOQ - D18" xfId="282"/>
    <cellStyle name="_06  E - Pricing Schedule BMS-TMS_RCC -MAJOR- G+1)_REV-BOQ-MAIN HOSPITA-AS PER AMENDMENT 3-30.08.10-TO UNITY" xfId="283"/>
    <cellStyle name="_06  E - Pricing Schedule BMS-TMS_RCC -MAJOR- G+1)_REV-BOQ-MAIN HOSPITA-AS PER AMENDMENT 6-01.09.10-TO UNITY" xfId="284"/>
    <cellStyle name="_06  E - Pricing Schedule BMS-TMS_RCC -MAJOR- G+1)_REVISED ESTIMATE -29.09.11" xfId="285"/>
    <cellStyle name="_06  E - Pricing Schedule BMS-TMS_RCC -MAJOR- G+1)_Sez_Boq_Superstructure part-FORMATED" xfId="286"/>
    <cellStyle name="_06  E - Pricing Schedule BMS-TMS_RCC -MAJOR- G+1)_Sez_Boq_Superstructure part-FORMATED 2" xfId="287"/>
    <cellStyle name="_06  E - Pricing Schedule BMS-TMS_RCC -MAJOR- G+1)_Sez_Boq_Superstructure part-FORMATED_ESTIMATE-07.11.11" xfId="288"/>
    <cellStyle name="_06  E - Pricing Schedule BMS-TMS_RCC -MAJOR- G+1)_Sez_Boq_Superstructure part-FORMATED_ESTIMATE-07.11.11 2" xfId="289"/>
    <cellStyle name="_06  E - Pricing Schedule BMS-TMS_RCC -MAJOR- G+1)_Steel truss-Dharmendra" xfId="290"/>
    <cellStyle name="_06  E - Pricing Schedule BMS-TMS_RESI. FIN BOQ - D18" xfId="291"/>
    <cellStyle name="_06  E - Pricing Schedule BMS-TMS_REV BOQ-COMPOUND WALL-15.03.12" xfId="292"/>
    <cellStyle name="_06  E - Pricing Schedule BMS-TMS_REV PRELIMINARY ESTIMATE-FIRE STATION-07-07-11" xfId="293"/>
    <cellStyle name="_06  E - Pricing Schedule BMS-TMS_REVISED ESTIMATE -14.06.11" xfId="294"/>
    <cellStyle name="_06  E - Pricing Schedule BMS-TMS_REVISED ESTIMATE -29.09.11" xfId="295"/>
    <cellStyle name="_06  E - Pricing Schedule BMS-TMS_REV-PRELIMINARY ESTIMATE-BPO BUILDING" xfId="296"/>
    <cellStyle name="_06  E - Pricing Schedule BMS-TMS_Sez_Boq_Superstructure part-FORMATED" xfId="297"/>
    <cellStyle name="_06  E - Pricing Schedule BMS-TMS_Sez_Boq_Superstructure part-FORMATED 2" xfId="298"/>
    <cellStyle name="_06  E - Pricing Schedule BMS-TMS_Sez_Boq_Superstructure part-FORMATED_ESTIMATE-07.11.11" xfId="299"/>
    <cellStyle name="_06  E - Pricing Schedule BMS-TMS_Sez_Boq_Superstructure part-FORMATED_ESTIMATE-07.11.11 2" xfId="300"/>
    <cellStyle name="_06  E - Pricing Schedule BMS-TMS_Steel truss-Dharmendra" xfId="301"/>
    <cellStyle name="_06  E - Pricing Schedule BMS-TMS_T. EST-BASMENT" xfId="302"/>
    <cellStyle name="_15.02.11 Internal Work _BOQ_R0-FORMATED" xfId="303"/>
    <cellStyle name="_15.02.11 Internal Work _BOQ_R0-FORMATED_Sez_Boq_Superstructure part-FORMATED" xfId="304"/>
    <cellStyle name="_6141 Adhiraj  Summary 08-03-10" xfId="305"/>
    <cellStyle name="_6227 BOQ &amp; MEA.-13.03.09" xfId="306"/>
    <cellStyle name="_6333tower1W.P.cal" xfId="307"/>
    <cellStyle name="_6340_ BOQ_MEA. 09.03.09" xfId="308"/>
    <cellStyle name="_6340_ BOQ_MEA. 09.03.09_MEAS-FACULTY HOUSE-16.04.10-A" xfId="309"/>
    <cellStyle name="_6340_ BOQ_MEA. 09.03.09_MEAS-FACULTY HOUSE-16.04.10-A_00 REV COMBINED EST-03.04.12---" xfId="310"/>
    <cellStyle name="_6340_ BOQ_MEA. 09.03.09_MEAS-FACULTY HOUSE-16.04.10-A_00-REV-ESTIMATE-04.04.12" xfId="311"/>
    <cellStyle name="_6340_ BOQ_MEA. 09.03.09_MEAS-FACULTY HOUSE-16.04.10-A_BOQ" xfId="312"/>
    <cellStyle name="_6340_ BOQ_MEA. 09.03.09_MEAS-FACULTY HOUSE-16.04.10-A_BOQ_RA-MKT" xfId="313"/>
    <cellStyle name="_6340_ BOQ_MEA. 09.03.09_MEAS-FACULTY HOUSE-16.04.10-A_BOQ_RESIDENTIAL FLOORS-30.05.12-JOINARY" xfId="314"/>
    <cellStyle name="_6340_ BOQ_MEA. 09.03.09_MEAS-FACULTY HOUSE-16.04.10-A_MEAS SHEET OF RCC - 05-05-12 - VK" xfId="315"/>
    <cellStyle name="_6340_ BOQ_MEA. 09.03.09_MEAS-FACULTY HOUSE-16.04.10-A_MEAS SHEET OF RCC - 05-05-12 - VK_RESIDENTIAL FLOORS-30.05.12-JOINARY" xfId="316"/>
    <cellStyle name="_6340_ BOQ_MEA. 09.03.09_MEAS-FACULTY HOUSE-16.04.10-A_MEAS SHEET OF RCC FOR Admin - 19-03-12 - ANKITA" xfId="317"/>
    <cellStyle name="_6340_ BOQ_MEA. 09.03.09_MEAS-FACULTY HOUSE-16.04.10-A_MEAS SHEET OF RCC FOR Admin - 19-03-12 - ANKITA_RESIDENTIAL FLOORS-30.05.12-JOINARY" xfId="318"/>
    <cellStyle name="_6340_ BOQ_MEA. 09.03.09_MEAS-FACULTY HOUSE-16.04.10-A_MEAS SHEET OF RCC FOR Toilet - 19-03-12 - ANKITA" xfId="319"/>
    <cellStyle name="_6340_ BOQ_MEA. 09.03.09_MEAS-FACULTY HOUSE-16.04.10-A_MEAS SHEET OF RCC FOR Toilet - 19-03-12 - ANKITA_RESIDENTIAL FLOORS-30.05.12-JOINARY" xfId="320"/>
    <cellStyle name="_6340_ BOQ_MEA. 09.03.09_MEAS-FACULTY HOUSE-16.04.10-A_Meas. Sheet Of R.C.C. (07-06-12)(M.)(Tower - 2)" xfId="321"/>
    <cellStyle name="_6340_ BOQ_MEA. 09.03.09_MEAS-FACULTY HOUSE-16.04.10-A_Meas. Sheet Of R.C.C. (07-06-12)(M.)(Tower - 2)_BOQ" xfId="322"/>
    <cellStyle name="_6340_ BOQ_MEA. 09.03.09_MEAS-FACULTY HOUSE-16.04.10-A_Meas. Sheet Of R.C.C. (07-06-12)(M.)(Tower - 2)_Meas. Sheet Of R.C.C-22.06.12-Tower 3" xfId="323"/>
    <cellStyle name="_6340_ BOQ_MEA. 09.03.09_MEAS-FACULTY HOUSE-16.04.10-A_Meas. Sheet Of R.C.C. (07-06-12)(M.)(Tower- 1)" xfId="324"/>
    <cellStyle name="_6340_ BOQ_MEA. 09.03.09_MEAS-FACULTY HOUSE-16.04.10-A_Meas. Sheet Of R.C.C. (07-06-12)(M.)(Tower- 1)_BOQ" xfId="325"/>
    <cellStyle name="_6340_ BOQ_MEA. 09.03.09_MEAS-FACULTY HOUSE-16.04.10-A_Meas. Sheet Of R.C.C. (07-06-12)(M.)(Tower- 1)_Meas. Sheet Of R.C.C-22.06.12-Tower 3" xfId="326"/>
    <cellStyle name="_6340_ BOQ_MEA. 09.03.09_MEAS-FACULTY HOUSE-16.04.10-A_Meas. Sheet Of R.C.C. (13-06-12)(M)(basement)" xfId="327"/>
    <cellStyle name="_6340_ BOQ_MEA. 09.03.09_MEAS-FACULTY HOUSE-16.04.10-A_Meas. Sheet Of R.C.C. (13-06-12)(M)(basement)_BOQ" xfId="328"/>
    <cellStyle name="_6340_ BOQ_MEA. 09.03.09_MEAS-FACULTY HOUSE-16.04.10-A_Meas. Sheet Of R.C.C. (13-06-12)(M)(basement)_Meas. Sheet Of R.C.C-22.06.12-Tower 3" xfId="329"/>
    <cellStyle name="_6340_ BOQ_MEA. 09.03.09_MEAS-FACULTY HOUSE-16.04.10-A_Meas. Sheet Of R.C.C.Tower 3-(9.06.12)-N" xfId="330"/>
    <cellStyle name="_6340_ BOQ_MEA. 09.03.09_MEAS-FACULTY HOUSE-16.04.10-A_Meas. Sheet Of R.C.C.Tower 3-(9.06.12)-N_BOQ" xfId="331"/>
    <cellStyle name="_6340_ BOQ_MEA. 09.03.09_MEAS-FACULTY HOUSE-16.04.10-A_Meas. Sheet Of R.C.C.Tower 3-(9.06.12)-N_Meas. Sheet Of R.C.C-22.06.12-Tower 3" xfId="332"/>
    <cellStyle name="_6340_ BOQ_MEA. 09.03.09_Sez_Boq_Superstructure part-FORMATED" xfId="333"/>
    <cellStyle name="_6520_AREA_IBIS HOTEL AT NAVI MUMBAI - 02-04-09" xfId="334"/>
    <cellStyle name="_6520_AREA_IBIS HOTEL AT NAVI MUMBAI - 02-04-09_MEAS-FACULTY HOUSE-16.04.10-A" xfId="335"/>
    <cellStyle name="_6520_AREA_IBIS HOTEL AT NAVI MUMBAI - 02-04-09_MEAS-FACULTY HOUSE-16.04.10-A_00 REV COMBINED EST-03.04.12---" xfId="336"/>
    <cellStyle name="_6520_AREA_IBIS HOTEL AT NAVI MUMBAI - 02-04-09_MEAS-FACULTY HOUSE-16.04.10-A_00-REV-ESTIMATE-04.04.12" xfId="337"/>
    <cellStyle name="_6520_AREA_IBIS HOTEL AT NAVI MUMBAI - 02-04-09_MEAS-FACULTY HOUSE-16.04.10-A_BOQ" xfId="338"/>
    <cellStyle name="_6520_AREA_IBIS HOTEL AT NAVI MUMBAI - 02-04-09_MEAS-FACULTY HOUSE-16.04.10-A_BOQ_RA-MKT" xfId="339"/>
    <cellStyle name="_6520_AREA_IBIS HOTEL AT NAVI MUMBAI - 02-04-09_MEAS-FACULTY HOUSE-16.04.10-A_BOQ_RESIDENTIAL FLOORS-30.05.12-JOINARY" xfId="340"/>
    <cellStyle name="_6520_AREA_IBIS HOTEL AT NAVI MUMBAI - 02-04-09_MEAS-FACULTY HOUSE-16.04.10-A_Meas. Sheet Of R.C.C. (07-06-12)(M.)(Tower - 2)" xfId="341"/>
    <cellStyle name="_6520_AREA_IBIS HOTEL AT NAVI MUMBAI - 02-04-09_MEAS-FACULTY HOUSE-16.04.10-A_Meas. Sheet Of R.C.C. (07-06-12)(M.)(Tower - 2)_BOQ" xfId="342"/>
    <cellStyle name="_6520_AREA_IBIS HOTEL AT NAVI MUMBAI - 02-04-09_MEAS-FACULTY HOUSE-16.04.10-A_Meas. Sheet Of R.C.C. (07-06-12)(M.)(Tower - 2)_Meas. Sheet Of R.C.C-22.06.12-Tower 3" xfId="343"/>
    <cellStyle name="_6520_AREA_IBIS HOTEL AT NAVI MUMBAI - 02-04-09_MEAS-FACULTY HOUSE-16.04.10-A_Meas. Sheet Of R.C.C. (07-06-12)(M.)(Tower- 1)" xfId="344"/>
    <cellStyle name="_6520_AREA_IBIS HOTEL AT NAVI MUMBAI - 02-04-09_MEAS-FACULTY HOUSE-16.04.10-A_Meas. Sheet Of R.C.C. (07-06-12)(M.)(Tower- 1)_BOQ" xfId="345"/>
    <cellStyle name="_6520_AREA_IBIS HOTEL AT NAVI MUMBAI - 02-04-09_MEAS-FACULTY HOUSE-16.04.10-A_Meas. Sheet Of R.C.C. (07-06-12)(M.)(Tower- 1)_Meas. Sheet Of R.C.C-22.06.12-Tower 3" xfId="346"/>
    <cellStyle name="_6520_AREA_IBIS HOTEL AT NAVI MUMBAI - 02-04-09_MEAS-FACULTY HOUSE-16.04.10-A_Meas. Sheet Of R.C.C. (13-06-12)(M)(basement)" xfId="347"/>
    <cellStyle name="_6520_AREA_IBIS HOTEL AT NAVI MUMBAI - 02-04-09_MEAS-FACULTY HOUSE-16.04.10-A_Meas. Sheet Of R.C.C. (13-06-12)(M)(basement)_BOQ" xfId="348"/>
    <cellStyle name="_6520_AREA_IBIS HOTEL AT NAVI MUMBAI - 02-04-09_MEAS-FACULTY HOUSE-16.04.10-A_Meas. Sheet Of R.C.C. (13-06-12)(M)(basement)_Meas. Sheet Of R.C.C-22.06.12-Tower 3" xfId="349"/>
    <cellStyle name="_6520_AREA_IBIS HOTEL AT NAVI MUMBAI - 02-04-09_MEAS-FACULTY HOUSE-16.04.10-A_Meas. Sheet Of R.C.C.Tower 3-(9.06.12)-N" xfId="350"/>
    <cellStyle name="_6520_AREA_IBIS HOTEL AT NAVI MUMBAI - 02-04-09_MEAS-FACULTY HOUSE-16.04.10-A_Meas. Sheet Of R.C.C.Tower 3-(9.06.12)-N_BOQ" xfId="351"/>
    <cellStyle name="_6520_AREA_IBIS HOTEL AT NAVI MUMBAI - 02-04-09_MEAS-FACULTY HOUSE-16.04.10-A_Meas. Sheet Of R.C.C.Tower 3-(9.06.12)-N_Meas. Sheet Of R.C.C-22.06.12-Tower 3" xfId="352"/>
    <cellStyle name="_6520_AREA_IBIS HOTEL AT NAVI MUMBAI - 02-04-09_Sez_Boq_Superstructure part-FORMATED" xfId="353"/>
    <cellStyle name="_analysis 06.04.06" xfId="354"/>
    <cellStyle name="_Approval status" xfId="355"/>
    <cellStyle name="_ARCH-GATE" xfId="356"/>
    <cellStyle name="_Area Statement 0705017" xfId="357"/>
    <cellStyle name="_Basic Rates" xfId="358"/>
    <cellStyle name="_BILLS OF QUANTITIS" xfId="359"/>
    <cellStyle name="_BILLS OF QUANTITIS_Sez_Boq_Superstructure part-FORMATED" xfId="360"/>
    <cellStyle name="_BLG Costing-29.08.08" xfId="361"/>
    <cellStyle name="_BLG Costing-29.08.08_Sez_Boq_Superstructure part-FORMATED" xfId="362"/>
    <cellStyle name="_BLK-EST-BUILDING 1 - DLF MUMBAI MILLS-13-10-10" xfId="363"/>
    <cellStyle name="_BLOCK EST - BASEMENT" xfId="364"/>
    <cellStyle name="_BLOCK EST - BUILDING 1" xfId="365"/>
    <cellStyle name="_BLOCK EST - BUILDING 2-TO STERLING" xfId="366"/>
    <cellStyle name="_BLOCK EST - BUILDING 3" xfId="367"/>
    <cellStyle name="_BLOCK EST - PODIUM -DLF" xfId="368"/>
    <cellStyle name="_BLOCK EST - PODIUM -MCGM" xfId="369"/>
    <cellStyle name="_BLOCK ESTIMATE-09.05.08-PHASE-II-DPA" xfId="370"/>
    <cellStyle name="_BLOCK ESTIMATE-09.05.08-PHASE-II-DPA_5th FLOOR" xfId="371"/>
    <cellStyle name="_BLOCK ESTIMATE-09.05.08-PHASE-II-DPA_ARCH MAJORs (G)" xfId="372"/>
    <cellStyle name="_BLOCK ESTIMATE-09.05.08-PHASE-II-DPA_ARCH MAJORs (G+1)-4 QTR" xfId="373"/>
    <cellStyle name="_BLOCK ESTIMATE-09.05.08-PHASE-II-DPA_ARCH OR'S (G+1) -3 QTR_" xfId="374"/>
    <cellStyle name="_BLOCK ESTIMATE-09.05.08-PHASE-II-DPA_BOQ" xfId="375"/>
    <cellStyle name="_BLOCK ESTIMATE-09.05.08-PHASE-II-DPA_BOQ OF FINISHES FOR residentialL- 21.05.11" xfId="376"/>
    <cellStyle name="_BLOCK ESTIMATE-09.05.08-PHASE-II-DPA_Copy of Copy of MEAS SHEET OF- ARCH-SHIKHA" xfId="377"/>
    <cellStyle name="_BLOCK ESTIMATE-09.05.08-PHASE-II-DPA_Copy of MEAS SHEET OF- ARCH-kajal.." xfId="378"/>
    <cellStyle name="_BLOCK ESTIMATE-09.05.08-PHASE-II-DPA_Copy of MEAS SHEET OF- ARCH-SK" xfId="379"/>
    <cellStyle name="_BLOCK ESTIMATE-09.05.08-PHASE-II-DPA_ESTIMATE-15.03.11-OPTION-2" xfId="380"/>
    <cellStyle name="_BLOCK ESTIMATE-09.05.08-PHASE-II-DPA_Final BOQ-SEMINAR HALL" xfId="381"/>
    <cellStyle name="_BLOCK ESTIMATE-09.05.08-PHASE-II-DPA_FINAL MEAS SHEET OF-ARCHI-MDP HOSTEL -BL -" xfId="382"/>
    <cellStyle name="_BLOCK ESTIMATE-09.05.08-PHASE-II-DPA_JCO's (G+1) - 3 QUARTES" xfId="383"/>
    <cellStyle name="_BLOCK ESTIMATE-09.05.08-PHASE-II-DPA_JCO's (G+1) - 3 QUARTES - FINAL ARCH &amp; STRU" xfId="384"/>
    <cellStyle name="_BLOCK ESTIMATE-09.05.08-PHASE-II-DPA_JCO's (G+1) - 4 QUARTES" xfId="385"/>
    <cellStyle name="_BLOCK ESTIMATE-09.05.08-PHASE-II-DPA_JCO's (G+2) - 6 QUARTES" xfId="386"/>
    <cellStyle name="_BLOCK ESTIMATE-09.05.08-PHASE-II-DPA_MBA COLLAGE-CCBA ARCH" xfId="387"/>
    <cellStyle name="_BLOCK ESTIMATE-09.05.08-PHASE-II-DPA_MEAS -SENIOR SAILOR -(G)" xfId="388"/>
    <cellStyle name="_BLOCK ESTIMATE-09.05.08-PHASE-II-DPA_MEAS SHEET OF- ARCH - Lower Ground floor" xfId="389"/>
    <cellStyle name="_BLOCK ESTIMATE-09.05.08-PHASE-II-DPA_MEAS SHEET OF- ARCH- Chaitali" xfId="390"/>
    <cellStyle name="_BLOCK ESTIMATE-09.05.08-PHASE-II-DPA_MEAS SHEET OF- ARCH-25-12-2010-heena...." xfId="391"/>
    <cellStyle name="_BLOCK ESTIMATE-09.05.08-PHASE-II-DPA_MEAS SHEET OF- ARCH-ANKITA " xfId="392"/>
    <cellStyle name="_BLOCK ESTIMATE-09.05.08-PHASE-II-DPA_MEAS SHEET OF- ARCH-kajal.." xfId="393"/>
    <cellStyle name="_BLOCK ESTIMATE-09.05.08-PHASE-II-DPA_MEAS SHEET OF- ARCH-MP" xfId="394"/>
    <cellStyle name="_BLOCK ESTIMATE-09.05.08-PHASE-II-DPA_MEAS SHEET OF- ARCH-priyanka." xfId="395"/>
    <cellStyle name="_BLOCK ESTIMATE-09.05.08-PHASE-II-DPA_MEAS SHEET OF- Mitali" xfId="396"/>
    <cellStyle name="_BLOCK ESTIMATE-09.05.08-PHASE-II-DPA_MEAS SHEET OF RCC FOR MDP HOSTEL - 06.06.11-JRP" xfId="397"/>
    <cellStyle name="_BLOCK ESTIMATE-09.05.08-PHASE-II-DPA_Meas Sheet of-stru-STAFF QUARTER-kajal" xfId="398"/>
    <cellStyle name="_BLOCK ESTIMATE-09.05.08-PHASE-II-DPA_MEAS.-OR'S (G+1) (3 QTRS.)" xfId="399"/>
    <cellStyle name="_BLOCK ESTIMATE-09.05.08-PHASE-II-DPA_MEAS.-OR'S (G+2) (6 QTRS.)" xfId="400"/>
    <cellStyle name="_BLOCK ESTIMATE-09.05.08-PHASE-II-DPA_MEAS_FACULTY HOUSING" xfId="401"/>
    <cellStyle name="_BLOCK ESTIMATE-09.05.08-PHASE-II-DPA_MEAS-FACULTY HOUSE-16.04.10-A" xfId="402"/>
    <cellStyle name="_BLOCK ESTIMATE-09.05.08-PHASE-II-DPA_MEAS-FACULTY HOUSE-16.04.10-A_00 REV COMBINED EST-03.04.12---" xfId="403"/>
    <cellStyle name="_BLOCK ESTIMATE-09.05.08-PHASE-II-DPA_MEAS-FACULTY HOUSE-16.04.10-A_00-REV-ESTIMATE-04.04.12" xfId="404"/>
    <cellStyle name="_BLOCK ESTIMATE-09.05.08-PHASE-II-DPA_MEAS-FACULTY HOUSE-16.04.10-A_BOQ" xfId="405"/>
    <cellStyle name="_BLOCK ESTIMATE-09.05.08-PHASE-II-DPA_MEAS-FACULTY HOUSE-16.04.10-A_Meas. Sheet Of R.C.C. (07-06-12)(M.)(Tower - 2)" xfId="406"/>
    <cellStyle name="_BLOCK ESTIMATE-09.05.08-PHASE-II-DPA_MEAS-FACULTY HOUSE-16.04.10-A_Meas. Sheet Of R.C.C. (07-06-12)(M.)(Tower - 2)_BOQ" xfId="407"/>
    <cellStyle name="_BLOCK ESTIMATE-09.05.08-PHASE-II-DPA_MEAS-FACULTY HOUSE-16.04.10-A_Meas. Sheet Of R.C.C. (07-06-12)(M.)(Tower - 2)_Meas. Sheet Of R.C.C-22.06.12-Tower 3" xfId="408"/>
    <cellStyle name="_BLOCK ESTIMATE-09.05.08-PHASE-II-DPA_MEAS-FACULTY HOUSE-16.04.10-A_Meas. Sheet Of R.C.C. (07-06-12)(M.)(Tower- 1)" xfId="409"/>
    <cellStyle name="_BLOCK ESTIMATE-09.05.08-PHASE-II-DPA_MEAS-FACULTY HOUSE-16.04.10-A_Meas. Sheet Of R.C.C. (07-06-12)(M.)(Tower- 1)_BOQ" xfId="410"/>
    <cellStyle name="_BLOCK ESTIMATE-09.05.08-PHASE-II-DPA_MEAS-FACULTY HOUSE-16.04.10-A_Meas. Sheet Of R.C.C. (07-06-12)(M.)(Tower- 1)_Meas. Sheet Of R.C.C-22.06.12-Tower 3" xfId="411"/>
    <cellStyle name="_BLOCK ESTIMATE-09.05.08-PHASE-II-DPA_MEAS-FACULTY HOUSE-16.04.10-A_Meas. Sheet Of R.C.C. (13-06-12)(M)(basement)" xfId="412"/>
    <cellStyle name="_BLOCK ESTIMATE-09.05.08-PHASE-II-DPA_MEAS-FACULTY HOUSE-16.04.10-A_Meas. Sheet Of R.C.C. (13-06-12)(M)(basement)_BOQ" xfId="413"/>
    <cellStyle name="_BLOCK ESTIMATE-09.05.08-PHASE-II-DPA_MEAS-FACULTY HOUSE-16.04.10-A_Meas. Sheet Of R.C.C. (13-06-12)(M)(basement)_Meas. Sheet Of R.C.C-22.06.12-Tower 3" xfId="414"/>
    <cellStyle name="_BLOCK ESTIMATE-09.05.08-PHASE-II-DPA_MEAS-FACULTY HOUSE-16.04.10-A_Meas. Sheet Of R.C.C.Tower 3-(9.06.12)-N" xfId="415"/>
    <cellStyle name="_BLOCK ESTIMATE-09.05.08-PHASE-II-DPA_MEAS-FACULTY HOUSE-16.04.10-A_Meas. Sheet Of R.C.C.Tower 3-(9.06.12)-N_BOQ" xfId="416"/>
    <cellStyle name="_BLOCK ESTIMATE-09.05.08-PHASE-II-DPA_MEAS-FACULTY HOUSE-16.04.10-A_Meas. Sheet Of R.C.C.Tower 3-(9.06.12)-N_Meas. Sheet Of R.C.C-22.06.12-Tower 3" xfId="417"/>
    <cellStyle name="_BLOCK ESTIMATE-09.05.08-PHASE-II-DPA_MEAS-SHEET- FINISHING-BL" xfId="418"/>
    <cellStyle name="_BLOCK ESTIMATE-09.05.08-PHASE-II-DPA_Measurement" xfId="419"/>
    <cellStyle name="_BLOCK ESTIMATE-09.05.08-PHASE-II-DPA_MEASUREMENT SHEET -Plaster At Guest House- Chaitali" xfId="420"/>
    <cellStyle name="_BLOCK ESTIMATE-09.05.08-PHASE-II-DPA_MEASUREMENT-MAJOR(G+1)-BLOCK-4- 10-08-10-ARVA" xfId="421"/>
    <cellStyle name="_BLOCK ESTIMATE-09.05.08-PHASE-II-DPA_MEASUREMENT-MAJOR(G+1)-BLOCK-4- 10-08-10-NILAM" xfId="422"/>
    <cellStyle name="_BLOCK ESTIMATE-09.05.08-PHASE-II-DPA_Miscellaneous work" xfId="423"/>
    <cellStyle name="_BLOCK ESTIMATE-09.05.08-PHASE-II-DPA_PAINTING" xfId="424"/>
    <cellStyle name="_BLOCK ESTIMATE-09.05.08-PHASE-II-DPA_RCC OR'S (G+2) -6 QTR_" xfId="425"/>
    <cellStyle name="_BLOCK ESTIMATE-09.05.08-PHASE-II-DPA_Sez_Boq_Superstructure part-FORMATED" xfId="426"/>
    <cellStyle name="_BLOCK ESTIMATE-09.05.08-PHASE-II-DPA_Steel truss-Dharmendra" xfId="427"/>
    <cellStyle name="_Book1" xfId="428"/>
    <cellStyle name="_BOQ" xfId="429"/>
    <cellStyle name="_BOQ - Workings" xfId="430"/>
    <cellStyle name="_BOQ -26-02-10" xfId="431"/>
    <cellStyle name="_BOQ Excavation-Contracts" xfId="432"/>
    <cellStyle name="_BOQ FOR HOTEL BLOCK - 18.10.08 - AHC" xfId="433"/>
    <cellStyle name="_BOQ FOR HOTEL BLOCK - 18.10.08 - AHC_Sez_Boq_Superstructure part-FORMATED" xfId="434"/>
    <cellStyle name="_BOQ FOR OFFICE LEVELS" xfId="435"/>
    <cellStyle name="_BOQ FOR OFFICE LEVELS_5th FLOOR" xfId="436"/>
    <cellStyle name="_BOQ FOR OFFICE LEVELS_ARCH MAJORs (G)" xfId="437"/>
    <cellStyle name="_BOQ FOR OFFICE LEVELS_ARCH MAJORs (G+1)-4 QTR" xfId="438"/>
    <cellStyle name="_BOQ FOR OFFICE LEVELS_ARCH OR'S (G+1) -3 QTR_" xfId="439"/>
    <cellStyle name="_BOQ FOR OFFICE LEVELS_BOQ" xfId="440"/>
    <cellStyle name="_BOQ FOR OFFICE LEVELS_Copy of Copy of MEAS SHEET OF- ARCH-SHIKHA" xfId="441"/>
    <cellStyle name="_BOQ FOR OFFICE LEVELS_Copy of MEAS SHEET OF- ARCH-kajal.." xfId="442"/>
    <cellStyle name="_BOQ FOR OFFICE LEVELS_Copy of MEAS SHEET OF- ARCH-SK" xfId="443"/>
    <cellStyle name="_BOQ FOR OFFICE LEVELS_DRAFT BOQ-CIVIL WORK-BLOCK D18-18.11.11" xfId="444"/>
    <cellStyle name="_BOQ FOR OFFICE LEVELS_DRAFT-BOQ-16.05.11" xfId="445"/>
    <cellStyle name="_BOQ FOR OFFICE LEVELS_DRAFT-EST-CIVIL-05.11.11" xfId="446"/>
    <cellStyle name="_BOQ FOR OFFICE LEVELS_ESTIMATE-15.03.11-OPTION-2" xfId="447"/>
    <cellStyle name="_BOQ FOR OFFICE LEVELS_Final BOQ-SEMINAR HALL" xfId="448"/>
    <cellStyle name="_BOQ FOR OFFICE LEVELS_FINAL MEAS SHEET OF-ARCHI-MDP HOSTEL -BL -" xfId="449"/>
    <cellStyle name="_BOQ FOR OFFICE LEVELS_JCO's (G+1) - 3 QUARTES" xfId="450"/>
    <cellStyle name="_BOQ FOR OFFICE LEVELS_JCO's (G+1) - 3 QUARTES - FINAL ARCH &amp; STRU" xfId="451"/>
    <cellStyle name="_BOQ FOR OFFICE LEVELS_JCO's (G+1) - 4 QUARTES" xfId="452"/>
    <cellStyle name="_BOQ FOR OFFICE LEVELS_JCO's (G+2) - 6 QUARTES" xfId="453"/>
    <cellStyle name="_BOQ FOR OFFICE LEVELS_landscape - nsg" xfId="454"/>
    <cellStyle name="_BOQ FOR OFFICE LEVELS_MBA COLLAGE-CCBA ARCH" xfId="455"/>
    <cellStyle name="_BOQ FOR OFFICE LEVELS_MEAS SHEET OF- ARCH - Lower Ground floor" xfId="456"/>
    <cellStyle name="_BOQ FOR OFFICE LEVELS_MEAS SHEET OF- ARCH- Chaitali" xfId="457"/>
    <cellStyle name="_BOQ FOR OFFICE LEVELS_MEAS SHEET OF- ARCH-11.05.11-JRP" xfId="458"/>
    <cellStyle name="_BOQ FOR OFFICE LEVELS_MEAS SHEET OF- ARCH-25-12-2010-heena...." xfId="459"/>
    <cellStyle name="_BOQ FOR OFFICE LEVELS_MEAS SHEET OF- ARCH-ANKITA " xfId="460"/>
    <cellStyle name="_BOQ FOR OFFICE LEVELS_MEAS SHEET OF- ARCH-kajal.." xfId="461"/>
    <cellStyle name="_BOQ FOR OFFICE LEVELS_MEAS SHEET OF- ARCH-MP" xfId="462"/>
    <cellStyle name="_BOQ FOR OFFICE LEVELS_MEAS SHEET OF- ARCH-priyanka." xfId="463"/>
    <cellStyle name="_BOQ FOR OFFICE LEVELS_MEAS SHEET OF- Mitali" xfId="464"/>
    <cellStyle name="_BOQ FOR OFFICE LEVELS_MEAS SHEET OF RCC FOR MDP HOSTEL - 06.06.11-JRP" xfId="465"/>
    <cellStyle name="_BOQ FOR OFFICE LEVELS_MEAS SHEET OF-R.C.C. (M) (28-01-12)(Foundation) - chk" xfId="466"/>
    <cellStyle name="_BOQ FOR OFFICE LEVELS_Meas Sheet of-stru-STAFF QUARTER-kajal" xfId="467"/>
    <cellStyle name="_BOQ FOR OFFICE LEVELS_MEAS.-OR'S (G+1) (3 QTRS.)" xfId="468"/>
    <cellStyle name="_BOQ FOR OFFICE LEVELS_MEAS.-OR'S (G+2) (6 QTRS.)" xfId="469"/>
    <cellStyle name="_BOQ FOR OFFICE LEVELS_MEAS-FACULTY HOUSE-16.04.10-A" xfId="470"/>
    <cellStyle name="_BOQ FOR OFFICE LEVELS_MEAS-FACULTY HOUSE-16.04.10-A_00 REV COMBINED EST-03.04.12---" xfId="471"/>
    <cellStyle name="_BOQ FOR OFFICE LEVELS_MEAS-FACULTY HOUSE-16.04.10-A_00-REV-ESTIMATE-04.04.12" xfId="472"/>
    <cellStyle name="_BOQ FOR OFFICE LEVELS_MEAS-FACULTY HOUSE-16.04.10-A_BOQ" xfId="473"/>
    <cellStyle name="_BOQ FOR OFFICE LEVELS_MEAS-FACULTY HOUSE-16.04.10-A_Meas. Sheet Of R.C.C. (07-06-12)(M.)(Tower - 2)" xfId="474"/>
    <cellStyle name="_BOQ FOR OFFICE LEVELS_MEAS-FACULTY HOUSE-16.04.10-A_Meas. Sheet Of R.C.C. (07-06-12)(M.)(Tower - 2)_BOQ" xfId="475"/>
    <cellStyle name="_BOQ FOR OFFICE LEVELS_MEAS-FACULTY HOUSE-16.04.10-A_Meas. Sheet Of R.C.C. (07-06-12)(M.)(Tower - 2)_Meas. Sheet Of R.C.C-22.06.12-Tower 3" xfId="476"/>
    <cellStyle name="_BOQ FOR OFFICE LEVELS_MEAS-FACULTY HOUSE-16.04.10-A_Meas. Sheet Of R.C.C. (07-06-12)(M.)(Tower- 1)" xfId="477"/>
    <cellStyle name="_BOQ FOR OFFICE LEVELS_MEAS-FACULTY HOUSE-16.04.10-A_Meas. Sheet Of R.C.C. (07-06-12)(M.)(Tower- 1)_BOQ" xfId="478"/>
    <cellStyle name="_BOQ FOR OFFICE LEVELS_MEAS-FACULTY HOUSE-16.04.10-A_Meas. Sheet Of R.C.C. (07-06-12)(M.)(Tower- 1)_Meas. Sheet Of R.C.C-22.06.12-Tower 3" xfId="479"/>
    <cellStyle name="_BOQ FOR OFFICE LEVELS_MEAS-FACULTY HOUSE-16.04.10-A_Meas. Sheet Of R.C.C. (13-06-12)(M)(basement)" xfId="480"/>
    <cellStyle name="_BOQ FOR OFFICE LEVELS_MEAS-FACULTY HOUSE-16.04.10-A_Meas. Sheet Of R.C.C. (13-06-12)(M)(basement)_BOQ" xfId="481"/>
    <cellStyle name="_BOQ FOR OFFICE LEVELS_MEAS-FACULTY HOUSE-16.04.10-A_Meas. Sheet Of R.C.C. (13-06-12)(M)(basement)_Meas. Sheet Of R.C.C-22.06.12-Tower 3" xfId="482"/>
    <cellStyle name="_BOQ FOR OFFICE LEVELS_MEAS-FACULTY HOUSE-16.04.10-A_Meas. Sheet Of R.C.C.Tower 3-(9.06.12)-N" xfId="483"/>
    <cellStyle name="_BOQ FOR OFFICE LEVELS_MEAS-FACULTY HOUSE-16.04.10-A_Meas. Sheet Of R.C.C.Tower 3-(9.06.12)-N_BOQ" xfId="484"/>
    <cellStyle name="_BOQ FOR OFFICE LEVELS_MEAS-FACULTY HOUSE-16.04.10-A_Meas. Sheet Of R.C.C.Tower 3-(9.06.12)-N_Meas. Sheet Of R.C.C-22.06.12-Tower 3" xfId="485"/>
    <cellStyle name="_BOQ FOR OFFICE LEVELS_Measurement" xfId="486"/>
    <cellStyle name="_BOQ FOR OFFICE LEVELS_MEASUREMENT SHEET -Plaster At Guest House- Chaitali" xfId="487"/>
    <cellStyle name="_BOQ FOR OFFICE LEVELS_MEASUREMENT-MAJOR(G+1)-BLOCK-4- 10-08-10-ARVA" xfId="488"/>
    <cellStyle name="_BOQ FOR OFFICE LEVELS_MEASUREMENT-MAJOR(G+1)-BLOCK-4- 10-08-10-NILAM" xfId="489"/>
    <cellStyle name="_BOQ FOR OFFICE LEVELS_Miscellaneous work" xfId="490"/>
    <cellStyle name="_BOQ FOR OFFICE LEVELS_PAINTING" xfId="491"/>
    <cellStyle name="_BOQ FOR OFFICE LEVELS_RCC OR'S (G+2) -6 QTR_" xfId="492"/>
    <cellStyle name="_BOQ FOR OFFICE LEVELS_Sez_Boq_Superstructure part-FORMATED" xfId="493"/>
    <cellStyle name="_BOQ FOR OFFICE LEVELS_Steel truss-Dharmendra" xfId="494"/>
    <cellStyle name="_BOQ OF FINISHES FOR residentialL- 21.05.11" xfId="495"/>
    <cellStyle name="_BOQ WITH MEAS OF EXT BOQ-23.02.11 TO HSA" xfId="496"/>
    <cellStyle name="_BOQ WITH MEASUREMENT - CIVIL FINISHING WORK - 04.01.2008" xfId="497"/>
    <cellStyle name="_BOQ_1" xfId="498"/>
    <cellStyle name="_BOQ_5th FLOOR" xfId="499"/>
    <cellStyle name="_BOQ_Copy of Copy of MEAS SHEET OF- ARCH-SHIKHA" xfId="500"/>
    <cellStyle name="_BOQ_Copy of MEAS SHEET OF- ARCH-kajal.." xfId="501"/>
    <cellStyle name="_BOQ_Copy of MEAS SHEET OF- ARCH-SK" xfId="502"/>
    <cellStyle name="_BOQ_DRAFT-EST-CIVIL-05.11.11" xfId="503"/>
    <cellStyle name="_BOQ_Final BOQ-SEMINAR HALL" xfId="504"/>
    <cellStyle name="_BOQ_FINAL MEAS SHEET OF-ARCHI-MDP HOSTEL -BL -" xfId="505"/>
    <cellStyle name="_BOQ_landscape - nsg" xfId="506"/>
    <cellStyle name="_BOQ_MBA COLLAGE-CCBA ARCH" xfId="507"/>
    <cellStyle name="_BOQ_MEAS SHEET OF- ARCH - Lower Ground floor" xfId="508"/>
    <cellStyle name="_BOQ_MEAS SHEET OF- ARCH- Chaitali" xfId="509"/>
    <cellStyle name="_BOQ_MEAS SHEET OF- ARCH-25-12-2010-heena...." xfId="510"/>
    <cellStyle name="_BOQ_MEAS SHEET OF- ARCH-ANKITA " xfId="511"/>
    <cellStyle name="_BOQ_MEAS SHEET OF- ARCH-kajal.." xfId="512"/>
    <cellStyle name="_BOQ_MEAS SHEET OF- ARCH-MP" xfId="513"/>
    <cellStyle name="_BOQ_MEAS SHEET OF- ARCH-priyanka." xfId="514"/>
    <cellStyle name="_BOQ_MEAS SHEET OF- Mitali" xfId="515"/>
    <cellStyle name="_BOQ_MEAS SHEET OF RCC FOR MDP HOSTEL - 06.06.11-JRP" xfId="516"/>
    <cellStyle name="_BOQ_MEAS SHEET OF-R.C.C. (M) (28-01-12)(Foundation) - chk" xfId="517"/>
    <cellStyle name="_BOQ_Meas Sheet of-stru-STAFF QUARTER-kajal" xfId="518"/>
    <cellStyle name="_BOQ_Measurement" xfId="519"/>
    <cellStyle name="_BOQ_MEASUREMENT SHEET -Plaster At Guest House- Chaitali" xfId="520"/>
    <cellStyle name="_BOQ_Miscellaneous work" xfId="521"/>
    <cellStyle name="_BOQ_Steel truss-Dharmendra" xfId="522"/>
    <cellStyle name="_BOQ-IIT-SCPL-25.12.08" xfId="523"/>
    <cellStyle name="_BOQ-IIT-SCPL-25.12.08_5th FLOOR" xfId="524"/>
    <cellStyle name="_BOQ-IIT-SCPL-25.12.08_ARCH MAJORs (G)" xfId="525"/>
    <cellStyle name="_BOQ-IIT-SCPL-25.12.08_ARCH MAJORs (G+1)-4 QTR" xfId="526"/>
    <cellStyle name="_BOQ-IIT-SCPL-25.12.08_ARCH OR'S (G+1) -3 QTR_" xfId="527"/>
    <cellStyle name="_BOQ-IIT-SCPL-25.12.08_BOQ" xfId="528"/>
    <cellStyle name="_BOQ-IIT-SCPL-25.12.08_BOQ OF FINISHES FOR residentialL- 21.05.11" xfId="529"/>
    <cellStyle name="_BOQ-IIT-SCPL-25.12.08_Copy of Copy of MEAS SHEET OF- ARCH-SHIKHA" xfId="530"/>
    <cellStyle name="_BOQ-IIT-SCPL-25.12.08_Copy of MEAS SHEET OF- ARCH-kajal.." xfId="531"/>
    <cellStyle name="_BOQ-IIT-SCPL-25.12.08_Copy of MEAS SHEET OF- ARCH-SK" xfId="532"/>
    <cellStyle name="_BOQ-IIT-SCPL-25.12.08_ESTIMATE-15.03.11-OPTION-2" xfId="533"/>
    <cellStyle name="_BOQ-IIT-SCPL-25.12.08_Final BOQ-SEMINAR HALL" xfId="534"/>
    <cellStyle name="_BOQ-IIT-SCPL-25.12.08_FINAL MEAS SHEET OF-ARCHI-MDP HOSTEL -BL -" xfId="535"/>
    <cellStyle name="_BOQ-IIT-SCPL-25.12.08_JCO's (G+1) - 3 QUARTES" xfId="536"/>
    <cellStyle name="_BOQ-IIT-SCPL-25.12.08_JCO's (G+1) - 3 QUARTES - FINAL ARCH &amp; STRU" xfId="537"/>
    <cellStyle name="_BOQ-IIT-SCPL-25.12.08_JCO's (G+1) - 4 QUARTES" xfId="538"/>
    <cellStyle name="_BOQ-IIT-SCPL-25.12.08_JCO's (G+2) - 6 QUARTES" xfId="539"/>
    <cellStyle name="_BOQ-IIT-SCPL-25.12.08_MBA COLLAGE-CCBA ARCH" xfId="540"/>
    <cellStyle name="_BOQ-IIT-SCPL-25.12.08_MEAS SHEET OF- ARCH - Lower Ground floor" xfId="541"/>
    <cellStyle name="_BOQ-IIT-SCPL-25.12.08_MEAS SHEET OF- ARCH- Chaitali" xfId="542"/>
    <cellStyle name="_BOQ-IIT-SCPL-25.12.08_MEAS SHEET OF- ARCH-25-12-2010-heena...." xfId="543"/>
    <cellStyle name="_BOQ-IIT-SCPL-25.12.08_MEAS SHEET OF- ARCH-ANKITA " xfId="544"/>
    <cellStyle name="_BOQ-IIT-SCPL-25.12.08_MEAS SHEET OF- ARCH-kajal.." xfId="545"/>
    <cellStyle name="_BOQ-IIT-SCPL-25.12.08_MEAS SHEET OF- ARCH-MP" xfId="546"/>
    <cellStyle name="_BOQ-IIT-SCPL-25.12.08_MEAS SHEET OF- ARCH-priyanka." xfId="547"/>
    <cellStyle name="_BOQ-IIT-SCPL-25.12.08_MEAS SHEET OF- Mitali" xfId="548"/>
    <cellStyle name="_BOQ-IIT-SCPL-25.12.08_MEAS SHEET OF RCC FOR MDP HOSTEL - 06.06.11-JRP" xfId="549"/>
    <cellStyle name="_BOQ-IIT-SCPL-25.12.08_Meas Sheet of-stru-STAFF QUARTER-kajal" xfId="550"/>
    <cellStyle name="_BOQ-IIT-SCPL-25.12.08_MEAS.-OR'S (G+1) (3 QTRS.)" xfId="551"/>
    <cellStyle name="_BOQ-IIT-SCPL-25.12.08_MEAS.-OR'S (G+2) (6 QTRS.)" xfId="552"/>
    <cellStyle name="_BOQ-IIT-SCPL-25.12.08_MEAS-FACULTY HOUSE-16.04.10-A" xfId="553"/>
    <cellStyle name="_BOQ-IIT-SCPL-25.12.08_MEAS-FACULTY HOUSE-16.04.10-A_00 REV COMBINED EST-03.04.12---" xfId="554"/>
    <cellStyle name="_BOQ-IIT-SCPL-25.12.08_MEAS-FACULTY HOUSE-16.04.10-A_00-REV-ESTIMATE-04.04.12" xfId="555"/>
    <cellStyle name="_BOQ-IIT-SCPL-25.12.08_MEAS-FACULTY HOUSE-16.04.10-A_BOQ" xfId="556"/>
    <cellStyle name="_BOQ-IIT-SCPL-25.12.08_MEAS-FACULTY HOUSE-16.04.10-A_Meas. Sheet Of R.C.C. (07-06-12)(M.)(Tower - 2)" xfId="557"/>
    <cellStyle name="_BOQ-IIT-SCPL-25.12.08_MEAS-FACULTY HOUSE-16.04.10-A_Meas. Sheet Of R.C.C. (07-06-12)(M.)(Tower - 2)_BOQ" xfId="558"/>
    <cellStyle name="_BOQ-IIT-SCPL-25.12.08_MEAS-FACULTY HOUSE-16.04.10-A_Meas. Sheet Of R.C.C. (07-06-12)(M.)(Tower - 2)_Meas. Sheet Of R.C.C-22.06.12-Tower 3" xfId="559"/>
    <cellStyle name="_BOQ-IIT-SCPL-25.12.08_MEAS-FACULTY HOUSE-16.04.10-A_Meas. Sheet Of R.C.C. (07-06-12)(M.)(Tower- 1)" xfId="560"/>
    <cellStyle name="_BOQ-IIT-SCPL-25.12.08_MEAS-FACULTY HOUSE-16.04.10-A_Meas. Sheet Of R.C.C. (07-06-12)(M.)(Tower- 1)_BOQ" xfId="561"/>
    <cellStyle name="_BOQ-IIT-SCPL-25.12.08_MEAS-FACULTY HOUSE-16.04.10-A_Meas. Sheet Of R.C.C. (07-06-12)(M.)(Tower- 1)_Meas. Sheet Of R.C.C-22.06.12-Tower 3" xfId="562"/>
    <cellStyle name="_BOQ-IIT-SCPL-25.12.08_MEAS-FACULTY HOUSE-16.04.10-A_Meas. Sheet Of R.C.C. (13-06-12)(M)(basement)" xfId="563"/>
    <cellStyle name="_BOQ-IIT-SCPL-25.12.08_MEAS-FACULTY HOUSE-16.04.10-A_Meas. Sheet Of R.C.C. (13-06-12)(M)(basement)_BOQ" xfId="564"/>
    <cellStyle name="_BOQ-IIT-SCPL-25.12.08_MEAS-FACULTY HOUSE-16.04.10-A_Meas. Sheet Of R.C.C. (13-06-12)(M)(basement)_Meas. Sheet Of R.C.C-22.06.12-Tower 3" xfId="565"/>
    <cellStyle name="_BOQ-IIT-SCPL-25.12.08_MEAS-FACULTY HOUSE-16.04.10-A_Meas. Sheet Of R.C.C.Tower 3-(9.06.12)-N" xfId="566"/>
    <cellStyle name="_BOQ-IIT-SCPL-25.12.08_MEAS-FACULTY HOUSE-16.04.10-A_Meas. Sheet Of R.C.C.Tower 3-(9.06.12)-N_BOQ" xfId="567"/>
    <cellStyle name="_BOQ-IIT-SCPL-25.12.08_MEAS-FACULTY HOUSE-16.04.10-A_Meas. Sheet Of R.C.C.Tower 3-(9.06.12)-N_Meas. Sheet Of R.C.C-22.06.12-Tower 3" xfId="568"/>
    <cellStyle name="_BOQ-IIT-SCPL-25.12.08_MEAS-SHEET- FINISHING-BL" xfId="569"/>
    <cellStyle name="_BOQ-IIT-SCPL-25.12.08_Measurement" xfId="570"/>
    <cellStyle name="_BOQ-IIT-SCPL-25.12.08_MEASUREMENT SHEET -Plaster At Guest House- Chaitali" xfId="571"/>
    <cellStyle name="_BOQ-IIT-SCPL-25.12.08_MEASUREMENT-MAJOR(G+1)-BLOCK-4- 10-08-10-ARVA" xfId="572"/>
    <cellStyle name="_BOQ-IIT-SCPL-25.12.08_MEASUREMENT-MAJOR(G+1)-BLOCK-4- 10-08-10-NILAM" xfId="573"/>
    <cellStyle name="_BOQ-IIT-SCPL-25.12.08_Miscellaneous work" xfId="574"/>
    <cellStyle name="_BOQ-IIT-SCPL-25.12.08_PAINTING" xfId="575"/>
    <cellStyle name="_BOQ-IIT-SCPL-25.12.08_RCC OR'S (G+2) -6 QTR_" xfId="576"/>
    <cellStyle name="_BOQ-IIT-SCPL-25.12.08_Sez_Boq_Superstructure part-FORMATED" xfId="577"/>
    <cellStyle name="_BOQ-IIT-SCPL-25.12.08_Steel truss-Dharmendra" xfId="578"/>
    <cellStyle name="_BOQ-IIT-SCPL-R2-EXCLUING BLDG." xfId="579"/>
    <cellStyle name="_BOQ-IIT-SCPL-R2-EXCLUING BLDG._5th FLOOR" xfId="580"/>
    <cellStyle name="_BOQ-IIT-SCPL-R2-EXCLUING BLDG._ARCH MAJORs (G)" xfId="581"/>
    <cellStyle name="_BOQ-IIT-SCPL-R2-EXCLUING BLDG._ARCH MAJORs (G+1)-4 QTR" xfId="582"/>
    <cellStyle name="_BOQ-IIT-SCPL-R2-EXCLUING BLDG._ARCH OR'S (G+1) -3 QTR_" xfId="583"/>
    <cellStyle name="_BOQ-IIT-SCPL-R2-EXCLUING BLDG._BOQ" xfId="584"/>
    <cellStyle name="_BOQ-IIT-SCPL-R2-EXCLUING BLDG._BOQ OF FINISHES FOR residentialL- 21.05.11" xfId="585"/>
    <cellStyle name="_BOQ-IIT-SCPL-R2-EXCLUING BLDG._Copy of Copy of MEAS SHEET OF- ARCH-SHIKHA" xfId="586"/>
    <cellStyle name="_BOQ-IIT-SCPL-R2-EXCLUING BLDG._Copy of MEAS SHEET OF- ARCH-kajal.." xfId="587"/>
    <cellStyle name="_BOQ-IIT-SCPL-R2-EXCLUING BLDG._Copy of MEAS SHEET OF- ARCH-SK" xfId="588"/>
    <cellStyle name="_BOQ-IIT-SCPL-R2-EXCLUING BLDG._ESTIMATE-15.03.11-OPTION-2" xfId="589"/>
    <cellStyle name="_BOQ-IIT-SCPL-R2-EXCLUING BLDG._Final BOQ-SEMINAR HALL" xfId="590"/>
    <cellStyle name="_BOQ-IIT-SCPL-R2-EXCLUING BLDG._FINAL MEAS SHEET OF-ARCHI-MDP HOSTEL -BL -" xfId="591"/>
    <cellStyle name="_BOQ-IIT-SCPL-R2-EXCLUING BLDG._JCO's (G+1) - 3 QUARTES" xfId="592"/>
    <cellStyle name="_BOQ-IIT-SCPL-R2-EXCLUING BLDG._JCO's (G+1) - 3 QUARTES - FINAL ARCH &amp; STRU" xfId="593"/>
    <cellStyle name="_BOQ-IIT-SCPL-R2-EXCLUING BLDG._JCO's (G+1) - 4 QUARTES" xfId="594"/>
    <cellStyle name="_BOQ-IIT-SCPL-R2-EXCLUING BLDG._JCO's (G+2) - 6 QUARTES" xfId="595"/>
    <cellStyle name="_BOQ-IIT-SCPL-R2-EXCLUING BLDG._MBA COLLAGE-CCBA ARCH" xfId="596"/>
    <cellStyle name="_BOQ-IIT-SCPL-R2-EXCLUING BLDG._MEAS SHEET OF- ARCH - Lower Ground floor" xfId="597"/>
    <cellStyle name="_BOQ-IIT-SCPL-R2-EXCLUING BLDG._MEAS SHEET OF- ARCH- Chaitali" xfId="598"/>
    <cellStyle name="_BOQ-IIT-SCPL-R2-EXCLUING BLDG._MEAS SHEET OF- ARCH-25-12-2010-heena...." xfId="599"/>
    <cellStyle name="_BOQ-IIT-SCPL-R2-EXCLUING BLDG._MEAS SHEET OF- ARCH-ANKITA " xfId="600"/>
    <cellStyle name="_BOQ-IIT-SCPL-R2-EXCLUING BLDG._MEAS SHEET OF- ARCH-kajal.." xfId="601"/>
    <cellStyle name="_BOQ-IIT-SCPL-R2-EXCLUING BLDG._MEAS SHEET OF- ARCH-MP" xfId="602"/>
    <cellStyle name="_BOQ-IIT-SCPL-R2-EXCLUING BLDG._MEAS SHEET OF- ARCH-priyanka." xfId="603"/>
    <cellStyle name="_BOQ-IIT-SCPL-R2-EXCLUING BLDG._MEAS SHEET OF- Mitali" xfId="604"/>
    <cellStyle name="_BOQ-IIT-SCPL-R2-EXCLUING BLDG._MEAS SHEET OF RCC FOR MDP HOSTEL - 06.06.11-JRP" xfId="605"/>
    <cellStyle name="_BOQ-IIT-SCPL-R2-EXCLUING BLDG._Meas Sheet of-stru-STAFF QUARTER-kajal" xfId="606"/>
    <cellStyle name="_BOQ-IIT-SCPL-R2-EXCLUING BLDG._MEAS.-OR'S (G+1) (3 QTRS.)" xfId="607"/>
    <cellStyle name="_BOQ-IIT-SCPL-R2-EXCLUING BLDG._MEAS.-OR'S (G+2) (6 QTRS.)" xfId="608"/>
    <cellStyle name="_BOQ-IIT-SCPL-R2-EXCLUING BLDG._MEAS-FACULTY HOUSE-16.04.10-A" xfId="609"/>
    <cellStyle name="_BOQ-IIT-SCPL-R2-EXCLUING BLDG._MEAS-FACULTY HOUSE-16.04.10-A_00 REV COMBINED EST-03.04.12---" xfId="610"/>
    <cellStyle name="_BOQ-IIT-SCPL-R2-EXCLUING BLDG._MEAS-FACULTY HOUSE-16.04.10-A_00-REV-ESTIMATE-04.04.12" xfId="611"/>
    <cellStyle name="_BOQ-IIT-SCPL-R2-EXCLUING BLDG._MEAS-FACULTY HOUSE-16.04.10-A_BOQ" xfId="612"/>
    <cellStyle name="_BOQ-IIT-SCPL-R2-EXCLUING BLDG._MEAS-FACULTY HOUSE-16.04.10-A_Meas. Sheet Of R.C.C. (07-06-12)(M.)(Tower - 2)" xfId="613"/>
    <cellStyle name="_BOQ-IIT-SCPL-R2-EXCLUING BLDG._MEAS-FACULTY HOUSE-16.04.10-A_Meas. Sheet Of R.C.C. (07-06-12)(M.)(Tower - 2)_BOQ" xfId="614"/>
    <cellStyle name="_BOQ-IIT-SCPL-R2-EXCLUING BLDG._MEAS-FACULTY HOUSE-16.04.10-A_Meas. Sheet Of R.C.C. (07-06-12)(M.)(Tower - 2)_Meas. Sheet Of R.C.C-22.06.12-Tower 3" xfId="615"/>
    <cellStyle name="_BOQ-IIT-SCPL-R2-EXCLUING BLDG._MEAS-FACULTY HOUSE-16.04.10-A_Meas. Sheet Of R.C.C. (07-06-12)(M.)(Tower- 1)" xfId="616"/>
    <cellStyle name="_BOQ-IIT-SCPL-R2-EXCLUING BLDG._MEAS-FACULTY HOUSE-16.04.10-A_Meas. Sheet Of R.C.C. (07-06-12)(M.)(Tower- 1)_BOQ" xfId="617"/>
    <cellStyle name="_BOQ-IIT-SCPL-R2-EXCLUING BLDG._MEAS-FACULTY HOUSE-16.04.10-A_Meas. Sheet Of R.C.C. (07-06-12)(M.)(Tower- 1)_Meas. Sheet Of R.C.C-22.06.12-Tower 3" xfId="618"/>
    <cellStyle name="_BOQ-IIT-SCPL-R2-EXCLUING BLDG._MEAS-FACULTY HOUSE-16.04.10-A_Meas. Sheet Of R.C.C. (13-06-12)(M)(basement)" xfId="619"/>
    <cellStyle name="_BOQ-IIT-SCPL-R2-EXCLUING BLDG._MEAS-FACULTY HOUSE-16.04.10-A_Meas. Sheet Of R.C.C. (13-06-12)(M)(basement)_BOQ" xfId="620"/>
    <cellStyle name="_BOQ-IIT-SCPL-R2-EXCLUING BLDG._MEAS-FACULTY HOUSE-16.04.10-A_Meas. Sheet Of R.C.C. (13-06-12)(M)(basement)_Meas. Sheet Of R.C.C-22.06.12-Tower 3" xfId="621"/>
    <cellStyle name="_BOQ-IIT-SCPL-R2-EXCLUING BLDG._MEAS-FACULTY HOUSE-16.04.10-A_Meas. Sheet Of R.C.C.Tower 3-(9.06.12)-N" xfId="622"/>
    <cellStyle name="_BOQ-IIT-SCPL-R2-EXCLUING BLDG._MEAS-FACULTY HOUSE-16.04.10-A_Meas. Sheet Of R.C.C.Tower 3-(9.06.12)-N_BOQ" xfId="623"/>
    <cellStyle name="_BOQ-IIT-SCPL-R2-EXCLUING BLDG._MEAS-FACULTY HOUSE-16.04.10-A_Meas. Sheet Of R.C.C.Tower 3-(9.06.12)-N_Meas. Sheet Of R.C.C-22.06.12-Tower 3" xfId="624"/>
    <cellStyle name="_BOQ-IIT-SCPL-R2-EXCLUING BLDG._MEAS-SHEET- FINISHING-BL" xfId="625"/>
    <cellStyle name="_BOQ-IIT-SCPL-R2-EXCLUING BLDG._Measurement" xfId="626"/>
    <cellStyle name="_BOQ-IIT-SCPL-R2-EXCLUING BLDG._MEASUREMENT SHEET -Plaster At Guest House- Chaitali" xfId="627"/>
    <cellStyle name="_BOQ-IIT-SCPL-R2-EXCLUING BLDG._MEASUREMENT-MAJOR(G+1)-BLOCK-4- 10-08-10-ARVA" xfId="628"/>
    <cellStyle name="_BOQ-IIT-SCPL-R2-EXCLUING BLDG._MEASUREMENT-MAJOR(G+1)-BLOCK-4- 10-08-10-NILAM" xfId="629"/>
    <cellStyle name="_BOQ-IIT-SCPL-R2-EXCLUING BLDG._Miscellaneous work" xfId="630"/>
    <cellStyle name="_BOQ-IIT-SCPL-R2-EXCLUING BLDG._PAINTING" xfId="631"/>
    <cellStyle name="_BOQ-IIT-SCPL-R2-EXCLUING BLDG._RCC OR'S (G+2) -6 QTR_" xfId="632"/>
    <cellStyle name="_BOQ-IIT-SCPL-R2-EXCLUING BLDG._Sez_Boq_Superstructure part-FORMATED" xfId="633"/>
    <cellStyle name="_BOQ-IIT-SCPL-R2-EXCLUING BLDG._Steel truss-Dharmendra" xfId="634"/>
    <cellStyle name="_BOQ-IIT-SCPL-R3-for B2 Bldg.-external development" xfId="635"/>
    <cellStyle name="_BOQ-IIT-SCPL-R3-for B2 Bldg.-external development_5th FLOOR" xfId="636"/>
    <cellStyle name="_BOQ-IIT-SCPL-R3-for B2 Bldg.-external development_ARCH MAJORs (G)" xfId="637"/>
    <cellStyle name="_BOQ-IIT-SCPL-R3-for B2 Bldg.-external development_ARCH MAJORs (G+1)-4 QTR" xfId="638"/>
    <cellStyle name="_BOQ-IIT-SCPL-R3-for B2 Bldg.-external development_ARCH OR'S (G+1) -3 QTR_" xfId="639"/>
    <cellStyle name="_BOQ-IIT-SCPL-R3-for B2 Bldg.-external development_BOQ" xfId="640"/>
    <cellStyle name="_BOQ-IIT-SCPL-R3-for B2 Bldg.-external development_Copy of Copy of MEAS SHEET OF- ARCH-SHIKHA" xfId="641"/>
    <cellStyle name="_BOQ-IIT-SCPL-R3-for B2 Bldg.-external development_Copy of MEAS SHEET OF- ARCH-kajal.." xfId="642"/>
    <cellStyle name="_BOQ-IIT-SCPL-R3-for B2 Bldg.-external development_Copy of MEAS SHEET OF- ARCH-SK" xfId="643"/>
    <cellStyle name="_BOQ-IIT-SCPL-R3-for B2 Bldg.-external development_ESTIMATE-15.03.11-OPTION-2" xfId="644"/>
    <cellStyle name="_BOQ-IIT-SCPL-R3-for B2 Bldg.-external development_Final BOQ-SEMINAR HALL" xfId="645"/>
    <cellStyle name="_BOQ-IIT-SCPL-R3-for B2 Bldg.-external development_FINAL MEAS SHEET OF-ARCHI-MDP HOSTEL -BL -" xfId="646"/>
    <cellStyle name="_BOQ-IIT-SCPL-R3-for B2 Bldg.-external development_JCO's (G+1) - 3 QUARTES" xfId="647"/>
    <cellStyle name="_BOQ-IIT-SCPL-R3-for B2 Bldg.-external development_JCO's (G+1) - 3 QUARTES - FINAL ARCH &amp; STRU" xfId="648"/>
    <cellStyle name="_BOQ-IIT-SCPL-R3-for B2 Bldg.-external development_JCO's (G+1) - 4 QUARTES" xfId="649"/>
    <cellStyle name="_BOQ-IIT-SCPL-R3-for B2 Bldg.-external development_JCO's (G+2) - 6 QUARTES" xfId="650"/>
    <cellStyle name="_BOQ-IIT-SCPL-R3-for B2 Bldg.-external development_MBA COLLAGE-CCBA ARCH" xfId="651"/>
    <cellStyle name="_BOQ-IIT-SCPL-R3-for B2 Bldg.-external development_MEAS SHEET OF- ARCH - Lower Ground floor" xfId="652"/>
    <cellStyle name="_BOQ-IIT-SCPL-R3-for B2 Bldg.-external development_MEAS SHEET OF- ARCH- Chaitali" xfId="653"/>
    <cellStyle name="_BOQ-IIT-SCPL-R3-for B2 Bldg.-external development_MEAS SHEET OF- ARCH-25-12-2010-heena...." xfId="654"/>
    <cellStyle name="_BOQ-IIT-SCPL-R3-for B2 Bldg.-external development_MEAS SHEET OF- ARCH-ANKITA " xfId="655"/>
    <cellStyle name="_BOQ-IIT-SCPL-R3-for B2 Bldg.-external development_MEAS SHEET OF- ARCH-kajal.." xfId="656"/>
    <cellStyle name="_BOQ-IIT-SCPL-R3-for B2 Bldg.-external development_MEAS SHEET OF- ARCH-MP" xfId="657"/>
    <cellStyle name="_BOQ-IIT-SCPL-R3-for B2 Bldg.-external development_MEAS SHEET OF- ARCH-priyanka." xfId="658"/>
    <cellStyle name="_BOQ-IIT-SCPL-R3-for B2 Bldg.-external development_MEAS SHEET OF- Mitali" xfId="659"/>
    <cellStyle name="_BOQ-IIT-SCPL-R3-for B2 Bldg.-external development_MEAS SHEET OF RCC FOR MDP HOSTEL - 06.06.11-JRP" xfId="660"/>
    <cellStyle name="_BOQ-IIT-SCPL-R3-for B2 Bldg.-external development_Meas Sheet of-stru-STAFF QUARTER-kajal" xfId="661"/>
    <cellStyle name="_BOQ-IIT-SCPL-R3-for B2 Bldg.-external development_MEAS.-OR'S (G+1) (3 QTRS.)" xfId="662"/>
    <cellStyle name="_BOQ-IIT-SCPL-R3-for B2 Bldg.-external development_MEAS.-OR'S (G+2) (6 QTRS.)" xfId="663"/>
    <cellStyle name="_BOQ-IIT-SCPL-R3-for B2 Bldg.-external development_MEAS-FACULTY HOUSE-16.04.10-A" xfId="664"/>
    <cellStyle name="_BOQ-IIT-SCPL-R3-for B2 Bldg.-external development_MEAS-FACULTY HOUSE-16.04.10-A_00 REV COMBINED EST-03.04.12---" xfId="665"/>
    <cellStyle name="_BOQ-IIT-SCPL-R3-for B2 Bldg.-external development_MEAS-FACULTY HOUSE-16.04.10-A_00-REV-ESTIMATE-04.04.12" xfId="666"/>
    <cellStyle name="_BOQ-IIT-SCPL-R3-for B2 Bldg.-external development_MEAS-FACULTY HOUSE-16.04.10-A_BOQ" xfId="667"/>
    <cellStyle name="_BOQ-IIT-SCPL-R3-for B2 Bldg.-external development_MEAS-FACULTY HOUSE-16.04.10-A_Meas. Sheet Of R.C.C. (07-06-12)(M.)(Tower - 2)" xfId="668"/>
    <cellStyle name="_BOQ-IIT-SCPL-R3-for B2 Bldg.-external development_MEAS-FACULTY HOUSE-16.04.10-A_Meas. Sheet Of R.C.C. (07-06-12)(M.)(Tower - 2)_BOQ" xfId="669"/>
    <cellStyle name="_BOQ-IIT-SCPL-R3-for B2 Bldg.-external development_MEAS-FACULTY HOUSE-16.04.10-A_Meas. Sheet Of R.C.C. (07-06-12)(M.)(Tower - 2)_Meas. Sheet Of R.C.C-22.06.12-Tower 3" xfId="670"/>
    <cellStyle name="_BOQ-IIT-SCPL-R3-for B2 Bldg.-external development_MEAS-FACULTY HOUSE-16.04.10-A_Meas. Sheet Of R.C.C. (07-06-12)(M.)(Tower- 1)" xfId="671"/>
    <cellStyle name="_BOQ-IIT-SCPL-R3-for B2 Bldg.-external development_MEAS-FACULTY HOUSE-16.04.10-A_Meas. Sheet Of R.C.C. (07-06-12)(M.)(Tower- 1)_BOQ" xfId="672"/>
    <cellStyle name="_BOQ-IIT-SCPL-R3-for B2 Bldg.-external development_MEAS-FACULTY HOUSE-16.04.10-A_Meas. Sheet Of R.C.C. (07-06-12)(M.)(Tower- 1)_Meas. Sheet Of R.C.C-22.06.12-Tower 3" xfId="673"/>
    <cellStyle name="_BOQ-IIT-SCPL-R3-for B2 Bldg.-external development_MEAS-FACULTY HOUSE-16.04.10-A_Meas. Sheet Of R.C.C. (13-06-12)(M)(basement)" xfId="674"/>
    <cellStyle name="_BOQ-IIT-SCPL-R3-for B2 Bldg.-external development_MEAS-FACULTY HOUSE-16.04.10-A_Meas. Sheet Of R.C.C. (13-06-12)(M)(basement)_BOQ" xfId="675"/>
    <cellStyle name="_BOQ-IIT-SCPL-R3-for B2 Bldg.-external development_MEAS-FACULTY HOUSE-16.04.10-A_Meas. Sheet Of R.C.C. (13-06-12)(M)(basement)_Meas. Sheet Of R.C.C-22.06.12-Tower 3" xfId="676"/>
    <cellStyle name="_BOQ-IIT-SCPL-R3-for B2 Bldg.-external development_MEAS-FACULTY HOUSE-16.04.10-A_Meas. Sheet Of R.C.C.Tower 3-(9.06.12)-N" xfId="677"/>
    <cellStyle name="_BOQ-IIT-SCPL-R3-for B2 Bldg.-external development_MEAS-FACULTY HOUSE-16.04.10-A_Meas. Sheet Of R.C.C.Tower 3-(9.06.12)-N_BOQ" xfId="678"/>
    <cellStyle name="_BOQ-IIT-SCPL-R3-for B2 Bldg.-external development_MEAS-FACULTY HOUSE-16.04.10-A_Meas. Sheet Of R.C.C.Tower 3-(9.06.12)-N_Meas. Sheet Of R.C.C-22.06.12-Tower 3" xfId="679"/>
    <cellStyle name="_BOQ-IIT-SCPL-R3-for B2 Bldg.-external development_Measurement" xfId="680"/>
    <cellStyle name="_BOQ-IIT-SCPL-R3-for B2 Bldg.-external development_MEASUREMENT SHEET -Plaster At Guest House- Chaitali" xfId="681"/>
    <cellStyle name="_BOQ-IIT-SCPL-R3-for B2 Bldg.-external development_MEASUREMENT-MAJOR(G+1)-BLOCK-4- 10-08-10-ARVA" xfId="682"/>
    <cellStyle name="_BOQ-IIT-SCPL-R3-for B2 Bldg.-external development_MEASUREMENT-MAJOR(G+1)-BLOCK-4- 10-08-10-NILAM" xfId="683"/>
    <cellStyle name="_BOQ-IIT-SCPL-R3-for B2 Bldg.-external development_Miscellaneous work" xfId="684"/>
    <cellStyle name="_BOQ-IIT-SCPL-R3-for B2 Bldg.-external development_RCC OR'S (G+2) -6 QTR_" xfId="685"/>
    <cellStyle name="_BOQ-IIT-SCPL-R3-for B2 Bldg.-external development_Sez_Boq_Superstructure part-FORMATED" xfId="686"/>
    <cellStyle name="_BOQ-IIT-SCPL-R3-for B2 Bldg.-external development_Steel truss-Dharmendra" xfId="687"/>
    <cellStyle name="_BOQ-IIT-SCPL-R3-for B3 Bldg.-external development" xfId="688"/>
    <cellStyle name="_BOQ-IIT-SCPL-R3-for B3 Bldg.-external development_5th FLOOR" xfId="689"/>
    <cellStyle name="_BOQ-IIT-SCPL-R3-for B3 Bldg.-external development_ARCH MAJORs (G)" xfId="690"/>
    <cellStyle name="_BOQ-IIT-SCPL-R3-for B3 Bldg.-external development_ARCH MAJORs (G+1)-4 QTR" xfId="691"/>
    <cellStyle name="_BOQ-IIT-SCPL-R3-for B3 Bldg.-external development_ARCH OR'S (G+1) -3 QTR_" xfId="692"/>
    <cellStyle name="_BOQ-IIT-SCPL-R3-for B3 Bldg.-external development_BOQ" xfId="693"/>
    <cellStyle name="_BOQ-IIT-SCPL-R3-for B3 Bldg.-external development_Copy of Copy of MEAS SHEET OF- ARCH-SHIKHA" xfId="694"/>
    <cellStyle name="_BOQ-IIT-SCPL-R3-for B3 Bldg.-external development_Copy of MEAS SHEET OF- ARCH-kajal.." xfId="695"/>
    <cellStyle name="_BOQ-IIT-SCPL-R3-for B3 Bldg.-external development_Copy of MEAS SHEET OF- ARCH-SK" xfId="696"/>
    <cellStyle name="_BOQ-IIT-SCPL-R3-for B3 Bldg.-external development_ESTIMATE-15.03.11-OPTION-2" xfId="697"/>
    <cellStyle name="_BOQ-IIT-SCPL-R3-for B3 Bldg.-external development_Final BOQ-SEMINAR HALL" xfId="698"/>
    <cellStyle name="_BOQ-IIT-SCPL-R3-for B3 Bldg.-external development_FINAL MEAS SHEET OF-ARCHI-MDP HOSTEL -BL -" xfId="699"/>
    <cellStyle name="_BOQ-IIT-SCPL-R3-for B3 Bldg.-external development_JCO's (G+1) - 3 QUARTES" xfId="700"/>
    <cellStyle name="_BOQ-IIT-SCPL-R3-for B3 Bldg.-external development_JCO's (G+1) - 3 QUARTES - FINAL ARCH &amp; STRU" xfId="701"/>
    <cellStyle name="_BOQ-IIT-SCPL-R3-for B3 Bldg.-external development_JCO's (G+1) - 4 QUARTES" xfId="702"/>
    <cellStyle name="_BOQ-IIT-SCPL-R3-for B3 Bldg.-external development_JCO's (G+2) - 6 QUARTES" xfId="703"/>
    <cellStyle name="_BOQ-IIT-SCPL-R3-for B3 Bldg.-external development_MBA COLLAGE-CCBA ARCH" xfId="704"/>
    <cellStyle name="_BOQ-IIT-SCPL-R3-for B3 Bldg.-external development_MEAS SHEET OF- ARCH - Lower Ground floor" xfId="705"/>
    <cellStyle name="_BOQ-IIT-SCPL-R3-for B3 Bldg.-external development_MEAS SHEET OF- ARCH- Chaitali" xfId="706"/>
    <cellStyle name="_BOQ-IIT-SCPL-R3-for B3 Bldg.-external development_MEAS SHEET OF- ARCH-25-12-2010-heena...." xfId="707"/>
    <cellStyle name="_BOQ-IIT-SCPL-R3-for B3 Bldg.-external development_MEAS SHEET OF- ARCH-ANKITA " xfId="708"/>
    <cellStyle name="_BOQ-IIT-SCPL-R3-for B3 Bldg.-external development_MEAS SHEET OF- ARCH-kajal.." xfId="709"/>
    <cellStyle name="_BOQ-IIT-SCPL-R3-for B3 Bldg.-external development_MEAS SHEET OF- ARCH-MP" xfId="710"/>
    <cellStyle name="_BOQ-IIT-SCPL-R3-for B3 Bldg.-external development_MEAS SHEET OF- ARCH-priyanka." xfId="711"/>
    <cellStyle name="_BOQ-IIT-SCPL-R3-for B3 Bldg.-external development_MEAS SHEET OF- Mitali" xfId="712"/>
    <cellStyle name="_BOQ-IIT-SCPL-R3-for B3 Bldg.-external development_MEAS SHEET OF RCC FOR MDP HOSTEL - 06.06.11-JRP" xfId="713"/>
    <cellStyle name="_BOQ-IIT-SCPL-R3-for B3 Bldg.-external development_Meas Sheet of-stru-STAFF QUARTER-kajal" xfId="714"/>
    <cellStyle name="_BOQ-IIT-SCPL-R3-for B3 Bldg.-external development_MEAS.-OR'S (G+1) (3 QTRS.)" xfId="715"/>
    <cellStyle name="_BOQ-IIT-SCPL-R3-for B3 Bldg.-external development_MEAS.-OR'S (G+2) (6 QTRS.)" xfId="716"/>
    <cellStyle name="_BOQ-IIT-SCPL-R3-for B3 Bldg.-external development_MEAS-FACULTY HOUSE-16.04.10-A" xfId="717"/>
    <cellStyle name="_BOQ-IIT-SCPL-R3-for B3 Bldg.-external development_MEAS-FACULTY HOUSE-16.04.10-A_00 REV COMBINED EST-03.04.12---" xfId="718"/>
    <cellStyle name="_BOQ-IIT-SCPL-R3-for B3 Bldg.-external development_MEAS-FACULTY HOUSE-16.04.10-A_00-REV-ESTIMATE-04.04.12" xfId="719"/>
    <cellStyle name="_BOQ-IIT-SCPL-R3-for B3 Bldg.-external development_MEAS-FACULTY HOUSE-16.04.10-A_BOQ" xfId="720"/>
    <cellStyle name="_BOQ-IIT-SCPL-R3-for B3 Bldg.-external development_MEAS-FACULTY HOUSE-16.04.10-A_Meas. Sheet Of R.C.C. (07-06-12)(M.)(Tower - 2)" xfId="721"/>
    <cellStyle name="_BOQ-IIT-SCPL-R3-for B3 Bldg.-external development_MEAS-FACULTY HOUSE-16.04.10-A_Meas. Sheet Of R.C.C. (07-06-12)(M.)(Tower - 2)_BOQ" xfId="722"/>
    <cellStyle name="_BOQ-IIT-SCPL-R3-for B3 Bldg.-external development_MEAS-FACULTY HOUSE-16.04.10-A_Meas. Sheet Of R.C.C. (07-06-12)(M.)(Tower - 2)_Meas. Sheet Of R.C.C-22.06.12-Tower 3" xfId="723"/>
    <cellStyle name="_BOQ-IIT-SCPL-R3-for B3 Bldg.-external development_MEAS-FACULTY HOUSE-16.04.10-A_Meas. Sheet Of R.C.C. (07-06-12)(M.)(Tower- 1)" xfId="724"/>
    <cellStyle name="_BOQ-IIT-SCPL-R3-for B3 Bldg.-external development_MEAS-FACULTY HOUSE-16.04.10-A_Meas. Sheet Of R.C.C. (07-06-12)(M.)(Tower- 1)_BOQ" xfId="725"/>
    <cellStyle name="_BOQ-IIT-SCPL-R3-for B3 Bldg.-external development_MEAS-FACULTY HOUSE-16.04.10-A_Meas. Sheet Of R.C.C. (07-06-12)(M.)(Tower- 1)_Meas. Sheet Of R.C.C-22.06.12-Tower 3" xfId="726"/>
    <cellStyle name="_BOQ-IIT-SCPL-R3-for B3 Bldg.-external development_MEAS-FACULTY HOUSE-16.04.10-A_Meas. Sheet Of R.C.C. (13-06-12)(M)(basement)" xfId="727"/>
    <cellStyle name="_BOQ-IIT-SCPL-R3-for B3 Bldg.-external development_MEAS-FACULTY HOUSE-16.04.10-A_Meas. Sheet Of R.C.C. (13-06-12)(M)(basement)_BOQ" xfId="728"/>
    <cellStyle name="_BOQ-IIT-SCPL-R3-for B3 Bldg.-external development_MEAS-FACULTY HOUSE-16.04.10-A_Meas. Sheet Of R.C.C. (13-06-12)(M)(basement)_Meas. Sheet Of R.C.C-22.06.12-Tower 3" xfId="729"/>
    <cellStyle name="_BOQ-IIT-SCPL-R3-for B3 Bldg.-external development_MEAS-FACULTY HOUSE-16.04.10-A_Meas. Sheet Of R.C.C.Tower 3-(9.06.12)-N" xfId="730"/>
    <cellStyle name="_BOQ-IIT-SCPL-R3-for B3 Bldg.-external development_MEAS-FACULTY HOUSE-16.04.10-A_Meas. Sheet Of R.C.C.Tower 3-(9.06.12)-N_BOQ" xfId="731"/>
    <cellStyle name="_BOQ-IIT-SCPL-R3-for B3 Bldg.-external development_MEAS-FACULTY HOUSE-16.04.10-A_Meas. Sheet Of R.C.C.Tower 3-(9.06.12)-N_Meas. Sheet Of R.C.C-22.06.12-Tower 3" xfId="732"/>
    <cellStyle name="_BOQ-IIT-SCPL-R3-for B3 Bldg.-external development_Measurement" xfId="733"/>
    <cellStyle name="_BOQ-IIT-SCPL-R3-for B3 Bldg.-external development_MEASUREMENT SHEET -Plaster At Guest House- Chaitali" xfId="734"/>
    <cellStyle name="_BOQ-IIT-SCPL-R3-for B3 Bldg.-external development_MEASUREMENT-MAJOR(G+1)-BLOCK-4- 10-08-10-ARVA" xfId="735"/>
    <cellStyle name="_BOQ-IIT-SCPL-R3-for B3 Bldg.-external development_MEASUREMENT-MAJOR(G+1)-BLOCK-4- 10-08-10-NILAM" xfId="736"/>
    <cellStyle name="_BOQ-IIT-SCPL-R3-for B3 Bldg.-external development_Miscellaneous work" xfId="737"/>
    <cellStyle name="_BOQ-IIT-SCPL-R3-for B3 Bldg.-external development_RCC OR'S (G+2) -6 QTR_" xfId="738"/>
    <cellStyle name="_BOQ-IIT-SCPL-R3-for B3 Bldg.-external development_Sez_Boq_Superstructure part-FORMATED" xfId="739"/>
    <cellStyle name="_BOQ-IIT-SCPL-R3-for B3 Bldg.-external development_Steel truss-Dharmendra" xfId="740"/>
    <cellStyle name="_BOQ-IIT-SCPL-R5-for B2 Bldg.-external development-26.06.09" xfId="741"/>
    <cellStyle name="_BOQ-IIT-SCPL-R5-for B2 Bldg.-external development-26.06.09_MEAS-FACULTY HOUSE-16.04.10-A" xfId="742"/>
    <cellStyle name="_BOQ-IIT-SCPL-R5-for B2 Bldg.-external development-26.06.09_MEAS-FACULTY HOUSE-16.04.10-A_00 REV COMBINED EST-03.04.12---" xfId="743"/>
    <cellStyle name="_BOQ-IIT-SCPL-R5-for B2 Bldg.-external development-26.06.09_MEAS-FACULTY HOUSE-16.04.10-A_00-REV-ESTIMATE-04.04.12" xfId="744"/>
    <cellStyle name="_BOQ-IIT-SCPL-R5-for B2 Bldg.-external development-26.06.09_MEAS-FACULTY HOUSE-16.04.10-A_BOQ" xfId="745"/>
    <cellStyle name="_BOQ-IIT-SCPL-R5-for B2 Bldg.-external development-26.06.09_MEAS-FACULTY HOUSE-16.04.10-A_Meas. Sheet Of R.C.C. (07-06-12)(M.)(Tower - 2)" xfId="746"/>
    <cellStyle name="_BOQ-IIT-SCPL-R5-for B2 Bldg.-external development-26.06.09_MEAS-FACULTY HOUSE-16.04.10-A_Meas. Sheet Of R.C.C. (07-06-12)(M.)(Tower - 2)_BOQ" xfId="747"/>
    <cellStyle name="_BOQ-IIT-SCPL-R5-for B2 Bldg.-external development-26.06.09_MEAS-FACULTY HOUSE-16.04.10-A_Meas. Sheet Of R.C.C. (07-06-12)(M.)(Tower - 2)_Meas. Sheet Of R.C.C-22.06.12-Tower 3" xfId="748"/>
    <cellStyle name="_BOQ-IIT-SCPL-R5-for B2 Bldg.-external development-26.06.09_MEAS-FACULTY HOUSE-16.04.10-A_Meas. Sheet Of R.C.C. (07-06-12)(M.)(Tower- 1)" xfId="749"/>
    <cellStyle name="_BOQ-IIT-SCPL-R5-for B2 Bldg.-external development-26.06.09_MEAS-FACULTY HOUSE-16.04.10-A_Meas. Sheet Of R.C.C. (07-06-12)(M.)(Tower- 1)_BOQ" xfId="750"/>
    <cellStyle name="_BOQ-IIT-SCPL-R5-for B2 Bldg.-external development-26.06.09_MEAS-FACULTY HOUSE-16.04.10-A_Meas. Sheet Of R.C.C. (07-06-12)(M.)(Tower- 1)_Meas. Sheet Of R.C.C-22.06.12-Tower 3" xfId="751"/>
    <cellStyle name="_BOQ-IIT-SCPL-R5-for B2 Bldg.-external development-26.06.09_MEAS-FACULTY HOUSE-16.04.10-A_Meas. Sheet Of R.C.C. (13-06-12)(M)(basement)" xfId="752"/>
    <cellStyle name="_BOQ-IIT-SCPL-R5-for B2 Bldg.-external development-26.06.09_MEAS-FACULTY HOUSE-16.04.10-A_Meas. Sheet Of R.C.C. (13-06-12)(M)(basement)_BOQ" xfId="753"/>
    <cellStyle name="_BOQ-IIT-SCPL-R5-for B2 Bldg.-external development-26.06.09_MEAS-FACULTY HOUSE-16.04.10-A_Meas. Sheet Of R.C.C. (13-06-12)(M)(basement)_Meas. Sheet Of R.C.C-22.06.12-Tower 3" xfId="754"/>
    <cellStyle name="_BOQ-IIT-SCPL-R5-for B2 Bldg.-external development-26.06.09_MEAS-FACULTY HOUSE-16.04.10-A_Meas. Sheet Of R.C.C.Tower 3-(9.06.12)-N" xfId="755"/>
    <cellStyle name="_BOQ-IIT-SCPL-R5-for B2 Bldg.-external development-26.06.09_MEAS-FACULTY HOUSE-16.04.10-A_Meas. Sheet Of R.C.C.Tower 3-(9.06.12)-N_BOQ" xfId="756"/>
    <cellStyle name="_BOQ-IIT-SCPL-R5-for B2 Bldg.-external development-26.06.09_MEAS-FACULTY HOUSE-16.04.10-A_Meas. Sheet Of R.C.C.Tower 3-(9.06.12)-N_Meas. Sheet Of R.C.C-22.06.12-Tower 3" xfId="757"/>
    <cellStyle name="_BOQ-IIT-SCPL-R5-for B2 Bldg.-external development-26.06.09_Sez_Boq_Superstructure part-FORMATED" xfId="758"/>
    <cellStyle name="_BOQ-IIT-SCPL-R5-for B3 Bldg.-external development-26.06.09" xfId="759"/>
    <cellStyle name="_BOQ-IIT-SCPL-R5-for B3 Bldg.-external development-26.06.09_MEAS-FACULTY HOUSE-16.04.10-A" xfId="760"/>
    <cellStyle name="_BOQ-IIT-SCPL-R5-for B3 Bldg.-external development-26.06.09_MEAS-FACULTY HOUSE-16.04.10-A_00 REV COMBINED EST-03.04.12---" xfId="761"/>
    <cellStyle name="_BOQ-IIT-SCPL-R5-for B3 Bldg.-external development-26.06.09_MEAS-FACULTY HOUSE-16.04.10-A_00-REV-ESTIMATE-04.04.12" xfId="762"/>
    <cellStyle name="_BOQ-IIT-SCPL-R5-for B3 Bldg.-external development-26.06.09_MEAS-FACULTY HOUSE-16.04.10-A_BOQ" xfId="763"/>
    <cellStyle name="_BOQ-IIT-SCPL-R5-for B3 Bldg.-external development-26.06.09_MEAS-FACULTY HOUSE-16.04.10-A_Meas. Sheet Of R.C.C. (07-06-12)(M.)(Tower - 2)" xfId="764"/>
    <cellStyle name="_BOQ-IIT-SCPL-R5-for B3 Bldg.-external development-26.06.09_MEAS-FACULTY HOUSE-16.04.10-A_Meas. Sheet Of R.C.C. (07-06-12)(M.)(Tower - 2)_BOQ" xfId="765"/>
    <cellStyle name="_BOQ-IIT-SCPL-R5-for B3 Bldg.-external development-26.06.09_MEAS-FACULTY HOUSE-16.04.10-A_Meas. Sheet Of R.C.C. (07-06-12)(M.)(Tower - 2)_Meas. Sheet Of R.C.C-22.06.12-Tower 3" xfId="766"/>
    <cellStyle name="_BOQ-IIT-SCPL-R5-for B3 Bldg.-external development-26.06.09_MEAS-FACULTY HOUSE-16.04.10-A_Meas. Sheet Of R.C.C. (07-06-12)(M.)(Tower- 1)" xfId="767"/>
    <cellStyle name="_BOQ-IIT-SCPL-R5-for B3 Bldg.-external development-26.06.09_MEAS-FACULTY HOUSE-16.04.10-A_Meas. Sheet Of R.C.C. (07-06-12)(M.)(Tower- 1)_BOQ" xfId="768"/>
    <cellStyle name="_BOQ-IIT-SCPL-R5-for B3 Bldg.-external development-26.06.09_MEAS-FACULTY HOUSE-16.04.10-A_Meas. Sheet Of R.C.C. (07-06-12)(M.)(Tower- 1)_Meas. Sheet Of R.C.C-22.06.12-Tower 3" xfId="769"/>
    <cellStyle name="_BOQ-IIT-SCPL-R5-for B3 Bldg.-external development-26.06.09_MEAS-FACULTY HOUSE-16.04.10-A_Meas. Sheet Of R.C.C. (13-06-12)(M)(basement)" xfId="770"/>
    <cellStyle name="_BOQ-IIT-SCPL-R5-for B3 Bldg.-external development-26.06.09_MEAS-FACULTY HOUSE-16.04.10-A_Meas. Sheet Of R.C.C. (13-06-12)(M)(basement)_BOQ" xfId="771"/>
    <cellStyle name="_BOQ-IIT-SCPL-R5-for B3 Bldg.-external development-26.06.09_MEAS-FACULTY HOUSE-16.04.10-A_Meas. Sheet Of R.C.C. (13-06-12)(M)(basement)_Meas. Sheet Of R.C.C-22.06.12-Tower 3" xfId="772"/>
    <cellStyle name="_BOQ-IIT-SCPL-R5-for B3 Bldg.-external development-26.06.09_MEAS-FACULTY HOUSE-16.04.10-A_Meas. Sheet Of R.C.C.Tower 3-(9.06.12)-N" xfId="773"/>
    <cellStyle name="_BOQ-IIT-SCPL-R5-for B3 Bldg.-external development-26.06.09_MEAS-FACULTY HOUSE-16.04.10-A_Meas. Sheet Of R.C.C.Tower 3-(9.06.12)-N_BOQ" xfId="774"/>
    <cellStyle name="_BOQ-IIT-SCPL-R5-for B3 Bldg.-external development-26.06.09_MEAS-FACULTY HOUSE-16.04.10-A_Meas. Sheet Of R.C.C.Tower 3-(9.06.12)-N_Meas. Sheet Of R.C.C-22.06.12-Tower 3" xfId="775"/>
    <cellStyle name="_BOQ-IIT-SCPL-R5-for B3 Bldg.-external development-26.06.09_Sez_Boq_Superstructure part-FORMATED" xfId="776"/>
    <cellStyle name="_BOQ-IIT-SCPL-R6-for B3 Bldg.-external development-13.08.09" xfId="777"/>
    <cellStyle name="_BOQ-IIT-SCPL-R6-for B3 Bldg.-external development-13.08.09_MEAS-FACULTY HOUSE-16.04.10-A" xfId="778"/>
    <cellStyle name="_BOQ-IIT-SCPL-R6-for B3 Bldg.-external development-13.08.09_MEAS-FACULTY HOUSE-16.04.10-A_00 REV COMBINED EST-03.04.12---" xfId="779"/>
    <cellStyle name="_BOQ-IIT-SCPL-R6-for B3 Bldg.-external development-13.08.09_MEAS-FACULTY HOUSE-16.04.10-A_00-REV-ESTIMATE-04.04.12" xfId="780"/>
    <cellStyle name="_BOQ-IIT-SCPL-R6-for B3 Bldg.-external development-13.08.09_MEAS-FACULTY HOUSE-16.04.10-A_BOQ" xfId="781"/>
    <cellStyle name="_BOQ-IIT-SCPL-R6-for B3 Bldg.-external development-13.08.09_MEAS-FACULTY HOUSE-16.04.10-A_Meas. Sheet Of R.C.C. (07-06-12)(M.)(Tower - 2)" xfId="782"/>
    <cellStyle name="_BOQ-IIT-SCPL-R6-for B3 Bldg.-external development-13.08.09_MEAS-FACULTY HOUSE-16.04.10-A_Meas. Sheet Of R.C.C. (07-06-12)(M.)(Tower - 2)_BOQ" xfId="783"/>
    <cellStyle name="_BOQ-IIT-SCPL-R6-for B3 Bldg.-external development-13.08.09_MEAS-FACULTY HOUSE-16.04.10-A_Meas. Sheet Of R.C.C. (07-06-12)(M.)(Tower - 2)_Meas. Sheet Of R.C.C-22.06.12-Tower 3" xfId="784"/>
    <cellStyle name="_BOQ-IIT-SCPL-R6-for B3 Bldg.-external development-13.08.09_MEAS-FACULTY HOUSE-16.04.10-A_Meas. Sheet Of R.C.C. (07-06-12)(M.)(Tower- 1)" xfId="785"/>
    <cellStyle name="_BOQ-IIT-SCPL-R6-for B3 Bldg.-external development-13.08.09_MEAS-FACULTY HOUSE-16.04.10-A_Meas. Sheet Of R.C.C. (07-06-12)(M.)(Tower- 1)_BOQ" xfId="786"/>
    <cellStyle name="_BOQ-IIT-SCPL-R6-for B3 Bldg.-external development-13.08.09_MEAS-FACULTY HOUSE-16.04.10-A_Meas. Sheet Of R.C.C. (07-06-12)(M.)(Tower- 1)_Meas. Sheet Of R.C.C-22.06.12-Tower 3" xfId="787"/>
    <cellStyle name="_BOQ-IIT-SCPL-R6-for B3 Bldg.-external development-13.08.09_MEAS-FACULTY HOUSE-16.04.10-A_Meas. Sheet Of R.C.C. (13-06-12)(M)(basement)" xfId="788"/>
    <cellStyle name="_BOQ-IIT-SCPL-R6-for B3 Bldg.-external development-13.08.09_MEAS-FACULTY HOUSE-16.04.10-A_Meas. Sheet Of R.C.C. (13-06-12)(M)(basement)_BOQ" xfId="789"/>
    <cellStyle name="_BOQ-IIT-SCPL-R6-for B3 Bldg.-external development-13.08.09_MEAS-FACULTY HOUSE-16.04.10-A_Meas. Sheet Of R.C.C. (13-06-12)(M)(basement)_Meas. Sheet Of R.C.C-22.06.12-Tower 3" xfId="790"/>
    <cellStyle name="_BOQ-IIT-SCPL-R6-for B3 Bldg.-external development-13.08.09_MEAS-FACULTY HOUSE-16.04.10-A_Meas. Sheet Of R.C.C.Tower 3-(9.06.12)-N" xfId="791"/>
    <cellStyle name="_BOQ-IIT-SCPL-R6-for B3 Bldg.-external development-13.08.09_MEAS-FACULTY HOUSE-16.04.10-A_Meas. Sheet Of R.C.C.Tower 3-(9.06.12)-N_BOQ" xfId="792"/>
    <cellStyle name="_BOQ-IIT-SCPL-R6-for B3 Bldg.-external development-13.08.09_MEAS-FACULTY HOUSE-16.04.10-A_Meas. Sheet Of R.C.C.Tower 3-(9.06.12)-N_Meas. Sheet Of R.C.C-22.06.12-Tower 3" xfId="793"/>
    <cellStyle name="_BOQ-IIT-SCPL-R6-for B3 Bldg.-external development-13.08.09_Sez_Boq_Superstructure part-FORMATED" xfId="794"/>
    <cellStyle name="_BOQ-IIT-SCPL-REVISED-R2-FOR BLDG-as per various lvls" xfId="795"/>
    <cellStyle name="_BOQ-IIT-SCPL-REVISED-R2-FOR BLDG-as per various lvls_5th FLOOR" xfId="796"/>
    <cellStyle name="_BOQ-IIT-SCPL-REVISED-R2-FOR BLDG-as per various lvls_ARCH MAJORs (G)" xfId="797"/>
    <cellStyle name="_BOQ-IIT-SCPL-REVISED-R2-FOR BLDG-as per various lvls_ARCH MAJORs (G+1)-4 QTR" xfId="798"/>
    <cellStyle name="_BOQ-IIT-SCPL-REVISED-R2-FOR BLDG-as per various lvls_ARCH OR'S (G+1) -3 QTR_" xfId="799"/>
    <cellStyle name="_BOQ-IIT-SCPL-REVISED-R2-FOR BLDG-as per various lvls_BOQ" xfId="800"/>
    <cellStyle name="_BOQ-IIT-SCPL-REVISED-R2-FOR BLDG-as per various lvls_BOQ OF FINISHES FOR residentialL- 21.05.11" xfId="801"/>
    <cellStyle name="_BOQ-IIT-SCPL-REVISED-R2-FOR BLDG-as per various lvls_Copy of Copy of MEAS SHEET OF- ARCH-SHIKHA" xfId="802"/>
    <cellStyle name="_BOQ-IIT-SCPL-REVISED-R2-FOR BLDG-as per various lvls_Copy of MEAS SHEET OF- ARCH-kajal.." xfId="803"/>
    <cellStyle name="_BOQ-IIT-SCPL-REVISED-R2-FOR BLDG-as per various lvls_Copy of MEAS SHEET OF- ARCH-SK" xfId="804"/>
    <cellStyle name="_BOQ-IIT-SCPL-REVISED-R2-FOR BLDG-as per various lvls_ESTIMATE-15.03.11-OPTION-2" xfId="805"/>
    <cellStyle name="_BOQ-IIT-SCPL-REVISED-R2-FOR BLDG-as per various lvls_Final BOQ-SEMINAR HALL" xfId="806"/>
    <cellStyle name="_BOQ-IIT-SCPL-REVISED-R2-FOR BLDG-as per various lvls_FINAL MEAS SHEET OF-ARCHI-MDP HOSTEL -BL -" xfId="807"/>
    <cellStyle name="_BOQ-IIT-SCPL-REVISED-R2-FOR BLDG-as per various lvls_JCO's (G+1) - 3 QUARTES" xfId="808"/>
    <cellStyle name="_BOQ-IIT-SCPL-REVISED-R2-FOR BLDG-as per various lvls_JCO's (G+1) - 3 QUARTES - FINAL ARCH &amp; STRU" xfId="809"/>
    <cellStyle name="_BOQ-IIT-SCPL-REVISED-R2-FOR BLDG-as per various lvls_JCO's (G+1) - 4 QUARTES" xfId="810"/>
    <cellStyle name="_BOQ-IIT-SCPL-REVISED-R2-FOR BLDG-as per various lvls_JCO's (G+2) - 6 QUARTES" xfId="811"/>
    <cellStyle name="_BOQ-IIT-SCPL-REVISED-R2-FOR BLDG-as per various lvls_MBA COLLAGE-CCBA ARCH" xfId="812"/>
    <cellStyle name="_BOQ-IIT-SCPL-REVISED-R2-FOR BLDG-as per various lvls_MEAS SHEET OF- ARCH - Lower Ground floor" xfId="813"/>
    <cellStyle name="_BOQ-IIT-SCPL-REVISED-R2-FOR BLDG-as per various lvls_MEAS SHEET OF- ARCH- Chaitali" xfId="814"/>
    <cellStyle name="_BOQ-IIT-SCPL-REVISED-R2-FOR BLDG-as per various lvls_MEAS SHEET OF- ARCH-25-12-2010-heena...." xfId="815"/>
    <cellStyle name="_BOQ-IIT-SCPL-REVISED-R2-FOR BLDG-as per various lvls_MEAS SHEET OF- ARCH-ANKITA " xfId="816"/>
    <cellStyle name="_BOQ-IIT-SCPL-REVISED-R2-FOR BLDG-as per various lvls_MEAS SHEET OF- ARCH-kajal.." xfId="817"/>
    <cellStyle name="_BOQ-IIT-SCPL-REVISED-R2-FOR BLDG-as per various lvls_MEAS SHEET OF- ARCH-MP" xfId="818"/>
    <cellStyle name="_BOQ-IIT-SCPL-REVISED-R2-FOR BLDG-as per various lvls_MEAS SHEET OF- ARCH-priyanka." xfId="819"/>
    <cellStyle name="_BOQ-IIT-SCPL-REVISED-R2-FOR BLDG-as per various lvls_MEAS SHEET OF- Mitali" xfId="820"/>
    <cellStyle name="_BOQ-IIT-SCPL-REVISED-R2-FOR BLDG-as per various lvls_MEAS SHEET OF RCC FOR MDP HOSTEL - 06.06.11-JRP" xfId="821"/>
    <cellStyle name="_BOQ-IIT-SCPL-REVISED-R2-FOR BLDG-as per various lvls_Meas Sheet of-stru-STAFF QUARTER-kajal" xfId="822"/>
    <cellStyle name="_BOQ-IIT-SCPL-REVISED-R2-FOR BLDG-as per various lvls_MEAS.-OR'S (G+1) (3 QTRS.)" xfId="823"/>
    <cellStyle name="_BOQ-IIT-SCPL-REVISED-R2-FOR BLDG-as per various lvls_MEAS.-OR'S (G+2) (6 QTRS.)" xfId="824"/>
    <cellStyle name="_BOQ-IIT-SCPL-REVISED-R2-FOR BLDG-as per various lvls_MEAS-FACULTY HOUSE-16.04.10-A" xfId="825"/>
    <cellStyle name="_BOQ-IIT-SCPL-REVISED-R2-FOR BLDG-as per various lvls_MEAS-FACULTY HOUSE-16.04.10-A_00 REV COMBINED EST-03.04.12---" xfId="826"/>
    <cellStyle name="_BOQ-IIT-SCPL-REVISED-R2-FOR BLDG-as per various lvls_MEAS-FACULTY HOUSE-16.04.10-A_00-REV-ESTIMATE-04.04.12" xfId="827"/>
    <cellStyle name="_BOQ-IIT-SCPL-REVISED-R2-FOR BLDG-as per various lvls_MEAS-FACULTY HOUSE-16.04.10-A_BOQ" xfId="828"/>
    <cellStyle name="_BOQ-IIT-SCPL-REVISED-R2-FOR BLDG-as per various lvls_MEAS-FACULTY HOUSE-16.04.10-A_Meas. Sheet Of R.C.C. (07-06-12)(M.)(Tower - 2)" xfId="829"/>
    <cellStyle name="_BOQ-IIT-SCPL-REVISED-R2-FOR BLDG-as per various lvls_MEAS-FACULTY HOUSE-16.04.10-A_Meas. Sheet Of R.C.C. (07-06-12)(M.)(Tower - 2)_BOQ" xfId="830"/>
    <cellStyle name="_BOQ-IIT-SCPL-REVISED-R2-FOR BLDG-as per various lvls_MEAS-FACULTY HOUSE-16.04.10-A_Meas. Sheet Of R.C.C. (07-06-12)(M.)(Tower - 2)_Meas. Sheet Of R.C.C-22.06.12-Tower 3" xfId="831"/>
    <cellStyle name="_BOQ-IIT-SCPL-REVISED-R2-FOR BLDG-as per various lvls_MEAS-FACULTY HOUSE-16.04.10-A_Meas. Sheet Of R.C.C. (07-06-12)(M.)(Tower- 1)" xfId="832"/>
    <cellStyle name="_BOQ-IIT-SCPL-REVISED-R2-FOR BLDG-as per various lvls_MEAS-FACULTY HOUSE-16.04.10-A_Meas. Sheet Of R.C.C. (07-06-12)(M.)(Tower- 1)_BOQ" xfId="833"/>
    <cellStyle name="_BOQ-IIT-SCPL-REVISED-R2-FOR BLDG-as per various lvls_MEAS-FACULTY HOUSE-16.04.10-A_Meas. Sheet Of R.C.C. (07-06-12)(M.)(Tower- 1)_Meas. Sheet Of R.C.C-22.06.12-Tower 3" xfId="834"/>
    <cellStyle name="_BOQ-IIT-SCPL-REVISED-R2-FOR BLDG-as per various lvls_MEAS-FACULTY HOUSE-16.04.10-A_Meas. Sheet Of R.C.C. (13-06-12)(M)(basement)" xfId="835"/>
    <cellStyle name="_BOQ-IIT-SCPL-REVISED-R2-FOR BLDG-as per various lvls_MEAS-FACULTY HOUSE-16.04.10-A_Meas. Sheet Of R.C.C. (13-06-12)(M)(basement)_BOQ" xfId="836"/>
    <cellStyle name="_BOQ-IIT-SCPL-REVISED-R2-FOR BLDG-as per various lvls_MEAS-FACULTY HOUSE-16.04.10-A_Meas. Sheet Of R.C.C. (13-06-12)(M)(basement)_Meas. Sheet Of R.C.C-22.06.12-Tower 3" xfId="837"/>
    <cellStyle name="_BOQ-IIT-SCPL-REVISED-R2-FOR BLDG-as per various lvls_MEAS-FACULTY HOUSE-16.04.10-A_Meas. Sheet Of R.C.C.Tower 3-(9.06.12)-N" xfId="838"/>
    <cellStyle name="_BOQ-IIT-SCPL-REVISED-R2-FOR BLDG-as per various lvls_MEAS-FACULTY HOUSE-16.04.10-A_Meas. Sheet Of R.C.C.Tower 3-(9.06.12)-N_BOQ" xfId="839"/>
    <cellStyle name="_BOQ-IIT-SCPL-REVISED-R2-FOR BLDG-as per various lvls_MEAS-FACULTY HOUSE-16.04.10-A_Meas. Sheet Of R.C.C.Tower 3-(9.06.12)-N_Meas. Sheet Of R.C.C-22.06.12-Tower 3" xfId="840"/>
    <cellStyle name="_BOQ-IIT-SCPL-REVISED-R2-FOR BLDG-as per various lvls_MEAS-SHEET- FINISHING-BL" xfId="841"/>
    <cellStyle name="_BOQ-IIT-SCPL-REVISED-R2-FOR BLDG-as per various lvls_Measurement" xfId="842"/>
    <cellStyle name="_BOQ-IIT-SCPL-REVISED-R2-FOR BLDG-as per various lvls_MEASUREMENT SHEET -Plaster At Guest House- Chaitali" xfId="843"/>
    <cellStyle name="_BOQ-IIT-SCPL-REVISED-R2-FOR BLDG-as per various lvls_MEASUREMENT-MAJOR(G+1)-BLOCK-4- 10-08-10-ARVA" xfId="844"/>
    <cellStyle name="_BOQ-IIT-SCPL-REVISED-R2-FOR BLDG-as per various lvls_MEASUREMENT-MAJOR(G+1)-BLOCK-4- 10-08-10-NILAM" xfId="845"/>
    <cellStyle name="_BOQ-IIT-SCPL-REVISED-R2-FOR BLDG-as per various lvls_Miscellaneous work" xfId="846"/>
    <cellStyle name="_BOQ-IIT-SCPL-REVISED-R2-FOR BLDG-as per various lvls_PAINTING" xfId="847"/>
    <cellStyle name="_BOQ-IIT-SCPL-REVISED-R2-FOR BLDG-as per various lvls_RCC OR'S (G+2) -6 QTR_" xfId="848"/>
    <cellStyle name="_BOQ-IIT-SCPL-REVISED-R2-FOR BLDG-as per various lvls_Sez_Boq_Superstructure part-FORMATED" xfId="849"/>
    <cellStyle name="_BOQ-IIT-SCPL-REVISED-R2-FOR BLDG-as per various lvls_Steel truss-Dharmendra" xfId="850"/>
    <cellStyle name="_BOQ-IIT-SCPL-REVISED-R3-FOR BLDG-2-as per various lvls" xfId="851"/>
    <cellStyle name="_BOQ-IIT-SCPL-REVISED-R3-FOR BLDG-2-as per various lvls_5th FLOOR" xfId="852"/>
    <cellStyle name="_BOQ-IIT-SCPL-REVISED-R3-FOR BLDG-2-as per various lvls_ARCH MAJORs (G)" xfId="853"/>
    <cellStyle name="_BOQ-IIT-SCPL-REVISED-R3-FOR BLDG-2-as per various lvls_ARCH MAJORs (G+1)-4 QTR" xfId="854"/>
    <cellStyle name="_BOQ-IIT-SCPL-REVISED-R3-FOR BLDG-2-as per various lvls_ARCH OR'S (G+1) -3 QTR_" xfId="855"/>
    <cellStyle name="_BOQ-IIT-SCPL-REVISED-R3-FOR BLDG-2-as per various lvls_BOQ" xfId="856"/>
    <cellStyle name="_BOQ-IIT-SCPL-REVISED-R3-FOR BLDG-2-as per various lvls_Copy of Copy of MEAS SHEET OF- ARCH-SHIKHA" xfId="857"/>
    <cellStyle name="_BOQ-IIT-SCPL-REVISED-R3-FOR BLDG-2-as per various lvls_Copy of MEAS SHEET OF- ARCH-kajal.." xfId="858"/>
    <cellStyle name="_BOQ-IIT-SCPL-REVISED-R3-FOR BLDG-2-as per various lvls_Copy of MEAS SHEET OF- ARCH-SK" xfId="859"/>
    <cellStyle name="_BOQ-IIT-SCPL-REVISED-R3-FOR BLDG-2-as per various lvls_ESTIMATE-15.03.11-OPTION-2" xfId="860"/>
    <cellStyle name="_BOQ-IIT-SCPL-REVISED-R3-FOR BLDG-2-as per various lvls_Final BOQ-SEMINAR HALL" xfId="861"/>
    <cellStyle name="_BOQ-IIT-SCPL-REVISED-R3-FOR BLDG-2-as per various lvls_FINAL MEAS SHEET OF-ARCHI-MDP HOSTEL -BL -" xfId="862"/>
    <cellStyle name="_BOQ-IIT-SCPL-REVISED-R3-FOR BLDG-2-as per various lvls_JCO's (G+1) - 3 QUARTES" xfId="863"/>
    <cellStyle name="_BOQ-IIT-SCPL-REVISED-R3-FOR BLDG-2-as per various lvls_JCO's (G+1) - 3 QUARTES - FINAL ARCH &amp; STRU" xfId="864"/>
    <cellStyle name="_BOQ-IIT-SCPL-REVISED-R3-FOR BLDG-2-as per various lvls_JCO's (G+1) - 4 QUARTES" xfId="865"/>
    <cellStyle name="_BOQ-IIT-SCPL-REVISED-R3-FOR BLDG-2-as per various lvls_JCO's (G+2) - 6 QUARTES" xfId="866"/>
    <cellStyle name="_BOQ-IIT-SCPL-REVISED-R3-FOR BLDG-2-as per various lvls_MBA COLLAGE-CCBA ARCH" xfId="867"/>
    <cellStyle name="_BOQ-IIT-SCPL-REVISED-R3-FOR BLDG-2-as per various lvls_MEAS SHEET OF- ARCH - Lower Ground floor" xfId="868"/>
    <cellStyle name="_BOQ-IIT-SCPL-REVISED-R3-FOR BLDG-2-as per various lvls_MEAS SHEET OF- ARCH- Chaitali" xfId="869"/>
    <cellStyle name="_BOQ-IIT-SCPL-REVISED-R3-FOR BLDG-2-as per various lvls_MEAS SHEET OF- ARCH-25-12-2010-heena...." xfId="870"/>
    <cellStyle name="_BOQ-IIT-SCPL-REVISED-R3-FOR BLDG-2-as per various lvls_MEAS SHEET OF- ARCH-ANKITA " xfId="871"/>
    <cellStyle name="_BOQ-IIT-SCPL-REVISED-R3-FOR BLDG-2-as per various lvls_MEAS SHEET OF- ARCH-kajal.." xfId="872"/>
    <cellStyle name="_BOQ-IIT-SCPL-REVISED-R3-FOR BLDG-2-as per various lvls_MEAS SHEET OF- ARCH-MP" xfId="873"/>
    <cellStyle name="_BOQ-IIT-SCPL-REVISED-R3-FOR BLDG-2-as per various lvls_MEAS SHEET OF- ARCH-priyanka." xfId="874"/>
    <cellStyle name="_BOQ-IIT-SCPL-REVISED-R3-FOR BLDG-2-as per various lvls_MEAS SHEET OF- Mitali" xfId="875"/>
    <cellStyle name="_BOQ-IIT-SCPL-REVISED-R3-FOR BLDG-2-as per various lvls_MEAS SHEET OF RCC FOR MDP HOSTEL - 06.06.11-JRP" xfId="876"/>
    <cellStyle name="_BOQ-IIT-SCPL-REVISED-R3-FOR BLDG-2-as per various lvls_Meas Sheet of-stru-STAFF QUARTER-kajal" xfId="877"/>
    <cellStyle name="_BOQ-IIT-SCPL-REVISED-R3-FOR BLDG-2-as per various lvls_MEAS.-OR'S (G+1) (3 QTRS.)" xfId="878"/>
    <cellStyle name="_BOQ-IIT-SCPL-REVISED-R3-FOR BLDG-2-as per various lvls_MEAS.-OR'S (G+2) (6 QTRS.)" xfId="879"/>
    <cellStyle name="_BOQ-IIT-SCPL-REVISED-R3-FOR BLDG-2-as per various lvls_MEAS-FACULTY HOUSE-16.04.10-A" xfId="880"/>
    <cellStyle name="_BOQ-IIT-SCPL-REVISED-R3-FOR BLDG-2-as per various lvls_MEAS-FACULTY HOUSE-16.04.10-A_00 REV COMBINED EST-03.04.12---" xfId="881"/>
    <cellStyle name="_BOQ-IIT-SCPL-REVISED-R3-FOR BLDG-2-as per various lvls_MEAS-FACULTY HOUSE-16.04.10-A_00-REV-ESTIMATE-04.04.12" xfId="882"/>
    <cellStyle name="_BOQ-IIT-SCPL-REVISED-R3-FOR BLDG-2-as per various lvls_MEAS-FACULTY HOUSE-16.04.10-A_BOQ" xfId="883"/>
    <cellStyle name="_BOQ-IIT-SCPL-REVISED-R3-FOR BLDG-2-as per various lvls_MEAS-FACULTY HOUSE-16.04.10-A_Meas. Sheet Of R.C.C. (07-06-12)(M.)(Tower - 2)" xfId="884"/>
    <cellStyle name="_BOQ-IIT-SCPL-REVISED-R3-FOR BLDG-2-as per various lvls_MEAS-FACULTY HOUSE-16.04.10-A_Meas. Sheet Of R.C.C. (07-06-12)(M.)(Tower - 2)_BOQ" xfId="885"/>
    <cellStyle name="_BOQ-IIT-SCPL-REVISED-R3-FOR BLDG-2-as per various lvls_MEAS-FACULTY HOUSE-16.04.10-A_Meas. Sheet Of R.C.C. (07-06-12)(M.)(Tower - 2)_Meas. Sheet Of R.C.C-22.06.12-Tower 3" xfId="886"/>
    <cellStyle name="_BOQ-IIT-SCPL-REVISED-R3-FOR BLDG-2-as per various lvls_MEAS-FACULTY HOUSE-16.04.10-A_Meas. Sheet Of R.C.C. (07-06-12)(M.)(Tower- 1)" xfId="887"/>
    <cellStyle name="_BOQ-IIT-SCPL-REVISED-R3-FOR BLDG-2-as per various lvls_MEAS-FACULTY HOUSE-16.04.10-A_Meas. Sheet Of R.C.C. (07-06-12)(M.)(Tower- 1)_BOQ" xfId="888"/>
    <cellStyle name="_BOQ-IIT-SCPL-REVISED-R3-FOR BLDG-2-as per various lvls_MEAS-FACULTY HOUSE-16.04.10-A_Meas. Sheet Of R.C.C. (07-06-12)(M.)(Tower- 1)_Meas. Sheet Of R.C.C-22.06.12-Tower 3" xfId="889"/>
    <cellStyle name="_BOQ-IIT-SCPL-REVISED-R3-FOR BLDG-2-as per various lvls_MEAS-FACULTY HOUSE-16.04.10-A_Meas. Sheet Of R.C.C. (13-06-12)(M)(basement)" xfId="890"/>
    <cellStyle name="_BOQ-IIT-SCPL-REVISED-R3-FOR BLDG-2-as per various lvls_MEAS-FACULTY HOUSE-16.04.10-A_Meas. Sheet Of R.C.C. (13-06-12)(M)(basement)_BOQ" xfId="891"/>
    <cellStyle name="_BOQ-IIT-SCPL-REVISED-R3-FOR BLDG-2-as per various lvls_MEAS-FACULTY HOUSE-16.04.10-A_Meas. Sheet Of R.C.C. (13-06-12)(M)(basement)_Meas. Sheet Of R.C.C-22.06.12-Tower 3" xfId="892"/>
    <cellStyle name="_BOQ-IIT-SCPL-REVISED-R3-FOR BLDG-2-as per various lvls_MEAS-FACULTY HOUSE-16.04.10-A_Meas. Sheet Of R.C.C.Tower 3-(9.06.12)-N" xfId="893"/>
    <cellStyle name="_BOQ-IIT-SCPL-REVISED-R3-FOR BLDG-2-as per various lvls_MEAS-FACULTY HOUSE-16.04.10-A_Meas. Sheet Of R.C.C.Tower 3-(9.06.12)-N_BOQ" xfId="894"/>
    <cellStyle name="_BOQ-IIT-SCPL-REVISED-R3-FOR BLDG-2-as per various lvls_MEAS-FACULTY HOUSE-16.04.10-A_Meas. Sheet Of R.C.C.Tower 3-(9.06.12)-N_Meas. Sheet Of R.C.C-22.06.12-Tower 3" xfId="895"/>
    <cellStyle name="_BOQ-IIT-SCPL-REVISED-R3-FOR BLDG-2-as per various lvls_Measurement" xfId="896"/>
    <cellStyle name="_BOQ-IIT-SCPL-REVISED-R3-FOR BLDG-2-as per various lvls_MEASUREMENT SHEET -Plaster At Guest House- Chaitali" xfId="897"/>
    <cellStyle name="_BOQ-IIT-SCPL-REVISED-R3-FOR BLDG-2-as per various lvls_MEASUREMENT-MAJOR(G+1)-BLOCK-4- 10-08-10-ARVA" xfId="898"/>
    <cellStyle name="_BOQ-IIT-SCPL-REVISED-R3-FOR BLDG-2-as per various lvls_MEASUREMENT-MAJOR(G+1)-BLOCK-4- 10-08-10-NILAM" xfId="899"/>
    <cellStyle name="_BOQ-IIT-SCPL-REVISED-R3-FOR BLDG-2-as per various lvls_Miscellaneous work" xfId="900"/>
    <cellStyle name="_BOQ-IIT-SCPL-REVISED-R3-FOR BLDG-2-as per various lvls_RCC OR'S (G+2) -6 QTR_" xfId="901"/>
    <cellStyle name="_BOQ-IIT-SCPL-REVISED-R3-FOR BLDG-2-as per various lvls_Sez_Boq_Superstructure part-FORMATED" xfId="902"/>
    <cellStyle name="_BOQ-IIT-SCPL-REVISED-R3-FOR BLDG-2-as per various lvls_Steel truss-Dharmendra" xfId="903"/>
    <cellStyle name="_BOQ-IIT-SCPL-REVISED-R5-FOR BLDG-2-as per various lvls-26.06.09" xfId="904"/>
    <cellStyle name="_BOQ-IIT-SCPL-REVISED-R5-FOR BLDG-2-as per various lvls-26.06.09_MEAS-FACULTY HOUSE-16.04.10-A" xfId="905"/>
    <cellStyle name="_BOQ-IIT-SCPL-REVISED-R5-FOR BLDG-2-as per various lvls-26.06.09_MEAS-FACULTY HOUSE-16.04.10-A_00 REV COMBINED EST-03.04.12---" xfId="906"/>
    <cellStyle name="_BOQ-IIT-SCPL-REVISED-R5-FOR BLDG-2-as per various lvls-26.06.09_MEAS-FACULTY HOUSE-16.04.10-A_00-REV-ESTIMATE-04.04.12" xfId="907"/>
    <cellStyle name="_BOQ-IIT-SCPL-REVISED-R5-FOR BLDG-2-as per various lvls-26.06.09_MEAS-FACULTY HOUSE-16.04.10-A_BOQ" xfId="908"/>
    <cellStyle name="_BOQ-IIT-SCPL-REVISED-R5-FOR BLDG-2-as per various lvls-26.06.09_MEAS-FACULTY HOUSE-16.04.10-A_Meas. Sheet Of R.C.C. (07-06-12)(M.)(Tower - 2)" xfId="909"/>
    <cellStyle name="_BOQ-IIT-SCPL-REVISED-R5-FOR BLDG-2-as per various lvls-26.06.09_MEAS-FACULTY HOUSE-16.04.10-A_Meas. Sheet Of R.C.C. (07-06-12)(M.)(Tower - 2)_BOQ" xfId="910"/>
    <cellStyle name="_BOQ-IIT-SCPL-REVISED-R5-FOR BLDG-2-as per various lvls-26.06.09_MEAS-FACULTY HOUSE-16.04.10-A_Meas. Sheet Of R.C.C. (07-06-12)(M.)(Tower - 2)_Meas. Sheet Of R.C.C-22.06.12-Tower 3" xfId="911"/>
    <cellStyle name="_BOQ-IIT-SCPL-REVISED-R5-FOR BLDG-2-as per various lvls-26.06.09_MEAS-FACULTY HOUSE-16.04.10-A_Meas. Sheet Of R.C.C. (07-06-12)(M.)(Tower- 1)" xfId="912"/>
    <cellStyle name="_BOQ-IIT-SCPL-REVISED-R5-FOR BLDG-2-as per various lvls-26.06.09_MEAS-FACULTY HOUSE-16.04.10-A_Meas. Sheet Of R.C.C. (07-06-12)(M.)(Tower- 1)_BOQ" xfId="913"/>
    <cellStyle name="_BOQ-IIT-SCPL-REVISED-R5-FOR BLDG-2-as per various lvls-26.06.09_MEAS-FACULTY HOUSE-16.04.10-A_Meas. Sheet Of R.C.C. (07-06-12)(M.)(Tower- 1)_Meas. Sheet Of R.C.C-22.06.12-Tower 3" xfId="914"/>
    <cellStyle name="_BOQ-IIT-SCPL-REVISED-R5-FOR BLDG-2-as per various lvls-26.06.09_MEAS-FACULTY HOUSE-16.04.10-A_Meas. Sheet Of R.C.C. (13-06-12)(M)(basement)" xfId="915"/>
    <cellStyle name="_BOQ-IIT-SCPL-REVISED-R5-FOR BLDG-2-as per various lvls-26.06.09_MEAS-FACULTY HOUSE-16.04.10-A_Meas. Sheet Of R.C.C. (13-06-12)(M)(basement)_BOQ" xfId="916"/>
    <cellStyle name="_BOQ-IIT-SCPL-REVISED-R5-FOR BLDG-2-as per various lvls-26.06.09_MEAS-FACULTY HOUSE-16.04.10-A_Meas. Sheet Of R.C.C. (13-06-12)(M)(basement)_Meas. Sheet Of R.C.C-22.06.12-Tower 3" xfId="917"/>
    <cellStyle name="_BOQ-IIT-SCPL-REVISED-R5-FOR BLDG-2-as per various lvls-26.06.09_MEAS-FACULTY HOUSE-16.04.10-A_Meas. Sheet Of R.C.C.Tower 3-(9.06.12)-N" xfId="918"/>
    <cellStyle name="_BOQ-IIT-SCPL-REVISED-R5-FOR BLDG-2-as per various lvls-26.06.09_MEAS-FACULTY HOUSE-16.04.10-A_Meas. Sheet Of R.C.C.Tower 3-(9.06.12)-N_BOQ" xfId="919"/>
    <cellStyle name="_BOQ-IIT-SCPL-REVISED-R5-FOR BLDG-2-as per various lvls-26.06.09_MEAS-FACULTY HOUSE-16.04.10-A_Meas. Sheet Of R.C.C.Tower 3-(9.06.12)-N_Meas. Sheet Of R.C.C-22.06.12-Tower 3" xfId="920"/>
    <cellStyle name="_BOQ-IIT-SCPL-REVISED-R5-FOR BLDG-2-as per various lvls-26.06.09_Sez_Boq_Superstructure part-FORMATED" xfId="921"/>
    <cellStyle name="_BOQ-MAHINDRA EMINENTE M30(19.05.09)" xfId="922"/>
    <cellStyle name="_BOQ-STRL CIVIL-SAMPLE HOUSEL-14-02-12" xfId="923"/>
    <cellStyle name="_BUILTUP AREA-16-12-08 PD" xfId="924"/>
    <cellStyle name="_CA Campus" xfId="925"/>
    <cellStyle name="_CA Campus_MEAS-FACULTY HOUSE-16.04.10-A" xfId="926"/>
    <cellStyle name="_CA Campus_MEAS-FACULTY HOUSE-16.04.10-A_00 REV COMBINED EST-03.04.12---" xfId="927"/>
    <cellStyle name="_CA Campus_MEAS-FACULTY HOUSE-16.04.10-A_00-REV-ESTIMATE-04.04.12" xfId="928"/>
    <cellStyle name="_CA Campus_MEAS-FACULTY HOUSE-16.04.10-A_BOQ" xfId="929"/>
    <cellStyle name="_CA Campus_MEAS-FACULTY HOUSE-16.04.10-A_Meas. Sheet Of R.C.C. (07-06-12)(M.)(Tower - 2)" xfId="930"/>
    <cellStyle name="_CA Campus_MEAS-FACULTY HOUSE-16.04.10-A_Meas. Sheet Of R.C.C. (07-06-12)(M.)(Tower - 2)_BOQ" xfId="931"/>
    <cellStyle name="_CA Campus_MEAS-FACULTY HOUSE-16.04.10-A_Meas. Sheet Of R.C.C. (07-06-12)(M.)(Tower - 2)_Meas. Sheet Of R.C.C-22.06.12-Tower 3" xfId="932"/>
    <cellStyle name="_CA Campus_MEAS-FACULTY HOUSE-16.04.10-A_Meas. Sheet Of R.C.C. (07-06-12)(M.)(Tower- 1)" xfId="933"/>
    <cellStyle name="_CA Campus_MEAS-FACULTY HOUSE-16.04.10-A_Meas. Sheet Of R.C.C. (07-06-12)(M.)(Tower- 1)_BOQ" xfId="934"/>
    <cellStyle name="_CA Campus_MEAS-FACULTY HOUSE-16.04.10-A_Meas. Sheet Of R.C.C. (07-06-12)(M.)(Tower- 1)_Meas. Sheet Of R.C.C-22.06.12-Tower 3" xfId="935"/>
    <cellStyle name="_CA Campus_MEAS-FACULTY HOUSE-16.04.10-A_Meas. Sheet Of R.C.C. (13-06-12)(M)(basement)" xfId="936"/>
    <cellStyle name="_CA Campus_MEAS-FACULTY HOUSE-16.04.10-A_Meas. Sheet Of R.C.C. (13-06-12)(M)(basement)_BOQ" xfId="937"/>
    <cellStyle name="_CA Campus_MEAS-FACULTY HOUSE-16.04.10-A_Meas. Sheet Of R.C.C. (13-06-12)(M)(basement)_Meas. Sheet Of R.C.C-22.06.12-Tower 3" xfId="938"/>
    <cellStyle name="_CA Campus_MEAS-FACULTY HOUSE-16.04.10-A_Meas. Sheet Of R.C.C.Tower 3-(9.06.12)-N" xfId="939"/>
    <cellStyle name="_CA Campus_MEAS-FACULTY HOUSE-16.04.10-A_Meas. Sheet Of R.C.C.Tower 3-(9.06.12)-N_BOQ" xfId="940"/>
    <cellStyle name="_CA Campus_MEAS-FACULTY HOUSE-16.04.10-A_Meas. Sheet Of R.C.C.Tower 3-(9.06.12)-N_Meas. Sheet Of R.C.C-22.06.12-Tower 3" xfId="941"/>
    <cellStyle name="_CA Campus_Sez_Boq_Superstructure part-FORMATED" xfId="942"/>
    <cellStyle name="_civil  BOQ 8-04-09" xfId="943"/>
    <cellStyle name="_Client sales -Hq review 16th Feb-06" xfId="944"/>
    <cellStyle name="_Col.steel cal.-14.07.09" xfId="945"/>
    <cellStyle name="_Col.steel cal.-14.07.09_MEAS-FACULTY HOUSE-16.04.10-A" xfId="946"/>
    <cellStyle name="_Col.steel cal.-14.07.09_MEAS-HEALTH CARE-A" xfId="947"/>
    <cellStyle name="_Col.steel cal.-14.07.09_MEAS-RAJIV GANDHI PLAZA-12.04.10-ssu" xfId="948"/>
    <cellStyle name="_Comma" xfId="949"/>
    <cellStyle name="_Comp &amp; mea. -22.12.09" xfId="950"/>
    <cellStyle name="_Convergys India Service Ltd. , Hyderabad ( Working )" xfId="951"/>
    <cellStyle name="_Copy of BLDG. A STRC &amp; CIVIL WORKS- SUPER-STRUCTURE" xfId="952"/>
    <cellStyle name="_Copy of MEAS SHEET OF- ARCH-SK" xfId="953"/>
    <cellStyle name="_Copy of MEAS SHEET OF-MAS &amp; PLAS" xfId="954"/>
    <cellStyle name="_Copy of PRELIMINARY ESTIMATE - 26.08.11" xfId="955"/>
    <cellStyle name="_Crest workshop plan- MASONRY-Zone 3" xfId="956"/>
    <cellStyle name="_Crest workshop plan- MASONRY-Zone 3_Sez_Boq_Superstructure part-FORMATED" xfId="957"/>
    <cellStyle name="_Currency" xfId="958"/>
    <cellStyle name="_CurrencySpace" xfId="959"/>
    <cellStyle name="_DIAL-Costworkings 4th Dec 2006" xfId="960"/>
    <cellStyle name="_DRAFT BOQ" xfId="961"/>
    <cellStyle name="_DRAFT BOQ - ENTRANCE GATE - 19-10-2010" xfId="962"/>
    <cellStyle name="_DRAFT BOQ OF GIRLS HOSTEL - 21.12.09" xfId="963"/>
    <cellStyle name="_DRAFT BOQ-10.11.11" xfId="964"/>
    <cellStyle name="_DRAFT BOQ-GLAZING-STAGE WISE-05.07.08-DVJ" xfId="965"/>
    <cellStyle name="_E - 201 TCS , Gandhinagar ( Working )" xfId="966"/>
    <cellStyle name="_E-161 Albany Molecular, Hyd ( Working ) 140806" xfId="967"/>
    <cellStyle name="_Elevated Ramp" xfId="968"/>
    <cellStyle name="_Eminente Clubhouse Budget R0-10th July 09." xfId="969"/>
    <cellStyle name="_ESTIMATE" xfId="970"/>
    <cellStyle name="_ESTIMATE - 25.07.08" xfId="971"/>
    <cellStyle name="_ESTIMATE - 25.07.08_Sez_Boq_Superstructure part-FORMATED" xfId="972"/>
    <cellStyle name="_ESTIMATE FOR GIRL'S HOSTEL BLOCK-25.12.09" xfId="973"/>
    <cellStyle name="_ESTIMATE WITH MEASUREMENT SHEET - ARCH.-18.11.08-" xfId="974"/>
    <cellStyle name="_ESTIMATE-15.03.11-OPTION-2" xfId="975"/>
    <cellStyle name="_ESTIMATE-15.10.09" xfId="976"/>
    <cellStyle name="_ESTIMATE-15.10.09_Sez_Boq_Superstructure part-FORMATED" xfId="977"/>
    <cellStyle name="_ESTIMATE-29.08.08-CENTRAL PURCHASE STORE" xfId="978"/>
    <cellStyle name="_ESTIMATE-CANTEEN" xfId="979"/>
    <cellStyle name="_ESTIMATE-CANTEEN_ESTIMATE- RTC CREST ANNEX-20-02-10-SSA" xfId="980"/>
    <cellStyle name="_ESTIMATE-CANTEEN_RA_MKT_INTERIOR" xfId="981"/>
    <cellStyle name="_ESTIMATE-CANTEEN_RA-MKT" xfId="982"/>
    <cellStyle name="_ESTIMATE-CANTEEN_REV.EST" xfId="983"/>
    <cellStyle name="_ESTIMATE-CANTEEN_REV.ESTIMATE" xfId="984"/>
    <cellStyle name="_ESTIMATE-CLUB HOUSE PUNE-NIRMAL-15-07-10-R2" xfId="985"/>
    <cellStyle name="_ESTIMATE-ESG-I-09.09.08" xfId="986"/>
    <cellStyle name="_ESTIMATE-ESG-I-09.09.08_ESTIMATE- RTC CREST ANNEX-20-02-10-SSA" xfId="987"/>
    <cellStyle name="_ESTIMATE-ESG-I-09.09.08_RA_MKT_INTERIOR" xfId="988"/>
    <cellStyle name="_ESTIMATE-ESG-I-09.09.08_RA-MKT" xfId="989"/>
    <cellStyle name="_ESTIMATE-ESG-I-09.09.08_REV.EST" xfId="990"/>
    <cellStyle name="_ESTIMATE-ESG-I-09.09.08_REV.ESTIMATE" xfId="991"/>
    <cellStyle name="_ESTIMATE-INTERIOR CLUB HOUSE-29-11-10-To AHC" xfId="992"/>
    <cellStyle name="_ESTIMATE-LIBRARY" xfId="993"/>
    <cellStyle name="_ESTIMATE-LIBRARY_ESTIMATE- RTC CREST ANNEX-20-02-10-SSA" xfId="994"/>
    <cellStyle name="_ESTIMATE-LIBRARY_RA_MKT_INTERIOR" xfId="995"/>
    <cellStyle name="_ESTIMATE-LIBRARY_RA-MKT" xfId="996"/>
    <cellStyle name="_ESTIMATE-LIBRARY_REV.EST" xfId="997"/>
    <cellStyle name="_ESTIMATE-LIBRARY_REV.ESTIMATE" xfId="998"/>
    <cellStyle name="_ESTIMATE-RTC AND CRES ANNEX" xfId="999"/>
    <cellStyle name="_ESTIMATE-RTC AND CRES ANNEX_ESTIMATE- RTC CREST ANNEX-20-02-10-SSA" xfId="1000"/>
    <cellStyle name="_ESTIMATE-RTC AND CRES ANNEX_RA_MKT_INTERIOR" xfId="1001"/>
    <cellStyle name="_ESTIMATE-RTC AND CRES ANNEX_RA-MKT" xfId="1002"/>
    <cellStyle name="_ESTIMATE-RTC AND CRES ANNEX_REV.EST" xfId="1003"/>
    <cellStyle name="_ESTIMATE-RTC AND CRES ANNEX_REV.ESTIMATE" xfId="1004"/>
    <cellStyle name="_EST-SAMPLE FLAT" xfId="1005"/>
    <cellStyle name="_ETISALAT-FINISHING BOQ" xfId="1006"/>
    <cellStyle name="_ETISALAT-FINISHING BOQ_Sez_Boq_Superstructure part-FORMATED" xfId="1007"/>
    <cellStyle name="_Euro" xfId="1008"/>
    <cellStyle name="_External Works BOQ's" xfId="1009"/>
    <cellStyle name="_FEES-CAL-AREA STATEMENT" xfId="1010"/>
    <cellStyle name="_Final BOQ-SEMINAR HALL" xfId="1011"/>
    <cellStyle name="_FINAL MEAS SHEET OF-ARCHI-MDP HOSTEL -BL -" xfId="1012"/>
    <cellStyle name="_Flooring , Ramp" xfId="1013"/>
    <cellStyle name="_Heading" xfId="1014"/>
    <cellStyle name="_Health care" xfId="1015"/>
    <cellStyle name="_Highlight" xfId="1016"/>
    <cellStyle name="_HYD AIRPORT -R2 - 08-09-05 - SOFT" xfId="1017"/>
    <cellStyle name="_Investment schedule" xfId="1018"/>
    <cellStyle name="_Investment schedule 2" xfId="1019"/>
    <cellStyle name="_Jipmer workings - Revised 15.06.06" xfId="1020"/>
    <cellStyle name="_Landscape preliminary budget" xfId="1021"/>
    <cellStyle name="_Mahindra Eminente sub final boqTower A" xfId="1022"/>
    <cellStyle name="_Mahindra Eminente Tower A" xfId="1023"/>
    <cellStyle name="_MBA COLLAGE-CCBA ARCH" xfId="1024"/>
    <cellStyle name="_MEAS - 17-8-2010-infosys mangalore" xfId="1025"/>
    <cellStyle name="_MEAS - ARCH - 3+3 BHK -26-08-2011" xfId="1026"/>
    <cellStyle name="_MEAS OF FACADE - 20-07-11-h-chk" xfId="1027"/>
    <cellStyle name="_Meas of flooring-07-10-11-NV" xfId="1028"/>
    <cellStyle name="_Meas of glazing &amp; cladding -h-25.07.11-h-CHK" xfId="1029"/>
    <cellStyle name="_MEAS SHEET - MASONRY-MBP" xfId="1030"/>
    <cellStyle name="_MEAS SHEET - MASONRY-MBP_Sez_Boq_Superstructure part-FORMATED" xfId="1031"/>
    <cellStyle name="_MEAS SHEET - miscellaneous item (Landscape)-heena-8.12.2011" xfId="1032"/>
    <cellStyle name="_MEAS SHEET -20-12-08- MASONRY-chk-FINAL" xfId="1033"/>
    <cellStyle name="_MEAS SHEET -20-12-08- MASONRY-chk-FINAL_Sez_Boq_Superstructure part-FORMATED" xfId="1034"/>
    <cellStyle name="_MEAS SHEET -25-12-08- Joinery-chk-P" xfId="1035"/>
    <cellStyle name="_MEAS SHEET -25-12-08- Joinery-chk-P_Sez_Boq_Superstructure part-FORMATED" xfId="1036"/>
    <cellStyle name="_MEAS SHEET OF -ARCH -PLASTER WORK (M) (01-06-2010)" xfId="1037"/>
    <cellStyle name="_MEAS SHEET OF- ARCH-kajal.." xfId="1038"/>
    <cellStyle name="_MEAS SHEET OF- ARCH-MP" xfId="1039"/>
    <cellStyle name="_MEAS SHEET OF- ARCH-Staff Quaters-Priyanka- chek" xfId="1040"/>
    <cellStyle name="_MEAS SHEET OF- Mitali" xfId="1041"/>
    <cellStyle name="_MEAS SHEET OF-- preksha- 23.2.2012-CHK-BL" xfId="1042"/>
    <cellStyle name="_MEAS SHEET OF RCC FOR MDP HOSTEL - 06.06.11-JRP" xfId="1043"/>
    <cellStyle name="_MEAS SHEET OF- STILT FLOOR- 09-01-12" xfId="1044"/>
    <cellStyle name="_MEAS SHEET OF TOWER-2 - ARCH-Residental-(24-05-12)(N)" xfId="1045"/>
    <cellStyle name="_MEAS SHEET OF TOWER-3 - ARCH-Residental- 7-6-2012-MP" xfId="1046"/>
    <cellStyle name="_Meas Sheet of-stru-STAFF QUARTER-kajal" xfId="1047"/>
    <cellStyle name="_MEAS SHEET OF-T-1-07-06-2012" xfId="1048"/>
    <cellStyle name="_MEAS SHEET-(Utility Bldg.) Chamber (M)" xfId="1049"/>
    <cellStyle name="_MEAS SHEET-BUILT-UP AREA- (TCS - ARRIVAL TERMAINAL &amp; FOOD COURT)(M)(07-10-11)" xfId="1050"/>
    <cellStyle name="_MEAS. SHEET -26.04.08-JKP" xfId="1051"/>
    <cellStyle name="_MEAS. SHEET -26.04.08-JKP_5th FLOOR" xfId="1052"/>
    <cellStyle name="_MEAS. SHEET -26.04.08-JKP_BOQ" xfId="1053"/>
    <cellStyle name="_MEAS. SHEET -26.04.08-JKP_BOQ OF FINISHES FOR residentialL- 21.05.11" xfId="1054"/>
    <cellStyle name="_MEAS. SHEET -26.04.08-JKP_Copy of Copy of MEAS SHEET OF- ARCH-SHIKHA" xfId="1055"/>
    <cellStyle name="_MEAS. SHEET -26.04.08-JKP_Copy of MEAS SHEET OF- ARCH-kajal.." xfId="1056"/>
    <cellStyle name="_MEAS. SHEET -26.04.08-JKP_Copy of MEAS SHEET OF- ARCH-SK" xfId="1057"/>
    <cellStyle name="_MEAS. SHEET -26.04.08-JKP_ESTIMATE- RTC CREST ANNEX-20-02-10-SSA" xfId="1058"/>
    <cellStyle name="_MEAS. SHEET -26.04.08-JKP_ESTIMATE-15.03.11-OPTION-2" xfId="1059"/>
    <cellStyle name="_MEAS. SHEET -26.04.08-JKP_Final BOQ-SEMINAR HALL" xfId="1060"/>
    <cellStyle name="_MEAS. SHEET -26.04.08-JKP_FINAL MEAS SHEET OF-ARCHI-MDP HOSTEL -BL -" xfId="1061"/>
    <cellStyle name="_MEAS. SHEET -26.04.08-JKP_Health care" xfId="1062"/>
    <cellStyle name="_MEAS. SHEET -26.04.08-JKP_MBA COLLAGE-CCBA ARCH" xfId="1063"/>
    <cellStyle name="_MEAS. SHEET -26.04.08-JKP_MEAS SHEET OF- ARCH - Lower Ground floor" xfId="1064"/>
    <cellStyle name="_MEAS. SHEET -26.04.08-JKP_MEAS SHEET OF- ARCH- Chaitali" xfId="1065"/>
    <cellStyle name="_MEAS. SHEET -26.04.08-JKP_MEAS SHEET OF- ARCH-25-12-2010-heena...." xfId="1066"/>
    <cellStyle name="_MEAS. SHEET -26.04.08-JKP_MEAS SHEET OF- ARCH-ANKITA " xfId="1067"/>
    <cellStyle name="_MEAS. SHEET -26.04.08-JKP_MEAS SHEET OF- ARCH-kajal.." xfId="1068"/>
    <cellStyle name="_MEAS. SHEET -26.04.08-JKP_MEAS SHEET OF- ARCH-MP" xfId="1069"/>
    <cellStyle name="_MEAS. SHEET -26.04.08-JKP_MEAS SHEET OF- ARCH-priyanka." xfId="1070"/>
    <cellStyle name="_MEAS. SHEET -26.04.08-JKP_MEAS SHEET OF- Mitali" xfId="1071"/>
    <cellStyle name="_MEAS. SHEET -26.04.08-JKP_MEAS SHEET OF RCC FOR MDP HOSTEL - 06.06.11-JRP" xfId="1072"/>
    <cellStyle name="_MEAS. SHEET -26.04.08-JKP_Meas Sheet of-stru-STAFF QUARTER-kajal" xfId="1073"/>
    <cellStyle name="_MEAS. SHEET -26.04.08-JKP_MEAS.-OR'S (G+1) (3 QTRS.)" xfId="1074"/>
    <cellStyle name="_MEAS. SHEET -26.04.08-JKP_MEAS_FACULTY HOUSING" xfId="1075"/>
    <cellStyle name="_MEAS. SHEET -26.04.08-JKP_MEAS-FACULTY HOUSE-16.04.10-A" xfId="1076"/>
    <cellStyle name="_MEAS. SHEET -26.04.08-JKP_MEAS-SHEET- FINISHING-BL" xfId="1077"/>
    <cellStyle name="_MEAS. SHEET -26.04.08-JKP_Measurement" xfId="1078"/>
    <cellStyle name="_MEAS. SHEET -26.04.08-JKP_MEASUREMENT SHEET -Plaster At Guest House- Chaitali" xfId="1079"/>
    <cellStyle name="_MEAS. SHEET -26.04.08-JKP_Miscellaneous work" xfId="1080"/>
    <cellStyle name="_MEAS. SHEET -26.04.08-JKP_PAINTING" xfId="1081"/>
    <cellStyle name="_MEAS. SHEET -26.04.08-JKP_RA_MKT_INTERIOR" xfId="1082"/>
    <cellStyle name="_MEAS. SHEET -26.04.08-JKP_RA-MKT" xfId="1083"/>
    <cellStyle name="_MEAS. SHEET -26.04.08-JKP_REV. BOQ-KNOWLEDGE CENTERl-09-01-10-AP" xfId="1084"/>
    <cellStyle name="_MEAS. SHEET -26.04.08-JKP_REV.EST" xfId="1085"/>
    <cellStyle name="_MEAS. SHEET -26.04.08-JKP_REV.ESTIMATE" xfId="1086"/>
    <cellStyle name="_MEAS. SHEET -26.04.08-JKP_Steel truss-Dharmendra" xfId="1087"/>
    <cellStyle name="_MEAS. SHEET -29-05-08-SJN" xfId="1088"/>
    <cellStyle name="_MEAS. SHEET -29-05-08-SJN_5th FLOOR" xfId="1089"/>
    <cellStyle name="_MEAS. SHEET -29-05-08-SJN_BOQ" xfId="1090"/>
    <cellStyle name="_MEAS. SHEET -29-05-08-SJN_Copy of Copy of MEAS SHEET OF- ARCH-SHIKHA" xfId="1091"/>
    <cellStyle name="_MEAS. SHEET -29-05-08-SJN_Copy of MEAS SHEET OF- ARCH-kajal.." xfId="1092"/>
    <cellStyle name="_MEAS. SHEET -29-05-08-SJN_Copy of MEAS SHEET OF- ARCH-SK" xfId="1093"/>
    <cellStyle name="_MEAS. SHEET -29-05-08-SJN_DRAFT-EST-CIVIL-05.11.11" xfId="1094"/>
    <cellStyle name="_MEAS. SHEET -29-05-08-SJN_ESTIMATE-15.03.11-OPTION-2" xfId="1095"/>
    <cellStyle name="_MEAS. SHEET -29-05-08-SJN_Final BOQ-SEMINAR HALL" xfId="1096"/>
    <cellStyle name="_MEAS. SHEET -29-05-08-SJN_FINAL MEAS SHEET OF-ARCHI-MDP HOSTEL -BL -" xfId="1097"/>
    <cellStyle name="_MEAS. SHEET -29-05-08-SJN_Health care" xfId="1098"/>
    <cellStyle name="_MEAS. SHEET -29-05-08-SJN_JCO's (G+1) - 3 QUARTES" xfId="1099"/>
    <cellStyle name="_MEAS. SHEET -29-05-08-SJN_landscape - nsg" xfId="1100"/>
    <cellStyle name="_MEAS. SHEET -29-05-08-SJN_MBA COLLAGE-CCBA ARCH" xfId="1101"/>
    <cellStyle name="_MEAS. SHEET -29-05-08-SJN_MEAS SHEET OF- ARCH - Lower Ground floor" xfId="1102"/>
    <cellStyle name="_MEAS. SHEET -29-05-08-SJN_MEAS SHEET OF- ARCH- Chaitali" xfId="1103"/>
    <cellStyle name="_MEAS. SHEET -29-05-08-SJN_MEAS SHEET OF- ARCH-25-12-2010-heena...." xfId="1104"/>
    <cellStyle name="_MEAS. SHEET -29-05-08-SJN_MEAS SHEET OF- ARCH-ANKITA " xfId="1105"/>
    <cellStyle name="_MEAS. SHEET -29-05-08-SJN_MEAS SHEET OF- ARCH-kajal.." xfId="1106"/>
    <cellStyle name="_MEAS. SHEET -29-05-08-SJN_MEAS SHEET OF- ARCH-MP" xfId="1107"/>
    <cellStyle name="_MEAS. SHEET -29-05-08-SJN_MEAS SHEET OF- ARCH-priyanka." xfId="1108"/>
    <cellStyle name="_MEAS. SHEET -29-05-08-SJN_MEAS SHEET OF- Mitali" xfId="1109"/>
    <cellStyle name="_MEAS. SHEET -29-05-08-SJN_MEAS SHEET OF RCC FOR MDP HOSTEL - 06.06.11-JRP" xfId="1110"/>
    <cellStyle name="_MEAS. SHEET -29-05-08-SJN_MEAS SHEET OF-R.C.C. (M) (28-01-12)(Foundation) - chk" xfId="1111"/>
    <cellStyle name="_MEAS. SHEET -29-05-08-SJN_Meas Sheet of-stru-STAFF QUARTER-kajal" xfId="1112"/>
    <cellStyle name="_MEAS. SHEET -29-05-08-SJN_MEAS.-OR'S (G+2) (6 QTRS.)" xfId="1113"/>
    <cellStyle name="_MEAS. SHEET -29-05-08-SJN_MEAS_FACULTY HOUSING" xfId="1114"/>
    <cellStyle name="_MEAS. SHEET -29-05-08-SJN_MEAS-FACULTY HOUSE-16.04.10-A" xfId="1115"/>
    <cellStyle name="_MEAS. SHEET -29-05-08-SJN_Measurement" xfId="1116"/>
    <cellStyle name="_MEAS. SHEET -29-05-08-SJN_MEASUREMENT SHEET -Plaster At Guest House- Chaitali" xfId="1117"/>
    <cellStyle name="_MEAS. SHEET -29-05-08-SJN_Miscellaneous work" xfId="1118"/>
    <cellStyle name="_MEAS. SHEET -29-05-08-SJN_Steel truss-Dharmendra" xfId="1119"/>
    <cellStyle name="_MEAS. SHEET EXT DEV -30.05.08-JKP" xfId="1120"/>
    <cellStyle name="_MEAS. SHEET EXT DEV -30.05.08-JKP_5th FLOOR" xfId="1121"/>
    <cellStyle name="_MEAS. SHEET EXT DEV -30.05.08-JKP_BOQ" xfId="1122"/>
    <cellStyle name="_MEAS. SHEET EXT DEV -30.05.08-JKP_BOQ OF FINISHES FOR residentialL- 21.05.11" xfId="1123"/>
    <cellStyle name="_MEAS. SHEET EXT DEV -30.05.08-JKP_Copy of Copy of MEAS SHEET OF- ARCH-SHIKHA" xfId="1124"/>
    <cellStyle name="_MEAS. SHEET EXT DEV -30.05.08-JKP_Copy of MEAS SHEET OF- ARCH-kajal.." xfId="1125"/>
    <cellStyle name="_MEAS. SHEET EXT DEV -30.05.08-JKP_Copy of MEAS SHEET OF- ARCH-SK" xfId="1126"/>
    <cellStyle name="_MEAS. SHEET EXT DEV -30.05.08-JKP_ESTIMATE- RTC CREST ANNEX-20-02-10-SSA" xfId="1127"/>
    <cellStyle name="_MEAS. SHEET EXT DEV -30.05.08-JKP_ESTIMATE-15.03.11-OPTION-2" xfId="1128"/>
    <cellStyle name="_MEAS. SHEET EXT DEV -30.05.08-JKP_Final BOQ-SEMINAR HALL" xfId="1129"/>
    <cellStyle name="_MEAS. SHEET EXT DEV -30.05.08-JKP_FINAL MEAS SHEET OF-ARCHI-MDP HOSTEL -BL -" xfId="1130"/>
    <cellStyle name="_MEAS. SHEET EXT DEV -30.05.08-JKP_Health care" xfId="1131"/>
    <cellStyle name="_MEAS. SHEET EXT DEV -30.05.08-JKP_JCO's (G+1) - 3 QUARTES - FINAL ARCH &amp; STRU" xfId="1132"/>
    <cellStyle name="_MEAS. SHEET EXT DEV -30.05.08-JKP_MBA COLLAGE-CCBA ARCH" xfId="1133"/>
    <cellStyle name="_MEAS. SHEET EXT DEV -30.05.08-JKP_MEAS SHEET OF- ARCH - Lower Ground floor" xfId="1134"/>
    <cellStyle name="_MEAS. SHEET EXT DEV -30.05.08-JKP_MEAS SHEET OF- ARCH- Chaitali" xfId="1135"/>
    <cellStyle name="_MEAS. SHEET EXT DEV -30.05.08-JKP_MEAS SHEET OF- ARCH-25-12-2010-heena...." xfId="1136"/>
    <cellStyle name="_MEAS. SHEET EXT DEV -30.05.08-JKP_MEAS SHEET OF- ARCH-ANKITA " xfId="1137"/>
    <cellStyle name="_MEAS. SHEET EXT DEV -30.05.08-JKP_MEAS SHEET OF- ARCH-kajal.." xfId="1138"/>
    <cellStyle name="_MEAS. SHEET EXT DEV -30.05.08-JKP_MEAS SHEET OF- ARCH-MP" xfId="1139"/>
    <cellStyle name="_MEAS. SHEET EXT DEV -30.05.08-JKP_MEAS SHEET OF- ARCH-priyanka." xfId="1140"/>
    <cellStyle name="_MEAS. SHEET EXT DEV -30.05.08-JKP_MEAS SHEET OF- Mitali" xfId="1141"/>
    <cellStyle name="_MEAS. SHEET EXT DEV -30.05.08-JKP_MEAS SHEET OF RCC FOR MDP HOSTEL - 06.06.11-JRP" xfId="1142"/>
    <cellStyle name="_MEAS. SHEET EXT DEV -30.05.08-JKP_Meas Sheet of-stru-STAFF QUARTER-kajal" xfId="1143"/>
    <cellStyle name="_MEAS. SHEET EXT DEV -30.05.08-JKP_MEAS-FACULTY HOUSE-16.04.10-A" xfId="1144"/>
    <cellStyle name="_MEAS. SHEET EXT DEV -30.05.08-JKP_MEAS-SHEET- FINISHING-BL" xfId="1145"/>
    <cellStyle name="_MEAS. SHEET EXT DEV -30.05.08-JKP_Measurement" xfId="1146"/>
    <cellStyle name="_MEAS. SHEET EXT DEV -30.05.08-JKP_MEASUREMENT SHEET -Plaster At Guest House- Chaitali" xfId="1147"/>
    <cellStyle name="_MEAS. SHEET EXT DEV -30.05.08-JKP_Miscellaneous work" xfId="1148"/>
    <cellStyle name="_MEAS. SHEET EXT DEV -30.05.08-JKP_PAINTING" xfId="1149"/>
    <cellStyle name="_MEAS. SHEET EXT DEV -30.05.08-JKP_RA_MKT_INTERIOR" xfId="1150"/>
    <cellStyle name="_MEAS. SHEET EXT DEV -30.05.08-JKP_RA-MKT" xfId="1151"/>
    <cellStyle name="_MEAS. SHEET EXT DEV -30.05.08-JKP_REV. BOQ-KNOWLEDGE CENTERl-09-01-10-AP" xfId="1152"/>
    <cellStyle name="_MEAS. SHEET EXT DEV -30.05.08-JKP_REV.EST" xfId="1153"/>
    <cellStyle name="_MEAS. SHEET EXT DEV -30.05.08-JKP_REV.ESTIMATE" xfId="1154"/>
    <cellStyle name="_MEAS. SHEET EXT DEV -30.05.08-JKP_Steel truss-Dharmendra" xfId="1155"/>
    <cellStyle name="_MEAS. SHEET EXT DEV FOR PHASE I-II-09.05.08-JKP" xfId="1156"/>
    <cellStyle name="_MEAS. SHEET EXT DEV FOR PHASE I-II-09.05.08-JKP_5th FLOOR" xfId="1157"/>
    <cellStyle name="_MEAS. SHEET EXT DEV FOR PHASE I-II-09.05.08-JKP_BOQ" xfId="1158"/>
    <cellStyle name="_MEAS. SHEET EXT DEV FOR PHASE I-II-09.05.08-JKP_Copy of Copy of MEAS SHEET OF- ARCH-SHIKHA" xfId="1159"/>
    <cellStyle name="_MEAS. SHEET EXT DEV FOR PHASE I-II-09.05.08-JKP_Copy of MEAS SHEET OF- ARCH-kajal.." xfId="1160"/>
    <cellStyle name="_MEAS. SHEET EXT DEV FOR PHASE I-II-09.05.08-JKP_Copy of MEAS SHEET OF- ARCH-SK" xfId="1161"/>
    <cellStyle name="_MEAS. SHEET EXT DEV FOR PHASE I-II-09.05.08-JKP_DRAFT-EST-CIVIL-05.11.11" xfId="1162"/>
    <cellStyle name="_MEAS. SHEET EXT DEV FOR PHASE I-II-09.05.08-JKP_ESTIMATE-15.03.11-OPTION-2" xfId="1163"/>
    <cellStyle name="_MEAS. SHEET EXT DEV FOR PHASE I-II-09.05.08-JKP_Final BOQ-SEMINAR HALL" xfId="1164"/>
    <cellStyle name="_MEAS. SHEET EXT DEV FOR PHASE I-II-09.05.08-JKP_FINAL MEAS SHEET OF-ARCHI-MDP HOSTEL -BL -" xfId="1165"/>
    <cellStyle name="_MEAS. SHEET EXT DEV FOR PHASE I-II-09.05.08-JKP_Health care" xfId="1166"/>
    <cellStyle name="_MEAS. SHEET EXT DEV FOR PHASE I-II-09.05.08-JKP_JCO's (G+1) - 3 QUARTES" xfId="1167"/>
    <cellStyle name="_MEAS. SHEET EXT DEV FOR PHASE I-II-09.05.08-JKP_JCO's (G+1) - 3 QUARTES - FINAL ARCH &amp; STRU" xfId="1168"/>
    <cellStyle name="_MEAS. SHEET EXT DEV FOR PHASE I-II-09.05.08-JKP_landscape - nsg" xfId="1169"/>
    <cellStyle name="_MEAS. SHEET EXT DEV FOR PHASE I-II-09.05.08-JKP_MBA COLLAGE-CCBA ARCH" xfId="1170"/>
    <cellStyle name="_MEAS. SHEET EXT DEV FOR PHASE I-II-09.05.08-JKP_MEAS SHEET OF- ARCH - Lower Ground floor" xfId="1171"/>
    <cellStyle name="_MEAS. SHEET EXT DEV FOR PHASE I-II-09.05.08-JKP_MEAS SHEET OF- ARCH- Chaitali" xfId="1172"/>
    <cellStyle name="_MEAS. SHEET EXT DEV FOR PHASE I-II-09.05.08-JKP_MEAS SHEET OF- ARCH-25-12-2010-heena...." xfId="1173"/>
    <cellStyle name="_MEAS. SHEET EXT DEV FOR PHASE I-II-09.05.08-JKP_MEAS SHEET OF- ARCH-ANKITA " xfId="1174"/>
    <cellStyle name="_MEAS. SHEET EXT DEV FOR PHASE I-II-09.05.08-JKP_MEAS SHEET OF- ARCH-kajal.." xfId="1175"/>
    <cellStyle name="_MEAS. SHEET EXT DEV FOR PHASE I-II-09.05.08-JKP_MEAS SHEET OF- ARCH-MP" xfId="1176"/>
    <cellStyle name="_MEAS. SHEET EXT DEV FOR PHASE I-II-09.05.08-JKP_MEAS SHEET OF- ARCH-priyanka." xfId="1177"/>
    <cellStyle name="_MEAS. SHEET EXT DEV FOR PHASE I-II-09.05.08-JKP_MEAS SHEET OF- Mitali" xfId="1178"/>
    <cellStyle name="_MEAS. SHEET EXT DEV FOR PHASE I-II-09.05.08-JKP_MEAS SHEET OF RCC FOR MDP HOSTEL - 06.06.11-JRP" xfId="1179"/>
    <cellStyle name="_MEAS. SHEET EXT DEV FOR PHASE I-II-09.05.08-JKP_MEAS SHEET OF-R.C.C. (M) (28-01-12)(Foundation) - chk" xfId="1180"/>
    <cellStyle name="_MEAS. SHEET EXT DEV FOR PHASE I-II-09.05.08-JKP_Meas Sheet of-stru-STAFF QUARTER-kajal" xfId="1181"/>
    <cellStyle name="_MEAS. SHEET EXT DEV FOR PHASE I-II-09.05.08-JKP_MEAS_FACULTY HOUSING" xfId="1182"/>
    <cellStyle name="_MEAS. SHEET EXT DEV FOR PHASE I-II-09.05.08-JKP_MEAS-FACULTY HOUSE-16.04.10-A" xfId="1183"/>
    <cellStyle name="_MEAS. SHEET EXT DEV FOR PHASE I-II-09.05.08-JKP_Measurement" xfId="1184"/>
    <cellStyle name="_MEAS. SHEET EXT DEV FOR PHASE I-II-09.05.08-JKP_MEASUREMENT SHEET -Plaster At Guest House- Chaitali" xfId="1185"/>
    <cellStyle name="_MEAS. SHEET EXT DEV FOR PHASE I-II-09.05.08-JKP_Miscellaneous work" xfId="1186"/>
    <cellStyle name="_MEAS. SHEET EXT DEV FOR PHASE I-II-09.05.08-JKP_Steel truss-Dharmendra" xfId="1187"/>
    <cellStyle name="_MEAS. SHEET of 09.05.08-JKP" xfId="1188"/>
    <cellStyle name="_MEAS. SHEET of PHASE I-07.05.08" xfId="1189"/>
    <cellStyle name="_MEAS. SHEET of PHASE I-07.05.08_5th FLOOR" xfId="1190"/>
    <cellStyle name="_MEAS. SHEET of PHASE I-07.05.08_BOQ" xfId="1191"/>
    <cellStyle name="_MEAS. SHEET of PHASE I-07.05.08_Copy of Copy of MEAS SHEET OF- ARCH-SHIKHA" xfId="1192"/>
    <cellStyle name="_MEAS. SHEET of PHASE I-07.05.08_Copy of MEAS SHEET OF- ARCH-kajal.." xfId="1193"/>
    <cellStyle name="_MEAS. SHEET of PHASE I-07.05.08_Copy of MEAS SHEET OF- ARCH-SK" xfId="1194"/>
    <cellStyle name="_MEAS. SHEET of PHASE I-07.05.08_DRAFT-EST-CIVIL-05.11.11" xfId="1195"/>
    <cellStyle name="_MEAS. SHEET of PHASE I-07.05.08_ESTIMATE-15.03.11-OPTION-2" xfId="1196"/>
    <cellStyle name="_MEAS. SHEET of PHASE I-07.05.08_Final BOQ-SEMINAR HALL" xfId="1197"/>
    <cellStyle name="_MEAS. SHEET of PHASE I-07.05.08_FINAL MEAS SHEET OF-ARCHI-MDP HOSTEL -BL -" xfId="1198"/>
    <cellStyle name="_MEAS. SHEET of PHASE I-07.05.08_Health care" xfId="1199"/>
    <cellStyle name="_MEAS. SHEET of PHASE I-07.05.08_JCO's (G+1) - 3 QUARTES" xfId="1200"/>
    <cellStyle name="_MEAS. SHEET of PHASE I-07.05.08_JCO's (G+1) - 3 QUARTES - FINAL ARCH &amp; STRU" xfId="1201"/>
    <cellStyle name="_MEAS. SHEET of PHASE I-07.05.08_landscape - nsg" xfId="1202"/>
    <cellStyle name="_MEAS. SHEET of PHASE I-07.05.08_MBA COLLAGE-CCBA ARCH" xfId="1203"/>
    <cellStyle name="_MEAS. SHEET of PHASE I-07.05.08_MEAS SHEET OF- ARCH - Lower Ground floor" xfId="1204"/>
    <cellStyle name="_MEAS. SHEET of PHASE I-07.05.08_MEAS SHEET OF- ARCH- Chaitali" xfId="1205"/>
    <cellStyle name="_MEAS. SHEET of PHASE I-07.05.08_MEAS SHEET OF- ARCH-25-12-2010-heena...." xfId="1206"/>
    <cellStyle name="_MEAS. SHEET of PHASE I-07.05.08_MEAS SHEET OF- ARCH-ANKITA " xfId="1207"/>
    <cellStyle name="_MEAS. SHEET of PHASE I-07.05.08_MEAS SHEET OF- ARCH-kajal.." xfId="1208"/>
    <cellStyle name="_MEAS. SHEET of PHASE I-07.05.08_MEAS SHEET OF- ARCH-MP" xfId="1209"/>
    <cellStyle name="_MEAS. SHEET of PHASE I-07.05.08_MEAS SHEET OF- ARCH-priyanka." xfId="1210"/>
    <cellStyle name="_MEAS. SHEET of PHASE I-07.05.08_MEAS SHEET OF- Mitali" xfId="1211"/>
    <cellStyle name="_MEAS. SHEET of PHASE I-07.05.08_MEAS SHEET OF RCC FOR MDP HOSTEL - 06.06.11-JRP" xfId="1212"/>
    <cellStyle name="_MEAS. SHEET of PHASE I-07.05.08_MEAS SHEET OF-R.C.C. (M) (28-01-12)(Foundation) - chk" xfId="1213"/>
    <cellStyle name="_MEAS. SHEET of PHASE I-07.05.08_Meas Sheet of-stru-STAFF QUARTER-kajal" xfId="1214"/>
    <cellStyle name="_MEAS. SHEET of PHASE I-07.05.08_MEAS_FACULTY HOUSING" xfId="1215"/>
    <cellStyle name="_MEAS. SHEET of PHASE I-07.05.08_MEAS-FACULTY HOUSE-16.04.10-A" xfId="1216"/>
    <cellStyle name="_MEAS. SHEET of PHASE I-07.05.08_Measurement" xfId="1217"/>
    <cellStyle name="_MEAS. SHEET of PHASE I-07.05.08_MEASUREMENT SHEET -Plaster At Guest House- Chaitali" xfId="1218"/>
    <cellStyle name="_MEAS. SHEET of PHASE I-07.05.08_Miscellaneous work" xfId="1219"/>
    <cellStyle name="_MEAS. SHEET of PHASE I-07.05.08_Steel truss-Dharmendra" xfId="1220"/>
    <cellStyle name="_MEAS. SHEET of PHASE II-07.05.08-JKP" xfId="1221"/>
    <cellStyle name="_MEAS. SHEET of PHASE II-07.05.08-JKP_5th FLOOR" xfId="1222"/>
    <cellStyle name="_MEAS. SHEET of PHASE II-07.05.08-JKP_BOQ" xfId="1223"/>
    <cellStyle name="_MEAS. SHEET of PHASE II-07.05.08-JKP_BOQ OF FINISHES FOR residentialL- 21.05.11" xfId="1224"/>
    <cellStyle name="_MEAS. SHEET of PHASE II-07.05.08-JKP_Copy of Copy of MEAS SHEET OF- ARCH-SHIKHA" xfId="1225"/>
    <cellStyle name="_MEAS. SHEET of PHASE II-07.05.08-JKP_Copy of MEAS SHEET OF- ARCH-kajal.." xfId="1226"/>
    <cellStyle name="_MEAS. SHEET of PHASE II-07.05.08-JKP_Copy of MEAS SHEET OF- ARCH-SK" xfId="1227"/>
    <cellStyle name="_MEAS. SHEET of PHASE II-07.05.08-JKP_ESTIMATE- RTC CREST ANNEX-20-02-10-SSA" xfId="1228"/>
    <cellStyle name="_MEAS. SHEET of PHASE II-07.05.08-JKP_ESTIMATE-15.03.11-OPTION-2" xfId="1229"/>
    <cellStyle name="_MEAS. SHEET of PHASE II-07.05.08-JKP_Final BOQ-SEMINAR HALL" xfId="1230"/>
    <cellStyle name="_MEAS. SHEET of PHASE II-07.05.08-JKP_FINAL MEAS SHEET OF-ARCHI-MDP HOSTEL -BL -" xfId="1231"/>
    <cellStyle name="_MEAS. SHEET of PHASE II-07.05.08-JKP_Health care" xfId="1232"/>
    <cellStyle name="_MEAS. SHEET of PHASE II-07.05.08-JKP_JCO's (G+1) - 3 QUARTES" xfId="1233"/>
    <cellStyle name="_MEAS. SHEET of PHASE II-07.05.08-JKP_JCO's (G+1) - 3 QUARTES - FINAL ARCH &amp; STRU" xfId="1234"/>
    <cellStyle name="_MEAS. SHEET of PHASE II-07.05.08-JKP_JCO's (G+1) - 3 QUARTES - FINAL ARCH &amp; STRU 2" xfId="1235"/>
    <cellStyle name="_MEAS. SHEET of PHASE II-07.05.08-JKP_JCO's (G+1) - 3 QUARTES - FINAL ARCH &amp; STRU_ESTIMATE-07.11.11" xfId="1236"/>
    <cellStyle name="_MEAS. SHEET of PHASE II-07.05.08-JKP_JCO's (G+1) - 3 QUARTES - FINAL ARCH &amp; STRU_ESTIMATE-07.11.11 2" xfId="1237"/>
    <cellStyle name="_MEAS. SHEET of PHASE II-07.05.08-JKP_JCO's (G+1) - 3 QUARTES - FINAL ARCH &amp; STRU_EST-ROAD WORK-02.09.11-TO PROZONE" xfId="1238"/>
    <cellStyle name="_MEAS. SHEET of PHASE II-07.05.08-JKP_JCO's (G+1) - 3 QUARTES - FINAL ARCH &amp; STRU_EST-ROAD WORK-02.09.11-TO PROZONE 2" xfId="1239"/>
    <cellStyle name="_MEAS. SHEET of PHASE II-07.05.08-JKP_JCO's (G+1) - 3 QUARTES 2" xfId="1240"/>
    <cellStyle name="_MEAS. SHEET of PHASE II-07.05.08-JKP_JCO's (G+1) - 3 QUARTES 3" xfId="1241"/>
    <cellStyle name="_MEAS. SHEET of PHASE II-07.05.08-JKP_JCO's (G+1) - 3 QUARTES 4" xfId="1242"/>
    <cellStyle name="_MEAS. SHEET of PHASE II-07.05.08-JKP_JCO's (G+1) - 3 QUARTES 5" xfId="1243"/>
    <cellStyle name="_MEAS. SHEET of PHASE II-07.05.08-JKP_JCO's (G+1) - 3 QUARTES_ESTIMATE-07.11.11" xfId="1244"/>
    <cellStyle name="_MEAS. SHEET of PHASE II-07.05.08-JKP_JCO's (G+1) - 3 QUARTES_ESTIMATE-07.11.11 2" xfId="1245"/>
    <cellStyle name="_MEAS. SHEET of PHASE II-07.05.08-JKP_JCO's (G+1) - 3 QUARTES_EST-ROAD WORK-02.09.11-TO PROZONE" xfId="1246"/>
    <cellStyle name="_MEAS. SHEET of PHASE II-07.05.08-JKP_JCO's (G+1) - 3 QUARTES_EST-ROAD WORK-02.09.11-TO PROZONE 2" xfId="1247"/>
    <cellStyle name="_MEAS. SHEET of PHASE II-07.05.08-JKP_JCO's (G+1) - 4 QUARTES" xfId="1248"/>
    <cellStyle name="_MEAS. SHEET of PHASE II-07.05.08-JKP_JCO's (G+1) - 4 QUARTES 2" xfId="1249"/>
    <cellStyle name="_MEAS. SHEET of PHASE II-07.05.08-JKP_JCO's (G+1) - 4 QUARTES_TCS-BUDGET format (Spectral)29 12 11 (2)" xfId="1250"/>
    <cellStyle name="_MEAS. SHEET of PHASE II-07.05.08-JKP_JCO's (G+1) - 4 QUARTES_TCS-BUDGET format (Spectral)29 12 11 (2) 2" xfId="1251"/>
    <cellStyle name="_MEAS. SHEET of PHASE II-07.05.08-JKP_MBA COLLAGE-CCBA ARCH" xfId="1252"/>
    <cellStyle name="_MEAS. SHEET of PHASE II-07.05.08-JKP_MEAS SHEET OF- ARCH - Lower Ground floor" xfId="1253"/>
    <cellStyle name="_MEAS. SHEET of PHASE II-07.05.08-JKP_MEAS SHEET OF- ARCH- Chaitali" xfId="1254"/>
    <cellStyle name="_MEAS. SHEET of PHASE II-07.05.08-JKP_MEAS SHEET OF- ARCH-25-12-2010-heena...." xfId="1255"/>
    <cellStyle name="_MEAS. SHEET of PHASE II-07.05.08-JKP_MEAS SHEET OF- ARCH-ANKITA " xfId="1256"/>
    <cellStyle name="_MEAS. SHEET of PHASE II-07.05.08-JKP_MEAS SHEET OF- ARCH-kajal.." xfId="1257"/>
    <cellStyle name="_MEAS. SHEET of PHASE II-07.05.08-JKP_MEAS SHEET OF- ARCH-MP" xfId="1258"/>
    <cellStyle name="_MEAS. SHEET of PHASE II-07.05.08-JKP_MEAS SHEET OF- ARCH-priyanka." xfId="1259"/>
    <cellStyle name="_MEAS. SHEET of PHASE II-07.05.08-JKP_MEAS SHEET OF- Mitali" xfId="1260"/>
    <cellStyle name="_MEAS. SHEET of PHASE II-07.05.08-JKP_MEAS SHEET OF RCC FOR MDP HOSTEL - 06.06.11-JRP" xfId="1261"/>
    <cellStyle name="_MEAS. SHEET of PHASE II-07.05.08-JKP_Meas Sheet of-stru-STAFF QUARTER-kajal" xfId="1262"/>
    <cellStyle name="_MEAS. SHEET of PHASE II-07.05.08-JKP_MEAS_FACULTY HOUSING" xfId="1263"/>
    <cellStyle name="_MEAS. SHEET of PHASE II-07.05.08-JKP_MEAS-FACULTY HOUSE-16.04.10-A" xfId="1264"/>
    <cellStyle name="_MEAS. SHEET of PHASE II-07.05.08-JKP_MEAS-SHEET- FINISHING-BL" xfId="1265"/>
    <cellStyle name="_MEAS. SHEET of PHASE II-07.05.08-JKP_Measurement" xfId="1266"/>
    <cellStyle name="_MEAS. SHEET of PHASE II-07.05.08-JKP_MEASUREMENT SHEET -Plaster At Guest House- Chaitali" xfId="1267"/>
    <cellStyle name="_MEAS. SHEET of PHASE II-07.05.08-JKP_Miscellaneous work" xfId="1268"/>
    <cellStyle name="_MEAS. SHEET of PHASE II-07.05.08-JKP_PAINTING" xfId="1269"/>
    <cellStyle name="_MEAS. SHEET of PHASE II-07.05.08-JKP_RA_MKT_INTERIOR" xfId="1270"/>
    <cellStyle name="_MEAS. SHEET of PHASE II-07.05.08-JKP_RA-MKT" xfId="1271"/>
    <cellStyle name="_MEAS. SHEET of PHASE II-07.05.08-JKP_REV. BOQ-KNOWLEDGE CENTERl-09-01-10-AP" xfId="1272"/>
    <cellStyle name="_MEAS. SHEET of PHASE II-07.05.08-JKP_REV.EST" xfId="1273"/>
    <cellStyle name="_MEAS. SHEET of PHASE II-07.05.08-JKP_REV.ESTIMATE" xfId="1274"/>
    <cellStyle name="_MEAS. SHEET of PHASE II-07.05.08-JKP_Steel truss-Dharmendra" xfId="1275"/>
    <cellStyle name="_MEAS. SHEET of Plot-2 Campus -2  5-07-08 P" xfId="1276"/>
    <cellStyle name="_MEAS. SHEET of Plot-2 Campus -2  5-07-08 P_Health care" xfId="1277"/>
    <cellStyle name="_MEAS. SHEET of Plot-2 Campus -2  5-07-08 P_MEAS_FACULTY HOUSING" xfId="1278"/>
    <cellStyle name="_MEAS. SHEET of Plot-2 Campus -2  5-07-08 P_MEAS-FACULTY HOUSE-16.04.10-A" xfId="1279"/>
    <cellStyle name="_MEAS. SHEET of Plot-2 CAMPUS- I-5.07.08- B" xfId="1280"/>
    <cellStyle name="_MEAS. SHEET of Plot-2 CAMPUS- I-5.07.08- B_Health care" xfId="1281"/>
    <cellStyle name="_MEAS. SHEET of Plot-2 CAMPUS- I-5.07.08- B_MEAS_FACULTY HOUSING" xfId="1282"/>
    <cellStyle name="_MEAS. SHEET of Plot-2 CAMPUS- I-5.07.08- B_MEAS-FACULTY HOUSE-16.04.10-A" xfId="1283"/>
    <cellStyle name="_MEAS.-Fasade-25-04-11-h" xfId="1284"/>
    <cellStyle name="_MEAS-FINISHING WORK.-18.01.2010-PD" xfId="1285"/>
    <cellStyle name="_MEAS-FINISHING WORK.-18.01.2010-PD_Sez_Boq_Superstructure part-FORMATED" xfId="1286"/>
    <cellStyle name="_MEAS-masonry-Ankita" xfId="1287"/>
    <cellStyle name="_MEAS-RCC...25-5-11-CSR" xfId="1288"/>
    <cellStyle name="_MEAS-RCC-03.09.11-B" xfId="1289"/>
    <cellStyle name="_MEAS-RCC-5-7-11" xfId="1290"/>
    <cellStyle name="_MEAS-SHEET- FINISHING-BL" xfId="1291"/>
    <cellStyle name="_MEASUREMENT SHEET - 09-09-08  PD" xfId="1292"/>
    <cellStyle name="_MEASUREMENT SHEET - 09-09-08  PD-Area Wise" xfId="1293"/>
    <cellStyle name="_MEASUREMENT SHEET - BUA-16-12-2010-MP" xfId="1294"/>
    <cellStyle name="_MEASUREMENT SHEET - LIBRARY-CHECKED" xfId="1295"/>
    <cellStyle name="_MEASUREMENT SHEET - LIBRARY-CHECKED_ESTIMATE- RTC CREST ANNEX-20-02-10-SSA" xfId="1296"/>
    <cellStyle name="_MEASUREMENT SHEET - LIBRARY-CHECKED_ESTIMATE- RTC CREST ANNEX-20-02-10-SSA_Sez_Boq_Superstructure part-FORMATED" xfId="1297"/>
    <cellStyle name="_MEASUREMENT SHEET - LIBRARY-CHECKED_RA_MKT_INTERIOR" xfId="1298"/>
    <cellStyle name="_MEASUREMENT SHEET - LIBRARY-CHECKED_RA_MKT_INTERIOR_Sez_Boq_Superstructure part-FORMATED" xfId="1299"/>
    <cellStyle name="_MEASUREMENT SHEET - LIBRARY-CHECKED_RA-MKT" xfId="1300"/>
    <cellStyle name="_MEASUREMENT SHEET - LIBRARY-CHECKED_RA-MKT_Sez_Boq_Superstructure part-FORMATED" xfId="1301"/>
    <cellStyle name="_MEASUREMENT SHEET - LIBRARY-CHECKED_REV.EST" xfId="1302"/>
    <cellStyle name="_MEASUREMENT SHEET - LIBRARY-CHECKED_REV.EST_Sez_Boq_Superstructure part-FORMATED" xfId="1303"/>
    <cellStyle name="_MEASUREMENT SHEET - LIBRARY-CHECKED_REV.ESTIMATE" xfId="1304"/>
    <cellStyle name="_MEASUREMENT SHEET - LIBRARY-CHECKED_REV.ESTIMATE_Sez_Boq_Superstructure part-FORMATED" xfId="1305"/>
    <cellStyle name="_MEASUREMENT SHEET - LIBRARY-CHECKED_Sez_Boq_Superstructure part-FORMATED" xfId="1306"/>
    <cellStyle name="_MEASUREMENT SHEET - MASONRY-S" xfId="1307"/>
    <cellStyle name="_MEASUREMENT SHEET - MASONRY-S_Sez_Boq_Superstructure part-FORMATED" xfId="1308"/>
    <cellStyle name="_MEASUREMENT SHEET - RCC-  (14-5-11) -P" xfId="1309"/>
    <cellStyle name="_MEASUREMENT SHEET - RCC- Chaitali - CHK" xfId="1310"/>
    <cellStyle name="_MEASUREMENT SHEET - RCC- Neha (14-5-11)" xfId="1311"/>
    <cellStyle name="_MEASUREMENT SHEET - Revised FINISHING - 6-8-2011 FINAL" xfId="1312"/>
    <cellStyle name="_Measurement sheet CH" xfId="1313"/>
    <cellStyle name="_MEASUREMENT SHEET -Plaster At Guest House- Chaitali" xfId="1314"/>
    <cellStyle name="_MEASUREMENT SHEET -ZONAL CANTEEN" xfId="1315"/>
    <cellStyle name="_MEASUREMENT SHEET -ZONAL CANTEEN_ESTIMATE- RTC CREST ANNEX-20-02-10-SSA" xfId="1316"/>
    <cellStyle name="_MEASUREMENT SHEET -ZONAL CANTEEN_ESTIMATE- RTC CREST ANNEX-20-02-10-SSA_Sez_Boq_Superstructure part-FORMATED" xfId="1317"/>
    <cellStyle name="_MEASUREMENT SHEET -ZONAL CANTEEN_RA_MKT_INTERIOR" xfId="1318"/>
    <cellStyle name="_MEASUREMENT SHEET -ZONAL CANTEEN_RA_MKT_INTERIOR_Sez_Boq_Superstructure part-FORMATED" xfId="1319"/>
    <cellStyle name="_MEASUREMENT SHEET -ZONAL CANTEEN_RA-MKT" xfId="1320"/>
    <cellStyle name="_MEASUREMENT SHEET -ZONAL CANTEEN_RA-MKT_Sez_Boq_Superstructure part-FORMATED" xfId="1321"/>
    <cellStyle name="_MEASUREMENT SHEET -ZONAL CANTEEN_REV.EST" xfId="1322"/>
    <cellStyle name="_MEASUREMENT SHEET -ZONAL CANTEEN_REV.EST_Sez_Boq_Superstructure part-FORMATED" xfId="1323"/>
    <cellStyle name="_MEASUREMENT SHEET -ZONAL CANTEEN_REV.ESTIMATE" xfId="1324"/>
    <cellStyle name="_MEASUREMENT SHEET -ZONAL CANTEEN_REV.ESTIMATE_Sez_Boq_Superstructure part-FORMATED" xfId="1325"/>
    <cellStyle name="_MEASUREMENT SHEET -ZONAL CANTEEN_Sez_Boq_Superstructure part-FORMATED" xfId="1326"/>
    <cellStyle name="_MEASUREMENT SHEET -ZONAL CANTEEN-Zone IV" xfId="1327"/>
    <cellStyle name="_MEASUREMENT SHEET -ZONAL CANTEEN-Zone IV_ESTIMATE- RTC CREST ANNEX-20-02-10-SSA" xfId="1328"/>
    <cellStyle name="_MEASUREMENT SHEET -ZONAL CANTEEN-Zone IV_ESTIMATE- RTC CREST ANNEX-20-02-10-SSA_Sez_Boq_Superstructure part-FORMATED" xfId="1329"/>
    <cellStyle name="_MEASUREMENT SHEET -ZONAL CANTEEN-Zone IV_RA_MKT_INTERIOR" xfId="1330"/>
    <cellStyle name="_MEASUREMENT SHEET -ZONAL CANTEEN-Zone IV_RA_MKT_INTERIOR_Sez_Boq_Superstructure part-FORMATED" xfId="1331"/>
    <cellStyle name="_MEASUREMENT SHEET -ZONAL CANTEEN-Zone IV_RA-MKT" xfId="1332"/>
    <cellStyle name="_MEASUREMENT SHEET -ZONAL CANTEEN-Zone IV_RA-MKT_Sez_Boq_Superstructure part-FORMATED" xfId="1333"/>
    <cellStyle name="_MEASUREMENT SHEET -ZONAL CANTEEN-Zone IV_REV.EST" xfId="1334"/>
    <cellStyle name="_MEASUREMENT SHEET -ZONAL CANTEEN-Zone IV_REV.EST_Sez_Boq_Superstructure part-FORMATED" xfId="1335"/>
    <cellStyle name="_MEASUREMENT SHEET -ZONAL CANTEEN-Zone IV_REV.ESTIMATE" xfId="1336"/>
    <cellStyle name="_MEASUREMENT SHEET -ZONAL CANTEEN-Zone IV_REV.ESTIMATE_Sez_Boq_Superstructure part-FORMATED" xfId="1337"/>
    <cellStyle name="_MEASUREMENT SHEET -ZONAL CANTEEN-Zone IV_Sez_Boq_Superstructure part-FORMATED" xfId="1338"/>
    <cellStyle name="_MEASUREMENT SHEET-26-11-09-PD" xfId="1339"/>
    <cellStyle name="_MEASUREMENT-EXTERNAL DEVL" xfId="1340"/>
    <cellStyle name="_measurment of arch-3+3 bhk-sk &amp; avdhi-26-08-2011" xfId="1341"/>
    <cellStyle name="_MES SHEET OF BUA-(neha)-22-9-11" xfId="1342"/>
    <cellStyle name="_Mobilisation Advance and advance to vendors_January 2009" xfId="1343"/>
    <cellStyle name="_Multiple" xfId="1344"/>
    <cellStyle name="_MultipleSpace" xfId="1345"/>
    <cellStyle name="_NF rate bifercation ME - Copy" xfId="1346"/>
    <cellStyle name="_ONGC-KOLKATA-PRELIM-EST-06.01.09-AHC" xfId="1347"/>
    <cellStyle name="_OPD BOQ &amp; meas -04.05.09" xfId="1348"/>
    <cellStyle name="_Package 3 - Analysis 26th Sep-05" xfId="1349"/>
    <cellStyle name="_PAINTING" xfId="1350"/>
    <cellStyle name="_Percent" xfId="1351"/>
    <cellStyle name="_PercentSpace" xfId="1352"/>
    <cellStyle name="_PLASTER-ATRECO-ADANI-11-06-10" xfId="1353"/>
    <cellStyle name="_PMV load calcns" xfId="1354"/>
    <cellStyle name="_POWER" xfId="1355"/>
    <cellStyle name="_POWER_Cost" xfId="1356"/>
    <cellStyle name="_PRELIMINARY TOTAL ESTIMATE - R2-11.01.11" xfId="1357"/>
    <cellStyle name="_RA-MKT" xfId="1358"/>
    <cellStyle name="_RA-MKT_ARCH-GATE" xfId="1359"/>
    <cellStyle name="_RA-MKT_DRAFT BOQ - ENTRANCE GATE - 19-10-2010" xfId="1360"/>
    <cellStyle name="_RA-MKT_DRAFT-EST-CIVIL-05.11.11" xfId="1361"/>
    <cellStyle name="_RA-MKT_MEA SHEET OF  MASONARY &amp; PLASTER-REV ON 4-05-11" xfId="1362"/>
    <cellStyle name="_RA-MKT_MEAS-RCC...25-5-11-CSR" xfId="1363"/>
    <cellStyle name="_RA-MKT_MEAS-RCC-5-7-11" xfId="1364"/>
    <cellStyle name="_Ranchi Package 2 - Workings" xfId="1365"/>
    <cellStyle name="_RCC-ROW HOUSE-17.05.08" xfId="1366"/>
    <cellStyle name="_RCC-ROW HOUSE-17.05.08_5th FLOOR" xfId="1367"/>
    <cellStyle name="_RCC-ROW HOUSE-17.05.08_ARCH MAJORs (G)" xfId="1368"/>
    <cellStyle name="_RCC-ROW HOUSE-17.05.08_ARCH MAJORs (G+1)-4 QTR" xfId="1369"/>
    <cellStyle name="_RCC-ROW HOUSE-17.05.08_ARCH OR'S (G+1) -3 QTR_" xfId="1370"/>
    <cellStyle name="_RCC-ROW HOUSE-17.05.08_BOQ" xfId="1371"/>
    <cellStyle name="_RCC-ROW HOUSE-17.05.08_BOQ OF FINISHES FOR residentialL- 21.05.11" xfId="1372"/>
    <cellStyle name="_RCC-ROW HOUSE-17.05.08_Copy of Copy of MEAS SHEET OF- ARCH-SHIKHA" xfId="1373"/>
    <cellStyle name="_RCC-ROW HOUSE-17.05.08_Copy of MEAS SHEET OF- ARCH-kajal.." xfId="1374"/>
    <cellStyle name="_RCC-ROW HOUSE-17.05.08_Copy of MEAS SHEET OF- ARCH-SK" xfId="1375"/>
    <cellStyle name="_RCC-ROW HOUSE-17.05.08_ESTIMATE- RTC CREST ANNEX-20-02-10-SSA" xfId="1376"/>
    <cellStyle name="_RCC-ROW HOUSE-17.05.08_ESTIMATE- RTC CREST ANNEX-20-02-10-SSA_Sez_Boq_Superstructure part-FORMATED" xfId="1377"/>
    <cellStyle name="_RCC-ROW HOUSE-17.05.08_ESTIMATE-15.03.11-OPTION-2" xfId="1378"/>
    <cellStyle name="_RCC-ROW HOUSE-17.05.08_Final BOQ-SEMINAR HALL" xfId="1379"/>
    <cellStyle name="_RCC-ROW HOUSE-17.05.08_FINAL MEAS SHEET OF-ARCHI-MDP HOSTEL -BL -" xfId="1380"/>
    <cellStyle name="_RCC-ROW HOUSE-17.05.08_JCO's (G+1) - 3 QUARTES" xfId="1381"/>
    <cellStyle name="_RCC-ROW HOUSE-17.05.08_JCO's (G+1) - 3 QUARTES - FINAL ARCH &amp; STRU" xfId="1382"/>
    <cellStyle name="_RCC-ROW HOUSE-17.05.08_JCO's (G+1) - 4 QUARTES" xfId="1383"/>
    <cellStyle name="_RCC-ROW HOUSE-17.05.08_JCO's (G+2) - 6 QUARTES" xfId="1384"/>
    <cellStyle name="_RCC-ROW HOUSE-17.05.08_MBA COLLAGE-CCBA ARCH" xfId="1385"/>
    <cellStyle name="_RCC-ROW HOUSE-17.05.08_MEAS SHEET OF- ARCH - Lower Ground floor" xfId="1386"/>
    <cellStyle name="_RCC-ROW HOUSE-17.05.08_MEAS SHEET OF- ARCH- Chaitali" xfId="1387"/>
    <cellStyle name="_RCC-ROW HOUSE-17.05.08_MEAS SHEET OF- ARCH-25-12-2010-heena...." xfId="1388"/>
    <cellStyle name="_RCC-ROW HOUSE-17.05.08_MEAS SHEET OF- ARCH-ANKITA " xfId="1389"/>
    <cellStyle name="_RCC-ROW HOUSE-17.05.08_MEAS SHEET OF- ARCH-kajal.." xfId="1390"/>
    <cellStyle name="_RCC-ROW HOUSE-17.05.08_MEAS SHEET OF- ARCH-MP" xfId="1391"/>
    <cellStyle name="_RCC-ROW HOUSE-17.05.08_MEAS SHEET OF- ARCH-priyanka." xfId="1392"/>
    <cellStyle name="_RCC-ROW HOUSE-17.05.08_MEAS SHEET OF- Mitali" xfId="1393"/>
    <cellStyle name="_RCC-ROW HOUSE-17.05.08_MEAS SHEET OF RCC FOR MDP HOSTEL - 06.06.11-JRP" xfId="1394"/>
    <cellStyle name="_RCC-ROW HOUSE-17.05.08_Meas Sheet of-stru-STAFF QUARTER-kajal" xfId="1395"/>
    <cellStyle name="_RCC-ROW HOUSE-17.05.08_MEAS.-OR'S (G+1) (3 QTRS.)" xfId="1396"/>
    <cellStyle name="_RCC-ROW HOUSE-17.05.08_MEAS.-OR'S (G+2) (6 QTRS.)" xfId="1397"/>
    <cellStyle name="_RCC-ROW HOUSE-17.05.08_MEAS-FACULTY HOUSE-16.04.10-A" xfId="1398"/>
    <cellStyle name="_RCC-ROW HOUSE-17.05.08_MEAS-FACULTY HOUSE-16.04.10-A_00 REV COMBINED EST-03.04.12---" xfId="1399"/>
    <cellStyle name="_RCC-ROW HOUSE-17.05.08_MEAS-FACULTY HOUSE-16.04.10-A_00-REV-ESTIMATE-04.04.12" xfId="1400"/>
    <cellStyle name="_RCC-ROW HOUSE-17.05.08_MEAS-FACULTY HOUSE-16.04.10-A_BOQ" xfId="1401"/>
    <cellStyle name="_RCC-ROW HOUSE-17.05.08_MEAS-FACULTY HOUSE-16.04.10-A_Meas. Sheet Of R.C.C. (07-06-12)(M.)(Tower - 2)" xfId="1402"/>
    <cellStyle name="_RCC-ROW HOUSE-17.05.08_MEAS-FACULTY HOUSE-16.04.10-A_Meas. Sheet Of R.C.C. (07-06-12)(M.)(Tower - 2)_BOQ" xfId="1403"/>
    <cellStyle name="_RCC-ROW HOUSE-17.05.08_MEAS-FACULTY HOUSE-16.04.10-A_Meas. Sheet Of R.C.C. (07-06-12)(M.)(Tower - 2)_Meas. Sheet Of R.C.C-22.06.12-Tower 3" xfId="1404"/>
    <cellStyle name="_RCC-ROW HOUSE-17.05.08_MEAS-FACULTY HOUSE-16.04.10-A_Meas. Sheet Of R.C.C. (07-06-12)(M.)(Tower- 1)" xfId="1405"/>
    <cellStyle name="_RCC-ROW HOUSE-17.05.08_MEAS-FACULTY HOUSE-16.04.10-A_Meas. Sheet Of R.C.C. (07-06-12)(M.)(Tower- 1)_BOQ" xfId="1406"/>
    <cellStyle name="_RCC-ROW HOUSE-17.05.08_MEAS-FACULTY HOUSE-16.04.10-A_Meas. Sheet Of R.C.C. (07-06-12)(M.)(Tower- 1)_Meas. Sheet Of R.C.C-22.06.12-Tower 3" xfId="1407"/>
    <cellStyle name="_RCC-ROW HOUSE-17.05.08_MEAS-FACULTY HOUSE-16.04.10-A_Meas. Sheet Of R.C.C. (13-06-12)(M)(basement)" xfId="1408"/>
    <cellStyle name="_RCC-ROW HOUSE-17.05.08_MEAS-FACULTY HOUSE-16.04.10-A_Meas. Sheet Of R.C.C. (13-06-12)(M)(basement)_BOQ" xfId="1409"/>
    <cellStyle name="_RCC-ROW HOUSE-17.05.08_MEAS-FACULTY HOUSE-16.04.10-A_Meas. Sheet Of R.C.C. (13-06-12)(M)(basement)_Meas. Sheet Of R.C.C-22.06.12-Tower 3" xfId="1410"/>
    <cellStyle name="_RCC-ROW HOUSE-17.05.08_MEAS-FACULTY HOUSE-16.04.10-A_Meas. Sheet Of R.C.C.Tower 3-(9.06.12)-N" xfId="1411"/>
    <cellStyle name="_RCC-ROW HOUSE-17.05.08_MEAS-FACULTY HOUSE-16.04.10-A_Meas. Sheet Of R.C.C.Tower 3-(9.06.12)-N_BOQ" xfId="1412"/>
    <cellStyle name="_RCC-ROW HOUSE-17.05.08_MEAS-FACULTY HOUSE-16.04.10-A_Meas. Sheet Of R.C.C.Tower 3-(9.06.12)-N_Meas. Sheet Of R.C.C-22.06.12-Tower 3" xfId="1413"/>
    <cellStyle name="_RCC-ROW HOUSE-17.05.08_MEAS-SHEET- FINISHING-BL" xfId="1414"/>
    <cellStyle name="_RCC-ROW HOUSE-17.05.08_Measurement" xfId="1415"/>
    <cellStyle name="_RCC-ROW HOUSE-17.05.08_MEASUREMENT SHEET -Plaster At Guest House- Chaitali" xfId="1416"/>
    <cellStyle name="_RCC-ROW HOUSE-17.05.08_MEASUREMENT-MAJOR(G+1)-BLOCK-4- 10-08-10-ARVA" xfId="1417"/>
    <cellStyle name="_RCC-ROW HOUSE-17.05.08_MEASUREMENT-MAJOR(G+1)-BLOCK-4- 10-08-10-NILAM" xfId="1418"/>
    <cellStyle name="_RCC-ROW HOUSE-17.05.08_Miscellaneous work" xfId="1419"/>
    <cellStyle name="_RCC-ROW HOUSE-17.05.08_PAINTING" xfId="1420"/>
    <cellStyle name="_RCC-ROW HOUSE-17.05.08_RA_MKT_INTERIOR" xfId="1421"/>
    <cellStyle name="_RCC-ROW HOUSE-17.05.08_RA_MKT_INTERIOR_Sez_Boq_Superstructure part-FORMATED" xfId="1422"/>
    <cellStyle name="_RCC-ROW HOUSE-17.05.08_RA-MKT" xfId="1423"/>
    <cellStyle name="_RCC-ROW HOUSE-17.05.08_RA-MKT_Sez_Boq_Superstructure part-FORMATED" xfId="1424"/>
    <cellStyle name="_RCC-ROW HOUSE-17.05.08_RCC OR'S (G+2) -6 QTR_" xfId="1425"/>
    <cellStyle name="_RCC-ROW HOUSE-17.05.08_REV. BOQ-KNOWLEDGE CENTERl-09-01-10-AP" xfId="1426"/>
    <cellStyle name="_RCC-ROW HOUSE-17.05.08_REV. BOQ-KNOWLEDGE CENTERl-09-01-10-AP_Sez_Boq_Superstructure part-FORMATED" xfId="1427"/>
    <cellStyle name="_RCC-ROW HOUSE-17.05.08_REV.EST" xfId="1428"/>
    <cellStyle name="_RCC-ROW HOUSE-17.05.08_REV.EST_Sez_Boq_Superstructure part-FORMATED" xfId="1429"/>
    <cellStyle name="_RCC-ROW HOUSE-17.05.08_REV.ESTIMATE" xfId="1430"/>
    <cellStyle name="_RCC-ROW HOUSE-17.05.08_REV.ESTIMATE_Sez_Boq_Superstructure part-FORMATED" xfId="1431"/>
    <cellStyle name="_RCC-ROW HOUSE-17.05.08_Sez_Boq_Superstructure part-FORMATED" xfId="1432"/>
    <cellStyle name="_RCC-ROW HOUSE-17.05.08_Steel truss-Dharmendra" xfId="1433"/>
    <cellStyle name="_Restructuring Path" xfId="1434"/>
    <cellStyle name="_REV DRAFT FINISHING BOQ WITH MEAS-2-12-09" xfId="1435"/>
    <cellStyle name="_REV PRELIMINARY ESTIMATE-FIRE STATION-07-07-11" xfId="1436"/>
    <cellStyle name="_REV-BOQ-BLDG-23-16.09.09" xfId="1437"/>
    <cellStyle name="_REV-BOQ-BLDG-23-16.09.09_Health care" xfId="1438"/>
    <cellStyle name="_REV-BOQ-BLDG-23-16.09.09_MEAS-FACULTY HOUSE-16.04.10-A" xfId="1439"/>
    <cellStyle name="_REV-ESTIMATE-BLDG-2-10.04.09" xfId="1440"/>
    <cellStyle name="_REV-ESTIMATE-BLDG-2-10.04.09_ESTIMATE- RTC CREST ANNEX-20-02-10-SSA" xfId="1441"/>
    <cellStyle name="_REV-ESTIMATE-BLDG-2-10.04.09_RA_MKT_INTERIOR" xfId="1442"/>
    <cellStyle name="_REV-ESTIMATE-BLDG-2-10.04.09_RA-MKT" xfId="1443"/>
    <cellStyle name="_REV-ESTIMATE-BLDG-2-10.04.09_REV.EST" xfId="1444"/>
    <cellStyle name="_REV-ESTIMATE-BLDG-2-10.04.09_REV.EST 2" xfId="1445"/>
    <cellStyle name="_REV-ESTIMATE-BLDG-2-10.04.09_REV.ESTIMATE" xfId="1446"/>
    <cellStyle name="_REV-ESTIMATE-BLDG-3-10.04.09" xfId="1447"/>
    <cellStyle name="_REV-ESTIMATE-BLDG-3-10.04.09_ESTIMATE- RTC CREST ANNEX-20-02-10-SSA" xfId="1448"/>
    <cellStyle name="_REV-ESTIMATE-BLDG-3-10.04.09_RA_MKT_INTERIOR" xfId="1449"/>
    <cellStyle name="_REV-ESTIMATE-BLDG-3-10.04.09_RA-MKT" xfId="1450"/>
    <cellStyle name="_REV-ESTIMATE-BLDG-3-10.04.09_REV.EST" xfId="1451"/>
    <cellStyle name="_REV-ESTIMATE-BLDG-3-10.04.09_REV.ESTIMATE" xfId="1452"/>
    <cellStyle name="_REV-ESTIMATE-BLDG-3-10.04.09-formated" xfId="1453"/>
    <cellStyle name="_REV-ESTIMATE-BLDG-3-10.04.09-formated_5th FLOOR" xfId="1454"/>
    <cellStyle name="_REV-ESTIMATE-BLDG-3-10.04.09-formated_BOQ" xfId="1455"/>
    <cellStyle name="_REV-ESTIMATE-BLDG-3-10.04.09-formated_Copy of Copy of MEAS SHEET OF- ARCH-SHIKHA" xfId="1456"/>
    <cellStyle name="_REV-ESTIMATE-BLDG-3-10.04.09-formated_Copy of MEAS SHEET OF- ARCH-kajal.." xfId="1457"/>
    <cellStyle name="_REV-ESTIMATE-BLDG-3-10.04.09-formated_Copy of MEAS SHEET OF- ARCH-SK" xfId="1458"/>
    <cellStyle name="_REV-ESTIMATE-BLDG-3-10.04.09-formated_DRAFT-EST-CIVIL-05.11.11" xfId="1459"/>
    <cellStyle name="_REV-ESTIMATE-BLDG-3-10.04.09-formated_ESTIMATE-15.03.11-OPTION-2" xfId="1460"/>
    <cellStyle name="_REV-ESTIMATE-BLDG-3-10.04.09-formated_Final BOQ-SEMINAR HALL" xfId="1461"/>
    <cellStyle name="_REV-ESTIMATE-BLDG-3-10.04.09-formated_FINAL MEAS SHEET OF-ARCHI-MDP HOSTEL -BL -" xfId="1462"/>
    <cellStyle name="_REV-ESTIMATE-BLDG-3-10.04.09-formated_Health care" xfId="1463"/>
    <cellStyle name="_REV-ESTIMATE-BLDG-3-10.04.09-formated_JCO's (G+1) - 3 QUARTES" xfId="1464"/>
    <cellStyle name="_REV-ESTIMATE-BLDG-3-10.04.09-formated_landscape - nsg" xfId="1465"/>
    <cellStyle name="_REV-ESTIMATE-BLDG-3-10.04.09-formated_MBA COLLAGE-CCBA ARCH" xfId="1466"/>
    <cellStyle name="_REV-ESTIMATE-BLDG-3-10.04.09-formated_MEAS SHEET OF- ARCH - Lower Ground floor" xfId="1467"/>
    <cellStyle name="_REV-ESTIMATE-BLDG-3-10.04.09-formated_MEAS SHEET OF- ARCH- Chaitali" xfId="1468"/>
    <cellStyle name="_REV-ESTIMATE-BLDG-3-10.04.09-formated_MEAS SHEET OF- ARCH-25-12-2010-heena...." xfId="1469"/>
    <cellStyle name="_REV-ESTIMATE-BLDG-3-10.04.09-formated_MEAS SHEET OF- ARCH-ANKITA " xfId="1470"/>
    <cellStyle name="_REV-ESTIMATE-BLDG-3-10.04.09-formated_MEAS SHEET OF- ARCH-kajal.." xfId="1471"/>
    <cellStyle name="_REV-ESTIMATE-BLDG-3-10.04.09-formated_MEAS SHEET OF- ARCH-MP" xfId="1472"/>
    <cellStyle name="_REV-ESTIMATE-BLDG-3-10.04.09-formated_MEAS SHEET OF- ARCH-priyanka." xfId="1473"/>
    <cellStyle name="_REV-ESTIMATE-BLDG-3-10.04.09-formated_MEAS SHEET OF- Mitali" xfId="1474"/>
    <cellStyle name="_REV-ESTIMATE-BLDG-3-10.04.09-formated_MEAS SHEET OF RCC FOR MDP HOSTEL - 06.06.11-JRP" xfId="1475"/>
    <cellStyle name="_REV-ESTIMATE-BLDG-3-10.04.09-formated_MEAS SHEET OF-R.C.C. (M) (28-01-12)(Foundation) - chk" xfId="1476"/>
    <cellStyle name="_REV-ESTIMATE-BLDG-3-10.04.09-formated_Meas Sheet of-stru-STAFF QUARTER-kajal" xfId="1477"/>
    <cellStyle name="_REV-ESTIMATE-BLDG-3-10.04.09-formated_MEAS.-OR'S (G+1) (3 QTRS.)" xfId="1478"/>
    <cellStyle name="_REV-ESTIMATE-BLDG-3-10.04.09-formated_MEAS-FACULTY HOUSE-16.04.10-A" xfId="1479"/>
    <cellStyle name="_REV-ESTIMATE-BLDG-3-10.04.09-formated_Measurement" xfId="1480"/>
    <cellStyle name="_REV-ESTIMATE-BLDG-3-10.04.09-formated_MEASUREMENT SHEET -Plaster At Guest House- Chaitali" xfId="1481"/>
    <cellStyle name="_REV-ESTIMATE-BLDG-3-10.04.09-formated_Miscellaneous work" xfId="1482"/>
    <cellStyle name="_REV-ESTIMATE-BLDG-3-10.04.09-formated_Steel truss-Dharmendra" xfId="1483"/>
    <cellStyle name="_REVISED DRAFT BOQ-STRU-CIVIL FOR BUILDING A-06.10.08" xfId="1484"/>
    <cellStyle name="_REVISED DRAFT-BOQ-EST-19.03.08" xfId="1485"/>
    <cellStyle name="_REVISED DRAFT-BOQ-EST-19.03.08_Sez_Boq_Superstructure part-FORMATED" xfId="1486"/>
    <cellStyle name="_Revised EST-30.08.08 as per all reduction old-ref" xfId="1487"/>
    <cellStyle name="_Revised EST-30.08.08 as per all reduction old-ref_5th FLOOR" xfId="1488"/>
    <cellStyle name="_Revised EST-30.08.08 as per all reduction old-ref_ARCH MAJORs (G)" xfId="1489"/>
    <cellStyle name="_Revised EST-30.08.08 as per all reduction old-ref_ARCH MAJORs (G+1)-4 QTR" xfId="1490"/>
    <cellStyle name="_Revised EST-30.08.08 as per all reduction old-ref_ARCH OR'S (G+1) -3 QTR_" xfId="1491"/>
    <cellStyle name="_Revised EST-30.08.08 as per all reduction old-ref_BOQ" xfId="1492"/>
    <cellStyle name="_Revised EST-30.08.08 as per all reduction old-ref_BOQ OF FINISHES FOR residentialL- 21.05.11" xfId="1493"/>
    <cellStyle name="_Revised EST-30.08.08 as per all reduction old-ref_Copy of Copy of MEAS SHEET OF- ARCH-SHIKHA" xfId="1494"/>
    <cellStyle name="_Revised EST-30.08.08 as per all reduction old-ref_Copy of MEAS SHEET OF- ARCH-kajal.." xfId="1495"/>
    <cellStyle name="_Revised EST-30.08.08 as per all reduction old-ref_Copy of MEAS SHEET OF- ARCH-SK" xfId="1496"/>
    <cellStyle name="_Revised EST-30.08.08 as per all reduction old-ref_ESTIMATE- RTC CREST ANNEX-20-02-10-SSA" xfId="1497"/>
    <cellStyle name="_Revised EST-30.08.08 as per all reduction old-ref_ESTIMATE- RTC CREST ANNEX-20-02-10-SSA_Sez_Boq_Superstructure part-FORMATED" xfId="1498"/>
    <cellStyle name="_Revised EST-30.08.08 as per all reduction old-ref_ESTIMATE-15.03.11-OPTION-2" xfId="1499"/>
    <cellStyle name="_Revised EST-30.08.08 as per all reduction old-ref_Final BOQ-SEMINAR HALL" xfId="1500"/>
    <cellStyle name="_Revised EST-30.08.08 as per all reduction old-ref_FINAL MEAS SHEET OF-ARCHI-MDP HOSTEL -BL -" xfId="1501"/>
    <cellStyle name="_Revised EST-30.08.08 as per all reduction old-ref_JCO's (G+1) - 3 QUARTES" xfId="1502"/>
    <cellStyle name="_Revised EST-30.08.08 as per all reduction old-ref_JCO's (G+1) - 3 QUARTES - FINAL ARCH &amp; STRU" xfId="1503"/>
    <cellStyle name="_Revised EST-30.08.08 as per all reduction old-ref_JCO's (G+1) - 4 QUARTES" xfId="1504"/>
    <cellStyle name="_Revised EST-30.08.08 as per all reduction old-ref_JCO's (G+2) - 6 QUARTES" xfId="1505"/>
    <cellStyle name="_Revised EST-30.08.08 as per all reduction old-ref_MBA COLLAGE-CCBA ARCH" xfId="1506"/>
    <cellStyle name="_Revised EST-30.08.08 as per all reduction old-ref_MEAS SHEET OF- ARCH - Lower Ground floor" xfId="1507"/>
    <cellStyle name="_Revised EST-30.08.08 as per all reduction old-ref_MEAS SHEET OF- ARCH- Chaitali" xfId="1508"/>
    <cellStyle name="_Revised EST-30.08.08 as per all reduction old-ref_MEAS SHEET OF- ARCH-25-12-2010-heena...." xfId="1509"/>
    <cellStyle name="_Revised EST-30.08.08 as per all reduction old-ref_MEAS SHEET OF- ARCH-ANKITA " xfId="1510"/>
    <cellStyle name="_Revised EST-30.08.08 as per all reduction old-ref_MEAS SHEET OF- ARCH-kajal.." xfId="1511"/>
    <cellStyle name="_Revised EST-30.08.08 as per all reduction old-ref_MEAS SHEET OF- ARCH-MP" xfId="1512"/>
    <cellStyle name="_Revised EST-30.08.08 as per all reduction old-ref_MEAS SHEET OF- ARCH-priyanka." xfId="1513"/>
    <cellStyle name="_Revised EST-30.08.08 as per all reduction old-ref_MEAS SHEET OF- Mitali" xfId="1514"/>
    <cellStyle name="_Revised EST-30.08.08 as per all reduction old-ref_MEAS SHEET OF RCC FOR MDP HOSTEL - 06.06.11-JRP" xfId="1515"/>
    <cellStyle name="_Revised EST-30.08.08 as per all reduction old-ref_Meas Sheet of-stru-STAFF QUARTER-kajal" xfId="1516"/>
    <cellStyle name="_Revised EST-30.08.08 as per all reduction old-ref_MEAS.-OR'S (G+1) (3 QTRS.)" xfId="1517"/>
    <cellStyle name="_Revised EST-30.08.08 as per all reduction old-ref_MEAS.-OR'S (G+2) (6 QTRS.)" xfId="1518"/>
    <cellStyle name="_Revised EST-30.08.08 as per all reduction old-ref_MEAS-FACULTY HOUSE-16.04.10-A" xfId="1519"/>
    <cellStyle name="_Revised EST-30.08.08 as per all reduction old-ref_MEAS-FACULTY HOUSE-16.04.10-A_00 REV COMBINED EST-03.04.12---" xfId="1520"/>
    <cellStyle name="_Revised EST-30.08.08 as per all reduction old-ref_MEAS-FACULTY HOUSE-16.04.10-A_00-REV-ESTIMATE-04.04.12" xfId="1521"/>
    <cellStyle name="_Revised EST-30.08.08 as per all reduction old-ref_MEAS-FACULTY HOUSE-16.04.10-A_BOQ" xfId="1522"/>
    <cellStyle name="_Revised EST-30.08.08 as per all reduction old-ref_MEAS-FACULTY HOUSE-16.04.10-A_Meas. Sheet Of R.C.C. (07-06-12)(M.)(Tower - 2)" xfId="1523"/>
    <cellStyle name="_Revised EST-30.08.08 as per all reduction old-ref_MEAS-FACULTY HOUSE-16.04.10-A_Meas. Sheet Of R.C.C. (07-06-12)(M.)(Tower - 2)_BOQ" xfId="1524"/>
    <cellStyle name="_Revised EST-30.08.08 as per all reduction old-ref_MEAS-FACULTY HOUSE-16.04.10-A_Meas. Sheet Of R.C.C. (07-06-12)(M.)(Tower - 2)_Meas. Sheet Of R.C.C-22.06.12-Tower 3" xfId="1525"/>
    <cellStyle name="_Revised EST-30.08.08 as per all reduction old-ref_MEAS-FACULTY HOUSE-16.04.10-A_Meas. Sheet Of R.C.C. (07-06-12)(M.)(Tower- 1)" xfId="1526"/>
    <cellStyle name="_Revised EST-30.08.08 as per all reduction old-ref_MEAS-FACULTY HOUSE-16.04.10-A_Meas. Sheet Of R.C.C. (07-06-12)(M.)(Tower- 1)_BOQ" xfId="1527"/>
    <cellStyle name="_Revised EST-30.08.08 as per all reduction old-ref_MEAS-FACULTY HOUSE-16.04.10-A_Meas. Sheet Of R.C.C. (07-06-12)(M.)(Tower- 1)_Meas. Sheet Of R.C.C-22.06.12-Tower 3" xfId="1528"/>
    <cellStyle name="_Revised EST-30.08.08 as per all reduction old-ref_MEAS-FACULTY HOUSE-16.04.10-A_Meas. Sheet Of R.C.C. (13-06-12)(M)(basement)" xfId="1529"/>
    <cellStyle name="_Revised EST-30.08.08 as per all reduction old-ref_MEAS-FACULTY HOUSE-16.04.10-A_Meas. Sheet Of R.C.C. (13-06-12)(M)(basement)_BOQ" xfId="1530"/>
    <cellStyle name="_Revised EST-30.08.08 as per all reduction old-ref_MEAS-FACULTY HOUSE-16.04.10-A_Meas. Sheet Of R.C.C. (13-06-12)(M)(basement)_Meas. Sheet Of R.C.C-22.06.12-Tower 3" xfId="1531"/>
    <cellStyle name="_Revised EST-30.08.08 as per all reduction old-ref_MEAS-FACULTY HOUSE-16.04.10-A_Meas. Sheet Of R.C.C.Tower 3-(9.06.12)-N" xfId="1532"/>
    <cellStyle name="_Revised EST-30.08.08 as per all reduction old-ref_MEAS-FACULTY HOUSE-16.04.10-A_Meas. Sheet Of R.C.C.Tower 3-(9.06.12)-N_BOQ" xfId="1533"/>
    <cellStyle name="_Revised EST-30.08.08 as per all reduction old-ref_MEAS-FACULTY HOUSE-16.04.10-A_Meas. Sheet Of R.C.C.Tower 3-(9.06.12)-N_Meas. Sheet Of R.C.C-22.06.12-Tower 3" xfId="1534"/>
    <cellStyle name="_Revised EST-30.08.08 as per all reduction old-ref_MEAS-SHEET- FINISHING-BL" xfId="1535"/>
    <cellStyle name="_Revised EST-30.08.08 as per all reduction old-ref_Measurement" xfId="1536"/>
    <cellStyle name="_Revised EST-30.08.08 as per all reduction old-ref_MEASUREMENT SHEET -Plaster At Guest House- Chaitali" xfId="1537"/>
    <cellStyle name="_Revised EST-30.08.08 as per all reduction old-ref_MEASUREMENT-MAJOR(G+1)-BLOCK-4- 10-08-10-ARVA" xfId="1538"/>
    <cellStyle name="_Revised EST-30.08.08 as per all reduction old-ref_MEASUREMENT-MAJOR(G+1)-BLOCK-4- 10-08-10-NILAM" xfId="1539"/>
    <cellStyle name="_Revised EST-30.08.08 as per all reduction old-ref_Miscellaneous work" xfId="1540"/>
    <cellStyle name="_Revised EST-30.08.08 as per all reduction old-ref_PAINTING" xfId="1541"/>
    <cellStyle name="_Revised EST-30.08.08 as per all reduction old-ref_RA_MKT_INTERIOR" xfId="1542"/>
    <cellStyle name="_Revised EST-30.08.08 as per all reduction old-ref_RA_MKT_INTERIOR_Sez_Boq_Superstructure part-FORMATED" xfId="1543"/>
    <cellStyle name="_Revised EST-30.08.08 as per all reduction old-ref_RA-MKT" xfId="1544"/>
    <cellStyle name="_Revised EST-30.08.08 as per all reduction old-ref_RA-MKT_Sez_Boq_Superstructure part-FORMATED" xfId="1545"/>
    <cellStyle name="_Revised EST-30.08.08 as per all reduction old-ref_RCC OR'S (G+2) -6 QTR_" xfId="1546"/>
    <cellStyle name="_Revised EST-30.08.08 as per all reduction old-ref_REV. BOQ-KNOWLEDGE CENTERl-09-01-10-AP" xfId="1547"/>
    <cellStyle name="_Revised EST-30.08.08 as per all reduction old-ref_REV. BOQ-KNOWLEDGE CENTERl-09-01-10-AP_Sez_Boq_Superstructure part-FORMATED" xfId="1548"/>
    <cellStyle name="_Revised EST-30.08.08 as per all reduction old-ref_REV.EST" xfId="1549"/>
    <cellStyle name="_Revised EST-30.08.08 as per all reduction old-ref_REV.EST_Sez_Boq_Superstructure part-FORMATED" xfId="1550"/>
    <cellStyle name="_Revised EST-30.08.08 as per all reduction old-ref_REV.ESTIMATE" xfId="1551"/>
    <cellStyle name="_Revised EST-30.08.08 as per all reduction old-ref_REV.ESTIMATE_Sez_Boq_Superstructure part-FORMATED" xfId="1552"/>
    <cellStyle name="_Revised EST-30.08.08 as per all reduction old-ref_Sez_Boq_Superstructure part-FORMATED" xfId="1553"/>
    <cellStyle name="_Revised EST-30.08.08 as per all reduction old-ref_Steel truss-Dharmendra" xfId="1554"/>
    <cellStyle name="_REVISED ESTIMATE CLUB HOUSE INTERIOR FINISHES-14.04.09" xfId="1555"/>
    <cellStyle name="_RTC Annex - MASONRY-Zone 3" xfId="1556"/>
    <cellStyle name="_RTC Annex - MASONRY-Zone 3_ESTIMATE- RTC CREST ANNEX-20-02-10-SSA" xfId="1557"/>
    <cellStyle name="_RTC Annex - MASONRY-Zone 3_ESTIMATE- RTC CREST ANNEX-20-02-10-SSA_Sez_Boq_Superstructure part-FORMATED" xfId="1558"/>
    <cellStyle name="_RTC Annex - MASONRY-Zone 3_RA_MKT_INTERIOR" xfId="1559"/>
    <cellStyle name="_RTC Annex - MASONRY-Zone 3_RA_MKT_INTERIOR_Sez_Boq_Superstructure part-FORMATED" xfId="1560"/>
    <cellStyle name="_RTC Annex - MASONRY-Zone 3_RA-MKT" xfId="1561"/>
    <cellStyle name="_RTC Annex - MASONRY-Zone 3_RA-MKT_Sez_Boq_Superstructure part-FORMATED" xfId="1562"/>
    <cellStyle name="_RTC Annex - MASONRY-Zone 3_REV.EST" xfId="1563"/>
    <cellStyle name="_RTC Annex - MASONRY-Zone 3_REV.EST_Sez_Boq_Superstructure part-FORMATED" xfId="1564"/>
    <cellStyle name="_RTC Annex - MASONRY-Zone 3_REV.ESTIMATE" xfId="1565"/>
    <cellStyle name="_RTC Annex - MASONRY-Zone 3_REV.ESTIMATE_Sez_Boq_Superstructure part-FORMATED" xfId="1566"/>
    <cellStyle name="_RTC Annex - MASONRY-Zone 3_Sez_Boq_Superstructure part-FORMATED" xfId="1567"/>
    <cellStyle name="_RTC Engg. Hall - MASONRY-Zone 3" xfId="1568"/>
    <cellStyle name="_RTC Engg. Hall - MASONRY-Zone 3_ESTIMATE- RTC CREST ANNEX-20-02-10-SSA" xfId="1569"/>
    <cellStyle name="_RTC Engg. Hall - MASONRY-Zone 3_ESTIMATE- RTC CREST ANNEX-20-02-10-SSA_Sez_Boq_Superstructure part-FORMATED" xfId="1570"/>
    <cellStyle name="_RTC Engg. Hall - MASONRY-Zone 3_RA_MKT_INTERIOR" xfId="1571"/>
    <cellStyle name="_RTC Engg. Hall - MASONRY-Zone 3_RA_MKT_INTERIOR_Sez_Boq_Superstructure part-FORMATED" xfId="1572"/>
    <cellStyle name="_RTC Engg. Hall - MASONRY-Zone 3_RA-MKT" xfId="1573"/>
    <cellStyle name="_RTC Engg. Hall - MASONRY-Zone 3_RA-MKT_Sez_Boq_Superstructure part-FORMATED" xfId="1574"/>
    <cellStyle name="_RTC Engg. Hall - MASONRY-Zone 3_REV.EST" xfId="1575"/>
    <cellStyle name="_RTC Engg. Hall - MASONRY-Zone 3_REV.EST_Sez_Boq_Superstructure part-FORMATED" xfId="1576"/>
    <cellStyle name="_RTC Engg. Hall - MASONRY-Zone 3_REV.ESTIMATE" xfId="1577"/>
    <cellStyle name="_RTC Engg. Hall - MASONRY-Zone 3_REV.ESTIMATE_Sez_Boq_Superstructure part-FORMATED" xfId="1578"/>
    <cellStyle name="_RTC Engg. Hall - MASONRY-Zone 3_Sez_Boq_Superstructure part-FORMATED" xfId="1579"/>
    <cellStyle name="_Savoy (27 Oct 04)f Final" xfId="1580"/>
    <cellStyle name="_Schedule of finishes updated as per discussion June 1,09" xfId="1581"/>
    <cellStyle name="_Statutory Compliance Report" xfId="1582"/>
    <cellStyle name="_Statutory Compliance Report 2" xfId="1583"/>
    <cellStyle name="_Steel truss-Dharmendra" xfId="1584"/>
    <cellStyle name="_STP_VENDOR_COMPARATIVE 22-09-09" xfId="1585"/>
    <cellStyle name="_SubHeading" xfId="1586"/>
    <cellStyle name="_SUMMARY OF REINFORCEMENT" xfId="1587"/>
    <cellStyle name="_SUMMARY OF ZONE-IV - 17.09.08" xfId="1588"/>
    <cellStyle name="_SUMMARY OF ZONE-IV - 17.09.08_ESTIMATE- RTC CREST ANNEX-20-02-10-SSA" xfId="1589"/>
    <cellStyle name="_SUMMARY OF ZONE-IV - 17.09.08_RA_MKT_INTERIOR" xfId="1590"/>
    <cellStyle name="_SUMMARY OF ZONE-IV - 17.09.08_RA-MKT" xfId="1591"/>
    <cellStyle name="_SUMMARY OF ZONE-IV - 17.09.08_REV.EST" xfId="1592"/>
    <cellStyle name="_SUMMARY OF ZONE-IV - 17.09.08_REV.ESTIMATE" xfId="1593"/>
    <cellStyle name="_SUMMARY-ZONE-I" xfId="1594"/>
    <cellStyle name="_SUMMARY-ZONE-I_ESTIMATE- RTC CREST ANNEX-20-02-10-SSA" xfId="1595"/>
    <cellStyle name="_SUMMARY-ZONE-I_ESTIMATE- RTC CREST ANNEX-20-02-10-SSA_Sez_Boq_Superstructure part-FORMATED" xfId="1596"/>
    <cellStyle name="_SUMMARY-ZONE-I_RA_MKT_INTERIOR" xfId="1597"/>
    <cellStyle name="_SUMMARY-ZONE-I_RA_MKT_INTERIOR_Sez_Boq_Superstructure part-FORMATED" xfId="1598"/>
    <cellStyle name="_SUMMARY-ZONE-I_RA-MKT" xfId="1599"/>
    <cellStyle name="_SUMMARY-ZONE-I_RA-MKT_Sez_Boq_Superstructure part-FORMATED" xfId="1600"/>
    <cellStyle name="_SUMMARY-ZONE-I_REV.EST" xfId="1601"/>
    <cellStyle name="_SUMMARY-ZONE-I_REV.EST_Sez_Boq_Superstructure part-FORMATED" xfId="1602"/>
    <cellStyle name="_SUMMARY-ZONE-I_REV.ESTIMATE" xfId="1603"/>
    <cellStyle name="_SUMMARY-ZONE-I_REV.ESTIMATE_Sez_Boq_Superstructure part-FORMATED" xfId="1604"/>
    <cellStyle name="_SUMMARY-ZONE-I_Sez_Boq_Superstructure part-FORMATED" xfId="1605"/>
    <cellStyle name="_SUMMARY-ZONE-IV" xfId="1606"/>
    <cellStyle name="_SUMMARY-ZONE-IV_ESTIMATE- RTC CREST ANNEX-20-02-10-SSA" xfId="1607"/>
    <cellStyle name="_SUMMARY-ZONE-IV_ESTIMATE- RTC CREST ANNEX-20-02-10-SSA_Sez_Boq_Superstructure part-FORMATED" xfId="1608"/>
    <cellStyle name="_SUMMARY-ZONE-IV_RA_MKT_INTERIOR" xfId="1609"/>
    <cellStyle name="_SUMMARY-ZONE-IV_RA_MKT_INTERIOR_Sez_Boq_Superstructure part-FORMATED" xfId="1610"/>
    <cellStyle name="_SUMMARY-ZONE-IV_RA-MKT" xfId="1611"/>
    <cellStyle name="_SUMMARY-ZONE-IV_RA-MKT_Sez_Boq_Superstructure part-FORMATED" xfId="1612"/>
    <cellStyle name="_SUMMARY-ZONE-IV_REV.EST" xfId="1613"/>
    <cellStyle name="_SUMMARY-ZONE-IV_REV.EST_Sez_Boq_Superstructure part-FORMATED" xfId="1614"/>
    <cellStyle name="_SUMMARY-ZONE-IV_REV.ESTIMATE" xfId="1615"/>
    <cellStyle name="_SUMMARY-ZONE-IV_REV.ESTIMATE_Sez_Boq_Superstructure part-FORMATED" xfId="1616"/>
    <cellStyle name="_SUMMARY-ZONE-IV_Sez_Boq_Superstructure part-FORMATED" xfId="1617"/>
    <cellStyle name="_Table" xfId="1618"/>
    <cellStyle name="_TableHead" xfId="1619"/>
    <cellStyle name="_TableRowHead" xfId="1620"/>
    <cellStyle name="_TableSuperHead" xfId="1621"/>
    <cellStyle name="_TCS Analysis -Revised 25th Aug-06-R1- Final Submitted" xfId="1622"/>
    <cellStyle name="_Tender Workings" xfId="1623"/>
    <cellStyle name="_Tender Workings - By HQ" xfId="1624"/>
    <cellStyle name="_Tower A FINISHING WORK" xfId="1625"/>
    <cellStyle name="_Typical Analysis Data" xfId="1626"/>
    <cellStyle name="_Typical Analysis Data1" xfId="1627"/>
    <cellStyle name="£ BP" xfId="1628"/>
    <cellStyle name="¥ JY" xfId="1629"/>
    <cellStyle name="=C:\WINNT35\SYSTEM32\COMMAND.COM" xfId="1630"/>
    <cellStyle name="=C:\WINNT35\SYSTEM32\COMMAND.COM 2" xfId="1631"/>
    <cellStyle name="=C:\WINNT35\SYSTEM32\COMMAND.COM 2 2" xfId="1632"/>
    <cellStyle name="=C:\WINNT35\SYSTEM32\COMMAND.COM 3" xfId="1633"/>
    <cellStyle name="=C:\WINNT35\SYSTEM32\COMMAND.COM 3 2" xfId="1634"/>
    <cellStyle name="=C:\WINNT35\SYSTEM32\COMMAND.COM 4" xfId="1635"/>
    <cellStyle name="•W€_Electrical" xfId="1636"/>
    <cellStyle name="•W_Electrical" xfId="1637"/>
    <cellStyle name="0%" xfId="1638"/>
    <cellStyle name="0,0_x000d__x000a_NA_x000d__x000a_" xfId="1639"/>
    <cellStyle name="0,0_x000d__x000a_NA_x000d__x000a_ 2" xfId="1640"/>
    <cellStyle name="0.0%" xfId="1641"/>
    <cellStyle name="0.00%" xfId="1642"/>
    <cellStyle name="1" xfId="1643"/>
    <cellStyle name="1 2" xfId="1644"/>
    <cellStyle name="1_German betas" xfId="1645"/>
    <cellStyle name="1_German betas 2" xfId="1646"/>
    <cellStyle name="20% - Accent1 2" xfId="1647"/>
    <cellStyle name="20% - Accent1 2 2" xfId="1648"/>
    <cellStyle name="20% - Accent1 2_00-REV-ESTIMATE-04.04.12" xfId="1649"/>
    <cellStyle name="20% - Accent1 3" xfId="1650"/>
    <cellStyle name="20% - Accent1 3 2" xfId="1651"/>
    <cellStyle name="20% - Accent1 3_00-REV-ESTIMATE-04.04.12" xfId="1652"/>
    <cellStyle name="20% - Accent1 4" xfId="1653"/>
    <cellStyle name="20% - Accent1 5" xfId="1654"/>
    <cellStyle name="20% - Accent1 6" xfId="1655"/>
    <cellStyle name="20% - Accent1 7" xfId="1656"/>
    <cellStyle name="20% - Accent1 8" xfId="1657"/>
    <cellStyle name="20% - Accent2 2" xfId="1658"/>
    <cellStyle name="20% - Accent2 2 2" xfId="1659"/>
    <cellStyle name="20% - Accent2 2_00-REV-ESTIMATE-04.04.12" xfId="1660"/>
    <cellStyle name="20% - Accent2 3" xfId="1661"/>
    <cellStyle name="20% - Accent2 3 2" xfId="1662"/>
    <cellStyle name="20% - Accent2 3_00-REV-ESTIMATE-04.04.12" xfId="1663"/>
    <cellStyle name="20% - Accent2 4" xfId="1664"/>
    <cellStyle name="20% - Accent2 5" xfId="1665"/>
    <cellStyle name="20% - Accent2 6" xfId="1666"/>
    <cellStyle name="20% - Accent2 7" xfId="1667"/>
    <cellStyle name="20% - Accent2 8" xfId="1668"/>
    <cellStyle name="20% - Accent3 2" xfId="1669"/>
    <cellStyle name="20% - Accent3 2 2" xfId="1670"/>
    <cellStyle name="20% - Accent3 2_00-REV-ESTIMATE-04.04.12" xfId="1671"/>
    <cellStyle name="20% - Accent3 3" xfId="1672"/>
    <cellStyle name="20% - Accent3 3 2" xfId="1673"/>
    <cellStyle name="20% - Accent3 3_00-REV-ESTIMATE-04.04.12" xfId="1674"/>
    <cellStyle name="20% - Accent3 4" xfId="1675"/>
    <cellStyle name="20% - Accent3 5" xfId="1676"/>
    <cellStyle name="20% - Accent3 6" xfId="1677"/>
    <cellStyle name="20% - Accent3 7" xfId="1678"/>
    <cellStyle name="20% - Accent3 8" xfId="1679"/>
    <cellStyle name="20% - Accent4 2" xfId="1680"/>
    <cellStyle name="20% - Accent4 2 2" xfId="1681"/>
    <cellStyle name="20% - Accent4 2_00-REV-ESTIMATE-04.04.12" xfId="1682"/>
    <cellStyle name="20% - Accent4 3" xfId="1683"/>
    <cellStyle name="20% - Accent4 3 2" xfId="1684"/>
    <cellStyle name="20% - Accent4 3_00-REV-ESTIMATE-04.04.12" xfId="1685"/>
    <cellStyle name="20% - Accent4 4" xfId="1686"/>
    <cellStyle name="20% - Accent4 5" xfId="1687"/>
    <cellStyle name="20% - Accent4 6" xfId="1688"/>
    <cellStyle name="20% - Accent4 7" xfId="1689"/>
    <cellStyle name="20% - Accent4 8" xfId="1690"/>
    <cellStyle name="20% - Accent5 2" xfId="1691"/>
    <cellStyle name="20% - Accent5 2 2" xfId="1692"/>
    <cellStyle name="20% - Accent5 2_00-REV-ESTIMATE-04.04.12" xfId="1693"/>
    <cellStyle name="20% - Accent5 3" xfId="1694"/>
    <cellStyle name="20% - Accent5 3 2" xfId="1695"/>
    <cellStyle name="20% - Accent5 3_00-REV-ESTIMATE-04.04.12" xfId="1696"/>
    <cellStyle name="20% - Accent5 4" xfId="1697"/>
    <cellStyle name="20% - Accent5 5" xfId="1698"/>
    <cellStyle name="20% - Accent5 6" xfId="1699"/>
    <cellStyle name="20% - Accent5 7" xfId="1700"/>
    <cellStyle name="20% - Accent5 8" xfId="1701"/>
    <cellStyle name="20% - Accent6 2" xfId="1702"/>
    <cellStyle name="20% - Accent6 2 2" xfId="1703"/>
    <cellStyle name="20% - Accent6 2_00-REV-ESTIMATE-04.04.12" xfId="1704"/>
    <cellStyle name="20% - Accent6 3" xfId="1705"/>
    <cellStyle name="20% - Accent6 3 2" xfId="1706"/>
    <cellStyle name="20% - Accent6 3_00-REV-ESTIMATE-04.04.12" xfId="1707"/>
    <cellStyle name="20% - Accent6 4" xfId="1708"/>
    <cellStyle name="20% - Accent6 5" xfId="1709"/>
    <cellStyle name="20% - Accent6 6" xfId="1710"/>
    <cellStyle name="20% - Accent6 7" xfId="1711"/>
    <cellStyle name="20% - Accent6 8" xfId="1712"/>
    <cellStyle name="3D 1" xfId="1713"/>
    <cellStyle name="3D 1 2" xfId="1714"/>
    <cellStyle name="3D 2" xfId="1715"/>
    <cellStyle name="3D 2 2" xfId="1716"/>
    <cellStyle name="3D 3" xfId="1717"/>
    <cellStyle name="3D 3 2" xfId="1718"/>
    <cellStyle name="3D 4" xfId="1719"/>
    <cellStyle name="3D 4 2" xfId="1720"/>
    <cellStyle name="40% - Accent1 2" xfId="1721"/>
    <cellStyle name="40% - Accent1 2 2" xfId="1722"/>
    <cellStyle name="40% - Accent1 2_00-REV-ESTIMATE-04.04.12" xfId="1723"/>
    <cellStyle name="40% - Accent1 3" xfId="1724"/>
    <cellStyle name="40% - Accent1 3 2" xfId="1725"/>
    <cellStyle name="40% - Accent1 3_00-REV-ESTIMATE-04.04.12" xfId="1726"/>
    <cellStyle name="40% - Accent1 4" xfId="1727"/>
    <cellStyle name="40% - Accent1 5" xfId="1728"/>
    <cellStyle name="40% - Accent1 6" xfId="1729"/>
    <cellStyle name="40% - Accent1 7" xfId="1730"/>
    <cellStyle name="40% - Accent1 8" xfId="1731"/>
    <cellStyle name="40% - Accent2 2" xfId="1732"/>
    <cellStyle name="40% - Accent2 2 2" xfId="1733"/>
    <cellStyle name="40% - Accent2 2_00-REV-ESTIMATE-04.04.12" xfId="1734"/>
    <cellStyle name="40% - Accent2 3" xfId="1735"/>
    <cellStyle name="40% - Accent2 3 2" xfId="1736"/>
    <cellStyle name="40% - Accent2 3_00-REV-ESTIMATE-04.04.12" xfId="1737"/>
    <cellStyle name="40% - Accent2 4" xfId="1738"/>
    <cellStyle name="40% - Accent2 5" xfId="1739"/>
    <cellStyle name="40% - Accent2 6" xfId="1740"/>
    <cellStyle name="40% - Accent2 7" xfId="1741"/>
    <cellStyle name="40% - Accent2 8" xfId="1742"/>
    <cellStyle name="40% - Accent3 2" xfId="1743"/>
    <cellStyle name="40% - Accent3 2 2" xfId="1744"/>
    <cellStyle name="40% - Accent3 2_00-REV-ESTIMATE-04.04.12" xfId="1745"/>
    <cellStyle name="40% - Accent3 3" xfId="1746"/>
    <cellStyle name="40% - Accent3 3 2" xfId="1747"/>
    <cellStyle name="40% - Accent3 3_00-REV-ESTIMATE-04.04.12" xfId="1748"/>
    <cellStyle name="40% - Accent3 4" xfId="1749"/>
    <cellStyle name="40% - Accent3 5" xfId="1750"/>
    <cellStyle name="40% - Accent3 6" xfId="1751"/>
    <cellStyle name="40% - Accent3 7" xfId="1752"/>
    <cellStyle name="40% - Accent3 8" xfId="1753"/>
    <cellStyle name="40% - Accent4 2" xfId="1754"/>
    <cellStyle name="40% - Accent4 2 2" xfId="1755"/>
    <cellStyle name="40% - Accent4 2_00-REV-ESTIMATE-04.04.12" xfId="1756"/>
    <cellStyle name="40% - Accent4 3" xfId="1757"/>
    <cellStyle name="40% - Accent4 3 2" xfId="1758"/>
    <cellStyle name="40% - Accent4 3_00-REV-ESTIMATE-04.04.12" xfId="1759"/>
    <cellStyle name="40% - Accent4 4" xfId="1760"/>
    <cellStyle name="40% - Accent4 5" xfId="1761"/>
    <cellStyle name="40% - Accent4 6" xfId="1762"/>
    <cellStyle name="40% - Accent4 7" xfId="1763"/>
    <cellStyle name="40% - Accent4 8" xfId="1764"/>
    <cellStyle name="40% - Accent5 2" xfId="1765"/>
    <cellStyle name="40% - Accent5 2 2" xfId="1766"/>
    <cellStyle name="40% - Accent5 2_00-REV-ESTIMATE-04.04.12" xfId="1767"/>
    <cellStyle name="40% - Accent5 3" xfId="1768"/>
    <cellStyle name="40% - Accent5 3 2" xfId="1769"/>
    <cellStyle name="40% - Accent5 3_00-REV-ESTIMATE-04.04.12" xfId="1770"/>
    <cellStyle name="40% - Accent5 4" xfId="1771"/>
    <cellStyle name="40% - Accent5 5" xfId="1772"/>
    <cellStyle name="40% - Accent5 6" xfId="1773"/>
    <cellStyle name="40% - Accent5 7" xfId="1774"/>
    <cellStyle name="40% - Accent5 8" xfId="1775"/>
    <cellStyle name="40% - Accent6 2" xfId="1776"/>
    <cellStyle name="40% - Accent6 2 2" xfId="1777"/>
    <cellStyle name="40% - Accent6 2_00-REV-ESTIMATE-04.04.12" xfId="1778"/>
    <cellStyle name="40% - Accent6 3" xfId="1779"/>
    <cellStyle name="40% - Accent6 3 2" xfId="1780"/>
    <cellStyle name="40% - Accent6 3_00-REV-ESTIMATE-04.04.12" xfId="1781"/>
    <cellStyle name="40% - Accent6 4" xfId="1782"/>
    <cellStyle name="40% - Accent6 5" xfId="1783"/>
    <cellStyle name="40% - Accent6 6" xfId="1784"/>
    <cellStyle name="40% - Accent6 7" xfId="1785"/>
    <cellStyle name="40% - Accent6 8" xfId="1786"/>
    <cellStyle name="44" xfId="1787"/>
    <cellStyle name="60% - Accent1 2" xfId="1788"/>
    <cellStyle name="60% - Accent1 2 2" xfId="1789"/>
    <cellStyle name="60% - Accent1 2_Sez_Boq_Superstructure part-FORMATED" xfId="1790"/>
    <cellStyle name="60% - Accent1 3" xfId="1791"/>
    <cellStyle name="60% - Accent1 3 2" xfId="1792"/>
    <cellStyle name="60% - Accent1 3_Sez_Boq_Superstructure part-FORMATED" xfId="1793"/>
    <cellStyle name="60% - Accent1 4" xfId="1794"/>
    <cellStyle name="60% - Accent1 5" xfId="1795"/>
    <cellStyle name="60% - Accent1 6" xfId="1796"/>
    <cellStyle name="60% - Accent1 7" xfId="1797"/>
    <cellStyle name="60% - Accent1 8" xfId="1798"/>
    <cellStyle name="60% - Accent2 2" xfId="1799"/>
    <cellStyle name="60% - Accent2 2 2" xfId="1800"/>
    <cellStyle name="60% - Accent2 2_Sez_Boq_Superstructure part-FORMATED" xfId="1801"/>
    <cellStyle name="60% - Accent2 3" xfId="1802"/>
    <cellStyle name="60% - Accent2 3 2" xfId="1803"/>
    <cellStyle name="60% - Accent2 3_Sez_Boq_Superstructure part-FORMATED" xfId="1804"/>
    <cellStyle name="60% - Accent2 4" xfId="1805"/>
    <cellStyle name="60% - Accent2 5" xfId="1806"/>
    <cellStyle name="60% - Accent2 6" xfId="1807"/>
    <cellStyle name="60% - Accent2 7" xfId="1808"/>
    <cellStyle name="60% - Accent2 8" xfId="1809"/>
    <cellStyle name="60% - Accent3 2" xfId="1810"/>
    <cellStyle name="60% - Accent3 2 2" xfId="1811"/>
    <cellStyle name="60% - Accent3 2_Sez_Boq_Superstructure part-FORMATED" xfId="1812"/>
    <cellStyle name="60% - Accent3 3" xfId="1813"/>
    <cellStyle name="60% - Accent3 3 2" xfId="1814"/>
    <cellStyle name="60% - Accent3 3_Sez_Boq_Superstructure part-FORMATED" xfId="1815"/>
    <cellStyle name="60% - Accent3 4" xfId="1816"/>
    <cellStyle name="60% - Accent3 5" xfId="1817"/>
    <cellStyle name="60% - Accent3 6" xfId="1818"/>
    <cellStyle name="60% - Accent3 7" xfId="1819"/>
    <cellStyle name="60% - Accent3 8" xfId="1820"/>
    <cellStyle name="60% - Accent4 2" xfId="1821"/>
    <cellStyle name="60% - Accent4 2 2" xfId="1822"/>
    <cellStyle name="60% - Accent4 2_Sez_Boq_Superstructure part-FORMATED" xfId="1823"/>
    <cellStyle name="60% - Accent4 3" xfId="1824"/>
    <cellStyle name="60% - Accent4 3 2" xfId="1825"/>
    <cellStyle name="60% - Accent4 3_Sez_Boq_Superstructure part-FORMATED" xfId="1826"/>
    <cellStyle name="60% - Accent4 4" xfId="1827"/>
    <cellStyle name="60% - Accent4 5" xfId="1828"/>
    <cellStyle name="60% - Accent4 6" xfId="1829"/>
    <cellStyle name="60% - Accent4 7" xfId="1830"/>
    <cellStyle name="60% - Accent4 8" xfId="1831"/>
    <cellStyle name="60% - Accent5 2" xfId="1832"/>
    <cellStyle name="60% - Accent5 2 2" xfId="1833"/>
    <cellStyle name="60% - Accent5 2_Sez_Boq_Superstructure part-FORMATED" xfId="1834"/>
    <cellStyle name="60% - Accent5 3" xfId="1835"/>
    <cellStyle name="60% - Accent5 3 2" xfId="1836"/>
    <cellStyle name="60% - Accent5 3_Sez_Boq_Superstructure part-FORMATED" xfId="1837"/>
    <cellStyle name="60% - Accent5 4" xfId="1838"/>
    <cellStyle name="60% - Accent5 5" xfId="1839"/>
    <cellStyle name="60% - Accent5 6" xfId="1840"/>
    <cellStyle name="60% - Accent5 7" xfId="1841"/>
    <cellStyle name="60% - Accent5 8" xfId="1842"/>
    <cellStyle name="60% - Accent6 2" xfId="1843"/>
    <cellStyle name="60% - Accent6 2 2" xfId="1844"/>
    <cellStyle name="60% - Accent6 2_Sez_Boq_Superstructure part-FORMATED" xfId="1845"/>
    <cellStyle name="60% - Accent6 3" xfId="1846"/>
    <cellStyle name="60% - Accent6 3 2" xfId="1847"/>
    <cellStyle name="60% - Accent6 3_Sez_Boq_Superstructure part-FORMATED" xfId="1848"/>
    <cellStyle name="60% - Accent6 4" xfId="1849"/>
    <cellStyle name="60% - Accent6 5" xfId="1850"/>
    <cellStyle name="60% - Accent6 6" xfId="1851"/>
    <cellStyle name="60% - Accent6 7" xfId="1852"/>
    <cellStyle name="60% - Accent6 8" xfId="1853"/>
    <cellStyle name="75" xfId="1854"/>
    <cellStyle name="A" xfId="1855"/>
    <cellStyle name="A4 Small 210 x 297 mm" xfId="1856"/>
    <cellStyle name="A4 Small 210 x 297 mm 2" xfId="1857"/>
    <cellStyle name="abc" xfId="1858"/>
    <cellStyle name="Absoloute" xfId="1859"/>
    <cellStyle name="Absoloute;0" xfId="1860"/>
    <cellStyle name="Absoloute_artek98" xfId="1861"/>
    <cellStyle name="Accent1 2" xfId="1862"/>
    <cellStyle name="Accent1 2 2" xfId="1863"/>
    <cellStyle name="Accent1 2_Sez_Boq_Superstructure part-FORMATED" xfId="1864"/>
    <cellStyle name="Accent1 3" xfId="1865"/>
    <cellStyle name="Accent1 3 2" xfId="1866"/>
    <cellStyle name="Accent1 3_Sez_Boq_Superstructure part-FORMATED" xfId="1867"/>
    <cellStyle name="Accent1 4" xfId="1868"/>
    <cellStyle name="Accent1 5" xfId="1869"/>
    <cellStyle name="Accent1 6" xfId="1870"/>
    <cellStyle name="Accent1 7" xfId="1871"/>
    <cellStyle name="Accent1 8" xfId="1872"/>
    <cellStyle name="Accent2 2" xfId="1873"/>
    <cellStyle name="Accent2 2 2" xfId="1874"/>
    <cellStyle name="Accent2 2_Sez_Boq_Superstructure part-FORMATED" xfId="1875"/>
    <cellStyle name="Accent2 3" xfId="1876"/>
    <cellStyle name="Accent2 3 2" xfId="1877"/>
    <cellStyle name="Accent2 3_Sez_Boq_Superstructure part-FORMATED" xfId="1878"/>
    <cellStyle name="Accent2 4" xfId="1879"/>
    <cellStyle name="Accent2 5" xfId="1880"/>
    <cellStyle name="Accent2 6" xfId="1881"/>
    <cellStyle name="Accent2 7" xfId="1882"/>
    <cellStyle name="Accent2 8" xfId="1883"/>
    <cellStyle name="Accent3 2" xfId="1884"/>
    <cellStyle name="Accent3 2 2" xfId="1885"/>
    <cellStyle name="Accent3 2_Sez_Boq_Superstructure part-FORMATED" xfId="1886"/>
    <cellStyle name="Accent3 3" xfId="1887"/>
    <cellStyle name="Accent3 3 2" xfId="1888"/>
    <cellStyle name="Accent3 3_Sez_Boq_Superstructure part-FORMATED" xfId="1889"/>
    <cellStyle name="Accent3 4" xfId="1890"/>
    <cellStyle name="Accent3 5" xfId="1891"/>
    <cellStyle name="Accent3 6" xfId="1892"/>
    <cellStyle name="Accent3 7" xfId="1893"/>
    <cellStyle name="Accent3 8" xfId="1894"/>
    <cellStyle name="Accent4 2" xfId="1895"/>
    <cellStyle name="Accent4 2 2" xfId="1896"/>
    <cellStyle name="Accent4 2_Sez_Boq_Superstructure part-FORMATED" xfId="1897"/>
    <cellStyle name="Accent4 3" xfId="1898"/>
    <cellStyle name="Accent4 3 2" xfId="1899"/>
    <cellStyle name="Accent4 3_Sez_Boq_Superstructure part-FORMATED" xfId="1900"/>
    <cellStyle name="Accent4 4" xfId="1901"/>
    <cellStyle name="Accent4 5" xfId="1902"/>
    <cellStyle name="Accent4 6" xfId="1903"/>
    <cellStyle name="Accent4 7" xfId="1904"/>
    <cellStyle name="Accent4 8" xfId="1905"/>
    <cellStyle name="Accent5 2" xfId="1906"/>
    <cellStyle name="Accent5 2 2" xfId="1907"/>
    <cellStyle name="Accent5 2_Sez_Boq_Superstructure part-FORMATED" xfId="1908"/>
    <cellStyle name="Accent5 3" xfId="1909"/>
    <cellStyle name="Accent5 3 2" xfId="1910"/>
    <cellStyle name="Accent5 3_Sez_Boq_Superstructure part-FORMATED" xfId="1911"/>
    <cellStyle name="Accent5 4" xfId="1912"/>
    <cellStyle name="Accent5 5" xfId="1913"/>
    <cellStyle name="Accent5 6" xfId="1914"/>
    <cellStyle name="Accent5 7" xfId="1915"/>
    <cellStyle name="Accent5 8" xfId="1916"/>
    <cellStyle name="Accent6 2" xfId="1917"/>
    <cellStyle name="Accent6 2 2" xfId="1918"/>
    <cellStyle name="Accent6 2_Sez_Boq_Superstructure part-FORMATED" xfId="1919"/>
    <cellStyle name="Accent6 3" xfId="1920"/>
    <cellStyle name="Accent6 3 2" xfId="1921"/>
    <cellStyle name="Accent6 3_Sez_Boq_Superstructure part-FORMATED" xfId="1922"/>
    <cellStyle name="Accent6 4" xfId="1923"/>
    <cellStyle name="Accent6 5" xfId="1924"/>
    <cellStyle name="Accent6 6" xfId="1925"/>
    <cellStyle name="Accent6 7" xfId="1926"/>
    <cellStyle name="Accent6 8" xfId="1927"/>
    <cellStyle name="adj_share" xfId="1928"/>
    <cellStyle name="ÅëÈ­ [0]_±âÅ¸" xfId="1929"/>
    <cellStyle name="ÅëÈ­_±âÅ¸" xfId="1930"/>
    <cellStyle name="Afjusted" xfId="1931"/>
    <cellStyle name="AMAR1" xfId="1932"/>
    <cellStyle name="amount" xfId="1933"/>
    <cellStyle name="amount 2" xfId="1934"/>
    <cellStyle name="Arial" xfId="1935"/>
    <cellStyle name="Arial1 - Style1" xfId="1936"/>
    <cellStyle name="Arial1 - Style2" xfId="1937"/>
    <cellStyle name="Arial10" xfId="1938"/>
    <cellStyle name="Arial10 2" xfId="1939"/>
    <cellStyle name="Arial10 3" xfId="1940"/>
    <cellStyle name="Arial10 4" xfId="1941"/>
    <cellStyle name="Arial10 5" xfId="1942"/>
    <cellStyle name="Arial10 6" xfId="1943"/>
    <cellStyle name="Array" xfId="1944"/>
    <cellStyle name="Array Enter" xfId="1945"/>
    <cellStyle name="ÄÞ¸¶ [0]_±âÅ¸" xfId="1946"/>
    <cellStyle name="ÄÞ¸¶_±âÅ¸" xfId="1947"/>
    <cellStyle name="AvantTotal" xfId="1948"/>
    <cellStyle name="b" xfId="1949"/>
    <cellStyle name="b_Cinderella Model v1" xfId="1950"/>
    <cellStyle name="b_Cinderella Model v1May 29" xfId="1951"/>
    <cellStyle name="b_Cinderella Model v8" xfId="1952"/>
    <cellStyle name="b_Cinderella Model v9_ML number" xfId="1953"/>
    <cellStyle name="b_Gazelle DDM May-15-2003" xfId="1954"/>
    <cellStyle name="b0" xfId="1955"/>
    <cellStyle name="b1x" xfId="1956"/>
    <cellStyle name="Bad 2" xfId="1957"/>
    <cellStyle name="Bad 2 2" xfId="1958"/>
    <cellStyle name="Bad 2_Sez_Boq_Superstructure part-FORMATED" xfId="1959"/>
    <cellStyle name="Bad 3" xfId="1960"/>
    <cellStyle name="Bad 3 2" xfId="1961"/>
    <cellStyle name="Bad 3_Sez_Boq_Superstructure part-FORMATED" xfId="1962"/>
    <cellStyle name="Bad 4" xfId="1963"/>
    <cellStyle name="Bad 5" xfId="1964"/>
    <cellStyle name="Bad 6" xfId="1965"/>
    <cellStyle name="Bad 7" xfId="1966"/>
    <cellStyle name="Bad 8" xfId="1967"/>
    <cellStyle name="Basis points" xfId="1968"/>
    <cellStyle name="Basis points 2" xfId="1969"/>
    <cellStyle name="Black" xfId="1970"/>
    <cellStyle name="Black 2" xfId="1971"/>
    <cellStyle name="Blank" xfId="1972"/>
    <cellStyle name="Blank [$]" xfId="1973"/>
    <cellStyle name="Blank [%]" xfId="1974"/>
    <cellStyle name="Blank [,]" xfId="1975"/>
    <cellStyle name="Blank [1$]" xfId="1976"/>
    <cellStyle name="Blank [1%]" xfId="1977"/>
    <cellStyle name="Blank [1,]" xfId="1978"/>
    <cellStyle name="Blank [2$]" xfId="1979"/>
    <cellStyle name="Blank [2%]" xfId="1980"/>
    <cellStyle name="Blank [2,]" xfId="1981"/>
    <cellStyle name="Blank [3$]" xfId="1982"/>
    <cellStyle name="Blank [3$] 2" xfId="1983"/>
    <cellStyle name="Blank [3%]" xfId="1984"/>
    <cellStyle name="Blank [3%] 2" xfId="1985"/>
    <cellStyle name="Blank [3,]" xfId="1986"/>
    <cellStyle name="Blank [3,] 2" xfId="1987"/>
    <cellStyle name="Blank [D-M-Y]" xfId="1988"/>
    <cellStyle name="Blank [D-M-Y] 2" xfId="1989"/>
    <cellStyle name="Blank [K,]" xfId="1990"/>
    <cellStyle name="Blank [K,] 2" xfId="1991"/>
    <cellStyle name="BldUnd - Style3" xfId="1992"/>
    <cellStyle name="blue" xfId="1993"/>
    <cellStyle name="Body" xfId="1994"/>
    <cellStyle name="Body text" xfId="1995"/>
    <cellStyle name="Bold - Style2" xfId="1996"/>
    <cellStyle name="Bold 10" xfId="1997"/>
    <cellStyle name="Bold 12" xfId="1998"/>
    <cellStyle name="Bold 8" xfId="1999"/>
    <cellStyle name="Bold Italic 10" xfId="2000"/>
    <cellStyle name="Bold Italic 12" xfId="2001"/>
    <cellStyle name="Bold Italic 8" xfId="2002"/>
    <cellStyle name="Bold/Border" xfId="2003"/>
    <cellStyle name="Border" xfId="2004"/>
    <cellStyle name="Border Heavy" xfId="2005"/>
    <cellStyle name="Border Thin" xfId="2006"/>
    <cellStyle name="bp--" xfId="2007"/>
    <cellStyle name="bt" xfId="2008"/>
    <cellStyle name="Bullet" xfId="2009"/>
    <cellStyle name="c" xfId="2010"/>
    <cellStyle name="C                      " xfId="2011"/>
    <cellStyle name="C?AØ_¿?¾÷CoE² " xfId="2012"/>
    <cellStyle name="c_Cinderella Model v1" xfId="2013"/>
    <cellStyle name="c_Cinderella Model v1May 29" xfId="2014"/>
    <cellStyle name="c_Cinderella Model v8" xfId="2015"/>
    <cellStyle name="c_Cinderella Model v9_ML number" xfId="2016"/>
    <cellStyle name="c_Gazelle DDM May-15-2003" xfId="2017"/>
    <cellStyle name="Ç¥ÁØ_¿¬°£´©°è¿¹»ó" xfId="2018"/>
    <cellStyle name="C￥AØ_¿μ¾÷CoE² " xfId="2019"/>
    <cellStyle name="Calc Currency (0)" xfId="2020"/>
    <cellStyle name="Calc Currency (2)" xfId="2021"/>
    <cellStyle name="Calc Percent (0)" xfId="2022"/>
    <cellStyle name="Calc Percent (1)" xfId="2023"/>
    <cellStyle name="Calc Percent (2)" xfId="2024"/>
    <cellStyle name="Calc Units (0)" xfId="2025"/>
    <cellStyle name="Calc Units (0) 2" xfId="2026"/>
    <cellStyle name="Calc Units (0) 2 2" xfId="2027"/>
    <cellStyle name="Calc Units (0) 3" xfId="2028"/>
    <cellStyle name="Calc Units (1)" xfId="2029"/>
    <cellStyle name="Calc Units (1) 2" xfId="2030"/>
    <cellStyle name="Calc Units (1) 2 2" xfId="2031"/>
    <cellStyle name="Calc Units (1) 3" xfId="2032"/>
    <cellStyle name="Calc Units (2)" xfId="2033"/>
    <cellStyle name="Calcul" xfId="2034"/>
    <cellStyle name="Calculation 2" xfId="2035"/>
    <cellStyle name="Calculation 2 2" xfId="2036"/>
    <cellStyle name="Calculation 2 2 2" xfId="2037"/>
    <cellStyle name="Calculation 2 3" xfId="2038"/>
    <cellStyle name="Calculation 2_Sez_Boq_Superstructure part-FORMATED" xfId="2039"/>
    <cellStyle name="Calculation 3" xfId="2040"/>
    <cellStyle name="Calculation 3 2" xfId="2041"/>
    <cellStyle name="Calculation 3 2 2" xfId="2042"/>
    <cellStyle name="Calculation 3 3" xfId="2043"/>
    <cellStyle name="Calculation 3_Sez_Boq_Superstructure part-FORMATED" xfId="2044"/>
    <cellStyle name="Calculation 4" xfId="2045"/>
    <cellStyle name="Calculation 4 2" xfId="2046"/>
    <cellStyle name="Calculation 5" xfId="2047"/>
    <cellStyle name="Calculation 5 2" xfId="2048"/>
    <cellStyle name="Calculation 6" xfId="2049"/>
    <cellStyle name="Calculation 7" xfId="2050"/>
    <cellStyle name="Calculation 8" xfId="2051"/>
    <cellStyle name="category" xfId="2052"/>
    <cellStyle name="Cell Label" xfId="2053"/>
    <cellStyle name="Center - Style5" xfId="2054"/>
    <cellStyle name="Changeable" xfId="2055"/>
    <cellStyle name="Check Cell 2" xfId="2056"/>
    <cellStyle name="Check Cell 2 2" xfId="2057"/>
    <cellStyle name="Check Cell 2_Sez_Boq_Superstructure part-FORMATED" xfId="2058"/>
    <cellStyle name="Check Cell 3" xfId="2059"/>
    <cellStyle name="Check Cell 3 2" xfId="2060"/>
    <cellStyle name="Check Cell 3_Sez_Boq_Superstructure part-FORMATED" xfId="2061"/>
    <cellStyle name="Check Cell 4" xfId="2062"/>
    <cellStyle name="Check Cell 5" xfId="2063"/>
    <cellStyle name="Check Cell 6" xfId="2064"/>
    <cellStyle name="Check Cell 7" xfId="2065"/>
    <cellStyle name="Check Cell 8" xfId="2066"/>
    <cellStyle name="Chiffre0" xfId="2067"/>
    <cellStyle name="Chiffre2" xfId="2068"/>
    <cellStyle name="Chiffre2 2" xfId="2069"/>
    <cellStyle name="Code" xfId="2070"/>
    <cellStyle name="Code Section" xfId="2071"/>
    <cellStyle name="Col Heads" xfId="2072"/>
    <cellStyle name="Column centered" xfId="2073"/>
    <cellStyle name="Column text left" xfId="2074"/>
    <cellStyle name="Comma" xfId="1" builtinId="3"/>
    <cellStyle name="Comma  - Style1" xfId="2075"/>
    <cellStyle name="Comma  - Style1 2" xfId="2076"/>
    <cellStyle name="Comma  - Style1 3" xfId="2077"/>
    <cellStyle name="Comma  - Style1 4" xfId="2078"/>
    <cellStyle name="Comma  - Style1 5" xfId="2079"/>
    <cellStyle name="Comma  - Style1 6" xfId="2080"/>
    <cellStyle name="Comma  - Style1_Cost_appraisal_Aliens_FPS" xfId="2081"/>
    <cellStyle name="Comma  - Style2" xfId="2082"/>
    <cellStyle name="Comma  - Style2 2" xfId="2083"/>
    <cellStyle name="Comma  - Style2 3" xfId="2084"/>
    <cellStyle name="Comma  - Style2 4" xfId="2085"/>
    <cellStyle name="Comma  - Style2 5" xfId="2086"/>
    <cellStyle name="Comma  - Style2 6" xfId="2087"/>
    <cellStyle name="Comma  - Style2_Cost_appraisal_Aliens_FPS" xfId="2088"/>
    <cellStyle name="Comma  - Style3" xfId="2089"/>
    <cellStyle name="Comma  - Style3 2" xfId="2090"/>
    <cellStyle name="Comma  - Style3 3" xfId="2091"/>
    <cellStyle name="Comma  - Style3 4" xfId="2092"/>
    <cellStyle name="Comma  - Style3 5" xfId="2093"/>
    <cellStyle name="Comma  - Style3 6" xfId="2094"/>
    <cellStyle name="Comma  - Style3_Cost_appraisal_Aliens_FPS" xfId="2095"/>
    <cellStyle name="Comma  - Style4" xfId="2096"/>
    <cellStyle name="Comma  - Style4 2" xfId="2097"/>
    <cellStyle name="Comma  - Style4 3" xfId="2098"/>
    <cellStyle name="Comma  - Style4 4" xfId="2099"/>
    <cellStyle name="Comma  - Style4 5" xfId="2100"/>
    <cellStyle name="Comma  - Style4 6" xfId="2101"/>
    <cellStyle name="Comma  - Style4_Cost_appraisal_Aliens_FPS" xfId="2102"/>
    <cellStyle name="Comma  - Style5" xfId="2103"/>
    <cellStyle name="Comma  - Style5 2" xfId="2104"/>
    <cellStyle name="Comma  - Style5 3" xfId="2105"/>
    <cellStyle name="Comma  - Style5 4" xfId="2106"/>
    <cellStyle name="Comma  - Style5 5" xfId="2107"/>
    <cellStyle name="Comma  - Style5 6" xfId="2108"/>
    <cellStyle name="Comma  - Style5_Cost_appraisal_Aliens_FPS" xfId="2109"/>
    <cellStyle name="Comma  - Style6" xfId="2110"/>
    <cellStyle name="Comma  - Style6 2" xfId="2111"/>
    <cellStyle name="Comma  - Style6 3" xfId="2112"/>
    <cellStyle name="Comma  - Style6 4" xfId="2113"/>
    <cellStyle name="Comma  - Style6 5" xfId="2114"/>
    <cellStyle name="Comma  - Style6 6" xfId="2115"/>
    <cellStyle name="Comma  - Style6_Cost_appraisal_Aliens_FPS" xfId="2116"/>
    <cellStyle name="Comma  - Style7" xfId="2117"/>
    <cellStyle name="Comma  - Style7 2" xfId="2118"/>
    <cellStyle name="Comma  - Style7 3" xfId="2119"/>
    <cellStyle name="Comma  - Style7 4" xfId="2120"/>
    <cellStyle name="Comma  - Style7 5" xfId="2121"/>
    <cellStyle name="Comma  - Style7 6" xfId="2122"/>
    <cellStyle name="Comma  - Style7_Cost_appraisal_Aliens_FPS" xfId="2123"/>
    <cellStyle name="Comma  - Style8" xfId="2124"/>
    <cellStyle name="Comma  - Style8 2" xfId="2125"/>
    <cellStyle name="Comma  - Style8 3" xfId="2126"/>
    <cellStyle name="Comma  - Style8 4" xfId="2127"/>
    <cellStyle name="Comma  - Style8 5" xfId="2128"/>
    <cellStyle name="Comma  - Style8 6" xfId="2129"/>
    <cellStyle name="Comma  - Style8_Cost_appraisal_Aliens_FPS" xfId="2130"/>
    <cellStyle name="Comma (1)" xfId="2131"/>
    <cellStyle name="Comma [0] 2" xfId="2132"/>
    <cellStyle name="Comma [00]" xfId="2133"/>
    <cellStyle name="Comma [00] 2" xfId="2134"/>
    <cellStyle name="Comma [00] 2 2" xfId="2135"/>
    <cellStyle name="Comma [00] 3" xfId="2136"/>
    <cellStyle name="Comma [1]" xfId="2137"/>
    <cellStyle name="Comma [2]" xfId="2138"/>
    <cellStyle name="Comma [3]" xfId="2139"/>
    <cellStyle name="Comma 10" xfId="2140"/>
    <cellStyle name="Comma 10 2" xfId="2141"/>
    <cellStyle name="Comma 10 2 2" xfId="2142"/>
    <cellStyle name="Comma 10 3" xfId="2143"/>
    <cellStyle name="Comma 11" xfId="2144"/>
    <cellStyle name="Comma 11 2" xfId="2145"/>
    <cellStyle name="Comma 12" xfId="2146"/>
    <cellStyle name="Comma 12 2" xfId="2147"/>
    <cellStyle name="Comma 13" xfId="2148"/>
    <cellStyle name="Comma 13 2" xfId="2149"/>
    <cellStyle name="Comma 13 2 2" xfId="2150"/>
    <cellStyle name="Comma 13 3" xfId="2151"/>
    <cellStyle name="Comma 13 4" xfId="2152"/>
    <cellStyle name="Comma 14" xfId="2153"/>
    <cellStyle name="Comma 14 2" xfId="2154"/>
    <cellStyle name="Comma 14 3" xfId="2155"/>
    <cellStyle name="Comma 15" xfId="2156"/>
    <cellStyle name="Comma 15 2" xfId="2157"/>
    <cellStyle name="Comma 15 2 2" xfId="2158"/>
    <cellStyle name="Comma 15 3" xfId="2159"/>
    <cellStyle name="Comma 16" xfId="2160"/>
    <cellStyle name="Comma 16 2" xfId="2161"/>
    <cellStyle name="Comma 16 2 2" xfId="2162"/>
    <cellStyle name="Comma 16 3" xfId="2163"/>
    <cellStyle name="Comma 17" xfId="2164"/>
    <cellStyle name="Comma 17 2" xfId="2165"/>
    <cellStyle name="Comma 18" xfId="2166"/>
    <cellStyle name="Comma 18 2" xfId="2167"/>
    <cellStyle name="Comma 19" xfId="2168"/>
    <cellStyle name="Comma 19 2" xfId="2169"/>
    <cellStyle name="Comma 2" xfId="2170"/>
    <cellStyle name="Comma 2 10" xfId="2171"/>
    <cellStyle name="Comma 2 11" xfId="2172"/>
    <cellStyle name="Comma 2 12" xfId="2173"/>
    <cellStyle name="Comma 2 13" xfId="2174"/>
    <cellStyle name="Comma 2 14" xfId="2175"/>
    <cellStyle name="Comma 2 15" xfId="2176"/>
    <cellStyle name="Comma 2 16" xfId="2177"/>
    <cellStyle name="Comma 2 16 2" xfId="2178"/>
    <cellStyle name="Comma 2 17" xfId="2179"/>
    <cellStyle name="Comma 2 18" xfId="2180"/>
    <cellStyle name="Comma 2 2" xfId="2181"/>
    <cellStyle name="Comma 2 2 2" xfId="3"/>
    <cellStyle name="Comma 2 2 2 2" xfId="2182"/>
    <cellStyle name="Comma 2 2 2 2 2" xfId="2183"/>
    <cellStyle name="Comma 2 2 2 3" xfId="2184"/>
    <cellStyle name="Comma 2 2 2 4" xfId="2185"/>
    <cellStyle name="Comma 2 2 3" xfId="2186"/>
    <cellStyle name="Comma 2 2 3 2" xfId="2187"/>
    <cellStyle name="Comma 2 2 4" xfId="2188"/>
    <cellStyle name="Comma 2 2 4 2" xfId="2189"/>
    <cellStyle name="Comma 2 2 5" xfId="2190"/>
    <cellStyle name="Comma 2 2 5 2" xfId="2191"/>
    <cellStyle name="Comma 2 2 6" xfId="2192"/>
    <cellStyle name="Comma 2 2 6 2" xfId="2193"/>
    <cellStyle name="Comma 2 2 7" xfId="2194"/>
    <cellStyle name="Comma 2 3" xfId="2195"/>
    <cellStyle name="Comma 2 3 2" xfId="2196"/>
    <cellStyle name="Comma 2 3 2 2" xfId="2197"/>
    <cellStyle name="Comma 2 3 2 2 2" xfId="2198"/>
    <cellStyle name="Comma 2 3 2 3" xfId="2199"/>
    <cellStyle name="Comma 2 3 3" xfId="2200"/>
    <cellStyle name="Comma 2 3 4" xfId="2201"/>
    <cellStyle name="Comma 2 4" xfId="2202"/>
    <cellStyle name="Comma 2 4 2" xfId="2203"/>
    <cellStyle name="Comma 2 4 3" xfId="2204"/>
    <cellStyle name="Comma 2 5" xfId="2205"/>
    <cellStyle name="Comma 2 5 2" xfId="2206"/>
    <cellStyle name="Comma 2 6" xfId="2207"/>
    <cellStyle name="Comma 2 6 2" xfId="2208"/>
    <cellStyle name="Comma 2 7" xfId="2209"/>
    <cellStyle name="Comma 2 8" xfId="2210"/>
    <cellStyle name="Comma 2 9" xfId="2211"/>
    <cellStyle name="Comma 2_5th FLOOR" xfId="2212"/>
    <cellStyle name="Comma 20" xfId="2213"/>
    <cellStyle name="Comma 20 2" xfId="2214"/>
    <cellStyle name="Comma 21" xfId="2215"/>
    <cellStyle name="Comma 21 2" xfId="2216"/>
    <cellStyle name="Comma 22" xfId="2217"/>
    <cellStyle name="Comma 22 2" xfId="2218"/>
    <cellStyle name="Comma 22 3" xfId="2219"/>
    <cellStyle name="Comma 23" xfId="2220"/>
    <cellStyle name="Comma 23 2" xfId="2221"/>
    <cellStyle name="Comma 24" xfId="2222"/>
    <cellStyle name="Comma 24 2" xfId="2223"/>
    <cellStyle name="Comma 25" xfId="2224"/>
    <cellStyle name="Comma 25 2" xfId="2225"/>
    <cellStyle name="Comma 26" xfId="2226"/>
    <cellStyle name="Comma 26 2" xfId="2227"/>
    <cellStyle name="Comma 27" xfId="2228"/>
    <cellStyle name="Comma 27 2" xfId="2229"/>
    <cellStyle name="Comma 28" xfId="2230"/>
    <cellStyle name="Comma 29" xfId="2231"/>
    <cellStyle name="Comma 3" xfId="6"/>
    <cellStyle name="Comma 3 2" xfId="2232"/>
    <cellStyle name="Comma 3 2 2" xfId="2233"/>
    <cellStyle name="Comma 3 2 2 2" xfId="2234"/>
    <cellStyle name="Comma 3 2 3" xfId="2235"/>
    <cellStyle name="Comma 3 2 3 2" xfId="2236"/>
    <cellStyle name="Comma 3 2 4" xfId="2237"/>
    <cellStyle name="Comma 3 3" xfId="2238"/>
    <cellStyle name="Comma 3 3 2" xfId="2239"/>
    <cellStyle name="Comma 3 4" xfId="2240"/>
    <cellStyle name="Comma 3 5" xfId="2241"/>
    <cellStyle name="Comma 3 6" xfId="2242"/>
    <cellStyle name="Comma 3 6 2" xfId="2243"/>
    <cellStyle name="Comma 3 7" xfId="2244"/>
    <cellStyle name="Comma 3 8" xfId="2245"/>
    <cellStyle name="Comma 3_ARCH-GATE" xfId="2246"/>
    <cellStyle name="Comma 30" xfId="2247"/>
    <cellStyle name="Comma 31" xfId="2248"/>
    <cellStyle name="Comma 31 2" xfId="2249"/>
    <cellStyle name="Comma 32" xfId="2250"/>
    <cellStyle name="Comma 32 2" xfId="2251"/>
    <cellStyle name="Comma 33" xfId="2252"/>
    <cellStyle name="Comma 33 2" xfId="2253"/>
    <cellStyle name="Comma 34" xfId="2254"/>
    <cellStyle name="Comma 35" xfId="2255"/>
    <cellStyle name="Comma 36" xfId="2256"/>
    <cellStyle name="Comma 37" xfId="2257"/>
    <cellStyle name="Comma 38" xfId="2258"/>
    <cellStyle name="Comma 38 2" xfId="2259"/>
    <cellStyle name="Comma 39" xfId="2260"/>
    <cellStyle name="Comma 39 2" xfId="2261"/>
    <cellStyle name="Comma 4" xfId="2262"/>
    <cellStyle name="Comma 4 2" xfId="2263"/>
    <cellStyle name="Comma 4 2 2" xfId="2264"/>
    <cellStyle name="Comma 4 2 2 2" xfId="2265"/>
    <cellStyle name="Comma 4 2 3" xfId="2266"/>
    <cellStyle name="Comma 4 3" xfId="2267"/>
    <cellStyle name="Comma 4 3 2" xfId="2268"/>
    <cellStyle name="Comma 4 3 2 2" xfId="2269"/>
    <cellStyle name="Comma 4 3 3" xfId="2270"/>
    <cellStyle name="Comma 4 4" xfId="2271"/>
    <cellStyle name="Comma 4 4 2" xfId="2272"/>
    <cellStyle name="Comma 4_BOQ" xfId="2273"/>
    <cellStyle name="Comma 40" xfId="2274"/>
    <cellStyle name="Comma 40 2" xfId="2275"/>
    <cellStyle name="Comma 41" xfId="2276"/>
    <cellStyle name="Comma 41 2" xfId="2277"/>
    <cellStyle name="Comma 42" xfId="2278"/>
    <cellStyle name="Comma 42 2" xfId="2279"/>
    <cellStyle name="Comma 43" xfId="2280"/>
    <cellStyle name="Comma 43 2" xfId="2281"/>
    <cellStyle name="Comma 44" xfId="2282"/>
    <cellStyle name="Comma 44 2" xfId="2283"/>
    <cellStyle name="Comma 45" xfId="2284"/>
    <cellStyle name="Comma 45 2" xfId="2285"/>
    <cellStyle name="Comma 5" xfId="2286"/>
    <cellStyle name="Comma 5 10" xfId="2287"/>
    <cellStyle name="Comma 5 11" xfId="2288"/>
    <cellStyle name="Comma 5 12" xfId="2289"/>
    <cellStyle name="Comma 5 13" xfId="2290"/>
    <cellStyle name="Comma 5 14" xfId="2291"/>
    <cellStyle name="Comma 5 15" xfId="2292"/>
    <cellStyle name="Comma 5 16" xfId="2293"/>
    <cellStyle name="Comma 5 2" xfId="2294"/>
    <cellStyle name="Comma 5 2 2" xfId="2295"/>
    <cellStyle name="Comma 5 3" xfId="2296"/>
    <cellStyle name="Comma 5 4" xfId="2297"/>
    <cellStyle name="Comma 5 5" xfId="2298"/>
    <cellStyle name="Comma 5 6" xfId="2299"/>
    <cellStyle name="Comma 5 7" xfId="2300"/>
    <cellStyle name="Comma 5 8" xfId="2301"/>
    <cellStyle name="Comma 5 9" xfId="2302"/>
    <cellStyle name="Comma 6" xfId="2303"/>
    <cellStyle name="Comma 6 2" xfId="2304"/>
    <cellStyle name="Comma 6 2 2" xfId="2305"/>
    <cellStyle name="Comma 6 3" xfId="2306"/>
    <cellStyle name="Comma 7" xfId="2307"/>
    <cellStyle name="Comma 7 2" xfId="2308"/>
    <cellStyle name="Comma 7 2 2" xfId="2309"/>
    <cellStyle name="Comma 7 3" xfId="2310"/>
    <cellStyle name="Comma 8" xfId="2311"/>
    <cellStyle name="Comma 8 2" xfId="2312"/>
    <cellStyle name="Comma 8 2 2" xfId="2313"/>
    <cellStyle name="Comma 8 3" xfId="2314"/>
    <cellStyle name="Comma 9" xfId="2315"/>
    <cellStyle name="Comma 9 2" xfId="2316"/>
    <cellStyle name="Comma 9 3" xfId="2317"/>
    <cellStyle name="comma zerodec" xfId="2318"/>
    <cellStyle name="comma zerodec 2" xfId="2319"/>
    <cellStyle name="Comma,0" xfId="2320"/>
    <cellStyle name="Comma,1" xfId="2321"/>
    <cellStyle name="Comma,2" xfId="2322"/>
    <cellStyle name="Comma0" xfId="2323"/>
    <cellStyle name="Comŭa" xfId="2324"/>
    <cellStyle name="Comŭa 2" xfId="2325"/>
    <cellStyle name="Copied" xfId="2326"/>
    <cellStyle name="COURIER" xfId="2327"/>
    <cellStyle name="Cover Date" xfId="2328"/>
    <cellStyle name="Cover Subtitle" xfId="2329"/>
    <cellStyle name="Cover Title" xfId="2330"/>
    <cellStyle name="COVERAGE" xfId="2331"/>
    <cellStyle name="COVERAGE 2" xfId="2332"/>
    <cellStyle name="CSI" xfId="2333"/>
    <cellStyle name="Currency--" xfId="2334"/>
    <cellStyle name="Currency $" xfId="2335"/>
    <cellStyle name="Currency $ 2" xfId="2336"/>
    <cellStyle name="Currency $ 3" xfId="2337"/>
    <cellStyle name="Currency $ 4" xfId="2338"/>
    <cellStyle name="Currency $ 5" xfId="2339"/>
    <cellStyle name="Currency $ 6" xfId="2340"/>
    <cellStyle name="Currency $ 7" xfId="2341"/>
    <cellStyle name="Currency $_Cost_appraisal_Aliens_FPS" xfId="2342"/>
    <cellStyle name="Currency (0.00)" xfId="2343"/>
    <cellStyle name="Currency (0.00) 2" xfId="2344"/>
    <cellStyle name="Currency [00]" xfId="2345"/>
    <cellStyle name="Currency [1]" xfId="2346"/>
    <cellStyle name="Currency [2]" xfId="2347"/>
    <cellStyle name="Currency [3]" xfId="2348"/>
    <cellStyle name="Currency 2" xfId="2349"/>
    <cellStyle name="Currency 2 2" xfId="2350"/>
    <cellStyle name="Currency 3" xfId="2351"/>
    <cellStyle name="Currency 3 2" xfId="2352"/>
    <cellStyle name="Currency w/o $" xfId="2353"/>
    <cellStyle name="Currency w/o $ 2" xfId="2354"/>
    <cellStyle name="Currency,0" xfId="2355"/>
    <cellStyle name="Currency,2" xfId="2356"/>
    <cellStyle name="Currency--_Midland v40 (with HPI's projection)" xfId="2357"/>
    <cellStyle name="Currency0" xfId="2358"/>
    <cellStyle name="Currency1" xfId="2359"/>
    <cellStyle name="Currency1 2" xfId="2360"/>
    <cellStyle name="Custom - Style8" xfId="2361"/>
    <cellStyle name="d" xfId="2362"/>
    <cellStyle name="d mmm yy" xfId="2363"/>
    <cellStyle name="d mmm yy 2" xfId="2364"/>
    <cellStyle name="da" xfId="2365"/>
    <cellStyle name="DarkBlueOutline" xfId="2366"/>
    <cellStyle name="DarkBlueOutlineYellow" xfId="2367"/>
    <cellStyle name="Dash" xfId="2368"/>
    <cellStyle name="Data   - Style2" xfId="2369"/>
    <cellStyle name="Data   - Style2 2" xfId="2370"/>
    <cellStyle name="Date" xfId="2371"/>
    <cellStyle name="Date [d-mmm-yy]" xfId="2372"/>
    <cellStyle name="Date [D-M-Y]" xfId="2373"/>
    <cellStyle name="Date [M/D/Y]" xfId="2374"/>
    <cellStyle name="Date [M/Y]" xfId="2375"/>
    <cellStyle name="Date [mm-d-yy]" xfId="2376"/>
    <cellStyle name="Date [mm-d-yyyy]" xfId="2377"/>
    <cellStyle name="Date [mmm-d-yyyy]" xfId="2378"/>
    <cellStyle name="Date [mmm-yy]" xfId="2379"/>
    <cellStyle name="Date [mmm-yyyy]" xfId="2380"/>
    <cellStyle name="Date [M-Y]" xfId="2381"/>
    <cellStyle name="Date [M-Y] 2" xfId="2382"/>
    <cellStyle name="Date 2" xfId="2383"/>
    <cellStyle name="Date 3" xfId="2384"/>
    <cellStyle name="Date 4" xfId="2385"/>
    <cellStyle name="Date 5" xfId="2386"/>
    <cellStyle name="Date 6" xfId="2387"/>
    <cellStyle name="Date Short" xfId="2388"/>
    <cellStyle name="DATE_66.Metroplex Model (with data input)-1" xfId="2389"/>
    <cellStyle name="date2" xfId="2390"/>
    <cellStyle name="date2 2" xfId="2391"/>
    <cellStyle name="Date2h" xfId="2392"/>
    <cellStyle name="DateTime" xfId="2393"/>
    <cellStyle name="DateTime 2" xfId="2394"/>
    <cellStyle name="DB Model Standard" xfId="2395"/>
    <cellStyle name="dd" xfId="2396"/>
    <cellStyle name="ddd" xfId="2397"/>
    <cellStyle name="Default 1" xfId="2398"/>
    <cellStyle name="DELTA" xfId="2399"/>
    <cellStyle name="DELTA 2" xfId="2400"/>
    <cellStyle name="DELTA 2 2" xfId="2401"/>
    <cellStyle name="DELTA 3" xfId="2402"/>
    <cellStyle name="Description" xfId="2403"/>
    <cellStyle name="Dezimal [0]_Compiling Utility Macros" xfId="2404"/>
    <cellStyle name="Dezimal_ Magirus " xfId="2405"/>
    <cellStyle name="Dollar (zero dec)" xfId="2406"/>
    <cellStyle name="Dollar (zero dec) 2" xfId="2407"/>
    <cellStyle name="dollars" xfId="2408"/>
    <cellStyle name="dr" xfId="2409"/>
    <cellStyle name="ds" xfId="2410"/>
    <cellStyle name="ds 2" xfId="2411"/>
    <cellStyle name="Editable" xfId="2412"/>
    <cellStyle name="Emphasis 1" xfId="2413"/>
    <cellStyle name="Emphasis 2" xfId="2414"/>
    <cellStyle name="Emphasis 3" xfId="2415"/>
    <cellStyle name="Enter Currency (0)" xfId="2416"/>
    <cellStyle name="Enter Currency (0) 2" xfId="2417"/>
    <cellStyle name="Enter Currency (0) 2 2" xfId="2418"/>
    <cellStyle name="Enter Currency (0) 3" xfId="2419"/>
    <cellStyle name="Enter Currency (2)" xfId="2420"/>
    <cellStyle name="Enter Units (0)" xfId="2421"/>
    <cellStyle name="Enter Units (0) 2" xfId="2422"/>
    <cellStyle name="Enter Units (0) 2 2" xfId="2423"/>
    <cellStyle name="Enter Units (0) 3" xfId="2424"/>
    <cellStyle name="Enter Units (1)" xfId="2425"/>
    <cellStyle name="Enter Units (1) 2" xfId="2426"/>
    <cellStyle name="Enter Units (1) 2 2" xfId="2427"/>
    <cellStyle name="Enter Units (1) 3" xfId="2428"/>
    <cellStyle name="Enter Units (2)" xfId="2429"/>
    <cellStyle name="Entered" xfId="2430"/>
    <cellStyle name="EPS" xfId="2431"/>
    <cellStyle name="EPS 2" xfId="2432"/>
    <cellStyle name="Ett" xfId="2433"/>
    <cellStyle name="Euro" xfId="2434"/>
    <cellStyle name="Euro 2" xfId="2435"/>
    <cellStyle name="Excel Built-in Comma" xfId="2436"/>
    <cellStyle name="Excel Built-in Explanatory Text" xfId="2437"/>
    <cellStyle name="Excel Built-in Normal" xfId="2438"/>
    <cellStyle name="Excel Built-in Normal 2" xfId="2439"/>
    <cellStyle name="Excel Built-in Normal 3" xfId="2440"/>
    <cellStyle name="Excel_BuiltIn_Comma" xfId="2441"/>
    <cellStyle name="Explanatory Text 2" xfId="2442"/>
    <cellStyle name="Explanatory Text 2 2" xfId="2443"/>
    <cellStyle name="Explanatory Text 3" xfId="2444"/>
    <cellStyle name="Explanatory Text 3 2" xfId="2445"/>
    <cellStyle name="Explanatory Text 4" xfId="2446"/>
    <cellStyle name="Explanatory Text 5" xfId="2447"/>
    <cellStyle name="Explanatory Text 6" xfId="2448"/>
    <cellStyle name="Explanatory Text 7" xfId="2449"/>
    <cellStyle name="Explanatory Text 8" xfId="2450"/>
    <cellStyle name="EY House" xfId="2451"/>
    <cellStyle name="EY Narrative text" xfId="2452"/>
    <cellStyle name="ey%calc" xfId="2453"/>
    <cellStyle name="EY%colcalc" xfId="2454"/>
    <cellStyle name="EY%input" xfId="2455"/>
    <cellStyle name="EY%rowcalc" xfId="2456"/>
    <cellStyle name="EY0]" xfId="2457"/>
    <cellStyle name="EY0dp" xfId="2458"/>
    <cellStyle name="EY0dp 2" xfId="2459"/>
    <cellStyle name="EY0dp 2 2" xfId="2460"/>
    <cellStyle name="EY0dp 2 2 2" xfId="2461"/>
    <cellStyle name="EY0dp 3" xfId="2462"/>
    <cellStyle name="EY1dp" xfId="2463"/>
    <cellStyle name="EY2dp" xfId="2464"/>
    <cellStyle name="EY3dp" xfId="2465"/>
    <cellStyle name="EYChartTitle" xfId="2466"/>
    <cellStyle name="EYColumnHeading" xfId="2467"/>
    <cellStyle name="EYColumnHeading 2" xfId="2468"/>
    <cellStyle name="EYColumnHeadingItalic" xfId="2469"/>
    <cellStyle name="EYColumnHeadingItalic 2" xfId="2470"/>
    <cellStyle name="EYCoverDatabookName" xfId="2471"/>
    <cellStyle name="EYCoverDate" xfId="2472"/>
    <cellStyle name="EYCoverDraft" xfId="2473"/>
    <cellStyle name="EYCoverProjectName" xfId="2474"/>
    <cellStyle name="EYCurrency" xfId="2475"/>
    <cellStyle name="EYCurrency 2" xfId="2476"/>
    <cellStyle name="EYHeading1" xfId="2477"/>
    <cellStyle name="EYheading2" xfId="2478"/>
    <cellStyle name="EYheading3" xfId="2479"/>
    <cellStyle name="EYNotes" xfId="2480"/>
    <cellStyle name="EYNotesHeading" xfId="2481"/>
    <cellStyle name="EYNotesHeading 2" xfId="2482"/>
    <cellStyle name="EYnumber" xfId="2483"/>
    <cellStyle name="EYnumber 2" xfId="2484"/>
    <cellStyle name="EYRelianceRestricted" xfId="2485"/>
    <cellStyle name="EYSectionHeading" xfId="2486"/>
    <cellStyle name="EYSheetHeader1" xfId="2487"/>
    <cellStyle name="EYSheetHeading" xfId="2488"/>
    <cellStyle name="EYsmallheading" xfId="2489"/>
    <cellStyle name="EYsmallheading 2" xfId="2490"/>
    <cellStyle name="EYSource" xfId="2491"/>
    <cellStyle name="EYtext" xfId="2492"/>
    <cellStyle name="EYtextbold" xfId="2493"/>
    <cellStyle name="EYtextbolditalic" xfId="2494"/>
    <cellStyle name="EYtextitalic" xfId="2495"/>
    <cellStyle name="f" xfId="2496"/>
    <cellStyle name="f_Cinderella Model v1" xfId="2497"/>
    <cellStyle name="f_Cinderella Model v1May 29" xfId="2498"/>
    <cellStyle name="f_Cinderella Model v8" xfId="2499"/>
    <cellStyle name="f_Cinderella Model v9_ML number" xfId="2500"/>
    <cellStyle name="f_Gazelle DDM May-15-2003" xfId="2501"/>
    <cellStyle name="F2" xfId="2502"/>
    <cellStyle name="F2 2" xfId="2503"/>
    <cellStyle name="F2 3" xfId="2504"/>
    <cellStyle name="F2 4" xfId="2505"/>
    <cellStyle name="F2 5" xfId="2506"/>
    <cellStyle name="F2 6" xfId="2507"/>
    <cellStyle name="F2 7" xfId="2508"/>
    <cellStyle name="F3" xfId="2509"/>
    <cellStyle name="F3 2" xfId="2510"/>
    <cellStyle name="F3 3" xfId="2511"/>
    <cellStyle name="F3 4" xfId="2512"/>
    <cellStyle name="F3 5" xfId="2513"/>
    <cellStyle name="F3 6" xfId="2514"/>
    <cellStyle name="F3 7" xfId="2515"/>
    <cellStyle name="F4" xfId="2516"/>
    <cellStyle name="F4 2" xfId="2517"/>
    <cellStyle name="F4 3" xfId="2518"/>
    <cellStyle name="F4 4" xfId="2519"/>
    <cellStyle name="F4 5" xfId="2520"/>
    <cellStyle name="F4 6" xfId="2521"/>
    <cellStyle name="F4 7" xfId="2522"/>
    <cellStyle name="F5" xfId="2523"/>
    <cellStyle name="F5 2" xfId="2524"/>
    <cellStyle name="F5 3" xfId="2525"/>
    <cellStyle name="F5 4" xfId="2526"/>
    <cellStyle name="F5 5" xfId="2527"/>
    <cellStyle name="F5 6" xfId="2528"/>
    <cellStyle name="F5 7" xfId="2529"/>
    <cellStyle name="F6" xfId="2530"/>
    <cellStyle name="F6 2" xfId="2531"/>
    <cellStyle name="F6 3" xfId="2532"/>
    <cellStyle name="F6 4" xfId="2533"/>
    <cellStyle name="F6 5" xfId="2534"/>
    <cellStyle name="F6 6" xfId="2535"/>
    <cellStyle name="F6 7" xfId="2536"/>
    <cellStyle name="F7" xfId="2537"/>
    <cellStyle name="F7 2" xfId="2538"/>
    <cellStyle name="F7 3" xfId="2539"/>
    <cellStyle name="F7 4" xfId="2540"/>
    <cellStyle name="F7 5" xfId="2541"/>
    <cellStyle name="F7 6" xfId="2542"/>
    <cellStyle name="F7 7" xfId="2543"/>
    <cellStyle name="F8" xfId="2544"/>
    <cellStyle name="F8 2" xfId="2545"/>
    <cellStyle name="F8 3" xfId="2546"/>
    <cellStyle name="F8 4" xfId="2547"/>
    <cellStyle name="F8 5" xfId="2548"/>
    <cellStyle name="F8 6" xfId="2549"/>
    <cellStyle name="F8 7" xfId="2550"/>
    <cellStyle name="fact" xfId="2551"/>
    <cellStyle name="ff" xfId="2552"/>
    <cellStyle name="fff" xfId="2553"/>
    <cellStyle name="Fixed" xfId="2554"/>
    <cellStyle name="Fixed [0]" xfId="2555"/>
    <cellStyle name="Fixed [0] 2" xfId="2556"/>
    <cellStyle name="Fixed 2" xfId="2557"/>
    <cellStyle name="Fixed 3" xfId="2558"/>
    <cellStyle name="Fixed 4" xfId="2559"/>
    <cellStyle name="Fixed 5" xfId="2560"/>
    <cellStyle name="Fixed 6" xfId="2561"/>
    <cellStyle name="Fixed_exclusio-list" xfId="2562"/>
    <cellStyle name="Float" xfId="2563"/>
    <cellStyle name="Float 2" xfId="2564"/>
    <cellStyle name="fn" xfId="2565"/>
    <cellStyle name="ƒnƒCƒp[ƒŠƒ“ƒN" xfId="2566"/>
    <cellStyle name="Footer SBILogo1" xfId="2567"/>
    <cellStyle name="Footer SBILogo2" xfId="2568"/>
    <cellStyle name="Footnote" xfId="2569"/>
    <cellStyle name="Footnote Reference" xfId="2570"/>
    <cellStyle name="Foottitle" xfId="2571"/>
    <cellStyle name="FORM" xfId="2572"/>
    <cellStyle name="FORM 2" xfId="2573"/>
    <cellStyle name="FORM 3" xfId="2574"/>
    <cellStyle name="FORM 4" xfId="2575"/>
    <cellStyle name="FORM 5" xfId="2576"/>
    <cellStyle name="FORM 6" xfId="2577"/>
    <cellStyle name="FORM_Cost_appraisal_Aliens_FPS" xfId="2578"/>
    <cellStyle name="Formula" xfId="2579"/>
    <cellStyle name="Formula 2" xfId="2580"/>
    <cellStyle name="Formula 3" xfId="2581"/>
    <cellStyle name="Formula 4" xfId="2582"/>
    <cellStyle name="Formula 5" xfId="2583"/>
    <cellStyle name="Formula 6" xfId="2584"/>
    <cellStyle name="Formula_Cost_appraisal_Aliens_FPS" xfId="2585"/>
    <cellStyle name="Fraction" xfId="2586"/>
    <cellStyle name="Fraction [8]" xfId="2587"/>
    <cellStyle name="Fraction [Bl]" xfId="2588"/>
    <cellStyle name="fy" xfId="2589"/>
    <cellStyle name="General" xfId="2590"/>
    <cellStyle name="Good 2" xfId="2591"/>
    <cellStyle name="Good 2 2" xfId="2592"/>
    <cellStyle name="Good 2_Sez_Boq_Superstructure part-FORMATED" xfId="2593"/>
    <cellStyle name="Good 3" xfId="2594"/>
    <cellStyle name="Good 3 2" xfId="2595"/>
    <cellStyle name="Good 3_Sez_Boq_Superstructure part-FORMATED" xfId="2596"/>
    <cellStyle name="Good 4" xfId="2597"/>
    <cellStyle name="Good 5" xfId="2598"/>
    <cellStyle name="Good 6" xfId="2599"/>
    <cellStyle name="Good 7" xfId="2600"/>
    <cellStyle name="Good 8" xfId="2601"/>
    <cellStyle name="GRAY" xfId="2602"/>
    <cellStyle name="Grey" xfId="2603"/>
    <cellStyle name="GreyOrWhite" xfId="2604"/>
    <cellStyle name="GreyOrWhite 2" xfId="2605"/>
    <cellStyle name="Gross Margin" xfId="2606"/>
    <cellStyle name="GWh" xfId="2607"/>
    <cellStyle name="h" xfId="2608"/>
    <cellStyle name="h1" xfId="2609"/>
    <cellStyle name="h2" xfId="2610"/>
    <cellStyle name="header" xfId="2611"/>
    <cellStyle name="Header Draft Stamp" xfId="2612"/>
    <cellStyle name="Header Total" xfId="2613"/>
    <cellStyle name="Header1" xfId="2614"/>
    <cellStyle name="Header2" xfId="2615"/>
    <cellStyle name="Header2 2" xfId="2616"/>
    <cellStyle name="Header2 2 2" xfId="2617"/>
    <cellStyle name="Header2 3" xfId="2618"/>
    <cellStyle name="Header3" xfId="2619"/>
    <cellStyle name="Heading" xfId="2620"/>
    <cellStyle name="Heading 1 2" xfId="2621"/>
    <cellStyle name="Heading 1 2 2" xfId="2622"/>
    <cellStyle name="Heading 1 2_TCS-BUDGET format (Spectral)29 12 11 (2)" xfId="2623"/>
    <cellStyle name="Heading 1 3" xfId="2624"/>
    <cellStyle name="Heading 1 3 2" xfId="2625"/>
    <cellStyle name="Heading 1 3_TCS-BUDGET format (Spectral)29 12 11 (2)" xfId="2626"/>
    <cellStyle name="Heading 1 4" xfId="2627"/>
    <cellStyle name="Heading 1 5" xfId="2628"/>
    <cellStyle name="Heading 1 6" xfId="2629"/>
    <cellStyle name="Heading 1 7" xfId="2630"/>
    <cellStyle name="Heading 1 8" xfId="2631"/>
    <cellStyle name="Heading 1 Above" xfId="2632"/>
    <cellStyle name="Heading 1+" xfId="2633"/>
    <cellStyle name="Heading 2 2" xfId="2634"/>
    <cellStyle name="Heading 2 2 2" xfId="2635"/>
    <cellStyle name="Heading 2 2_TCS-BUDGET format (Spectral)29 12 11 (2)" xfId="2636"/>
    <cellStyle name="Heading 2 3" xfId="2637"/>
    <cellStyle name="Heading 2 3 2" xfId="2638"/>
    <cellStyle name="Heading 2 3_TCS-BUDGET format (Spectral)29 12 11 (2)" xfId="2639"/>
    <cellStyle name="Heading 2 4" xfId="2640"/>
    <cellStyle name="Heading 2 5" xfId="2641"/>
    <cellStyle name="Heading 2 6" xfId="2642"/>
    <cellStyle name="Heading 2 7" xfId="2643"/>
    <cellStyle name="Heading 2 8" xfId="2644"/>
    <cellStyle name="Heading 2 Below" xfId="2645"/>
    <cellStyle name="Heading 2+" xfId="2646"/>
    <cellStyle name="Heading 3 2" xfId="2647"/>
    <cellStyle name="Heading 3 2 2" xfId="2648"/>
    <cellStyle name="Heading 3 2_TCS-BUDGET format (Spectral)29 12 11 (2)" xfId="2649"/>
    <cellStyle name="Heading 3 3" xfId="2650"/>
    <cellStyle name="Heading 3 3 2" xfId="2651"/>
    <cellStyle name="Heading 3 3_TCS-BUDGET format (Spectral)29 12 11 (2)" xfId="2652"/>
    <cellStyle name="Heading 3 4" xfId="2653"/>
    <cellStyle name="Heading 3 5" xfId="2654"/>
    <cellStyle name="Heading 3 6" xfId="2655"/>
    <cellStyle name="Heading 3 7" xfId="2656"/>
    <cellStyle name="Heading 3 8" xfId="2657"/>
    <cellStyle name="Heading 3+" xfId="2658"/>
    <cellStyle name="Heading 4 2" xfId="2659"/>
    <cellStyle name="Heading 4 2 2" xfId="2660"/>
    <cellStyle name="Heading 4 3" xfId="2661"/>
    <cellStyle name="Heading 4 3 2" xfId="2662"/>
    <cellStyle name="Heading 4 4" xfId="2663"/>
    <cellStyle name="Heading 4 5" xfId="2664"/>
    <cellStyle name="Heading 4 6" xfId="2665"/>
    <cellStyle name="Heading 4 7" xfId="2666"/>
    <cellStyle name="Heading 4 8" xfId="2667"/>
    <cellStyle name="HEADING1" xfId="2668"/>
    <cellStyle name="Heading1 1" xfId="2669"/>
    <cellStyle name="Heading1 2" xfId="2670"/>
    <cellStyle name="Heading1 3" xfId="2671"/>
    <cellStyle name="Heading1 4" xfId="2672"/>
    <cellStyle name="Heading1 5" xfId="2673"/>
    <cellStyle name="Heading1 6" xfId="2674"/>
    <cellStyle name="Heading1_exclusio-list" xfId="2675"/>
    <cellStyle name="HEADING2" xfId="2676"/>
    <cellStyle name="Heading2 2" xfId="2677"/>
    <cellStyle name="Heading2 3" xfId="2678"/>
    <cellStyle name="Heading2 4" xfId="2679"/>
    <cellStyle name="Heading2 5" xfId="2680"/>
    <cellStyle name="Heading2 6" xfId="2681"/>
    <cellStyle name="HeadRow" xfId="2682"/>
    <cellStyle name="HeadRowCol" xfId="2683"/>
    <cellStyle name="hh" xfId="2684"/>
    <cellStyle name="Hidden" xfId="2685"/>
    <cellStyle name="Hide" xfId="2686"/>
    <cellStyle name="Hide'" xfId="2687"/>
    <cellStyle name="Hide 2" xfId="2688"/>
    <cellStyle name="Hide 3" xfId="2689"/>
    <cellStyle name="Hide 4" xfId="2690"/>
    <cellStyle name="Hide 5" xfId="2691"/>
    <cellStyle name="Hide_Financings v5" xfId="2692"/>
    <cellStyle name="hj" xfId="2693"/>
    <cellStyle name="Hyperlink 10" xfId="2694"/>
    <cellStyle name="Hyperlink 11" xfId="2695"/>
    <cellStyle name="Hyperlink 2" xfId="2696"/>
    <cellStyle name="Hyperlink 3" xfId="2697"/>
    <cellStyle name="Hyperlink 4" xfId="2698"/>
    <cellStyle name="Hyperlink 5" xfId="2699"/>
    <cellStyle name="Hyperlink 6" xfId="2700"/>
    <cellStyle name="Hyperlink 7" xfId="2701"/>
    <cellStyle name="Hyperlink 8" xfId="2702"/>
    <cellStyle name="Hyperlink 9" xfId="2703"/>
    <cellStyle name="Hypertextový odkaz" xfId="2704"/>
    <cellStyle name="Hypertextový odkaz 2" xfId="2705"/>
    <cellStyle name="Hypertextový odkaz 3" xfId="2706"/>
    <cellStyle name="Hypertextový odkaz 4" xfId="2707"/>
    <cellStyle name="Hypertextový odkaz 5" xfId="2708"/>
    <cellStyle name="Hypertextový odkaz 6" xfId="2709"/>
    <cellStyle name="Hypertextový odkaz_Cost_appraisal_Aliens_FPS" xfId="2710"/>
    <cellStyle name="i" xfId="2711"/>
    <cellStyle name="i_BEA Merger Analysis Nov 20" xfId="2712"/>
    <cellStyle name="i_BEA Merger Analysis Nov 20 2" xfId="2713"/>
    <cellStyle name="i_Cinderella Model v22a" xfId="2714"/>
    <cellStyle name="i_Mars Model v28" xfId="2715"/>
    <cellStyle name="Í¢" xfId="2716"/>
    <cellStyle name="Í¢ 2" xfId="2717"/>
    <cellStyle name="ii" xfId="2718"/>
    <cellStyle name="iii" xfId="2719"/>
    <cellStyle name="INCHES" xfId="2720"/>
    <cellStyle name="INCHES 2" xfId="2721"/>
    <cellStyle name="INCHES 3" xfId="2722"/>
    <cellStyle name="INCHES 4" xfId="2723"/>
    <cellStyle name="INCHES 5" xfId="2724"/>
    <cellStyle name="INCHES 6" xfId="2725"/>
    <cellStyle name="INCHES 7" xfId="2726"/>
    <cellStyle name="Indent" xfId="2727"/>
    <cellStyle name="Input [yellow]" xfId="2728"/>
    <cellStyle name="Input [yellow] 2" xfId="2729"/>
    <cellStyle name="Input 2" xfId="2730"/>
    <cellStyle name="Input 2 2" xfId="2731"/>
    <cellStyle name="Input 2 2 2" xfId="2732"/>
    <cellStyle name="Input 2 3" xfId="2733"/>
    <cellStyle name="Input 2_Sez_Boq_Superstructure part-FORMATED" xfId="2734"/>
    <cellStyle name="Input 3" xfId="2735"/>
    <cellStyle name="Input 3 2" xfId="2736"/>
    <cellStyle name="Input 3 2 2" xfId="2737"/>
    <cellStyle name="Input 3 3" xfId="2738"/>
    <cellStyle name="Input 3_Sez_Boq_Superstructure part-FORMATED" xfId="2739"/>
    <cellStyle name="Input 4" xfId="2740"/>
    <cellStyle name="Input 4 2" xfId="2741"/>
    <cellStyle name="Input 5" xfId="2742"/>
    <cellStyle name="Input 5 2" xfId="2743"/>
    <cellStyle name="Input 6" xfId="2744"/>
    <cellStyle name="Input 7" xfId="2745"/>
    <cellStyle name="Input 8" xfId="2746"/>
    <cellStyle name="Input Currency" xfId="2747"/>
    <cellStyle name="Input Date" xfId="2748"/>
    <cellStyle name="Input Fixed [0]" xfId="2749"/>
    <cellStyle name="Input Normal" xfId="2750"/>
    <cellStyle name="Input Percent" xfId="2751"/>
    <cellStyle name="Input Percent [2]" xfId="2752"/>
    <cellStyle name="Input Percent_NAV Template 北岸" xfId="2753"/>
    <cellStyle name="Input Titles" xfId="2754"/>
    <cellStyle name="input value" xfId="2755"/>
    <cellStyle name="InputBlueFont" xfId="2756"/>
    <cellStyle name="InputCurrency" xfId="2757"/>
    <cellStyle name="InputCurrency 2" xfId="2758"/>
    <cellStyle name="InputNormal" xfId="2759"/>
    <cellStyle name="InputNormal 2" xfId="2760"/>
    <cellStyle name="iu" xfId="2761"/>
    <cellStyle name="k" xfId="2762"/>
    <cellStyle name="L" xfId="2763"/>
    <cellStyle name="Labels - Style3" xfId="2764"/>
    <cellStyle name="Labels - Style3 2" xfId="2765"/>
    <cellStyle name="Length" xfId="2766"/>
    <cellStyle name="Length 2" xfId="2767"/>
    <cellStyle name="Length 3" xfId="2768"/>
    <cellStyle name="Length 4" xfId="2769"/>
    <cellStyle name="Length 5" xfId="2770"/>
    <cellStyle name="Length 6" xfId="2771"/>
    <cellStyle name="Level 2 Total" xfId="2772"/>
    <cellStyle name="Level 2 Total 2" xfId="2773"/>
    <cellStyle name="level 3" xfId="2774"/>
    <cellStyle name="level3" xfId="2775"/>
    <cellStyle name="ligne_detail" xfId="2776"/>
    <cellStyle name="Link Currency (0)" xfId="2777"/>
    <cellStyle name="Link Currency (0) 2" xfId="2778"/>
    <cellStyle name="Link Currency (0) 2 2" xfId="2779"/>
    <cellStyle name="Link Currency (0) 3" xfId="2780"/>
    <cellStyle name="Link Currency (2)" xfId="2781"/>
    <cellStyle name="Link Units (0)" xfId="2782"/>
    <cellStyle name="Link Units (0) 2" xfId="2783"/>
    <cellStyle name="Link Units (0) 2 2" xfId="2784"/>
    <cellStyle name="Link Units (0) 3" xfId="2785"/>
    <cellStyle name="Link Units (1)" xfId="2786"/>
    <cellStyle name="Link Units (1) 2" xfId="2787"/>
    <cellStyle name="Link Units (1) 2 2" xfId="2788"/>
    <cellStyle name="Link Units (1) 3" xfId="2789"/>
    <cellStyle name="Link Units (2)" xfId="2790"/>
    <cellStyle name="Linked Cell 2" xfId="2791"/>
    <cellStyle name="Linked Cell 2 2" xfId="2792"/>
    <cellStyle name="Linked Cell 2_TCS-BUDGET format (Spectral)29 12 11 (2)" xfId="2793"/>
    <cellStyle name="Linked Cell 3" xfId="2794"/>
    <cellStyle name="Linked Cell 3 2" xfId="2795"/>
    <cellStyle name="Linked Cell 3_TCS-BUDGET format (Spectral)29 12 11 (2)" xfId="2796"/>
    <cellStyle name="Linked Cell 4" xfId="2797"/>
    <cellStyle name="Linked Cell 5" xfId="2798"/>
    <cellStyle name="Linked Cell 6" xfId="2799"/>
    <cellStyle name="Linked Cell 7" xfId="2800"/>
    <cellStyle name="Linked Cell 8" xfId="2801"/>
    <cellStyle name="M" xfId="2802"/>
    <cellStyle name="m/d/yy" xfId="2803"/>
    <cellStyle name="m_Macros" xfId="2804"/>
    <cellStyle name="m_Manager" xfId="2805"/>
    <cellStyle name="M-0" xfId="2806"/>
    <cellStyle name="MacroCode" xfId="2807"/>
    <cellStyle name="MainDescription" xfId="2808"/>
    <cellStyle name="Major Total" xfId="2809"/>
    <cellStyle name="Marge" xfId="2810"/>
    <cellStyle name="Measure" xfId="2811"/>
    <cellStyle name="Measure 2" xfId="2812"/>
    <cellStyle name="Measure 3" xfId="2813"/>
    <cellStyle name="Measure 4" xfId="2814"/>
    <cellStyle name="Measure 5" xfId="2815"/>
    <cellStyle name="Measure 6" xfId="2816"/>
    <cellStyle name="MidTotal" xfId="2817"/>
    <cellStyle name="MidTotal 2" xfId="2818"/>
    <cellStyle name="Migliaia (0)_Camera matrimoniale (3) megaros" xfId="2819"/>
    <cellStyle name="Migliaia_cross border" xfId="2820"/>
    <cellStyle name="Mike" xfId="2821"/>
    <cellStyle name="mil" xfId="2822"/>
    <cellStyle name="Millares [0]_2AV_M_M " xfId="2823"/>
    <cellStyle name="Millares_2AV_M_M " xfId="2824"/>
    <cellStyle name="Milliers [0]_AR1194" xfId="2825"/>
    <cellStyle name="Milliers_AR1194" xfId="2826"/>
    <cellStyle name="m-o" xfId="2827"/>
    <cellStyle name="Model" xfId="2828"/>
    <cellStyle name="Moneda [0]_2AV_M_M " xfId="2829"/>
    <cellStyle name="Moneda_2AV_M_M " xfId="2830"/>
    <cellStyle name="Monétaire [0]_AR1194" xfId="2831"/>
    <cellStyle name="Monétaire_AR1194" xfId="2832"/>
    <cellStyle name="Multiple" xfId="2833"/>
    <cellStyle name="n" xfId="2834"/>
    <cellStyle name="n2" xfId="2835"/>
    <cellStyle name="NA is zero" xfId="2836"/>
    <cellStyle name="Neutral 2" xfId="2837"/>
    <cellStyle name="Neutral 2 2" xfId="2838"/>
    <cellStyle name="Neutral 2_Sez_Boq_Superstructure part-FORMATED" xfId="2839"/>
    <cellStyle name="Neutral 3" xfId="2840"/>
    <cellStyle name="Neutral 3 2" xfId="2841"/>
    <cellStyle name="Neutral 3_Sez_Boq_Superstructure part-FORMATED" xfId="2842"/>
    <cellStyle name="Neutral 4" xfId="2843"/>
    <cellStyle name="Neutral 5" xfId="2844"/>
    <cellStyle name="Neutral 6" xfId="2845"/>
    <cellStyle name="Neutral 7" xfId="2846"/>
    <cellStyle name="Neutral 8" xfId="2847"/>
    <cellStyle name="NewPeso" xfId="2848"/>
    <cellStyle name="nf" xfId="2849"/>
    <cellStyle name="no dec" xfId="2850"/>
    <cellStyle name="no dec 2" xfId="2851"/>
    <cellStyle name="no dec 3" xfId="2852"/>
    <cellStyle name="no dec 4" xfId="2853"/>
    <cellStyle name="no dec 5" xfId="2854"/>
    <cellStyle name="no dec 6" xfId="2855"/>
    <cellStyle name="no dec_Cost_appraisal_Aliens_FPS" xfId="2856"/>
    <cellStyle name="Non défini" xfId="2857"/>
    <cellStyle name="NonPrint_TemTitle" xfId="2858"/>
    <cellStyle name="Nor}al" xfId="2859"/>
    <cellStyle name="Nor}al 2" xfId="2860"/>
    <cellStyle name="Normal" xfId="0" builtinId="0"/>
    <cellStyle name="Normal--" xfId="2861"/>
    <cellStyle name="Normal - Style1" xfId="2862"/>
    <cellStyle name="Normal [0]" xfId="2863"/>
    <cellStyle name="Normal [1]" xfId="2864"/>
    <cellStyle name="Normal [1] 2" xfId="2865"/>
    <cellStyle name="Normal [2]" xfId="2866"/>
    <cellStyle name="Normal [3]" xfId="2867"/>
    <cellStyle name="Normal 10" xfId="2868"/>
    <cellStyle name="Normal 10 11" xfId="2869"/>
    <cellStyle name="Normal 10 2" xfId="2870"/>
    <cellStyle name="Normal 10 2 2" xfId="2871"/>
    <cellStyle name="Normal 10 2 2 2" xfId="2872"/>
    <cellStyle name="Normal 10 2 2 2 2" xfId="2873"/>
    <cellStyle name="Normal 10 3" xfId="2874"/>
    <cellStyle name="Normal 10 3 2" xfId="2875"/>
    <cellStyle name="Normal 10 4" xfId="2876"/>
    <cellStyle name="Normal 11" xfId="2877"/>
    <cellStyle name="Normal 11 2" xfId="2878"/>
    <cellStyle name="Normal 11 2 2" xfId="2879"/>
    <cellStyle name="Normal 11 3" xfId="2880"/>
    <cellStyle name="Normal 12" xfId="2881"/>
    <cellStyle name="Normal 12 2" xfId="2882"/>
    <cellStyle name="Normal 12 2 2" xfId="2883"/>
    <cellStyle name="Normal 12 3" xfId="2884"/>
    <cellStyle name="Normal 13" xfId="2885"/>
    <cellStyle name="Normal 13 2" xfId="2886"/>
    <cellStyle name="Normal 13 3" xfId="2887"/>
    <cellStyle name="Normal 13_00-REV-ESTIMATE-04.04.12" xfId="2888"/>
    <cellStyle name="Normal 14" xfId="2889"/>
    <cellStyle name="Normal 14 2" xfId="2890"/>
    <cellStyle name="Normal 15" xfId="2891"/>
    <cellStyle name="Normal 15 2" xfId="2892"/>
    <cellStyle name="Normal 15 2 2" xfId="2893"/>
    <cellStyle name="Normal 15 3" xfId="2894"/>
    <cellStyle name="Normal 15 4" xfId="2895"/>
    <cellStyle name="Normal 16" xfId="2896"/>
    <cellStyle name="Normal 16 10" xfId="2897"/>
    <cellStyle name="Normal 16 2" xfId="2898"/>
    <cellStyle name="Normal 16 2 2" xfId="2899"/>
    <cellStyle name="Normal 16 2 2 2" xfId="2900"/>
    <cellStyle name="Normal 16 2 2_00-REV-ESTIMATE-04.04.12" xfId="2901"/>
    <cellStyle name="Normal 16 2 3" xfId="2902"/>
    <cellStyle name="Normal 16 2_00-REV-ESTIMATE-04.04.12" xfId="2903"/>
    <cellStyle name="Normal 16 3" xfId="2904"/>
    <cellStyle name="Normal 16 3 2" xfId="2905"/>
    <cellStyle name="Normal 16 3_00-REV-ESTIMATE-04.04.12" xfId="2906"/>
    <cellStyle name="Normal 16 4" xfId="2907"/>
    <cellStyle name="Normal 16 4 2" xfId="2908"/>
    <cellStyle name="Normal 16 4_00-REV-ESTIMATE-04.04.12" xfId="2909"/>
    <cellStyle name="Normal 16 5" xfId="2910"/>
    <cellStyle name="Normal 16 6" xfId="2911"/>
    <cellStyle name="Normal 16 7" xfId="2912"/>
    <cellStyle name="Normal 16 8" xfId="2913"/>
    <cellStyle name="Normal 16 9" xfId="2914"/>
    <cellStyle name="Normal 16_00-REV-ESTIMATE-04.04.12" xfId="2915"/>
    <cellStyle name="Normal 17" xfId="2916"/>
    <cellStyle name="Normal 17 2" xfId="2917"/>
    <cellStyle name="Normal 17 3" xfId="2918"/>
    <cellStyle name="Normal 18" xfId="2919"/>
    <cellStyle name="Normal 18 2" xfId="2920"/>
    <cellStyle name="Normal 18 2 2" xfId="2921"/>
    <cellStyle name="Normal 18 3" xfId="2922"/>
    <cellStyle name="Normal 19" xfId="2923"/>
    <cellStyle name="Normal 2" xfId="2"/>
    <cellStyle name="Normal 2 10" xfId="2924"/>
    <cellStyle name="Normal 2 10 2" xfId="2925"/>
    <cellStyle name="Normal 2 10 2 2" xfId="2926"/>
    <cellStyle name="Normal 2 10 3" xfId="2927"/>
    <cellStyle name="Normal 2 11" xfId="2928"/>
    <cellStyle name="Normal 2 11 2" xfId="2929"/>
    <cellStyle name="Normal 2 12" xfId="2930"/>
    <cellStyle name="Normal 2 12 2" xfId="2931"/>
    <cellStyle name="Normal 2 13" xfId="2932"/>
    <cellStyle name="Normal 2 13 2" xfId="2933"/>
    <cellStyle name="Normal 2 14" xfId="2934"/>
    <cellStyle name="Normal 2 14 2" xfId="2935"/>
    <cellStyle name="Normal 2 15" xfId="2936"/>
    <cellStyle name="Normal 2 15 2" xfId="2937"/>
    <cellStyle name="Normal 2 16" xfId="2938"/>
    <cellStyle name="Normal 2 17" xfId="2939"/>
    <cellStyle name="Normal 2 2" xfId="2940"/>
    <cellStyle name="Normal 2 2 10" xfId="2941"/>
    <cellStyle name="Normal 2 2 11" xfId="2942"/>
    <cellStyle name="Normal 2 2 12" xfId="2943"/>
    <cellStyle name="Normal 2 2 13" xfId="2944"/>
    <cellStyle name="Normal 2 2 2" xfId="5"/>
    <cellStyle name="Normal 2 2 2 10" xfId="2945"/>
    <cellStyle name="Normal 2 2 2 10 2" xfId="2946"/>
    <cellStyle name="Normal 2 2 2 2" xfId="2947"/>
    <cellStyle name="Normal 2 2 2 2 2" xfId="2948"/>
    <cellStyle name="Normal 2 2 2 2 2 2" xfId="2949"/>
    <cellStyle name="Normal 2 2 2 2 3" xfId="2950"/>
    <cellStyle name="Normal 2 2 2 2_arch-4th floor" xfId="2951"/>
    <cellStyle name="Normal 2 2 2 3" xfId="2952"/>
    <cellStyle name="Normal 2 2 2 3 2" xfId="2953"/>
    <cellStyle name="Normal 2 2 2 4" xfId="2954"/>
    <cellStyle name="Normal 2 2 2 4 2" xfId="2955"/>
    <cellStyle name="Normal 2 2 2 5" xfId="2956"/>
    <cellStyle name="Normal 2 2 2 5 2" xfId="2957"/>
    <cellStyle name="Normal 2 2 2 6" xfId="2958"/>
    <cellStyle name="Normal 2 2 2 6 2" xfId="2959"/>
    <cellStyle name="Normal 2 2 2 7" xfId="2960"/>
    <cellStyle name="Normal 2 2 2 7 2" xfId="2961"/>
    <cellStyle name="Normal 2 2 2 8" xfId="2962"/>
    <cellStyle name="Normal 2 2 2 8 2" xfId="2963"/>
    <cellStyle name="Normal 2 2 2 9" xfId="2964"/>
    <cellStyle name="Normal 2 2 2 9 2" xfId="2965"/>
    <cellStyle name="Normal 2 2 2_arch-4th floor" xfId="2966"/>
    <cellStyle name="Normal 2 2 3" xfId="2967"/>
    <cellStyle name="Normal 2 2 3 2" xfId="2968"/>
    <cellStyle name="Normal 2 2 3 2 2" xfId="2969"/>
    <cellStyle name="Normal 2 2 3 3" xfId="2970"/>
    <cellStyle name="Normal 2 2 4" xfId="2971"/>
    <cellStyle name="Normal 2 2 4 2" xfId="2972"/>
    <cellStyle name="Normal 2 2 5" xfId="2973"/>
    <cellStyle name="Normal 2 2 5 2" xfId="2974"/>
    <cellStyle name="Normal 2 2 6" xfId="2975"/>
    <cellStyle name="Normal 2 2 7" xfId="2976"/>
    <cellStyle name="Normal 2 2 8" xfId="2977"/>
    <cellStyle name="Normal 2 2 9" xfId="2978"/>
    <cellStyle name="Normal 2 2_00-REV-ESTIMATE-04.04.12" xfId="2979"/>
    <cellStyle name="Normal 2 23" xfId="2980"/>
    <cellStyle name="Normal 2 23 2" xfId="2981"/>
    <cellStyle name="Normal 2 3" xfId="2982"/>
    <cellStyle name="Normal 2 3 2" xfId="2983"/>
    <cellStyle name="Normal 2 3 2 2" xfId="2984"/>
    <cellStyle name="Normal 2 3 3" xfId="2985"/>
    <cellStyle name="Normal 2 4" xfId="2986"/>
    <cellStyle name="Normal 2 4 10" xfId="2987"/>
    <cellStyle name="Normal 2 4 11" xfId="2988"/>
    <cellStyle name="Normal 2 4 2" xfId="2989"/>
    <cellStyle name="Normal 2 4 3" xfId="2990"/>
    <cellStyle name="Normal 2 4 4" xfId="2991"/>
    <cellStyle name="Normal 2 4 5" xfId="2992"/>
    <cellStyle name="Normal 2 4 6" xfId="2993"/>
    <cellStyle name="Normal 2 4 7" xfId="2994"/>
    <cellStyle name="Normal 2 4 8" xfId="2995"/>
    <cellStyle name="Normal 2 4 9" xfId="2996"/>
    <cellStyle name="Normal 2 4_arch-4th floor" xfId="2997"/>
    <cellStyle name="Normal 2 5" xfId="2998"/>
    <cellStyle name="Normal 2 5 2" xfId="2999"/>
    <cellStyle name="Normal 2 6" xfId="3000"/>
    <cellStyle name="Normal 2 6 2" xfId="3001"/>
    <cellStyle name="Normal 2 6 2 2" xfId="3002"/>
    <cellStyle name="Normal 2 7" xfId="3003"/>
    <cellStyle name="Normal 2 7 2" xfId="3004"/>
    <cellStyle name="Normal 2 7 3" xfId="3005"/>
    <cellStyle name="Normal 2 8" xfId="3006"/>
    <cellStyle name="Normal 2 8 2" xfId="3007"/>
    <cellStyle name="Normal 2 9" xfId="3008"/>
    <cellStyle name="Normal 2 9 2" xfId="3009"/>
    <cellStyle name="Normal 2_01 ESTIMATE Plumbing,fire (towers)." xfId="3010"/>
    <cellStyle name="Normal 20" xfId="3011"/>
    <cellStyle name="Normal 20 2" xfId="3012"/>
    <cellStyle name="Normal 21" xfId="3013"/>
    <cellStyle name="Normal 21 2" xfId="3014"/>
    <cellStyle name="Normal 22" xfId="3015"/>
    <cellStyle name="Normal 22 2" xfId="3016"/>
    <cellStyle name="Normal 23" xfId="3017"/>
    <cellStyle name="Normal 24" xfId="3018"/>
    <cellStyle name="Normal 24 2" xfId="3019"/>
    <cellStyle name="Normal 25" xfId="3020"/>
    <cellStyle name="Normal 25 2" xfId="3021"/>
    <cellStyle name="Normal 26" xfId="3022"/>
    <cellStyle name="Normal 27" xfId="3023"/>
    <cellStyle name="Normal 28" xfId="3024"/>
    <cellStyle name="Normal 29" xfId="3025"/>
    <cellStyle name="Normal 3" xfId="3026"/>
    <cellStyle name="Normal 3 2" xfId="3027"/>
    <cellStyle name="Normal 3 2 2" xfId="3028"/>
    <cellStyle name="Normal 3 2 2 2" xfId="4"/>
    <cellStyle name="Normal 3 2 2 2 2" xfId="3029"/>
    <cellStyle name="Normal 3 2 3" xfId="3030"/>
    <cellStyle name="Normal 3 2 3 2" xfId="3031"/>
    <cellStyle name="Normal 3 3" xfId="3032"/>
    <cellStyle name="Normal 3 3 2" xfId="3033"/>
    <cellStyle name="Normal 3 3 2 2" xfId="3034"/>
    <cellStyle name="Normal 3 3 2 2 2" xfId="3035"/>
    <cellStyle name="Normal 3 3 2 3" xfId="3036"/>
    <cellStyle name="Normal 3 3 3" xfId="3037"/>
    <cellStyle name="Normal 3 3 3 2" xfId="3038"/>
    <cellStyle name="Normal 3 3 4" xfId="3039"/>
    <cellStyle name="Normal 3 3 4 2" xfId="3040"/>
    <cellStyle name="Normal 3 3 5" xfId="3041"/>
    <cellStyle name="Normal 3 3 5 2" xfId="3042"/>
    <cellStyle name="Normal 3 3 6" xfId="3043"/>
    <cellStyle name="Normal 3 3 6 2" xfId="3044"/>
    <cellStyle name="Normal 3 4" xfId="3045"/>
    <cellStyle name="Normal 3 4 2" xfId="3046"/>
    <cellStyle name="Normal 3 4 2 2" xfId="3047"/>
    <cellStyle name="Normal 3 4 3" xfId="3048"/>
    <cellStyle name="Normal 3 5" xfId="3049"/>
    <cellStyle name="Normal 3 5 2" xfId="3050"/>
    <cellStyle name="Normal 3 6" xfId="3051"/>
    <cellStyle name="Normal 3 7" xfId="3052"/>
    <cellStyle name="Normal 3_ARCH-GATE" xfId="3053"/>
    <cellStyle name="Normal 30" xfId="3054"/>
    <cellStyle name="Normal 30 2" xfId="3055"/>
    <cellStyle name="Normal 30 2 2" xfId="3056"/>
    <cellStyle name="Normal 30 3" xfId="3057"/>
    <cellStyle name="Normal 30 4" xfId="3058"/>
    <cellStyle name="Normal 31" xfId="3059"/>
    <cellStyle name="Normal 31 2" xfId="3060"/>
    <cellStyle name="Normal 32" xfId="3061"/>
    <cellStyle name="Normal 32 2" xfId="3062"/>
    <cellStyle name="Normal 33" xfId="3063"/>
    <cellStyle name="Normal 33 2" xfId="3064"/>
    <cellStyle name="Normal 34" xfId="3065"/>
    <cellStyle name="Normal 34 2" xfId="3066"/>
    <cellStyle name="Normal 35" xfId="3067"/>
    <cellStyle name="Normal 35 2" xfId="3068"/>
    <cellStyle name="Normal 36" xfId="3069"/>
    <cellStyle name="Normal 36 2" xfId="3070"/>
    <cellStyle name="Normal 37" xfId="3071"/>
    <cellStyle name="Normal 37 2" xfId="3072"/>
    <cellStyle name="Normal 38" xfId="3073"/>
    <cellStyle name="Normal 38 2" xfId="3074"/>
    <cellStyle name="Normal 39" xfId="3075"/>
    <cellStyle name="Normal 39 2" xfId="3076"/>
    <cellStyle name="Normal 4" xfId="3077"/>
    <cellStyle name="Normal 4 10" xfId="3078"/>
    <cellStyle name="Normal 4 11" xfId="3079"/>
    <cellStyle name="Normal 4 12" xfId="3080"/>
    <cellStyle name="Normal 4 2" xfId="3081"/>
    <cellStyle name="Normal 4 2 2" xfId="3082"/>
    <cellStyle name="Normal 4 3" xfId="3083"/>
    <cellStyle name="Normal 4 3 2" xfId="3084"/>
    <cellStyle name="Normal 4 4" xfId="3085"/>
    <cellStyle name="Normal 4 5" xfId="3086"/>
    <cellStyle name="Normal 4 6" xfId="3087"/>
    <cellStyle name="Normal 4 7" xfId="3088"/>
    <cellStyle name="Normal 4 8" xfId="3089"/>
    <cellStyle name="Normal 4 9" xfId="3090"/>
    <cellStyle name="Normal 4_BOQ" xfId="3091"/>
    <cellStyle name="Normal 40" xfId="3092"/>
    <cellStyle name="Normal 40 2" xfId="3093"/>
    <cellStyle name="Normal 41" xfId="3094"/>
    <cellStyle name="Normal 42" xfId="3095"/>
    <cellStyle name="Normal 43" xfId="3096"/>
    <cellStyle name="Normal 44" xfId="3097"/>
    <cellStyle name="Normal 45" xfId="3098"/>
    <cellStyle name="Normal 5" xfId="3099"/>
    <cellStyle name="Normal 5 10" xfId="3100"/>
    <cellStyle name="Normal 5 10 2" xfId="3101"/>
    <cellStyle name="Normal 5 10 2 2" xfId="3102"/>
    <cellStyle name="Normal 5 10 2 2 2" xfId="3103"/>
    <cellStyle name="Normal 5 2" xfId="3104"/>
    <cellStyle name="Normal 5 2 2" xfId="3105"/>
    <cellStyle name="Normal 5 3" xfId="3106"/>
    <cellStyle name="Normal 5_MEAS-RCC (BPO BUILDING) (M)(23-02-12)" xfId="3107"/>
    <cellStyle name="Normal 57" xfId="3108"/>
    <cellStyle name="Normal 6" xfId="3109"/>
    <cellStyle name="Normal 6 2" xfId="3110"/>
    <cellStyle name="Normal 6 2 3" xfId="3111"/>
    <cellStyle name="Normal 6 2 3 2" xfId="3112"/>
    <cellStyle name="Normal 6 2 3_00-REV-ESTIMATE-04.04.12" xfId="3113"/>
    <cellStyle name="Normal 6 3" xfId="3114"/>
    <cellStyle name="Normal 6 4" xfId="3115"/>
    <cellStyle name="Normal 6 5" xfId="3116"/>
    <cellStyle name="Normal 6 6" xfId="3117"/>
    <cellStyle name="Normal 6 7" xfId="3118"/>
    <cellStyle name="Normal 6_TCS-BUDGET format (Spectral)29 12 11 (2)" xfId="3119"/>
    <cellStyle name="Normal 7" xfId="3120"/>
    <cellStyle name="Normal 7 2" xfId="3121"/>
    <cellStyle name="Normal 7 3" xfId="3122"/>
    <cellStyle name="Normal 7 3 2" xfId="3123"/>
    <cellStyle name="Normal 7 4" xfId="3124"/>
    <cellStyle name="Normal 7 6" xfId="3125"/>
    <cellStyle name="Normal 8" xfId="3126"/>
    <cellStyle name="Normal 8 2" xfId="3127"/>
    <cellStyle name="Normal 8 2 2" xfId="3128"/>
    <cellStyle name="Normal 8 3" xfId="3129"/>
    <cellStyle name="Normal 9" xfId="3130"/>
    <cellStyle name="Normal 9 2" xfId="3131"/>
    <cellStyle name="Normal 9 2 2" xfId="3132"/>
    <cellStyle name="Normal 9 2 2 2" xfId="3133"/>
    <cellStyle name="Normal 9 2 3" xfId="3134"/>
    <cellStyle name="Normal 9 2 3 2" xfId="3135"/>
    <cellStyle name="Normal 9 2 4" xfId="3136"/>
    <cellStyle name="Normal 9 2 4 2" xfId="3137"/>
    <cellStyle name="Normal 9 2 5" xfId="3138"/>
    <cellStyle name="Normal 9 2_2.BOQ-Civil &amp; Structural Works" xfId="3139"/>
    <cellStyle name="Normal 9 3" xfId="3140"/>
    <cellStyle name="Normal 9 4" xfId="3141"/>
    <cellStyle name="Normal 9 5" xfId="3142"/>
    <cellStyle name="Normal 9 6" xfId="3143"/>
    <cellStyle name="Normal 9 7" xfId="3144"/>
    <cellStyle name="Normal 9_2.BOQ-Civil &amp; Structural Works" xfId="3145"/>
    <cellStyle name="Normal a" xfId="3146"/>
    <cellStyle name="Normal a 2" xfId="3147"/>
    <cellStyle name="Normal Bold" xfId="3148"/>
    <cellStyle name="Normal Pct" xfId="3149"/>
    <cellStyle name="Normal Tiger" xfId="3150"/>
    <cellStyle name="Normal$" xfId="3151"/>
    <cellStyle name="Normal$ 2" xfId="3152"/>
    <cellStyle name="normal0" xfId="3153"/>
    <cellStyle name="Normal1" xfId="3154"/>
    <cellStyle name="Normal1 2" xfId="3155"/>
    <cellStyle name="normal1$" xfId="3156"/>
    <cellStyle name="normal1$ 2" xfId="3157"/>
    <cellStyle name="normal12" xfId="3158"/>
    <cellStyle name="normal1R" xfId="3159"/>
    <cellStyle name="normal1R 2" xfId="3160"/>
    <cellStyle name="normal2" xfId="3161"/>
    <cellStyle name="Normale_Astelit bp fix" xfId="3162"/>
    <cellStyle name="NormalMultiple" xfId="3163"/>
    <cellStyle name="NormalR" xfId="3164"/>
    <cellStyle name="NormalR 2" xfId="3165"/>
    <cellStyle name="NormalRed" xfId="3166"/>
    <cellStyle name="Normalx" xfId="3167"/>
    <cellStyle name="NormalxShadow" xfId="3168"/>
    <cellStyle name="Note 2" xfId="3169"/>
    <cellStyle name="Note 2 2" xfId="3170"/>
    <cellStyle name="Note 2 2 2" xfId="3171"/>
    <cellStyle name="Note 2 3" xfId="3172"/>
    <cellStyle name="Note 2_Sez_Boq_Superstructure part-FORMATED" xfId="3173"/>
    <cellStyle name="Note 3" xfId="3174"/>
    <cellStyle name="Note 3 2" xfId="3175"/>
    <cellStyle name="Note 3 2 2" xfId="3176"/>
    <cellStyle name="Note 3 3" xfId="3177"/>
    <cellStyle name="Note 3_Sez_Boq_Superstructure part-FORMATED" xfId="3178"/>
    <cellStyle name="Note 4" xfId="3179"/>
    <cellStyle name="Note 4 2" xfId="3180"/>
    <cellStyle name="Note 5" xfId="3181"/>
    <cellStyle name="Note 5 2" xfId="3182"/>
    <cellStyle name="Note 6" xfId="3183"/>
    <cellStyle name="Note 7" xfId="3184"/>
    <cellStyle name="Note 8" xfId="3185"/>
    <cellStyle name="NPPESalesPct" xfId="3186"/>
    <cellStyle name="Nr" xfId="3187"/>
    <cellStyle name="Nr 2" xfId="3188"/>
    <cellStyle name="Nr 3" xfId="3189"/>
    <cellStyle name="Nr 4" xfId="3190"/>
    <cellStyle name="Nr 5" xfId="3191"/>
    <cellStyle name="Nr 6" xfId="3192"/>
    <cellStyle name="NWI%S" xfId="3193"/>
    <cellStyle name="o" xfId="3194"/>
    <cellStyle name="o 2" xfId="3195"/>
    <cellStyle name="o_Assumption sheet Elegance (2)" xfId="3196"/>
    <cellStyle name="o_Assumption sheet Elegance (2) 2" xfId="3197"/>
    <cellStyle name="o_Assumption sheet Elegance (9 May 05)" xfId="3198"/>
    <cellStyle name="o_Assumption sheet Elegance (9 May 05) 2" xfId="3199"/>
    <cellStyle name="o_BEA Merger Analysis Nov 20" xfId="3200"/>
    <cellStyle name="o_BEA Merger Analysis Nov 20_Cinderella Model v1" xfId="3201"/>
    <cellStyle name="o_BEA Merger Analysis Nov 20_Cinderella Model v1May 29" xfId="3202"/>
    <cellStyle name="o_BEA Merger Analysis Nov 20_Cinderella Model v8" xfId="3203"/>
    <cellStyle name="o_BEA Merger Analysis Nov 20_Cinderella Model v9_ML number" xfId="3204"/>
    <cellStyle name="o_BEA Merger Analysis Nov 20_Gazelle DDM May-15-2003" xfId="3205"/>
    <cellStyle name="o_Elegance Valuation Model (Aug 25 05) v7JM" xfId="3206"/>
    <cellStyle name="o_Elegance Valuation Model (Aug 25 05) v7JM 2" xfId="3207"/>
    <cellStyle name="o_Elegance Valuation Model (July 12 05) v4" xfId="3208"/>
    <cellStyle name="o_Elegance Valuation Model (July 12 05) v4 2" xfId="3209"/>
    <cellStyle name="o_Elegance Valuation Model (July 4 05) v3b" xfId="3210"/>
    <cellStyle name="o_Elegance Valuation Model (July 4 05) v3b 2" xfId="3211"/>
    <cellStyle name="o_Elegance Valuation Model (July 5 05) v3ee" xfId="3212"/>
    <cellStyle name="o_Elegance Valuation Model (July 5 05) v3ee 2" xfId="3213"/>
    <cellStyle name="o_Project Forecast - 2005-06-01 (With LAT)" xfId="3214"/>
    <cellStyle name="o_Project Forecast - 2005-06-01 (With LAT) 2" xfId="3215"/>
    <cellStyle name="o_Project Forecast - 2005-06-25 (With LAT)" xfId="3216"/>
    <cellStyle name="o_Project Forecast - 2005-06-25 (With LAT) 2" xfId="3217"/>
    <cellStyle name="Œ…‹æØ‚è [0.00]_CF(5yrs)" xfId="3218"/>
    <cellStyle name="oo" xfId="3219"/>
    <cellStyle name="OrdinaryNo" xfId="3220"/>
    <cellStyle name="Output 2" xfId="3221"/>
    <cellStyle name="Output 2 2" xfId="3222"/>
    <cellStyle name="Output 2 2 2" xfId="3223"/>
    <cellStyle name="Output 2 3" xfId="3224"/>
    <cellStyle name="Output 2_Sez_Boq_Superstructure part-FORMATED" xfId="3225"/>
    <cellStyle name="Output 3" xfId="3226"/>
    <cellStyle name="Output 3 2" xfId="3227"/>
    <cellStyle name="Output 3 2 2" xfId="3228"/>
    <cellStyle name="Output 3 3" xfId="3229"/>
    <cellStyle name="Output 3_Sez_Boq_Superstructure part-FORMATED" xfId="3230"/>
    <cellStyle name="Output 4" xfId="3231"/>
    <cellStyle name="Output 4 2" xfId="3232"/>
    <cellStyle name="Output 5" xfId="3233"/>
    <cellStyle name="Output 5 2" xfId="3234"/>
    <cellStyle name="Output 6" xfId="3235"/>
    <cellStyle name="Output 7" xfId="3236"/>
    <cellStyle name="Output 8" xfId="3237"/>
    <cellStyle name="p" xfId="3238"/>
    <cellStyle name="Page Number" xfId="3239"/>
    <cellStyle name="paint" xfId="3240"/>
    <cellStyle name="Patterna" xfId="3241"/>
    <cellStyle name="Patterna 2" xfId="3242"/>
    <cellStyle name="pd" xfId="3243"/>
    <cellStyle name="Percent [0]" xfId="3244"/>
    <cellStyle name="Percent [00]" xfId="3245"/>
    <cellStyle name="Percent [00] 2" xfId="3246"/>
    <cellStyle name="Percent [00] 2 2" xfId="3247"/>
    <cellStyle name="Percent [00] 3" xfId="3248"/>
    <cellStyle name="Percent [1]" xfId="3249"/>
    <cellStyle name="Percent [1] --" xfId="3250"/>
    <cellStyle name="Percent [1]_GoldenAutumn 0830" xfId="3251"/>
    <cellStyle name="Percent [2]" xfId="3252"/>
    <cellStyle name="Percent [2] 2" xfId="3253"/>
    <cellStyle name="Percent [2] 2 2" xfId="3254"/>
    <cellStyle name="Percent [2] 3" xfId="3255"/>
    <cellStyle name="Percent [2] 4" xfId="3256"/>
    <cellStyle name="Percent [2] 5" xfId="3257"/>
    <cellStyle name="Percent [2] 6" xfId="3258"/>
    <cellStyle name="Percent [2]_FINAL-DE-RGIPT-12.02.2010-WITH RA MKT-1 April-A-Dt.27-01-11" xfId="3259"/>
    <cellStyle name="Percent [3]" xfId="3260"/>
    <cellStyle name="Percent [3]--" xfId="3261"/>
    <cellStyle name="Percent [3] 2" xfId="3262"/>
    <cellStyle name="Percent [3] 3" xfId="3263"/>
    <cellStyle name="Percent [3] 4" xfId="3264"/>
    <cellStyle name="Percent [3] 5" xfId="3265"/>
    <cellStyle name="Percent [3]_Airport Road 24 July 2006 V4.0" xfId="3266"/>
    <cellStyle name="Percent 10" xfId="3267"/>
    <cellStyle name="Percent 10 2" xfId="3268"/>
    <cellStyle name="Percent 11" xfId="3269"/>
    <cellStyle name="Percent 11 2" xfId="3270"/>
    <cellStyle name="Percent 12" xfId="3271"/>
    <cellStyle name="Percent 12 2" xfId="3272"/>
    <cellStyle name="Percent 13" xfId="3273"/>
    <cellStyle name="Percent 13 2" xfId="3274"/>
    <cellStyle name="Percent 14" xfId="3275"/>
    <cellStyle name="Percent 15" xfId="3276"/>
    <cellStyle name="Percent 16" xfId="3277"/>
    <cellStyle name="Percent 17" xfId="3278"/>
    <cellStyle name="Percent 18" xfId="3279"/>
    <cellStyle name="Percent 19" xfId="3280"/>
    <cellStyle name="Percent 2" xfId="3281"/>
    <cellStyle name="Percent 2 2" xfId="3282"/>
    <cellStyle name="Percent 2 2 2" xfId="3283"/>
    <cellStyle name="Percent 2 2 2 2" xfId="3284"/>
    <cellStyle name="Percent 2 2 2 2 2" xfId="3285"/>
    <cellStyle name="Percent 2 2 2 3" xfId="3286"/>
    <cellStyle name="Percent 2 2 3" xfId="3287"/>
    <cellStyle name="Percent 2 2 3 2" xfId="3288"/>
    <cellStyle name="Percent 2 3" xfId="3289"/>
    <cellStyle name="Percent 2 3 2" xfId="3290"/>
    <cellStyle name="Percent 2 3 2 2" xfId="3291"/>
    <cellStyle name="Percent 2 3 2 2 2" xfId="3292"/>
    <cellStyle name="Percent 2 3 2 3" xfId="3293"/>
    <cellStyle name="Percent 2 3 3" xfId="3294"/>
    <cellStyle name="Percent 2 3 3 2" xfId="3295"/>
    <cellStyle name="Percent 2 3 4" xfId="3296"/>
    <cellStyle name="Percent 2 4" xfId="3297"/>
    <cellStyle name="Percent 2 4 2" xfId="3298"/>
    <cellStyle name="Percent 2 4 2 2" xfId="3299"/>
    <cellStyle name="Percent 2 4 3" xfId="3300"/>
    <cellStyle name="Percent 2 5" xfId="3301"/>
    <cellStyle name="Percent 2 5 2" xfId="3302"/>
    <cellStyle name="Percent 2 6" xfId="3303"/>
    <cellStyle name="Percent 2 6 2" xfId="3304"/>
    <cellStyle name="Percent 2 7" xfId="3305"/>
    <cellStyle name="Percent 20" xfId="3306"/>
    <cellStyle name="Percent 21" xfId="3307"/>
    <cellStyle name="Percent 22" xfId="3308"/>
    <cellStyle name="Percent 23" xfId="3309"/>
    <cellStyle name="Percent 24" xfId="3310"/>
    <cellStyle name="Percent 25" xfId="3311"/>
    <cellStyle name="Percent 26" xfId="3312"/>
    <cellStyle name="Percent 27" xfId="3313"/>
    <cellStyle name="Percent 28" xfId="3314"/>
    <cellStyle name="Percent 29" xfId="3315"/>
    <cellStyle name="Percent 3" xfId="3316"/>
    <cellStyle name="Percent 3 2" xfId="3317"/>
    <cellStyle name="Percent 3 2 2" xfId="3318"/>
    <cellStyle name="Percent 3 3" xfId="3319"/>
    <cellStyle name="Percent 30" xfId="3320"/>
    <cellStyle name="Percent 31" xfId="3321"/>
    <cellStyle name="Percent 32" xfId="3322"/>
    <cellStyle name="Percent 33" xfId="3323"/>
    <cellStyle name="Percent 34" xfId="3324"/>
    <cellStyle name="Percent 35" xfId="3325"/>
    <cellStyle name="Percent 36" xfId="3326"/>
    <cellStyle name="Percent 37" xfId="3327"/>
    <cellStyle name="Percent 4" xfId="3328"/>
    <cellStyle name="Percent 4 2" xfId="3329"/>
    <cellStyle name="Percent 4 2 2" xfId="3330"/>
    <cellStyle name="Percent 4 3" xfId="3331"/>
    <cellStyle name="Percent 5" xfId="3332"/>
    <cellStyle name="Percent 5 2" xfId="3333"/>
    <cellStyle name="Percent 5 2 2" xfId="3334"/>
    <cellStyle name="Percent 6" xfId="3335"/>
    <cellStyle name="Percent 6 2" xfId="3336"/>
    <cellStyle name="Percent 7" xfId="3337"/>
    <cellStyle name="Percent 7 2" xfId="3338"/>
    <cellStyle name="Percent 8" xfId="3339"/>
    <cellStyle name="Percent 8 2" xfId="3340"/>
    <cellStyle name="Percent 8 2 2" xfId="3341"/>
    <cellStyle name="Percent 8 3" xfId="3342"/>
    <cellStyle name="Percent 9" xfId="3343"/>
    <cellStyle name="Percent 9 2" xfId="3344"/>
    <cellStyle name="Percent.0" xfId="3345"/>
    <cellStyle name="Percent.0 2" xfId="3346"/>
    <cellStyle name="Percent.00" xfId="3347"/>
    <cellStyle name="Percent.00 2" xfId="3348"/>
    <cellStyle name="Percent1" xfId="3349"/>
    <cellStyle name="PERCENTAGE" xfId="3350"/>
    <cellStyle name="percentr" xfId="3351"/>
    <cellStyle name="PercentSales" xfId="3352"/>
    <cellStyle name="percnet" xfId="3353"/>
    <cellStyle name="pf" xfId="3354"/>
    <cellStyle name="Pf / kWh" xfId="3355"/>
    <cellStyle name="Poneet Standard" xfId="3356"/>
    <cellStyle name="Popis" xfId="3357"/>
    <cellStyle name="pound" xfId="3358"/>
    <cellStyle name="pound 2" xfId="3359"/>
    <cellStyle name="Pourcentage_PLDT" xfId="3360"/>
    <cellStyle name="pp" xfId="3361"/>
    <cellStyle name="ppp" xfId="3362"/>
    <cellStyle name="PrePop Currency (0)" xfId="3363"/>
    <cellStyle name="PrePop Currency (0) 2" xfId="3364"/>
    <cellStyle name="PrePop Currency (0) 2 2" xfId="3365"/>
    <cellStyle name="PrePop Currency (0) 3" xfId="3366"/>
    <cellStyle name="PrePop Currency (2)" xfId="3367"/>
    <cellStyle name="PrePop Units (0)" xfId="3368"/>
    <cellStyle name="PrePop Units (0) 2" xfId="3369"/>
    <cellStyle name="PrePop Units (0) 2 2" xfId="3370"/>
    <cellStyle name="PrePop Units (0) 3" xfId="3371"/>
    <cellStyle name="PrePop Units (1)" xfId="3372"/>
    <cellStyle name="PrePop Units (1) 2" xfId="3373"/>
    <cellStyle name="PrePop Units (1) 2 2" xfId="3374"/>
    <cellStyle name="PrePop Units (1) 3" xfId="3375"/>
    <cellStyle name="PrePop Units (2)" xfId="3376"/>
    <cellStyle name="Proj" xfId="3377"/>
    <cellStyle name="PROJECT" xfId="3378"/>
    <cellStyle name="PROJECT R" xfId="3379"/>
    <cellStyle name="Projections" xfId="3380"/>
    <cellStyle name="Projections;0" xfId="3381"/>
    <cellStyle name="Projections;C" xfId="3382"/>
    <cellStyle name="Projections_artek98" xfId="3383"/>
    <cellStyle name="ProjRevenue" xfId="3384"/>
    <cellStyle name="ProjRevenue 2" xfId="3385"/>
    <cellStyle name="ProjRevenue.total" xfId="3386"/>
    <cellStyle name="ProjRevenue.total 2" xfId="3387"/>
    <cellStyle name="PSChar" xfId="3388"/>
    <cellStyle name="PSDate" xfId="3389"/>
    <cellStyle name="PSDec" xfId="3390"/>
    <cellStyle name="PSHeading" xfId="3391"/>
    <cellStyle name="PSInt" xfId="3392"/>
    <cellStyle name="PSSpacer" xfId="3393"/>
    <cellStyle name="r" xfId="3394"/>
    <cellStyle name="Rate" xfId="3395"/>
    <cellStyle name="RateBold" xfId="3396"/>
    <cellStyle name="Ratios" xfId="3397"/>
    <cellStyle name="Red" xfId="3398"/>
    <cellStyle name="Red font" xfId="3399"/>
    <cellStyle name="RED POSTED" xfId="3400"/>
    <cellStyle name="Red Text" xfId="3401"/>
    <cellStyle name="Red Text 2" xfId="3402"/>
    <cellStyle name="Reset  - Style7" xfId="3403"/>
    <cellStyle name="Result" xfId="3404"/>
    <cellStyle name="Result2" xfId="3405"/>
    <cellStyle name="RevList" xfId="3406"/>
    <cellStyle name="s" xfId="3407"/>
    <cellStyle name="s 2" xfId="3408"/>
    <cellStyle name="s_Cinderella Model v1" xfId="3409"/>
    <cellStyle name="s_Cinderella Model v1 2" xfId="3410"/>
    <cellStyle name="s_Cinderella Model v1May 29" xfId="3411"/>
    <cellStyle name="s_Cinderella Model v1May 29 2" xfId="3412"/>
    <cellStyle name="s_Cinderella Model v8" xfId="3413"/>
    <cellStyle name="s_Cinderella Model v8 2" xfId="3414"/>
    <cellStyle name="s_Cinderella Model v9_ML number" xfId="3415"/>
    <cellStyle name="s_Cinderella Model v9_ML number 2" xfId="3416"/>
    <cellStyle name="s_Gazelle DDM May-15-2003" xfId="3417"/>
    <cellStyle name="s_Gazelle DDM May-15-2003 2" xfId="3418"/>
    <cellStyle name="SAPBEXHLevel1" xfId="3419"/>
    <cellStyle name="SAPBEXHLevel1 2" xfId="3420"/>
    <cellStyle name="SAPBEXstdData" xfId="3421"/>
    <cellStyle name="SAPBEXstdData 2" xfId="3422"/>
    <cellStyle name="sbt2" xfId="3423"/>
    <cellStyle name="sbt2 2" xfId="3424"/>
    <cellStyle name="sd" xfId="3425"/>
    <cellStyle name="sebi" xfId="3426"/>
    <cellStyle name="Section Title" xfId="3427"/>
    <cellStyle name="sf" xfId="3428"/>
    <cellStyle name="sff" xfId="3429"/>
    <cellStyle name="Shares" xfId="3430"/>
    <cellStyle name="Sheet Title" xfId="3431"/>
    <cellStyle name="Sledovaný hypertextový odkaz" xfId="3432"/>
    <cellStyle name="Sledovaný hypertextový odkaz 2" xfId="3433"/>
    <cellStyle name="Sledovaný hypertextový odkaz 3" xfId="3434"/>
    <cellStyle name="Sledovaný hypertextový odkaz 4" xfId="3435"/>
    <cellStyle name="Sledovaný hypertextový odkaz 5" xfId="3436"/>
    <cellStyle name="Sledovaný hypertextový odkaz 6" xfId="3437"/>
    <cellStyle name="Sledovaný hypertextový odkaz_Cost_appraisal_Aliens_FPS" xfId="3438"/>
    <cellStyle name="Special%" xfId="3439"/>
    <cellStyle name="Special% 2" xfId="3440"/>
    <cellStyle name="ss" xfId="3441"/>
    <cellStyle name="st" xfId="3442"/>
    <cellStyle name="Standard_aktuell" xfId="3443"/>
    <cellStyle name="Static Cell" xfId="3444"/>
    <cellStyle name="Style 1" xfId="3445"/>
    <cellStyle name="Style 1 2" xfId="3446"/>
    <cellStyle name="Style 1_DRAFT-EST-CIVIL-10.12.09" xfId="3447"/>
    <cellStyle name="Style 2" xfId="3448"/>
    <cellStyle name="Style 21" xfId="3449"/>
    <cellStyle name="Style 21 2" xfId="3450"/>
    <cellStyle name="Style 22" xfId="3451"/>
    <cellStyle name="Style 22 2" xfId="3452"/>
    <cellStyle name="Style 23" xfId="3453"/>
    <cellStyle name="Style 23 2" xfId="3454"/>
    <cellStyle name="Style 24" xfId="3455"/>
    <cellStyle name="Style 25" xfId="3456"/>
    <cellStyle name="Style 26" xfId="3457"/>
    <cellStyle name="Style 27" xfId="3458"/>
    <cellStyle name="Style 28" xfId="3459"/>
    <cellStyle name="Style 28 2" xfId="3460"/>
    <cellStyle name="Style 29" xfId="3461"/>
    <cellStyle name="Style 29 2" xfId="3462"/>
    <cellStyle name="Style 3" xfId="3463"/>
    <cellStyle name="Style 30" xfId="3464"/>
    <cellStyle name="Style 31" xfId="3465"/>
    <cellStyle name="Style 4" xfId="3466"/>
    <cellStyle name="Style 5" xfId="3467"/>
    <cellStyle name="Style 6" xfId="3468"/>
    <cellStyle name="SubDescription" xfId="3469"/>
    <cellStyle name="subhead" xfId="3470"/>
    <cellStyle name="subt1" xfId="3471"/>
    <cellStyle name="Subtitle" xfId="3472"/>
    <cellStyle name="Subtotal" xfId="3473"/>
    <cellStyle name="sum" xfId="3474"/>
    <cellStyle name="sum8" xfId="3475"/>
    <cellStyle name="Summary_back" xfId="3476"/>
    <cellStyle name="t" xfId="3477"/>
    <cellStyle name="t_Cinderella Model v1" xfId="3478"/>
    <cellStyle name="t_Cinderella Model v1May 29" xfId="3479"/>
    <cellStyle name="t_Cinderella Model v8" xfId="3480"/>
    <cellStyle name="t_Cinderella Model v9_ML number" xfId="3481"/>
    <cellStyle name="t_Gazelle DDM May-15-2003" xfId="3482"/>
    <cellStyle name="t1" xfId="3483"/>
    <cellStyle name="Table  - Style6" xfId="3484"/>
    <cellStyle name="Table  - Style6 2" xfId="3485"/>
    <cellStyle name="Table Head" xfId="3486"/>
    <cellStyle name="Table Head 2" xfId="3487"/>
    <cellStyle name="Table Source" xfId="3488"/>
    <cellStyle name="Table Sub Head" xfId="3489"/>
    <cellStyle name="Table Text" xfId="3490"/>
    <cellStyle name="Table Title" xfId="3491"/>
    <cellStyle name="Table Units" xfId="3492"/>
    <cellStyle name="TableStyleLight1" xfId="3493"/>
    <cellStyle name="TableStyleLight1 2" xfId="3494"/>
    <cellStyle name="TableStyleLight1 2 2" xfId="3495"/>
    <cellStyle name="TableStyleLight1 3" xfId="3496"/>
    <cellStyle name="tear" xfId="3497"/>
    <cellStyle name="tear 2" xfId="3498"/>
    <cellStyle name="Text" xfId="3499"/>
    <cellStyle name="Text [Bullet]" xfId="3500"/>
    <cellStyle name="Text [Dash]" xfId="3501"/>
    <cellStyle name="Text [Em-Dash]" xfId="3502"/>
    <cellStyle name="Text 1" xfId="3503"/>
    <cellStyle name="Text 1 2" xfId="3504"/>
    <cellStyle name="Text 2" xfId="3505"/>
    <cellStyle name="Text 2 2" xfId="3506"/>
    <cellStyle name="Text bold" xfId="3507"/>
    <cellStyle name="Text Head 1" xfId="3508"/>
    <cellStyle name="Text Head 1 2" xfId="3509"/>
    <cellStyle name="Text Head 2" xfId="3510"/>
    <cellStyle name="Text Head 2 2" xfId="3511"/>
    <cellStyle name="Text Indent 1" xfId="3512"/>
    <cellStyle name="Text Indent 1 2" xfId="3513"/>
    <cellStyle name="Text Indent 2" xfId="3514"/>
    <cellStyle name="Text Indent 2 2" xfId="3515"/>
    <cellStyle name="Text Indent A" xfId="3516"/>
    <cellStyle name="Text Indent B" xfId="3517"/>
    <cellStyle name="Text Indent B 2" xfId="3518"/>
    <cellStyle name="Text Indent B 2 2" xfId="3519"/>
    <cellStyle name="Text Indent B 3" xfId="3520"/>
    <cellStyle name="Text Indent C" xfId="3521"/>
    <cellStyle name="Text Indent C 2" xfId="3522"/>
    <cellStyle name="Text Indent C 2 2" xfId="3523"/>
    <cellStyle name="Text Indent C 3" xfId="3524"/>
    <cellStyle name="Text_ESTIMATE-29.03.12" xfId="3525"/>
    <cellStyle name="TFCF" xfId="3526"/>
    <cellStyle name="thousands" xfId="3527"/>
    <cellStyle name="threedec" xfId="3528"/>
    <cellStyle name="Times" xfId="3529"/>
    <cellStyle name="Times [1]" xfId="3530"/>
    <cellStyle name="Times [2]" xfId="3531"/>
    <cellStyle name="Times New Roman" xfId="3532"/>
    <cellStyle name="Title  - Style1" xfId="3533"/>
    <cellStyle name="Title - Style4" xfId="3534"/>
    <cellStyle name="Title 2" xfId="3535"/>
    <cellStyle name="Title 2 2" xfId="3536"/>
    <cellStyle name="Title 3" xfId="3537"/>
    <cellStyle name="Title 3 2" xfId="3538"/>
    <cellStyle name="Title 4" xfId="3539"/>
    <cellStyle name="Title 5" xfId="3540"/>
    <cellStyle name="Title 6" xfId="3541"/>
    <cellStyle name="Title 7" xfId="3542"/>
    <cellStyle name="Title 8" xfId="3543"/>
    <cellStyle name="Title Row" xfId="3544"/>
    <cellStyle name="Title1" xfId="3545"/>
    <cellStyle name="Title2" xfId="3546"/>
    <cellStyle name="Title3" xfId="3547"/>
    <cellStyle name="Titre 1" xfId="3548"/>
    <cellStyle name="titre_col" xfId="3549"/>
    <cellStyle name="TmsRmn10BlueItalic" xfId="3550"/>
    <cellStyle name="TmsRmn10Bold" xfId="3551"/>
    <cellStyle name="TOC 1" xfId="3552"/>
    <cellStyle name="TOC 1 2" xfId="3553"/>
    <cellStyle name="TOC 2" xfId="3554"/>
    <cellStyle name="TOC 2 2" xfId="3555"/>
    <cellStyle name="TopGrey" xfId="3556"/>
    <cellStyle name="Total 2" xfId="3557"/>
    <cellStyle name="Total 2 2" xfId="3558"/>
    <cellStyle name="Total 2 2 2" xfId="3559"/>
    <cellStyle name="Total 2 3" xfId="3560"/>
    <cellStyle name="Total 2_TCS-BUDGET format (Spectral)29 12 11 (2)" xfId="3561"/>
    <cellStyle name="Total 3" xfId="3562"/>
    <cellStyle name="Total 3 2" xfId="3563"/>
    <cellStyle name="Total 3 2 2" xfId="3564"/>
    <cellStyle name="Total 3 3" xfId="3565"/>
    <cellStyle name="Total 3_TCS-BUDGET format (Spectral)29 12 11 (2)" xfId="3566"/>
    <cellStyle name="Total 4" xfId="3567"/>
    <cellStyle name="Total 4 2" xfId="3568"/>
    <cellStyle name="Total 5" xfId="3569"/>
    <cellStyle name="Total 5 2" xfId="3570"/>
    <cellStyle name="Total 6" xfId="3571"/>
    <cellStyle name="Total 7" xfId="3572"/>
    <cellStyle name="Total 8" xfId="3573"/>
    <cellStyle name="totalbold" xfId="3574"/>
    <cellStyle name="Totals" xfId="3575"/>
    <cellStyle name="TotCol - Style5" xfId="3576"/>
    <cellStyle name="TotRow - Style4" xfId="3577"/>
    <cellStyle name="TotRow - Style4 2" xfId="3578"/>
    <cellStyle name="tt" xfId="3579"/>
    <cellStyle name="Tusental (0)_pldt" xfId="3580"/>
    <cellStyle name="Tusental_pldt" xfId="3581"/>
    <cellStyle name="u" xfId="3582"/>
    <cellStyle name="ultant" xfId="3583"/>
    <cellStyle name="ultant 2" xfId="3584"/>
    <cellStyle name="Underl - Style1" xfId="3585"/>
    <cellStyle name="uni" xfId="3586"/>
    <cellStyle name="Unit" xfId="3587"/>
    <cellStyle name="v" xfId="3588"/>
    <cellStyle name="v 2" xfId="3589"/>
    <cellStyle name="v 2 2" xfId="3590"/>
    <cellStyle name="v 3" xfId="3591"/>
    <cellStyle name="v_APPENDIX-1-29-04-09" xfId="3592"/>
    <cellStyle name="v_exclusio-list" xfId="3593"/>
    <cellStyle name="Valuta (0)_Customer" xfId="3594"/>
    <cellStyle name="Valuta_cross border" xfId="3595"/>
    <cellStyle name="vil" xfId="3596"/>
    <cellStyle name="vil 2" xfId="3597"/>
    <cellStyle name="w" xfId="3598"/>
    <cellStyle name="Währung [0]_Compiling Utility Macros" xfId="3599"/>
    <cellStyle name="Währung_Compiling Utility Macros" xfId="3600"/>
    <cellStyle name="Warning Text 2" xfId="3601"/>
    <cellStyle name="Warning Text 2 2" xfId="3602"/>
    <cellStyle name="Warning Text 3" xfId="3603"/>
    <cellStyle name="Warning Text 3 2" xfId="3604"/>
    <cellStyle name="Warning Text 4" xfId="3605"/>
    <cellStyle name="Warning Text 5" xfId="3606"/>
    <cellStyle name="Warning Text 6" xfId="3607"/>
    <cellStyle name="Warning Text 7" xfId="3608"/>
    <cellStyle name="Warning Text 8" xfId="3609"/>
    <cellStyle name="WP" xfId="3610"/>
    <cellStyle name="x Men" xfId="3611"/>
    <cellStyle name="YEAR" xfId="3612"/>
    <cellStyle name="YEAR 2" xfId="3613"/>
    <cellStyle name="Yellow" xfId="3614"/>
    <cellStyle name="Yellow 2" xfId="3615"/>
    <cellStyle name="Yera" xfId="3616"/>
    <cellStyle name="YesNo" xfId="3617"/>
    <cellStyle name="YesNo 2" xfId="3618"/>
    <cellStyle name="yh" xfId="3619"/>
    <cellStyle name="yt" xfId="3620"/>
    <cellStyle name="z" xfId="3621"/>
    <cellStyle name="z_Cinderella Model v1" xfId="3622"/>
    <cellStyle name="z_Cinderella Model v1May 29" xfId="3623"/>
    <cellStyle name="z_Cinderella Model v8" xfId="3624"/>
    <cellStyle name="z_Cinderella Model v9_ML number" xfId="3625"/>
    <cellStyle name="z_Gazelle DDM May-15-2003" xfId="3626"/>
    <cellStyle name="ハイパーリンク_勘定科目明細書" xfId="3627"/>
    <cellStyle name="똿뗦먛귟 [0.00]_PRODUCT DETAIL Q1" xfId="3628"/>
    <cellStyle name="똿뗦먛귟_PRODUCT DETAIL Q1" xfId="3629"/>
    <cellStyle name="믅됞 [0.00]_PRODUCT DETAIL Q1" xfId="3630"/>
    <cellStyle name="믅됞_PRODUCT DETAIL Q1" xfId="3631"/>
    <cellStyle name="백분율_HOBONG" xfId="3632"/>
    <cellStyle name="뷭?_BOOKSHIP" xfId="3633"/>
    <cellStyle name="쉼표 [0]_ML_Maintenance_Quo_060628" xfId="3634"/>
    <cellStyle name="콤마 [0]_1202" xfId="3635"/>
    <cellStyle name="콤마_1202" xfId="3636"/>
    <cellStyle name="통화 [0]_1202" xfId="3637"/>
    <cellStyle name="통화_1202" xfId="3638"/>
    <cellStyle name="표준_(정보부문)월별인원계획" xfId="3639"/>
    <cellStyle name="一般_2005銷售預測-財務預測" xfId="3640"/>
    <cellStyle name="千位[0]_财务费 " xfId="3641"/>
    <cellStyle name="千位_财务费 " xfId="3642"/>
    <cellStyle name="千位分隔_GZCCD_AppexB_PUD报出2003上半年在建项目(update)" xfId="3643"/>
    <cellStyle name="千分位[0]_Sheet2 (2)" xfId="3644"/>
    <cellStyle name="千分位_2005銷售預測-財務預測" xfId="3645"/>
    <cellStyle name="常规_geotextile cost" xfId="3646"/>
    <cellStyle name="普通_BHBGT-96" xfId="3647"/>
    <cellStyle name="桁区切り [0.00]_0098 China Embassy AQ Summary" xfId="3648"/>
    <cellStyle name="桁区切り_0098 China Embassy AQ Summary" xfId="3649"/>
    <cellStyle name="標準_0098 China Embassy AQ Summary" xfId="3650"/>
    <cellStyle name="通貨 [0.00]_0098 China Embassy AQ Summary" xfId="3651"/>
    <cellStyle name="通貨_0098 China Embassy AQ Summary" xfId="365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3.xml"/><Relationship Id="rId117" Type="http://schemas.openxmlformats.org/officeDocument/2006/relationships/theme" Target="theme/theme1.xml"/><Relationship Id="rId21" Type="http://schemas.openxmlformats.org/officeDocument/2006/relationships/externalLink" Target="externalLinks/externalLink18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63" Type="http://schemas.openxmlformats.org/officeDocument/2006/relationships/externalLink" Target="externalLinks/externalLink60.xml"/><Relationship Id="rId68" Type="http://schemas.openxmlformats.org/officeDocument/2006/relationships/externalLink" Target="externalLinks/externalLink65.xml"/><Relationship Id="rId84" Type="http://schemas.openxmlformats.org/officeDocument/2006/relationships/externalLink" Target="externalLinks/externalLink81.xml"/><Relationship Id="rId89" Type="http://schemas.openxmlformats.org/officeDocument/2006/relationships/externalLink" Target="externalLinks/externalLink86.xml"/><Relationship Id="rId112" Type="http://schemas.openxmlformats.org/officeDocument/2006/relationships/externalLink" Target="externalLinks/externalLink109.xml"/><Relationship Id="rId16" Type="http://schemas.openxmlformats.org/officeDocument/2006/relationships/externalLink" Target="externalLinks/externalLink13.xml"/><Relationship Id="rId107" Type="http://schemas.openxmlformats.org/officeDocument/2006/relationships/externalLink" Target="externalLinks/externalLink104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3" Type="http://schemas.openxmlformats.org/officeDocument/2006/relationships/externalLink" Target="externalLinks/externalLink50.xml"/><Relationship Id="rId58" Type="http://schemas.openxmlformats.org/officeDocument/2006/relationships/externalLink" Target="externalLinks/externalLink55.xml"/><Relationship Id="rId66" Type="http://schemas.openxmlformats.org/officeDocument/2006/relationships/externalLink" Target="externalLinks/externalLink63.xml"/><Relationship Id="rId74" Type="http://schemas.openxmlformats.org/officeDocument/2006/relationships/externalLink" Target="externalLinks/externalLink71.xml"/><Relationship Id="rId79" Type="http://schemas.openxmlformats.org/officeDocument/2006/relationships/externalLink" Target="externalLinks/externalLink76.xml"/><Relationship Id="rId87" Type="http://schemas.openxmlformats.org/officeDocument/2006/relationships/externalLink" Target="externalLinks/externalLink84.xml"/><Relationship Id="rId102" Type="http://schemas.openxmlformats.org/officeDocument/2006/relationships/externalLink" Target="externalLinks/externalLink99.xml"/><Relationship Id="rId110" Type="http://schemas.openxmlformats.org/officeDocument/2006/relationships/externalLink" Target="externalLinks/externalLink107.xml"/><Relationship Id="rId115" Type="http://schemas.openxmlformats.org/officeDocument/2006/relationships/externalLink" Target="externalLinks/externalLink112.xml"/><Relationship Id="rId5" Type="http://schemas.openxmlformats.org/officeDocument/2006/relationships/externalLink" Target="externalLinks/externalLink2.xml"/><Relationship Id="rId61" Type="http://schemas.openxmlformats.org/officeDocument/2006/relationships/externalLink" Target="externalLinks/externalLink58.xml"/><Relationship Id="rId82" Type="http://schemas.openxmlformats.org/officeDocument/2006/relationships/externalLink" Target="externalLinks/externalLink79.xml"/><Relationship Id="rId90" Type="http://schemas.openxmlformats.org/officeDocument/2006/relationships/externalLink" Target="externalLinks/externalLink87.xml"/><Relationship Id="rId95" Type="http://schemas.openxmlformats.org/officeDocument/2006/relationships/externalLink" Target="externalLinks/externalLink92.xml"/><Relationship Id="rId19" Type="http://schemas.openxmlformats.org/officeDocument/2006/relationships/externalLink" Target="externalLinks/externalLink1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56" Type="http://schemas.openxmlformats.org/officeDocument/2006/relationships/externalLink" Target="externalLinks/externalLink53.xml"/><Relationship Id="rId64" Type="http://schemas.openxmlformats.org/officeDocument/2006/relationships/externalLink" Target="externalLinks/externalLink61.xml"/><Relationship Id="rId69" Type="http://schemas.openxmlformats.org/officeDocument/2006/relationships/externalLink" Target="externalLinks/externalLink66.xml"/><Relationship Id="rId77" Type="http://schemas.openxmlformats.org/officeDocument/2006/relationships/externalLink" Target="externalLinks/externalLink74.xml"/><Relationship Id="rId100" Type="http://schemas.openxmlformats.org/officeDocument/2006/relationships/externalLink" Target="externalLinks/externalLink97.xml"/><Relationship Id="rId105" Type="http://schemas.openxmlformats.org/officeDocument/2006/relationships/externalLink" Target="externalLinks/externalLink102.xml"/><Relationship Id="rId113" Type="http://schemas.openxmlformats.org/officeDocument/2006/relationships/externalLink" Target="externalLinks/externalLink110.xml"/><Relationship Id="rId118" Type="http://schemas.openxmlformats.org/officeDocument/2006/relationships/styles" Target="styles.xml"/><Relationship Id="rId8" Type="http://schemas.openxmlformats.org/officeDocument/2006/relationships/externalLink" Target="externalLinks/externalLink5.xml"/><Relationship Id="rId51" Type="http://schemas.openxmlformats.org/officeDocument/2006/relationships/externalLink" Target="externalLinks/externalLink48.xml"/><Relationship Id="rId72" Type="http://schemas.openxmlformats.org/officeDocument/2006/relationships/externalLink" Target="externalLinks/externalLink69.xml"/><Relationship Id="rId80" Type="http://schemas.openxmlformats.org/officeDocument/2006/relationships/externalLink" Target="externalLinks/externalLink77.xml"/><Relationship Id="rId85" Type="http://schemas.openxmlformats.org/officeDocument/2006/relationships/externalLink" Target="externalLinks/externalLink82.xml"/><Relationship Id="rId93" Type="http://schemas.openxmlformats.org/officeDocument/2006/relationships/externalLink" Target="externalLinks/externalLink90.xml"/><Relationship Id="rId98" Type="http://schemas.openxmlformats.org/officeDocument/2006/relationships/externalLink" Target="externalLinks/externalLink95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59" Type="http://schemas.openxmlformats.org/officeDocument/2006/relationships/externalLink" Target="externalLinks/externalLink56.xml"/><Relationship Id="rId67" Type="http://schemas.openxmlformats.org/officeDocument/2006/relationships/externalLink" Target="externalLinks/externalLink64.xml"/><Relationship Id="rId103" Type="http://schemas.openxmlformats.org/officeDocument/2006/relationships/externalLink" Target="externalLinks/externalLink100.xml"/><Relationship Id="rId108" Type="http://schemas.openxmlformats.org/officeDocument/2006/relationships/externalLink" Target="externalLinks/externalLink105.xml"/><Relationship Id="rId116" Type="http://schemas.openxmlformats.org/officeDocument/2006/relationships/externalLink" Target="externalLinks/externalLink113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Relationship Id="rId54" Type="http://schemas.openxmlformats.org/officeDocument/2006/relationships/externalLink" Target="externalLinks/externalLink51.xml"/><Relationship Id="rId62" Type="http://schemas.openxmlformats.org/officeDocument/2006/relationships/externalLink" Target="externalLinks/externalLink59.xml"/><Relationship Id="rId70" Type="http://schemas.openxmlformats.org/officeDocument/2006/relationships/externalLink" Target="externalLinks/externalLink67.xml"/><Relationship Id="rId75" Type="http://schemas.openxmlformats.org/officeDocument/2006/relationships/externalLink" Target="externalLinks/externalLink72.xml"/><Relationship Id="rId83" Type="http://schemas.openxmlformats.org/officeDocument/2006/relationships/externalLink" Target="externalLinks/externalLink80.xml"/><Relationship Id="rId88" Type="http://schemas.openxmlformats.org/officeDocument/2006/relationships/externalLink" Target="externalLinks/externalLink85.xml"/><Relationship Id="rId91" Type="http://schemas.openxmlformats.org/officeDocument/2006/relationships/externalLink" Target="externalLinks/externalLink88.xml"/><Relationship Id="rId96" Type="http://schemas.openxmlformats.org/officeDocument/2006/relationships/externalLink" Target="externalLinks/externalLink93.xml"/><Relationship Id="rId111" Type="http://schemas.openxmlformats.org/officeDocument/2006/relationships/externalLink" Target="externalLinks/externalLink10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externalLink" Target="externalLinks/externalLink46.xml"/><Relationship Id="rId57" Type="http://schemas.openxmlformats.org/officeDocument/2006/relationships/externalLink" Target="externalLinks/externalLink54.xml"/><Relationship Id="rId106" Type="http://schemas.openxmlformats.org/officeDocument/2006/relationships/externalLink" Target="externalLinks/externalLink103.xml"/><Relationship Id="rId114" Type="http://schemas.openxmlformats.org/officeDocument/2006/relationships/externalLink" Target="externalLinks/externalLink111.xml"/><Relationship Id="rId119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externalLink" Target="externalLinks/externalLink49.xml"/><Relationship Id="rId60" Type="http://schemas.openxmlformats.org/officeDocument/2006/relationships/externalLink" Target="externalLinks/externalLink57.xml"/><Relationship Id="rId65" Type="http://schemas.openxmlformats.org/officeDocument/2006/relationships/externalLink" Target="externalLinks/externalLink62.xml"/><Relationship Id="rId73" Type="http://schemas.openxmlformats.org/officeDocument/2006/relationships/externalLink" Target="externalLinks/externalLink70.xml"/><Relationship Id="rId78" Type="http://schemas.openxmlformats.org/officeDocument/2006/relationships/externalLink" Target="externalLinks/externalLink75.xml"/><Relationship Id="rId81" Type="http://schemas.openxmlformats.org/officeDocument/2006/relationships/externalLink" Target="externalLinks/externalLink78.xml"/><Relationship Id="rId86" Type="http://schemas.openxmlformats.org/officeDocument/2006/relationships/externalLink" Target="externalLinks/externalLink83.xml"/><Relationship Id="rId94" Type="http://schemas.openxmlformats.org/officeDocument/2006/relationships/externalLink" Target="externalLinks/externalLink91.xml"/><Relationship Id="rId99" Type="http://schemas.openxmlformats.org/officeDocument/2006/relationships/externalLink" Target="externalLinks/externalLink96.xml"/><Relationship Id="rId101" Type="http://schemas.openxmlformats.org/officeDocument/2006/relationships/externalLink" Target="externalLinks/externalLink9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36.xml"/><Relationship Id="rId109" Type="http://schemas.openxmlformats.org/officeDocument/2006/relationships/externalLink" Target="externalLinks/externalLink106.xml"/><Relationship Id="rId34" Type="http://schemas.openxmlformats.org/officeDocument/2006/relationships/externalLink" Target="externalLinks/externalLink31.xml"/><Relationship Id="rId50" Type="http://schemas.openxmlformats.org/officeDocument/2006/relationships/externalLink" Target="externalLinks/externalLink47.xml"/><Relationship Id="rId55" Type="http://schemas.openxmlformats.org/officeDocument/2006/relationships/externalLink" Target="externalLinks/externalLink52.xml"/><Relationship Id="rId76" Type="http://schemas.openxmlformats.org/officeDocument/2006/relationships/externalLink" Target="externalLinks/externalLink73.xml"/><Relationship Id="rId97" Type="http://schemas.openxmlformats.org/officeDocument/2006/relationships/externalLink" Target="externalLinks/externalLink94.xml"/><Relationship Id="rId104" Type="http://schemas.openxmlformats.org/officeDocument/2006/relationships/externalLink" Target="externalLinks/externalLink101.xml"/><Relationship Id="rId120" Type="http://schemas.openxmlformats.org/officeDocument/2006/relationships/calcChain" Target="calcChain.xml"/><Relationship Id="rId7" Type="http://schemas.openxmlformats.org/officeDocument/2006/relationships/externalLink" Target="externalLinks/externalLink4.xml"/><Relationship Id="rId71" Type="http://schemas.openxmlformats.org/officeDocument/2006/relationships/externalLink" Target="externalLinks/externalLink68.xml"/><Relationship Id="rId92" Type="http://schemas.openxmlformats.org/officeDocument/2006/relationships/externalLink" Target="externalLinks/externalLink89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0</xdr:col>
      <xdr:colOff>552449</xdr:colOff>
      <xdr:row>1</xdr:row>
      <xdr:rowOff>259508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7150"/>
          <a:ext cx="476249" cy="497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1437715</xdr:colOff>
      <xdr:row>0</xdr:row>
      <xdr:rowOff>76200</xdr:rowOff>
    </xdr:from>
    <xdr:to>
      <xdr:col>1</xdr:col>
      <xdr:colOff>2047875</xdr:colOff>
      <xdr:row>2</xdr:row>
      <xdr:rowOff>129257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315" y="76200"/>
          <a:ext cx="610160" cy="567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SL\&#38609;&#24037;&#20107;\&#19977;&#20117;&#20303;&#21451;&#35211;&#31309;&#20181;&#20107;\&#20013;&#22269;&#27193;&#33026;&#12467;&#12531;&#12497;&#12454;&#12531;&#12489;&#24037;&#22580;&#26032;&#31689;&#24037;&#20107;&#65288;2003.11.3)\Documents%20and%20Settings\user\Local%20Settings\Temporary%20Internet%20Files\Content.IE5\GHIJKLMN\&#20303;&#21451;&#38651;&#35013;&#65298;&#26399;&#35373;&#20633;&#21407;&#20385;071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achin\BOQ\Pentahouse\B.O.Q%2004-05-07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AKAL%20CHARITY\Comaparative%20statement\Comparative-3-05-04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60;\Lon\CM\QS12772\Risk\BurlDanes_NewRiskRegister0903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ilesh\C\sp_RO\Banglore\barc_kalpakkam\Final_appd_PSE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trmtlon.turntown.com/Documents%20and%20Settings/ead/Local%20Settings/Temporary%20Internet%20Files/OLK22F/LON/QS/I46001/REPORT/COST/CASHFL1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ELECT\Calculation\Battery%20&amp;%20Battery%20charger\REV%20R1\potablwater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60;\MAHINDRA-WORLD-SCHOOL-CHENNAI\MEASUREMENT%20SHEET\measurements%20as%20per%20revised%20drawings\03.03.07-revised%20measurements\SAKAL%20CHARITY\Comaparative%20statement\Comparative-3-05-04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SL\&#38609;&#24037;&#20107;\&#19977;&#20117;&#20303;&#21451;&#35211;&#31309;&#20181;&#20107;\&#20013;&#22269;&#27193;&#33026;&#12467;&#12531;&#12497;&#12454;&#12531;&#12489;&#24037;&#22580;&#26032;&#31689;&#24037;&#20107;&#65288;2003.11.3)\WINDOWS\TEMP\&#35211;&#31309;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delia\Documents%20and%20Settings\kevinh\My%20Documents\V2%20PMP5FY07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NSRV01\Data\LON\QS\I46001\REPORT\COST\CASHFL1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rcserver1\design\user\Cement\KVPgroup\E-Kvp\KVP-Engrs\PPRM-Housing\Namakkal%20Housing\School\T1037%20Entire%20Schoo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achin\BOQ\DOCUME~1\Ravi\LOCALS~1\Temp\notes6030C8\BookingForm%20jcs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60;\Users\suman.majumder.GPL\AppData\Local\Microsoft\Windows\Temporary%20Internet%20Files\Content.Outlook\0JY5LUH7\I1204-AGHA-KHAN\WORKING\RATE-ANALYSIS-05-05-09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in2kserver\e\WINDOWS\Temporary%20Internet%20Files\Content.IE5\01EVKTEN\Hewitt%20-unitechworld-%20PE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DSRV01\Data\LEE\QS\LCC\MODEL%2025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IGAIWS17\kaigai\&#19977;&#20117;&#20303;&#21451;&#35211;&#31309;&#20181;&#20107;\M&#19977;&#20117;&#21270;&#23398;&#20013;&#23665;&#12467;&#12531;&#12497;&#12454;&#12531;&#12489;&#24037;&#22580;&#65288;2004.04.08)\&#26481;&#33437;&#27231;&#26800;&#39135;&#22530;&#26847;\WINDOWS\Temporary%20Internet%20Files\Content.IE5\E1B6EGHI\030526_itikou_&#38651;&#27671;&#35211;&#31309;V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enkat\e\SOR%20Narmada%202004-05\final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halakshmi\mahalakshmi\Mahalakshmi\2000\2000-2001%20Enquiry\Akash\Taegue_Semac_ME_Rev%2007040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CRONPDC\Doc\New%20Documents\2001-2002\2001-2002%20Enquiry\Micron\Surya%20IT%20Park_ME_Revised_0110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CRONPDC\Doc\New%20Documents\2001-2002\2001-2002%20Enquiry\Micron\Milliania%20Tower_529_Potential_M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CRONPDC\Doc\Old%20Documents\2002-2003\2002-2003%20Enquiry\04.%20Elins\EXCEL_AMF%20Panel_180%20kV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halakshmi\mahalakshmi\Mahalakshmi\2000\2000-2001%20Enquiry\Akash\Tata%20Housing%20Development_M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savaraj\c\Raja%20Meenakshi%20Residency_Servelec_Uma%20Shanker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DFS1\ROOT\1999\SEPTM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60;\Users\PShinde.GPL.000\AppData\Local\Microsoft\Windows\Temporary%20Internet%20Files\Content.Outlook\FQ5BH3JQ\Users\santosh.vedante\AppData\Local\Microsoft\Windows\Temporary%20Internet%20Files\Content.Outlook\UE1OB0KK\Type-B-%20Type%20-1%205BHK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CRONPDC\Doc\New%20Documents\2001-2002\Major%20Tenders\Intel_Direct_New\Intel_Potential_01120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6481;&#12450;&#12472;&#12450;\CHINA\&#12381;&#12398;&#20182;IA&#29289;&#20214;\&#12477;&#12491;&#12540;&#19978;&#28023;&#12509;&#12522;&#12510;&#12540;\OSB2403-00A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60;\Users\PShinde.GPL.000\AppData\Local\Microsoft\Windows\Temporary%20Internet%20Files\Content.Outlook\FQ5BH3JQ\Documents%20and%20Settings\ajit.sondur\Local%20Settings\Temporary%20Internet%20Files\Content.Outlook\AIPOZIN0\T1%20-2BHK%20tentative%20Budge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SL\&#38609;&#24037;&#20107;\&#19977;&#20117;&#20303;&#21451;&#35211;&#31309;&#20181;&#20107;\&#20013;&#22269;&#27193;&#33026;&#12467;&#12531;&#12497;&#12454;&#12531;&#12489;&#24037;&#22580;&#26032;&#31689;&#24037;&#20107;&#65288;2003.11.3)\WINDOWS\TEMP\OBYYASHI%20BREAKDOWN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halakshmi\mahalakshmi\mahalakshmi\1999-2000%20enquiry\Micron\Watchtower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rcserver1\DESIGN\Infra\Geotech\Crep\Soil-inv\O1097\DJB-0509\Spt-BH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ver\design\USER\HOUSING\SIRISH\temp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KNOWLEDGE-PARK-CHANDIGRH-AHC\BLOCK%20EST\BLOCK%20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60;\FABS\Mantri%20Espana\BOQ\BandF\Housing\kkp\KKP-ISO\KKP-ISO-9001-1994\stds\GN-ST-06(2)(Design%20Sheet-Ruled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giserver\08306%20-%20taj%20dwaraka\Implementation\Cost%20plan\Finishes%20-Taj%20Dwarka%20-%20Ani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60;\LON\QS\QS11228\COST\OPCOS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IN3KSERVER\STUPDATA\EMAAR\Specifications%20Ests\07.05.07\Copy%20Est%20HUDA%20Sports%20complex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60;\Users\suman.majumder.GPL\AppData\Local\Microsoft\Windows\Temporary%20Internet%20Files\Content.Outlook\0JY5LUH7\BHOOMESH\Tech%20Zone\Lt%20panels%20Quotes\PRASAD\Est%20HUDA%20Sports%20complex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CRONPDC\Doc\New%20Documents\2001-2002\2001-2002%20Enquiry\ELINS\PESL_AMF%20Panel_1625%20kVA_0112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imanshu\SHERATON@CHANDIGARH\DOCUME~1\MAMTA~1.SPE\LOCALS~1\Temp\Rar$DI02.312\GOA_ARPT_SUBSTNDG_JUSTIFIED%20EST_160709(final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rcserver3\Design\WINNT\Profiles\vvk\Temporary%20Internet%20Files\OLK3\BOQ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60;\2005\05117%20-%20Mindspace%20Hyderabad\Implementation\CP%20A\CP%20A%20-%20Stage%202\05117%20CP%20-%20Estimate%20sheet%20-%20Stage%20B%20-%20R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60;\Users\suman.majumder.GPL\AppData\Local\Microsoft\Windows\Temporary%20Internet%20Files\Content.Outlook\0JY5LUH7\Documents%20and%20Settings\HIGHWAY6\Desktop\BOQ_Bhopal%20Bypass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IGAIWS17\kaigai\&#19977;&#20117;&#20303;&#21451;&#35211;&#31309;&#20181;&#20107;\M&#19977;&#20117;&#21270;&#23398;&#20013;&#23665;&#12467;&#12531;&#12497;&#12454;&#12531;&#12489;&#24037;&#22580;&#65288;2004.04.08)\&#26481;&#33437;&#27231;&#26800;&#39135;&#22530;&#26847;\&#21463;&#20449;&#65420;&#65383;&#65394;&#65433;\&#26085;&#26032;2&#26399;&#12288;&#35373;&#20633;&#35211;&#31309;&#12487;&#12540;&#12479;\&#26085;&#26032;&#38651;&#27231;2&#26399;&#36000;&#33655;&#35336;&#31639;&#26360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Offers\GRUNDFOSS\Grundfoss%20Offer%204A12\Final%20Offer%20-%204C16\IO%20List%204C08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rcserver1\design\user\Housing\Binod\saihous\saihous.e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HI\MY%20DOCUMENTS\WINDOWS\Desktop\Manoj%20Gandhi\FINDRDEC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60;\Users\STidke.GODREJINDS\AppData\Local\Microsoft\Windows\Temporary%20Internet%20Files\Content.Outlook\QKAE2IPE\IFM%205%200%20-%20Mahalaxmi%20Soc,%20Veera%20desai%20road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up-c09\D\JOBS\7078-MADURAVOYAL\ALAPAKKAM%20MAIN%20ROAD%20-%20APR05\ANNEX-2\ANN2-MADURAVOYAL%20DATA-APRIL-05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HA\RADHA\radha\mis9899\consoli\sept98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HA\RADHA\mis9798\MAR9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60;\SAKAL%20CHARITY\Comaparative%20statement\Comparative-3-05-0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60;\D\My%20Documents\Excel\Godrej\Sector%20-79\Measurement%20Template%20R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60;\Users\suman.majumder.GPL\AppData\Local\Microsoft\Windows\Temporary%20Internet%20Files\Content.Outlook\0JY5LUH7\I1204-AGHA-KHAN\WORKING\interface\DOI\12.BLOCK%20MASONRY\12.3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60;\Users\suman.majumder.GPL\AppData\Local\Microsoft\Windows\Temporary%20Internet%20Files\Content.Outlook\0JY5LUH7\GOA_ARPT_ELECT_INTERNAL_EST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sant\projects\PROJECTS\Projects%20A%20-%20G\DMRC%20Headquarters\DMRC%20TENDER%20DOCU%20SAMPLE\RATE%20ANALYSIS%20HYDRAULIC%2017-03-2004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NSRV01\Data\DOCUME~1\wanwai\LOCALS~1\Temp\C.Lotus.Notes.Data\Financial%20Report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30-COST%20MANAGEMENT\Construction%20Budgets%20-%20Cost%20Mgmt\Goregaon%20Fiorenza\Goregaon%20Aspiratinal%20Tower%20B-Final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cronpdc\Doc\Old%20Documents\2002-2003\2002-2003%20Enquiry\06.%20Micron\M.S.R.I.T._Essbe_ME2022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60;\Users\suman.majumder.GPL\AppData\Local\Microsoft\Windows\Temporary%20Internet%20Files\Content.Outlook\0JY5LUH7\FreqPlanmar'00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Offer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halakshmi\mahalakshmi\mahalakshmi\1999-2000%20enquiry\ACE%20Consultants\Digital_ACE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DLA%20Standard%20Cost%20Report1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60;\Users\PShinde.GPL.000\AppData\Local\Microsoft\Windows\Temporary%20Internet%20Files\Content.Outlook\FQ5BH3JQ\AGRA-TAYAL-PGP\MEASUREMENT%20SHEET\BOQ%20WITH%20Meas.%20-%20FINAL%20-%2024.11.2007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CRONPDC\Doc\Old%20Document\2001-2002\2001-2002%20Enquiry\ELINS\PESL_AMF%20Panel_1625%20kVA_011207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60;\f\anvita\anvita\Assignments-KHK\GPL%20Serenity%20-%20Tender-%20080812\R5%20-%20Addendum%203\Addendum-3%20Tender-Complete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nng2/AppData/Local/Temp/D/SIL_YRS/Weekly-Monthly%20planning/Monthly%20plan/fnl.%20plan/Combined/smb:/Ws3/c/Nh5%20qs/Chennai%20Nellor%20NH5/Package%20B/Program%20Files/Microsoft%20Office/Templates/BILLS1A.xlt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60;\Users\PShinde.GPL.000\AppData\Local\Microsoft\Windows\Temporary%20Internet%20Files\Content.Outlook\FQ5BH3JQ\DOCUME~1\JJS~1.PUN\LOCALS~1\Temp\notesC9812B\MIS-March07%20Pune%20unaudi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60;\Lee\CM\PROJ\TIC\Alex%20Hargreaves\13.08.09\Meeting%20in%20London\New%20Template%20WIP\Example\New%20Template%20WIP\cashflow%20TEST%20Ver%203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microsoft.com/office/2006/relationships/xlExternalLinkPath/xlPathMissing" Target="Purchase%20Order1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NSRV01\Data\Lon\CM\QS12770\COST\Change%20Control\Change%20Control-DS\Reports\Documents%20and%20Settings\peke.WTRUST\Local%20Settings\Temporary%20Internet%20Files\OLK45\LON\QS\I46001\REPORT\COST\CASHFL1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CRONPDC\Doc\New%20Documents\2001-2002\2001-2002%20Enquiry\ELINS\Diesel%20Power%20Aid_AMF%20Panel_820%20kVA_011127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60;\JP\BOQ\BOQ\BandF\Housing\kkp\KKP-ISO\KKP-ISO-9001-1994\stds\GN-ST-06(2)(Design%20Sheet-Ruled)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0\planning\Documents%20and%20Settings\pradeep.singh\My%20Documents\Excel%20Training\Excel%20function%20list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imanshu\SHERATON@CHANDIGARH\Mamta\NCPA\DG\GOA_ARPT_SUBSTNDG_EST_090609(final)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nng2/AppData/Local/Temp/Users/Gurav1/Desktop/GCW/DPR_GCW/Oct,%2009/CONCRETE%20PROGRAMME/August,%2009/DCP%2015-09-09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60;\f\anvita\anvita\Assignments-KHK\GPL%20Serenity%20-%20Tender-%20080812\R4\submission-01-02-2013\Addendum-2-BOQ-Civil-Cost%20Plus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\ene\TEC\Electrical%20Contract%20Division\Design%20And%20Estimation\2012-13\Godrej%20Prop%20Serenity\01%20Estimation\01E%20Working%20Boq\Working%20Sheet%20Format.07.06.2011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Pentahouse\B.O.Q%2004-05-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60;\Users\suman.majumder.GPL\AppData\Local\Microsoft\Windows\Temporary%20Internet%20Files\Content.Outlook\0JY5LUH7\sarath\Indore-Ujjian(BSCPL)\Final_BOQ_020708\Details%20of%20Quantity\BOQ\BOQ_Indore-ujjain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KUSAI_NW1\public\Documents%20and%20Settings\All%20Users\Documents\&#12491;&#12481;&#12450;&#12473;&#34311;&#24030;\&#26989;&#32773;&#35211;&#31309;0120&#22793;&#26356;\SNI_BQ3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halakshmi\mahalakshmi\1999\1999-2000%20enquiry\Micron\Hospital_ME_Akash_L&amp;T_Rev.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DFS1\ROOT\Documents%20and%20Settings\pconill\Desktop\JPM%20Macro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0\planning\pradeep%20singh\Simtools\SIMTOOLS\Podium%20Simtool\Podium%20PD-2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ELECT\Calculation\Battery%20&amp;%20Battery%20charger\REV%20R1\lvsizing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SL\&#38609;&#24037;&#20107;\&#19977;&#20117;&#20303;&#21451;&#35211;&#31309;&#20181;&#20107;\&#20013;&#22269;&#27193;&#33026;&#12467;&#12531;&#12497;&#12454;&#12531;&#12489;&#24037;&#22580;&#26032;&#31689;&#24037;&#20107;&#65288;2003.11.3)\Documents%20and%20Settings\user\Local%20Settings\Temporary%20Internet%20Files\Content.IE5\L1234567\&#20303;&#21451;&#38651;&#35013;&#65298;&#26399;&#35373;&#20633;&#21407;&#20385;0716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rcserver3\design\Elec-Mech\EandI\Krv\T1399-E-SY-CPCL\Battery\BATR0003al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~1\Ravi\LOCALS~1\Temp\notes6030C8\BookingForm%20jcs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60;\Users\suman.majumder.GPL\AppData\Local\Microsoft\Windows\Temporary%20Internet%20Files\Content.Outlook\0JY5LUH7\Documents%20and%20Settings\hiamashu%20ojha\Local%20Settings\Temporary%20Internet%20Files\OLK17\ELECT_INTERNAL_(Final)090609_EST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NSRV01\Data\LON\QS\QS11228\COST\OPCOS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30-COST%20MANAGEMENT\Construction%20Budgets%20-%20Cost%20Mgmt\Goregaon%20Fiorenza\King%20Tower%20Budget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KUSAI_NW1\public\&#25991;&#20214;\&#33258;&#24314;&#34920;&#26684;&#27169;&#26495;\&#39044;&#31639;&#34920;&#26684;&#32473;&#28909;&#25490;&#27700;99-22.xlt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60;\LON\QS\I46001\REPORT\COST\CASHFL1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s_india\c\DLSI\CostplanInfo\Template-Design%20Devt%20Estimate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Elnet-IBMS-IOlistBOQ-5103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ELECT\Calculation\Battery%20&amp;%20Battery%20charger\REV%20R1\REF_CALCS\CWpump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user\Local%20Settings\Temporary%20Internet%20Files\Content.IE5\GHIJKLMN\&#20303;&#21451;&#38651;&#35013;&#65298;&#26399;&#35373;&#20633;&#21407;&#20385;0714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s\current\Morgan%20Stanley\Project%20Budget\030625_GKC%20Bluebook%20(AC)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ning\C\WINDOWS\TEMP\FORM6&amp;7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aqc\d\WINDOWS\TEMP\FORM6&amp;7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CRONPDC\Doc\New%20Documents\2001-2002\2001-2002%20Enquiry\Servelec\LSG%20Sky%20Chef_Servelec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60;\Users\PShinde.GPL.000\AppData\Local\Microsoft\Windows\Temporary%20Internet%20Files\Content.Outlook\FQ5BH3JQ\SAHARA-CITY-HOMES\GWALIOR\OTH-AMEN\BLOCK%20ESTIMATE\MASS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imanshu\SHERATON@CHANDIGARH\Documents%20and%20Settings\mamta.SPECTRAL\Desktop\GOA_ARPT_ELECT_INTERNAL_EST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GT\YR98-99\DPR_9697\PLAN1697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eer\c\APUSP\WATERSUPPLYDATA\NZB%20Datas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60;\Users\PShinde.GPL.000\AppData\Local\Microsoft\Windows\Temporary%20Internet%20Files\Content.Outlook\FQ5BH3JQ\GAUHATI-PROJECT\Measurments\NRL-BOQ-%20ESTIMATE-17.01.08-Final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60;\Mum\1000%20Projects\CM\Live%20Projects\MU%2010061%20-%20DLF%20WEH%20Begur\1100%20-%20Drawings\Measure\A-structure%202010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60;\D\My%20Documents\Excel\Arcop\JP%20B-9\BOQ%20&amp;%20ESTIMATE\Budget\Cost%20Estimate%2002.03.2013\02%20C-IN\03%20from%20Plumbing%20MKG\20%202013-01-11%20Tender%20Estimate%20rev\9_KRISTAL%20COURT%20(B9)%20-%20BILL%20OF%20QUANTITIES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ackup\T\C\T&amp;T1162\F\Lee\Users\Mccafmik\Usr\Home\Keep\Cdrom\Model_A\Model_A1\A1-mod-w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60;\Users\PShinde.GPL.000\AppData\Local\Microsoft\Windows\Temporary%20Internet%20Files\Content.Outlook\FQ5BH3JQ\SAKAL%20CHARITY\Comaparative%20statement\Comparative-3-05-04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ning\C\WINDOWS\Desktop\JUNE%202003%20bills\2B_JUNE%202K3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amit.goel\Local%20Settings\Temporary%20Internet%20Files\OLK62\Site%20Status%20Report_Chennai_10%2010%202009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書"/>
      <sheetName val="電気設備表"/>
      <sheetName val="ﾒｰｶｰﾘｽﾄ"/>
      <sheetName val="建築依頼事項"/>
      <sheetName val="別途工事"/>
      <sheetName val="030710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MN T.B."/>
      <sheetName val="Summary"/>
      <sheetName val="Flooring"/>
      <sheetName val="ELEC_BOQ"/>
      <sheetName val="GBW"/>
      <sheetName val="final abstract"/>
      <sheetName val="currency"/>
      <sheetName val="Switch costs lookup"/>
      <sheetName val="jobhist"/>
      <sheetName val="Fill this out first..."/>
      <sheetName val="p&amp;m"/>
      <sheetName val="PRELIM5"/>
      <sheetName val="Budget"/>
      <sheetName val="Measurements"/>
      <sheetName val="Tables"/>
      <sheetName val="Ceilings"/>
      <sheetName val="ACAD Finishes"/>
      <sheetName val="Site Details"/>
      <sheetName val="Chair"/>
      <sheetName val="Site Area Statement"/>
      <sheetName val="Doors"/>
      <sheetName val="Estimate"/>
      <sheetName val="F1a-Pile"/>
      <sheetName val="SUMMARY OPTION"/>
      <sheetName val="IMPORTED EQUIPMENTS"/>
      <sheetName val="VRV"/>
      <sheetName val="VRV Install"/>
      <sheetName val="Cu Tube with insulation "/>
      <sheetName val="Fan"/>
      <sheetName val="PVC PIPE"/>
      <sheetName val="Nitrile Ins for CHW Pipe &amp; Duct"/>
      <sheetName val="Fire Damper"/>
      <sheetName val="COSMOS"/>
      <sheetName val="Grill, Diffuser Revised"/>
      <sheetName val="DUCT INSULATION"/>
      <sheetName val="Lock Former Ducting"/>
      <sheetName val="Insulated Flexible Ducts"/>
      <sheetName val=" B1"/>
      <sheetName val="Cost summary"/>
      <sheetName val="RA-markate"/>
      <sheetName val="Data sheet"/>
      <sheetName val="Per Unit"/>
      <sheetName val="1-Internal electrical"/>
      <sheetName val="3. Elemental Summary"/>
      <sheetName val="12a. CFTable"/>
      <sheetName val="Meas.-Hotel Part"/>
      <sheetName val="Lintel"/>
      <sheetName val="Cod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ative statement"/>
      <sheetName val="RA-markate"/>
      <sheetName val="RA_markate"/>
      <sheetName val="MASTER_RATE ANALYSIS"/>
      <sheetName val="RCC,Ret. Wall"/>
      <sheetName val="BOQ_Direct_selling cost"/>
      <sheetName val="MM"/>
      <sheetName val="Headings"/>
      <sheetName val="BLOCK-A (MEA.SHEET)"/>
      <sheetName val="COST"/>
      <sheetName val="TBAL9697 -group wise  sdpl"/>
      <sheetName val="Names&amp;Cases"/>
      <sheetName val="Sheet3 (2)"/>
      <sheetName val="Portfolio Summary"/>
      <sheetName val="Builtup Area"/>
      <sheetName val="Inc.St.-Link"/>
      <sheetName val="Meas.-Hotel Part"/>
      <sheetName val="TBAL9697 _group wise  sdpl"/>
      <sheetName val="A-General"/>
      <sheetName val="10. &amp; 11. Rate Code &amp; BQ"/>
      <sheetName val="9. Package split - Cost "/>
      <sheetName val="Break up Sheet"/>
      <sheetName val="Field Values"/>
      <sheetName val="horizontal"/>
      <sheetName val="Main-Material"/>
      <sheetName val="Footings"/>
      <sheetName val="sept-plan"/>
      <sheetName val="P&amp;L-BDMC"/>
      <sheetName val="WWR"/>
      <sheetName val="MA"/>
      <sheetName val="영업소실적"/>
      <sheetName val="ACE-OUT"/>
      <sheetName val="BS-Cem"/>
      <sheetName val="concrete"/>
      <sheetName val="Sheet1"/>
      <sheetName val="Sheet2"/>
      <sheetName val="Main Sheet"/>
      <sheetName val="oresreqsum"/>
      <sheetName val="Staff Acco."/>
      <sheetName val="Data"/>
      <sheetName val="Cashflow"/>
      <sheetName val="Project Budget Worksheet"/>
      <sheetName val="Results"/>
      <sheetName val="PLGroupings"/>
      <sheetName val="MainSheet"/>
      <sheetName val="Legend"/>
    </sheetNames>
    <sheetDataSet>
      <sheetData sheetId="0"/>
      <sheetData sheetId="1" refreshError="1">
        <row r="389">
          <cell r="A389" t="str">
            <v>SECTION</v>
          </cell>
          <cell r="B389" t="str">
            <v>PART</v>
          </cell>
        </row>
        <row r="391">
          <cell r="A391">
            <v>1</v>
          </cell>
        </row>
        <row r="392">
          <cell r="A392" t="str">
            <v>1.</v>
          </cell>
          <cell r="B392">
            <v>1</v>
          </cell>
        </row>
        <row r="394">
          <cell r="A394" t="str">
            <v>1.</v>
          </cell>
          <cell r="B394">
            <v>1.1000000000000001</v>
          </cell>
        </row>
        <row r="396">
          <cell r="A396" t="str">
            <v>A</v>
          </cell>
        </row>
        <row r="401">
          <cell r="A401" t="str">
            <v>B</v>
          </cell>
        </row>
        <row r="403">
          <cell r="A403" t="str">
            <v>C</v>
          </cell>
        </row>
        <row r="406">
          <cell r="A406" t="str">
            <v>D</v>
          </cell>
        </row>
        <row r="414">
          <cell r="A414" t="str">
            <v>1.</v>
          </cell>
          <cell r="B414">
            <v>1.2000000000000002</v>
          </cell>
        </row>
        <row r="418">
          <cell r="A418" t="str">
            <v>A</v>
          </cell>
        </row>
        <row r="423">
          <cell r="A423" t="str">
            <v>B</v>
          </cell>
        </row>
        <row r="425">
          <cell r="A425" t="str">
            <v>C</v>
          </cell>
        </row>
        <row r="427">
          <cell r="A427" t="str">
            <v>D</v>
          </cell>
        </row>
        <row r="430">
          <cell r="A430" t="str">
            <v>E</v>
          </cell>
        </row>
        <row r="438">
          <cell r="A438" t="str">
            <v>1.</v>
          </cell>
          <cell r="B438">
            <v>1.3000000000000003</v>
          </cell>
        </row>
        <row r="442">
          <cell r="A442" t="str">
            <v>A</v>
          </cell>
        </row>
        <row r="447">
          <cell r="A447" t="str">
            <v>B</v>
          </cell>
        </row>
        <row r="449">
          <cell r="A449" t="str">
            <v>C</v>
          </cell>
        </row>
        <row r="451">
          <cell r="A451" t="str">
            <v>D</v>
          </cell>
        </row>
        <row r="454">
          <cell r="A454" t="str">
            <v>E</v>
          </cell>
        </row>
        <row r="462">
          <cell r="A462" t="str">
            <v>1.</v>
          </cell>
          <cell r="B462">
            <v>2</v>
          </cell>
        </row>
        <row r="464">
          <cell r="A464" t="str">
            <v>1.</v>
          </cell>
          <cell r="B464">
            <v>2.1</v>
          </cell>
        </row>
        <row r="466">
          <cell r="A466" t="str">
            <v>A</v>
          </cell>
        </row>
        <row r="471">
          <cell r="A471" t="str">
            <v>B</v>
          </cell>
        </row>
        <row r="473">
          <cell r="A473" t="str">
            <v>C</v>
          </cell>
        </row>
        <row r="476">
          <cell r="A476" t="str">
            <v>D</v>
          </cell>
        </row>
        <row r="486">
          <cell r="A486" t="str">
            <v>1.2.2</v>
          </cell>
        </row>
        <row r="488">
          <cell r="A488" t="str">
            <v>A</v>
          </cell>
        </row>
        <row r="494">
          <cell r="A494" t="str">
            <v>B</v>
          </cell>
        </row>
        <row r="496">
          <cell r="A496" t="str">
            <v>C</v>
          </cell>
        </row>
        <row r="498">
          <cell r="A498" t="str">
            <v>D</v>
          </cell>
        </row>
        <row r="501">
          <cell r="A501" t="str">
            <v>E</v>
          </cell>
        </row>
        <row r="511">
          <cell r="A511" t="str">
            <v>1.2.3</v>
          </cell>
        </row>
        <row r="513">
          <cell r="A513" t="str">
            <v>A</v>
          </cell>
        </row>
        <row r="519">
          <cell r="A519" t="str">
            <v>B</v>
          </cell>
        </row>
        <row r="521">
          <cell r="A521" t="str">
            <v>C</v>
          </cell>
        </row>
        <row r="523">
          <cell r="A523" t="str">
            <v>D</v>
          </cell>
        </row>
        <row r="526">
          <cell r="A526" t="str">
            <v>E</v>
          </cell>
        </row>
        <row r="534">
          <cell r="A534">
            <v>1.3</v>
          </cell>
        </row>
        <row r="536">
          <cell r="A536" t="str">
            <v>1.3.1</v>
          </cell>
        </row>
        <row r="538">
          <cell r="A538" t="str">
            <v>A</v>
          </cell>
        </row>
        <row r="544">
          <cell r="A544" t="str">
            <v>B</v>
          </cell>
        </row>
        <row r="546">
          <cell r="A546" t="str">
            <v>C</v>
          </cell>
        </row>
        <row r="549">
          <cell r="A549" t="str">
            <v>D</v>
          </cell>
        </row>
        <row r="559">
          <cell r="A559" t="str">
            <v>1.3.2</v>
          </cell>
        </row>
        <row r="561">
          <cell r="A561" t="str">
            <v>A</v>
          </cell>
        </row>
        <row r="566">
          <cell r="A566" t="str">
            <v>B</v>
          </cell>
        </row>
        <row r="568">
          <cell r="A568" t="str">
            <v>C</v>
          </cell>
        </row>
        <row r="570">
          <cell r="A570" t="str">
            <v>D</v>
          </cell>
        </row>
        <row r="573">
          <cell r="A573" t="str">
            <v>E</v>
          </cell>
        </row>
        <row r="583">
          <cell r="A583" t="str">
            <v>1.3.3</v>
          </cell>
        </row>
        <row r="585">
          <cell r="A585" t="str">
            <v>A</v>
          </cell>
        </row>
        <row r="590">
          <cell r="A590" t="str">
            <v>B</v>
          </cell>
        </row>
        <row r="592">
          <cell r="A592" t="str">
            <v>C</v>
          </cell>
        </row>
        <row r="594">
          <cell r="A594" t="str">
            <v>D</v>
          </cell>
        </row>
        <row r="597">
          <cell r="A597" t="str">
            <v>E</v>
          </cell>
        </row>
        <row r="605">
          <cell r="A605">
            <v>1.4</v>
          </cell>
        </row>
        <row r="607">
          <cell r="A607" t="str">
            <v>1.4.1</v>
          </cell>
        </row>
        <row r="609">
          <cell r="A609" t="str">
            <v>A</v>
          </cell>
        </row>
        <row r="617">
          <cell r="A617" t="str">
            <v>B</v>
          </cell>
        </row>
        <row r="619">
          <cell r="A619" t="str">
            <v>C</v>
          </cell>
        </row>
        <row r="622">
          <cell r="A622" t="str">
            <v>D</v>
          </cell>
        </row>
        <row r="632">
          <cell r="A632" t="str">
            <v>1.4.2</v>
          </cell>
        </row>
        <row r="634">
          <cell r="A634" t="str">
            <v>A</v>
          </cell>
        </row>
        <row r="642">
          <cell r="A642" t="str">
            <v>B</v>
          </cell>
        </row>
        <row r="644">
          <cell r="A644" t="str">
            <v>C</v>
          </cell>
        </row>
        <row r="646">
          <cell r="A646" t="str">
            <v>D</v>
          </cell>
        </row>
        <row r="649">
          <cell r="A649" t="str">
            <v>E</v>
          </cell>
        </row>
        <row r="659">
          <cell r="A659" t="str">
            <v>1.4.3</v>
          </cell>
        </row>
        <row r="661">
          <cell r="A661" t="str">
            <v>A</v>
          </cell>
        </row>
        <row r="669">
          <cell r="A669" t="str">
            <v>B</v>
          </cell>
        </row>
        <row r="671">
          <cell r="A671" t="str">
            <v>C</v>
          </cell>
        </row>
        <row r="673">
          <cell r="A673" t="str">
            <v>D</v>
          </cell>
        </row>
        <row r="676">
          <cell r="A676" t="str">
            <v>E</v>
          </cell>
        </row>
        <row r="684">
          <cell r="A684">
            <v>1.5</v>
          </cell>
        </row>
        <row r="686">
          <cell r="A686" t="str">
            <v>1.5.1</v>
          </cell>
        </row>
        <row r="688">
          <cell r="A688" t="str">
            <v>A</v>
          </cell>
        </row>
        <row r="699">
          <cell r="A699" t="str">
            <v>B</v>
          </cell>
        </row>
        <row r="701">
          <cell r="A701" t="str">
            <v>C</v>
          </cell>
        </row>
        <row r="704">
          <cell r="A704" t="str">
            <v>D</v>
          </cell>
        </row>
        <row r="714">
          <cell r="A714" t="str">
            <v>1.5.2</v>
          </cell>
        </row>
        <row r="716">
          <cell r="A716" t="str">
            <v>A</v>
          </cell>
        </row>
        <row r="727">
          <cell r="A727" t="str">
            <v>B</v>
          </cell>
        </row>
        <row r="729">
          <cell r="A729" t="str">
            <v>C</v>
          </cell>
        </row>
        <row r="731">
          <cell r="A731" t="str">
            <v>D</v>
          </cell>
        </row>
        <row r="734">
          <cell r="A734" t="str">
            <v>E</v>
          </cell>
        </row>
        <row r="744">
          <cell r="A744" t="str">
            <v>1.5.3</v>
          </cell>
        </row>
        <row r="746">
          <cell r="A746" t="str">
            <v>A</v>
          </cell>
        </row>
        <row r="754">
          <cell r="A754" t="str">
            <v>B</v>
          </cell>
        </row>
        <row r="756">
          <cell r="A756" t="str">
            <v>C</v>
          </cell>
        </row>
        <row r="758">
          <cell r="A758" t="str">
            <v>D</v>
          </cell>
        </row>
        <row r="761">
          <cell r="A761" t="str">
            <v>E</v>
          </cell>
        </row>
        <row r="769">
          <cell r="A769">
            <v>1.6</v>
          </cell>
        </row>
        <row r="771">
          <cell r="A771" t="str">
            <v>1.6.1</v>
          </cell>
        </row>
        <row r="773">
          <cell r="A773" t="str">
            <v>A</v>
          </cell>
        </row>
        <row r="782">
          <cell r="A782" t="str">
            <v>B</v>
          </cell>
        </row>
        <row r="784">
          <cell r="A784" t="str">
            <v>C</v>
          </cell>
        </row>
        <row r="787">
          <cell r="A787" t="str">
            <v>D</v>
          </cell>
        </row>
        <row r="795">
          <cell r="A795">
            <v>1.6</v>
          </cell>
        </row>
        <row r="797">
          <cell r="A797" t="str">
            <v>1.6.2</v>
          </cell>
        </row>
        <row r="799">
          <cell r="A799" t="str">
            <v>A</v>
          </cell>
        </row>
        <row r="808">
          <cell r="A808" t="str">
            <v>B</v>
          </cell>
        </row>
        <row r="810">
          <cell r="A810" t="str">
            <v>C</v>
          </cell>
        </row>
        <row r="812">
          <cell r="A812" t="str">
            <v>D</v>
          </cell>
        </row>
        <row r="815">
          <cell r="A815" t="str">
            <v>E</v>
          </cell>
        </row>
        <row r="823">
          <cell r="A823">
            <v>1.6</v>
          </cell>
        </row>
        <row r="825">
          <cell r="A825" t="str">
            <v>1.6.3</v>
          </cell>
        </row>
        <row r="827">
          <cell r="A827" t="str">
            <v>A</v>
          </cell>
        </row>
        <row r="836">
          <cell r="A836" t="str">
            <v>B</v>
          </cell>
        </row>
        <row r="838">
          <cell r="A838" t="str">
            <v>C</v>
          </cell>
        </row>
        <row r="840">
          <cell r="A840" t="str">
            <v>D</v>
          </cell>
        </row>
        <row r="843">
          <cell r="A843" t="str">
            <v>E</v>
          </cell>
        </row>
        <row r="851">
          <cell r="A851">
            <v>1.7</v>
          </cell>
        </row>
        <row r="852">
          <cell r="A852" t="str">
            <v>1.7.1</v>
          </cell>
        </row>
        <row r="854">
          <cell r="A854" t="str">
            <v>1.7.1.1</v>
          </cell>
        </row>
        <row r="856">
          <cell r="A856" t="str">
            <v>A</v>
          </cell>
        </row>
        <row r="864">
          <cell r="A864" t="str">
            <v>B</v>
          </cell>
        </row>
        <row r="866">
          <cell r="A866" t="str">
            <v>C</v>
          </cell>
        </row>
        <row r="869">
          <cell r="A869" t="str">
            <v>D</v>
          </cell>
        </row>
        <row r="877">
          <cell r="A877" t="str">
            <v>1.7.1.2</v>
          </cell>
        </row>
        <row r="881">
          <cell r="A881" t="str">
            <v>A</v>
          </cell>
        </row>
        <row r="889">
          <cell r="A889" t="str">
            <v>B</v>
          </cell>
        </row>
        <row r="891">
          <cell r="A891" t="str">
            <v>C</v>
          </cell>
        </row>
        <row r="893">
          <cell r="A893" t="str">
            <v>D</v>
          </cell>
        </row>
        <row r="896">
          <cell r="A896" t="str">
            <v>E</v>
          </cell>
        </row>
        <row r="904">
          <cell r="A904" t="str">
            <v>1.7.1.3</v>
          </cell>
        </row>
        <row r="908">
          <cell r="A908" t="str">
            <v>A</v>
          </cell>
        </row>
        <row r="916">
          <cell r="A916" t="str">
            <v>B</v>
          </cell>
        </row>
        <row r="918">
          <cell r="A918" t="str">
            <v>C</v>
          </cell>
        </row>
        <row r="920">
          <cell r="A920" t="str">
            <v>D</v>
          </cell>
        </row>
        <row r="923">
          <cell r="A923" t="str">
            <v>E</v>
          </cell>
        </row>
        <row r="931">
          <cell r="A931" t="str">
            <v>1.7.2</v>
          </cell>
        </row>
        <row r="933">
          <cell r="A933" t="str">
            <v>1.7.2.1</v>
          </cell>
        </row>
        <row r="935">
          <cell r="A935" t="str">
            <v>A</v>
          </cell>
        </row>
        <row r="943">
          <cell r="A943" t="str">
            <v>B</v>
          </cell>
        </row>
        <row r="945">
          <cell r="A945" t="str">
            <v>C</v>
          </cell>
        </row>
        <row r="948">
          <cell r="A948" t="str">
            <v>D</v>
          </cell>
        </row>
        <row r="956">
          <cell r="A956" t="str">
            <v>1.7.2.2</v>
          </cell>
        </row>
        <row r="960">
          <cell r="A960" t="str">
            <v>A</v>
          </cell>
        </row>
        <row r="968">
          <cell r="A968" t="str">
            <v>B</v>
          </cell>
        </row>
        <row r="970">
          <cell r="A970" t="str">
            <v>C</v>
          </cell>
        </row>
        <row r="972">
          <cell r="A972" t="str">
            <v>D</v>
          </cell>
        </row>
        <row r="975">
          <cell r="A975" t="str">
            <v>E</v>
          </cell>
        </row>
        <row r="983">
          <cell r="A983" t="str">
            <v>1.7.2.3</v>
          </cell>
        </row>
        <row r="987">
          <cell r="A987" t="str">
            <v>A</v>
          </cell>
        </row>
        <row r="995">
          <cell r="A995" t="str">
            <v>B</v>
          </cell>
        </row>
        <row r="997">
          <cell r="A997" t="str">
            <v>C</v>
          </cell>
        </row>
        <row r="999">
          <cell r="A999" t="str">
            <v>D</v>
          </cell>
        </row>
        <row r="1002">
          <cell r="A1002" t="str">
            <v>E</v>
          </cell>
        </row>
        <row r="1010">
          <cell r="A1010" t="str">
            <v>1.7.3</v>
          </cell>
        </row>
        <row r="1012">
          <cell r="A1012" t="str">
            <v>1.7.3.1</v>
          </cell>
        </row>
        <row r="1014">
          <cell r="A1014" t="str">
            <v>A</v>
          </cell>
        </row>
        <row r="1022">
          <cell r="A1022" t="str">
            <v>B</v>
          </cell>
        </row>
        <row r="1024">
          <cell r="A1024" t="str">
            <v>C</v>
          </cell>
        </row>
        <row r="1027">
          <cell r="A1027" t="str">
            <v>D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er"/>
      <sheetName val="Risk Levels"/>
      <sheetName val="Sheet2"/>
      <sheetName val="RCC,Ret. Wall"/>
      <sheetName val="RA-markate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 sheet"/>
      <sheetName val="Indirect cost"/>
      <sheetName val="BOQ_Direct_selling cost"/>
      <sheetName val="quality_obj"/>
      <sheetName val="Register"/>
      <sheetName val="Main-Material"/>
      <sheetName val="Plant Cost"/>
      <sheetName val="Labour productivity"/>
      <sheetName val="dummy"/>
      <sheetName val="FORM7"/>
      <sheetName val="cubes_M20"/>
      <sheetName val="Footings"/>
      <sheetName val="Database"/>
      <sheetName val="SCHEDULE"/>
      <sheetName val="schedule nos"/>
      <sheetName val="monitoring-breakup"/>
      <sheetName val="boq"/>
      <sheetName val="SPT vs PHI"/>
      <sheetName val="RCC,Ret. Wall"/>
      <sheetName val="04"/>
      <sheetName val="BOQ- A-Civil Works"/>
      <sheetName val="Sheet2"/>
      <sheetName val="WWR"/>
      <sheetName val="Aseet1998"/>
      <sheetName val="Fill this out first..."/>
      <sheetName val="abstract"/>
      <sheetName val="GBW"/>
      <sheetName val="RA-markate"/>
      <sheetName val="horizontal"/>
      <sheetName val="Supplier"/>
      <sheetName val="Design"/>
      <sheetName val="Project Budget Worksheet"/>
      <sheetName val="Legend"/>
      <sheetName val="sept-plan"/>
      <sheetName val="final abstract"/>
      <sheetName val="strand"/>
      <sheetName val="PC Master List"/>
      <sheetName val="Tender Summary"/>
      <sheetName val="10. &amp; 11. Rate Code &amp; BQ"/>
      <sheetName val="Desgn(zone I)"/>
      <sheetName val="girder"/>
      <sheetName val="WORK TABLE"/>
      <sheetName val="Lead"/>
      <sheetName val="Break up Sheet"/>
      <sheetName val="MenuData"/>
      <sheetName val="目录"/>
      <sheetName val="SUMMARY"/>
      <sheetName val="LOCAL RATES"/>
      <sheetName val="SUmmary-RMZ"/>
      <sheetName val="RMZ Summary"/>
      <sheetName val="Fin Sum"/>
      <sheetName val="Rate analysis"/>
      <sheetName val="Rate Analysis "/>
      <sheetName val="Cd"/>
      <sheetName val="Cs"/>
      <sheetName val="CPIPE"/>
      <sheetName val="THK"/>
      <sheetName val="CPIPE 1"/>
      <sheetName val="RECAPITULATION"/>
      <sheetName val="TBAL9697 -group wise  sdpl"/>
      <sheetName val="CABLE DATA"/>
      <sheetName val="tie beam"/>
      <sheetName val="Civil Boq"/>
      <sheetName val="Field Values"/>
      <sheetName val="x-items"/>
      <sheetName val="Final_appd_PSE"/>
      <sheetName val="MA"/>
      <sheetName val="Abstract Sheet"/>
      <sheetName val="INDEX"/>
      <sheetName val="AREAS"/>
      <sheetName val="환율"/>
      <sheetName val="Sheet3"/>
      <sheetName val="BOQ_SERENO"/>
      <sheetName val="Labour"/>
      <sheetName val="INPUT-DATA1"/>
      <sheetName val="Conditions"/>
      <sheetName val="P&amp;L-BDMC"/>
      <sheetName val="Inc.St.-Link"/>
      <sheetName val="Basement Budget"/>
      <sheetName val="ELEC_BOQ"/>
      <sheetName val="p&amp;m"/>
      <sheetName val="Extern Plaster2 cote  ODC-5"/>
      <sheetName val="COLUMN"/>
      <sheetName val="8200AOC"/>
      <sheetName val="labour coeff"/>
      <sheetName val="Non-Factory"/>
      <sheetName val="PART-A"/>
      <sheetName val="PART-B"/>
      <sheetName val="PART-C"/>
      <sheetName val="Part D"/>
      <sheetName val="PART- E"/>
      <sheetName val="PART - F"/>
      <sheetName val="Costing"/>
      <sheetName val="Fill this out first___"/>
      <sheetName val="FORM-W3"/>
      <sheetName val="Sheet1"/>
      <sheetName val="Delhi"/>
      <sheetName val="RA"/>
      <sheetName val="AK-Offertstammblatt"/>
      <sheetName val="공장별판관비배부"/>
      <sheetName val="Deduction of assets"/>
      <sheetName val="DP"/>
      <sheetName val="INDORAMA Group June 02"/>
      <sheetName val="M B-QtyRecn"/>
      <sheetName val="PARTY DETAILS"/>
      <sheetName val="Branch Power"/>
      <sheetName val="Distrib"/>
      <sheetName val="Emergency"/>
      <sheetName val="Equipment"/>
      <sheetName val="Lighting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ruction"/>
      <sheetName val="Summary2"/>
      <sheetName val="Other Costs"/>
      <sheetName val="FitOut"/>
      <sheetName val="SUMMARY"/>
      <sheetName val="procurement contingency"/>
      <sheetName val="Chart1"/>
      <sheetName val="Sheet2"/>
      <sheetName val="BOQ_Direct_selling cost"/>
      <sheetName val="Register"/>
      <sheetName val="Data"/>
      <sheetName val="RA-markate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p-motor"/>
      <sheetName val="FT-06-02"/>
      <sheetName val="FT-06-04"/>
      <sheetName val="FT-001 R0"/>
      <sheetName val="E-EI-FT-003R"/>
      <sheetName val="EDRC-HQ"/>
      <sheetName val="E-EI-FT-005"/>
      <sheetName val="FT-05-02 R0"/>
      <sheetName val="Busm"/>
      <sheetName val="e220-66kV "/>
      <sheetName val="ligh"/>
      <sheetName val="FT-05-02IsoBOM"/>
      <sheetName val="Ccab"/>
      <sheetName val="Sizing-Calculation"/>
      <sheetName val="110Vdc"/>
      <sheetName val="48Vdc"/>
      <sheetName val="issue_summary "/>
      <sheetName val="iso-forms "/>
      <sheetName val="purpose&amp;input"/>
      <sheetName val="CAL_SUMMARY"/>
      <sheetName val="PIPESIZING_C120"/>
      <sheetName val="Thickness-C120"/>
      <sheetName val="Prdro_C120"/>
      <sheetName val="resis. coeffC120"/>
      <sheetName val="SCHEMATIC SKETCH"/>
      <sheetName val="estimate"/>
      <sheetName val="BOQ_Direct_selling cost"/>
      <sheetName val="Desig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ative statement"/>
      <sheetName val="RA-markate"/>
      <sheetName val="RA_markate"/>
      <sheetName val="Occ, Other Rev, Exp, Dispo"/>
      <sheetName val="目录"/>
      <sheetName val="BOQ_Direct_selling cost"/>
      <sheetName val="Main-Material"/>
      <sheetName val="final abstract"/>
      <sheetName val="Rate analysis"/>
      <sheetName val="cubes_M20"/>
      <sheetName val="10. &amp; 11. Rate Code &amp; BQ"/>
      <sheetName val="Sheet2"/>
      <sheetName val="RECAPITULATION"/>
      <sheetName val="Headings"/>
      <sheetName val="DESIGN"/>
      <sheetName val="purpose&amp;input"/>
      <sheetName val="Data"/>
      <sheetName val="Register"/>
    </sheetNames>
    <sheetDataSet>
      <sheetData sheetId="0"/>
      <sheetData sheetId="1" refreshError="1">
        <row r="389">
          <cell r="A389" t="str">
            <v>SECTION</v>
          </cell>
          <cell r="B389" t="str">
            <v>PART</v>
          </cell>
        </row>
        <row r="391">
          <cell r="A391">
            <v>1</v>
          </cell>
        </row>
        <row r="392">
          <cell r="A392" t="str">
            <v>1.</v>
          </cell>
          <cell r="B392">
            <v>1</v>
          </cell>
        </row>
        <row r="394">
          <cell r="A394" t="str">
            <v>1.</v>
          </cell>
          <cell r="B394">
            <v>1.1000000000000001</v>
          </cell>
        </row>
        <row r="396">
          <cell r="A396" t="str">
            <v>A</v>
          </cell>
        </row>
        <row r="401">
          <cell r="A401" t="str">
            <v>B</v>
          </cell>
        </row>
        <row r="403">
          <cell r="A403" t="str">
            <v>C</v>
          </cell>
        </row>
        <row r="406">
          <cell r="A406" t="str">
            <v>D</v>
          </cell>
        </row>
        <row r="414">
          <cell r="A414" t="str">
            <v>1.</v>
          </cell>
          <cell r="B414">
            <v>1.2000000000000002</v>
          </cell>
        </row>
        <row r="418">
          <cell r="A418" t="str">
            <v>A</v>
          </cell>
        </row>
        <row r="423">
          <cell r="A423" t="str">
            <v>B</v>
          </cell>
        </row>
        <row r="425">
          <cell r="A425" t="str">
            <v>C</v>
          </cell>
        </row>
        <row r="427">
          <cell r="A427" t="str">
            <v>D</v>
          </cell>
        </row>
        <row r="430">
          <cell r="A430" t="str">
            <v>E</v>
          </cell>
        </row>
        <row r="438">
          <cell r="A438" t="str">
            <v>1.</v>
          </cell>
          <cell r="B438">
            <v>1.3000000000000003</v>
          </cell>
        </row>
        <row r="442">
          <cell r="A442" t="str">
            <v>A</v>
          </cell>
        </row>
        <row r="447">
          <cell r="A447" t="str">
            <v>B</v>
          </cell>
        </row>
        <row r="449">
          <cell r="A449" t="str">
            <v>C</v>
          </cell>
        </row>
        <row r="451">
          <cell r="A451" t="str">
            <v>D</v>
          </cell>
        </row>
        <row r="454">
          <cell r="A454" t="str">
            <v>E</v>
          </cell>
        </row>
        <row r="462">
          <cell r="A462" t="str">
            <v>1.</v>
          </cell>
          <cell r="B462">
            <v>2</v>
          </cell>
        </row>
        <row r="464">
          <cell r="A464" t="str">
            <v>1.</v>
          </cell>
          <cell r="B464">
            <v>2.1</v>
          </cell>
        </row>
        <row r="466">
          <cell r="A466" t="str">
            <v>A</v>
          </cell>
        </row>
        <row r="471">
          <cell r="A471" t="str">
            <v>B</v>
          </cell>
        </row>
        <row r="473">
          <cell r="A473" t="str">
            <v>C</v>
          </cell>
        </row>
        <row r="476">
          <cell r="A476" t="str">
            <v>D</v>
          </cell>
        </row>
        <row r="486">
          <cell r="A486" t="str">
            <v>1.2.2</v>
          </cell>
        </row>
        <row r="488">
          <cell r="A488" t="str">
            <v>A</v>
          </cell>
        </row>
        <row r="494">
          <cell r="A494" t="str">
            <v>B</v>
          </cell>
        </row>
        <row r="496">
          <cell r="A496" t="str">
            <v>C</v>
          </cell>
        </row>
        <row r="498">
          <cell r="A498" t="str">
            <v>D</v>
          </cell>
        </row>
        <row r="501">
          <cell r="A501" t="str">
            <v>E</v>
          </cell>
        </row>
        <row r="511">
          <cell r="A511" t="str">
            <v>1.2.3</v>
          </cell>
        </row>
        <row r="513">
          <cell r="A513" t="str">
            <v>A</v>
          </cell>
        </row>
        <row r="519">
          <cell r="A519" t="str">
            <v>B</v>
          </cell>
        </row>
        <row r="521">
          <cell r="A521" t="str">
            <v>C</v>
          </cell>
        </row>
        <row r="523">
          <cell r="A523" t="str">
            <v>D</v>
          </cell>
        </row>
        <row r="526">
          <cell r="A526" t="str">
            <v>E</v>
          </cell>
        </row>
        <row r="534">
          <cell r="A534">
            <v>1.3</v>
          </cell>
        </row>
        <row r="536">
          <cell r="A536" t="str">
            <v>1.3.1</v>
          </cell>
        </row>
        <row r="538">
          <cell r="A538" t="str">
            <v>A</v>
          </cell>
        </row>
        <row r="544">
          <cell r="A544" t="str">
            <v>B</v>
          </cell>
        </row>
        <row r="546">
          <cell r="A546" t="str">
            <v>C</v>
          </cell>
        </row>
        <row r="549">
          <cell r="A549" t="str">
            <v>D</v>
          </cell>
        </row>
        <row r="559">
          <cell r="A559" t="str">
            <v>1.3.2</v>
          </cell>
        </row>
        <row r="561">
          <cell r="A561" t="str">
            <v>A</v>
          </cell>
        </row>
        <row r="566">
          <cell r="A566" t="str">
            <v>B</v>
          </cell>
        </row>
        <row r="568">
          <cell r="A568" t="str">
            <v>C</v>
          </cell>
        </row>
        <row r="570">
          <cell r="A570" t="str">
            <v>D</v>
          </cell>
        </row>
        <row r="573">
          <cell r="A573" t="str">
            <v>E</v>
          </cell>
        </row>
        <row r="583">
          <cell r="A583" t="str">
            <v>1.3.3</v>
          </cell>
        </row>
        <row r="585">
          <cell r="A585" t="str">
            <v>A</v>
          </cell>
        </row>
        <row r="590">
          <cell r="A590" t="str">
            <v>B</v>
          </cell>
        </row>
        <row r="592">
          <cell r="A592" t="str">
            <v>C</v>
          </cell>
        </row>
        <row r="594">
          <cell r="A594" t="str">
            <v>D</v>
          </cell>
        </row>
        <row r="597">
          <cell r="A597" t="str">
            <v>E</v>
          </cell>
        </row>
        <row r="605">
          <cell r="A605">
            <v>1.4</v>
          </cell>
        </row>
        <row r="607">
          <cell r="A607" t="str">
            <v>1.4.1</v>
          </cell>
        </row>
        <row r="609">
          <cell r="A609" t="str">
            <v>A</v>
          </cell>
        </row>
        <row r="617">
          <cell r="A617" t="str">
            <v>B</v>
          </cell>
        </row>
        <row r="619">
          <cell r="A619" t="str">
            <v>C</v>
          </cell>
        </row>
        <row r="622">
          <cell r="A622" t="str">
            <v>D</v>
          </cell>
        </row>
        <row r="632">
          <cell r="A632" t="str">
            <v>1.4.2</v>
          </cell>
        </row>
        <row r="634">
          <cell r="A634" t="str">
            <v>A</v>
          </cell>
        </row>
        <row r="642">
          <cell r="A642" t="str">
            <v>B</v>
          </cell>
        </row>
        <row r="644">
          <cell r="A644" t="str">
            <v>C</v>
          </cell>
        </row>
        <row r="646">
          <cell r="A646" t="str">
            <v>D</v>
          </cell>
        </row>
        <row r="649">
          <cell r="A649" t="str">
            <v>E</v>
          </cell>
        </row>
        <row r="659">
          <cell r="A659" t="str">
            <v>1.4.3</v>
          </cell>
        </row>
        <row r="661">
          <cell r="A661" t="str">
            <v>A</v>
          </cell>
        </row>
        <row r="669">
          <cell r="A669" t="str">
            <v>B</v>
          </cell>
        </row>
        <row r="671">
          <cell r="A671" t="str">
            <v>C</v>
          </cell>
        </row>
        <row r="673">
          <cell r="A673" t="str">
            <v>D</v>
          </cell>
        </row>
        <row r="676">
          <cell r="A676" t="str">
            <v>E</v>
          </cell>
        </row>
        <row r="684">
          <cell r="A684">
            <v>1.5</v>
          </cell>
        </row>
        <row r="686">
          <cell r="A686" t="str">
            <v>1.5.1</v>
          </cell>
        </row>
        <row r="688">
          <cell r="A688" t="str">
            <v>A</v>
          </cell>
        </row>
        <row r="699">
          <cell r="A699" t="str">
            <v>B</v>
          </cell>
        </row>
        <row r="701">
          <cell r="A701" t="str">
            <v>C</v>
          </cell>
        </row>
        <row r="704">
          <cell r="A704" t="str">
            <v>D</v>
          </cell>
        </row>
        <row r="714">
          <cell r="A714" t="str">
            <v>1.5.2</v>
          </cell>
        </row>
        <row r="716">
          <cell r="A716" t="str">
            <v>A</v>
          </cell>
        </row>
        <row r="727">
          <cell r="A727" t="str">
            <v>B</v>
          </cell>
        </row>
        <row r="729">
          <cell r="A729" t="str">
            <v>C</v>
          </cell>
        </row>
        <row r="731">
          <cell r="A731" t="str">
            <v>D</v>
          </cell>
        </row>
        <row r="734">
          <cell r="A734" t="str">
            <v>E</v>
          </cell>
        </row>
        <row r="744">
          <cell r="A744" t="str">
            <v>1.5.3</v>
          </cell>
        </row>
        <row r="746">
          <cell r="A746" t="str">
            <v>A</v>
          </cell>
        </row>
        <row r="754">
          <cell r="A754" t="str">
            <v>B</v>
          </cell>
        </row>
        <row r="756">
          <cell r="A756" t="str">
            <v>C</v>
          </cell>
        </row>
        <row r="758">
          <cell r="A758" t="str">
            <v>D</v>
          </cell>
        </row>
        <row r="761">
          <cell r="A761" t="str">
            <v>E</v>
          </cell>
        </row>
        <row r="769">
          <cell r="A769">
            <v>1.6</v>
          </cell>
        </row>
        <row r="771">
          <cell r="A771" t="str">
            <v>1.6.1</v>
          </cell>
        </row>
        <row r="773">
          <cell r="A773" t="str">
            <v>A</v>
          </cell>
        </row>
        <row r="782">
          <cell r="A782" t="str">
            <v>B</v>
          </cell>
        </row>
        <row r="784">
          <cell r="A784" t="str">
            <v>C</v>
          </cell>
        </row>
        <row r="787">
          <cell r="A787" t="str">
            <v>D</v>
          </cell>
        </row>
        <row r="795">
          <cell r="A795">
            <v>1.6</v>
          </cell>
        </row>
        <row r="797">
          <cell r="A797" t="str">
            <v>1.6.2</v>
          </cell>
        </row>
        <row r="799">
          <cell r="A799" t="str">
            <v>A</v>
          </cell>
        </row>
        <row r="808">
          <cell r="A808" t="str">
            <v>B</v>
          </cell>
        </row>
        <row r="810">
          <cell r="A810" t="str">
            <v>C</v>
          </cell>
        </row>
        <row r="812">
          <cell r="A812" t="str">
            <v>D</v>
          </cell>
        </row>
        <row r="815">
          <cell r="A815" t="str">
            <v>E</v>
          </cell>
        </row>
        <row r="823">
          <cell r="A823">
            <v>1.6</v>
          </cell>
        </row>
        <row r="825">
          <cell r="A825" t="str">
            <v>1.6.3</v>
          </cell>
        </row>
        <row r="827">
          <cell r="A827" t="str">
            <v>A</v>
          </cell>
        </row>
        <row r="836">
          <cell r="A836" t="str">
            <v>B</v>
          </cell>
        </row>
        <row r="838">
          <cell r="A838" t="str">
            <v>C</v>
          </cell>
        </row>
        <row r="840">
          <cell r="A840" t="str">
            <v>D</v>
          </cell>
        </row>
        <row r="843">
          <cell r="A843" t="str">
            <v>E</v>
          </cell>
        </row>
        <row r="851">
          <cell r="A851">
            <v>1.7</v>
          </cell>
        </row>
        <row r="852">
          <cell r="A852" t="str">
            <v>1.7.1</v>
          </cell>
        </row>
        <row r="854">
          <cell r="A854" t="str">
            <v>1.7.1.1</v>
          </cell>
        </row>
        <row r="856">
          <cell r="A856" t="str">
            <v>A</v>
          </cell>
        </row>
        <row r="864">
          <cell r="A864" t="str">
            <v>B</v>
          </cell>
        </row>
        <row r="866">
          <cell r="A866" t="str">
            <v>C</v>
          </cell>
        </row>
        <row r="869">
          <cell r="A869" t="str">
            <v>D</v>
          </cell>
        </row>
        <row r="877">
          <cell r="A877" t="str">
            <v>1.7.1.2</v>
          </cell>
        </row>
        <row r="881">
          <cell r="A881" t="str">
            <v>A</v>
          </cell>
        </row>
        <row r="889">
          <cell r="A889" t="str">
            <v>B</v>
          </cell>
        </row>
        <row r="891">
          <cell r="A891" t="str">
            <v>C</v>
          </cell>
        </row>
        <row r="893">
          <cell r="A893" t="str">
            <v>D</v>
          </cell>
        </row>
        <row r="896">
          <cell r="A896" t="str">
            <v>E</v>
          </cell>
        </row>
        <row r="904">
          <cell r="A904" t="str">
            <v>1.7.1.3</v>
          </cell>
        </row>
        <row r="908">
          <cell r="A908" t="str">
            <v>A</v>
          </cell>
        </row>
        <row r="916">
          <cell r="A916" t="str">
            <v>B</v>
          </cell>
        </row>
        <row r="918">
          <cell r="A918" t="str">
            <v>C</v>
          </cell>
        </row>
        <row r="920">
          <cell r="A920" t="str">
            <v>D</v>
          </cell>
        </row>
        <row r="923">
          <cell r="A923" t="str">
            <v>E</v>
          </cell>
        </row>
        <row r="931">
          <cell r="A931" t="str">
            <v>1.7.2</v>
          </cell>
        </row>
        <row r="933">
          <cell r="A933" t="str">
            <v>1.7.2.1</v>
          </cell>
        </row>
        <row r="935">
          <cell r="A935" t="str">
            <v>A</v>
          </cell>
        </row>
        <row r="943">
          <cell r="A943" t="str">
            <v>B</v>
          </cell>
        </row>
        <row r="945">
          <cell r="A945" t="str">
            <v>C</v>
          </cell>
        </row>
        <row r="948">
          <cell r="A948" t="str">
            <v>D</v>
          </cell>
        </row>
        <row r="956">
          <cell r="A956" t="str">
            <v>1.7.2.2</v>
          </cell>
        </row>
        <row r="960">
          <cell r="A960" t="str">
            <v>A</v>
          </cell>
        </row>
        <row r="968">
          <cell r="A968" t="str">
            <v>B</v>
          </cell>
        </row>
        <row r="970">
          <cell r="A970" t="str">
            <v>C</v>
          </cell>
        </row>
        <row r="972">
          <cell r="A972" t="str">
            <v>D</v>
          </cell>
        </row>
        <row r="975">
          <cell r="A975" t="str">
            <v>E</v>
          </cell>
        </row>
        <row r="983">
          <cell r="A983" t="str">
            <v>1.7.2.3</v>
          </cell>
        </row>
        <row r="987">
          <cell r="A987" t="str">
            <v>A</v>
          </cell>
        </row>
        <row r="995">
          <cell r="A995" t="str">
            <v>B</v>
          </cell>
        </row>
        <row r="997">
          <cell r="A997" t="str">
            <v>C</v>
          </cell>
        </row>
        <row r="999">
          <cell r="A999" t="str">
            <v>D</v>
          </cell>
        </row>
        <row r="1002">
          <cell r="A1002" t="str">
            <v>E</v>
          </cell>
        </row>
        <row r="1010">
          <cell r="A1010" t="str">
            <v>1.7.3</v>
          </cell>
        </row>
        <row r="1012">
          <cell r="A1012" t="str">
            <v>1.7.3.1</v>
          </cell>
        </row>
        <row r="1014">
          <cell r="A1014" t="str">
            <v>A</v>
          </cell>
        </row>
        <row r="1022">
          <cell r="A1022" t="str">
            <v>B</v>
          </cell>
        </row>
        <row r="1024">
          <cell r="A1024" t="str">
            <v>C</v>
          </cell>
        </row>
        <row r="1027">
          <cell r="A1027" t="str">
            <v>D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為替レート"/>
      <sheetName val="甲号用紙"/>
      <sheetName val="Summary (Eng)"/>
      <sheetName val="条件書"/>
      <sheetName val="CM条件書"/>
      <sheetName val="CM条件書 (2)"/>
      <sheetName val="参考単価"/>
      <sheetName val="1. 建築工事"/>
      <sheetName val="Backup"/>
      <sheetName val="1.1 地業工事"/>
      <sheetName val="1.2 土工事"/>
      <sheetName val="1.3 躯体工事"/>
      <sheetName val="1.4 鉄骨工事"/>
      <sheetName val="1.5 組積工事"/>
      <sheetName val="1.6 屋根工事"/>
      <sheetName val="1.7 外装工事"/>
      <sheetName val="1.8　建具工事"/>
      <sheetName val="1.9 内装工事"/>
      <sheetName val="10. 雑工事"/>
      <sheetName val="1.11 設備依頼工事"/>
      <sheetName val="BOQ No.2"/>
      <sheetName val="2. 付属建屋建築工事"/>
      <sheetName val="2.1 受電設備棟"/>
      <sheetName val="2.2 受・防火水槽"/>
      <sheetName val="2.3 排水処理設備棟"/>
      <sheetName val="2.4 倉庫棟"/>
      <sheetName val="2.5 守衛棟"/>
      <sheetName val="4. 生産関連工事"/>
      <sheetName val="5. 外構工事"/>
      <sheetName val="6. 仮設工事"/>
      <sheetName val="RA-mark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42">
          <cell r="F42">
            <v>218929.45533333332</v>
          </cell>
        </row>
      </sheetData>
      <sheetData sheetId="23">
        <row r="28">
          <cell r="F28">
            <v>162992.7225</v>
          </cell>
        </row>
      </sheetData>
      <sheetData sheetId="24">
        <row r="43">
          <cell r="F43">
            <v>776441.50099999993</v>
          </cell>
        </row>
      </sheetData>
      <sheetData sheetId="25">
        <row r="44">
          <cell r="F44">
            <v>192450.96366666668</v>
          </cell>
        </row>
      </sheetData>
      <sheetData sheetId="26">
        <row r="49">
          <cell r="G49">
            <v>46587.481</v>
          </cell>
        </row>
      </sheetData>
      <sheetData sheetId="27"/>
      <sheetData sheetId="28"/>
      <sheetData sheetId="29"/>
      <sheetData sheetId="30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wap lease"/>
      <sheetName val="DCT"/>
      <sheetName val="Quote Sheet"/>
      <sheetName val="ST_Loan_Variables"/>
      <sheetName val="ST_Loan_Output"/>
      <sheetName val="US DD"/>
      <sheetName val="LOOKUP"/>
      <sheetName val="Compilation"/>
      <sheetName val="Internal Asset Report(LPK)"/>
      <sheetName val="New C PM"/>
      <sheetName val="C Streams"/>
      <sheetName val="Controls"/>
      <sheetName val="Database Fields"/>
      <sheetName val="Pricing Controls"/>
      <sheetName val="CSA Pricing"/>
      <sheetName val="Sales Template"/>
      <sheetName val="Tier"/>
      <sheetName val="Look"/>
      <sheetName val="Residuals"/>
      <sheetName val="P Model"/>
      <sheetName val="P Streams"/>
      <sheetName val="Spreads"/>
      <sheetName val="TM"/>
      <sheetName val="Capital"/>
      <sheetName val="C2"/>
      <sheetName val="Credit"/>
      <sheetName val="Acctg"/>
      <sheetName val="Targets"/>
      <sheetName val="2.1 受電設備棟"/>
      <sheetName val="2.2 受・防火水槽"/>
      <sheetName val="2.3 排水処理設備棟"/>
      <sheetName val="2.4 倉庫棟"/>
      <sheetName val="2.5 守衛棟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K3" t="str">
            <v>AMERICAS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ruction"/>
      <sheetName val="Summary2"/>
      <sheetName val="Other Costs"/>
      <sheetName val="FitOut"/>
      <sheetName val="SUMMARY"/>
      <sheetName val="procurement contingency"/>
      <sheetName val="Chart1"/>
      <sheetName val="Sheet2"/>
      <sheetName val="(1) Construction"/>
      <sheetName val="(2) Furniture"/>
      <sheetName val="(3) AV"/>
      <sheetName val="(4) Fees"/>
      <sheetName val="(5) On Costs"/>
      <sheetName val="(6) Cont"/>
      <sheetName val="(7) Retail Contribution"/>
      <sheetName val="(8) VAT"/>
      <sheetName val="(9) IT"/>
      <sheetName val="(10) VAT"/>
      <sheetName val="Cashflow"/>
      <sheetName val="Commitment Schedule"/>
      <sheetName val="Modified Store"/>
      <sheetName val="Boq"/>
      <sheetName val="RA-markate"/>
      <sheetName val="Civil Boq"/>
      <sheetName val="Controls"/>
      <sheetName val="Basement Budget"/>
      <sheetName val="BOQ_Direct_selling cost"/>
      <sheetName val="Assump_Input"/>
      <sheetName val="Economics"/>
      <sheetName val="TI"/>
      <sheetName val="Other_Costs"/>
      <sheetName val="procurement_contingency"/>
      <sheetName val="(1)_Construction"/>
      <sheetName val="(2)_Furniture"/>
      <sheetName val="(3)_AV"/>
      <sheetName val="(4)_Fees"/>
      <sheetName val="(5)_On_Costs"/>
      <sheetName val="(6)_Cont"/>
      <sheetName val="(7)_Retail_Contribution"/>
      <sheetName val="(8)_VAT"/>
      <sheetName val="(9)_IT"/>
      <sheetName val="(10)_VAT"/>
      <sheetName val="Commitment_Schedule"/>
      <sheetName val="Other_Costs1"/>
      <sheetName val="procurement_contingency1"/>
      <sheetName val="(1)_Construction1"/>
      <sheetName val="(2)_Furniture1"/>
      <sheetName val="(3)_AV1"/>
      <sheetName val="(4)_Fees1"/>
      <sheetName val="(5)_On_Costs1"/>
      <sheetName val="(6)_Cont1"/>
      <sheetName val="(7)_Retail_Contribution1"/>
      <sheetName val="(8)_VAT1"/>
      <sheetName val="(9)_IT1"/>
      <sheetName val="(10)_VAT1"/>
      <sheetName val="Commitment_Schedule1"/>
      <sheetName val="Site Dev BOQ"/>
      <sheetName val="Model"/>
      <sheetName val="CONSTRUCTION COMPONENT"/>
      <sheetName val="Fill this out first..."/>
      <sheetName val="Register"/>
      <sheetName val="Arch"/>
    </sheetNames>
    <sheetDataSet>
      <sheetData sheetId="0" refreshError="1">
        <row r="36">
          <cell r="S36">
            <v>0</v>
          </cell>
        </row>
        <row r="37">
          <cell r="S37">
            <v>0</v>
          </cell>
        </row>
        <row r="38">
          <cell r="S38">
            <v>0</v>
          </cell>
        </row>
        <row r="39">
          <cell r="S39">
            <v>0</v>
          </cell>
        </row>
        <row r="40">
          <cell r="S40">
            <v>0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0</v>
          </cell>
        </row>
        <row r="45">
          <cell r="S45">
            <v>0</v>
          </cell>
        </row>
        <row r="46">
          <cell r="S46">
            <v>0</v>
          </cell>
        </row>
        <row r="47">
          <cell r="S47">
            <v>0</v>
          </cell>
        </row>
        <row r="48">
          <cell r="S48">
            <v>0</v>
          </cell>
        </row>
        <row r="49">
          <cell r="S49">
            <v>0</v>
          </cell>
        </row>
        <row r="50">
          <cell r="S50">
            <v>0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0</v>
          </cell>
        </row>
        <row r="54">
          <cell r="S54">
            <v>229551.91666666666</v>
          </cell>
        </row>
        <row r="55">
          <cell r="S55">
            <v>229551.91666666666</v>
          </cell>
        </row>
        <row r="56">
          <cell r="S56">
            <v>229551.91666666666</v>
          </cell>
        </row>
        <row r="57">
          <cell r="S57">
            <v>229551.91666666666</v>
          </cell>
        </row>
        <row r="58">
          <cell r="S58">
            <v>229551.91666666666</v>
          </cell>
        </row>
        <row r="59">
          <cell r="S59">
            <v>229551.91666666666</v>
          </cell>
        </row>
        <row r="60">
          <cell r="S60">
            <v>229551.91666666666</v>
          </cell>
        </row>
        <row r="61">
          <cell r="S61">
            <v>229551.91666666666</v>
          </cell>
        </row>
        <row r="62">
          <cell r="S62">
            <v>229551.91666666666</v>
          </cell>
        </row>
        <row r="63">
          <cell r="S63">
            <v>3681114.4166666665</v>
          </cell>
        </row>
        <row r="64">
          <cell r="S64">
            <v>229551.91666666666</v>
          </cell>
        </row>
        <row r="65">
          <cell r="S65">
            <v>418172.20163680555</v>
          </cell>
        </row>
        <row r="66">
          <cell r="S66">
            <v>646432.70835409709</v>
          </cell>
        </row>
        <row r="67">
          <cell r="S67">
            <v>885799.25734174903</v>
          </cell>
        </row>
        <row r="68">
          <cell r="S68">
            <v>1097706.3902664275</v>
          </cell>
        </row>
        <row r="69">
          <cell r="S69">
            <v>1282154.1071281349</v>
          </cell>
        </row>
        <row r="70">
          <cell r="S70">
            <v>1439142.4079268659</v>
          </cell>
        </row>
        <row r="71">
          <cell r="S71">
            <v>1568671.2926626273</v>
          </cell>
        </row>
        <row r="72">
          <cell r="S72">
            <v>1670740.761335412</v>
          </cell>
        </row>
        <row r="73">
          <cell r="S73">
            <v>1745350.8139452264</v>
          </cell>
        </row>
        <row r="74">
          <cell r="S74">
            <v>1792501.4504920712</v>
          </cell>
        </row>
      </sheetData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vil Boq"/>
      <sheetName val="Calculations"/>
      <sheetName val="List"/>
      <sheetName val="Pre-cast"/>
      <sheetName val="ANALYSIS"/>
      <sheetName val="SPT vs PHI"/>
      <sheetName val="std.wt."/>
      <sheetName val="RA-markate"/>
      <sheetName val="Material "/>
      <sheetName val="Pur"/>
      <sheetName val="Summary"/>
      <sheetName val="Chandrawal -1"/>
      <sheetName val="policies"/>
      <sheetName val="BOQ"/>
      <sheetName val="HDD"/>
      <sheetName val="Works"/>
      <sheetName val="FUSION"/>
      <sheetName val="OFC-Design"/>
      <sheetName val="PCS"/>
      <sheetName val="ETC"/>
      <sheetName val="Guide VAT_ED_Credit"/>
      <sheetName val="JTS"/>
      <sheetName val="AMC &amp; O&amp;M"/>
      <sheetName val="JTS Costing"/>
      <sheetName val="Instructions"/>
      <sheetName val="Pile cap"/>
      <sheetName val="moments-table(tri)"/>
      <sheetName val="Design"/>
      <sheetName val="floor slab-RS2"/>
      <sheetName val="THK"/>
      <sheetName val="General Summary"/>
      <sheetName val="switch"/>
      <sheetName val="BOQ_Direct_selling cost"/>
      <sheetName val="dummy"/>
      <sheetName val="149"/>
      <sheetName val="+X &amp; -X DIR PRE"/>
      <sheetName val="Staff Forecast spread"/>
      <sheetName val="conc-foot-gradeslab"/>
      <sheetName val="E1"/>
      <sheetName val="Civil_Boq"/>
      <sheetName val="Civil_Boq1"/>
      <sheetName val="SPT_vs_PHI"/>
      <sheetName val="std_wt_"/>
      <sheetName val="Pile_cap"/>
      <sheetName val="Material_"/>
      <sheetName val="Chandrawal_-1"/>
      <sheetName val="Guide_VAT_ED_Credit"/>
      <sheetName val="AMC_&amp;_O&amp;M"/>
      <sheetName val="JTS_Costing"/>
      <sheetName val="PRECAST lightconc-II"/>
      <sheetName val="PIpe Pushing"/>
      <sheetName val="Break up Sheet"/>
      <sheetName val="sept-plan"/>
      <sheetName val="d-safe specs"/>
      <sheetName val="RES-PLANNING"/>
      <sheetName val="Pay_Sep06"/>
      <sheetName val="1.01 (a)"/>
      <sheetName val="Sheet4"/>
      <sheetName val="Main-Material"/>
      <sheetName val="girder"/>
      <sheetName val="13. Steel - Ratio"/>
      <sheetName val="Footings"/>
      <sheetName val="WPR-IV"/>
      <sheetName val="Labour productivity"/>
      <sheetName val="Legal Risk Analysis"/>
      <sheetName val="Balance sheet"/>
      <sheetName val="TASKRSRC (2)"/>
      <sheetName val="TARGET"/>
      <sheetName val="BASELINE"/>
      <sheetName val="GBW"/>
      <sheetName val="COLUMN"/>
      <sheetName val="Abstract Sheet"/>
      <sheetName val="shuttering"/>
      <sheetName val="FORM7"/>
      <sheetName val="2.1 受電設備棟"/>
      <sheetName val="2.2 受・防火水槽"/>
      <sheetName val="2.3 排水処理設備棟"/>
      <sheetName val="2.4 倉庫棟"/>
      <sheetName val="2.5 守衛棟"/>
      <sheetName val="MainSheet"/>
      <sheetName val="DETAIL SHEET"/>
      <sheetName val="spool"/>
      <sheetName val="Supplier"/>
      <sheetName val="CABLE DATA"/>
      <sheetName val="INPUT SHEET"/>
      <sheetName val="Extra Item"/>
      <sheetName val="Fill this out first..."/>
      <sheetName val="Lead"/>
      <sheetName val="Labour &amp; Plant"/>
      <sheetName val="Project Budget Worksheet"/>
      <sheetName val="organi synthesis lab"/>
      <sheetName val="UNIT2"/>
      <sheetName val="Notes"/>
      <sheetName val="V.O.4 - PCC Qty"/>
      <sheetName val="Field Values"/>
      <sheetName val="TBAL9697 -group wise  sdpl"/>
      <sheetName val="BOQ -II ph 2"/>
      <sheetName val="BOQ fire proofing"/>
      <sheetName val="RCC,Ret. Wall"/>
      <sheetName val="Fin Sum"/>
      <sheetName val="PointNo.5"/>
      <sheetName val="Detail"/>
      <sheetName val="Sheet1"/>
      <sheetName val="T1037 Entire School"/>
      <sheetName val="d-safe DELUXE"/>
      <sheetName val="RMZ Summary"/>
      <sheetName val="Employee List"/>
      <sheetName val="Construction"/>
      <sheetName val="Cover sheet"/>
      <sheetName val="Vehicles"/>
      <sheetName val="except wiring"/>
      <sheetName val="VCH-SLC"/>
      <sheetName val="3cd Annexure"/>
      <sheetName val="cubes_M20"/>
      <sheetName val="P&amp;L-BDMC"/>
      <sheetName val="RECAPITULATION"/>
      <sheetName val="COST"/>
      <sheetName val="Plant Cost"/>
      <sheetName val="Site wise NADs"/>
      <sheetName val="Sheet3"/>
      <sheetName val="Sheet2"/>
      <sheetName val="LANGUAGE"/>
      <sheetName val="Aseet1998"/>
      <sheetName val="Input"/>
      <sheetName val="p&amp;m"/>
      <sheetName val="LABOUR"/>
      <sheetName val="STAFFSCHED "/>
      <sheetName val="dBase"/>
      <sheetName val="PRECAST lightconc_II"/>
      <sheetName val="Voucher"/>
      <sheetName val="Basement Budget"/>
      <sheetName val="IO LIST"/>
      <sheetName val="foot"/>
      <sheetName val="3-3(750)"/>
      <sheetName val="Storage"/>
      <sheetName val="PC Master List"/>
      <sheetName val="WWR"/>
      <sheetName val="Calc1"/>
      <sheetName val="Equipment"/>
      <sheetName val="AOR"/>
      <sheetName val="Costing"/>
      <sheetName val="ORDER BOOKING"/>
      <sheetName val="Macro1"/>
      <sheetName val="labour coeff"/>
      <sheetName val="Cal"/>
      <sheetName val="Data"/>
      <sheetName val="Boiler&amp;TG"/>
      <sheetName val="Names&amp;Cases"/>
      <sheetName val="10. &amp; 11. Rate Code &amp; BQ"/>
      <sheetName val="Scope Reconciliation"/>
      <sheetName val=" "/>
      <sheetName val="tower"/>
      <sheetName val="x-items"/>
      <sheetName val="BOQ_Direct_selling_cost"/>
      <sheetName val="Staff_Forecast_spread"/>
      <sheetName val="floor_slab-RS2"/>
      <sheetName val="PRECAST_lightconc-II"/>
      <sheetName val="PIpe_Pushing"/>
      <sheetName val="d-safe_specs"/>
      <sheetName val="Labour_productivity"/>
      <sheetName val="BOQ (2)"/>
      <sheetName val="main"/>
      <sheetName val="Site Dev BOQ"/>
      <sheetName val="analysis-superstructure"/>
      <sheetName val="Current Bill MB ref"/>
      <sheetName val="Summary_Bank"/>
      <sheetName val="Non-Factory"/>
      <sheetName val="loadcal"/>
      <sheetName val="NT LBH"/>
      <sheetName val="1st and 4th flight"/>
      <sheetName val="AK-Offertstammblatt"/>
      <sheetName val="M.S."/>
      <sheetName val="INPUT_SHEET"/>
      <sheetName val="Desgn(zone I)"/>
      <sheetName val="Electrical"/>
      <sheetName val="Build-up"/>
      <sheetName val="Calc_ISC"/>
      <sheetName val="Tender Summary"/>
      <sheetName val="BOQ_SERENO"/>
      <sheetName val="T&amp;M"/>
      <sheetName val="radar"/>
      <sheetName val="E &amp; R"/>
      <sheetName val="Fee Rate Summary"/>
      <sheetName val="beam-reinft"/>
      <sheetName val="Rate analysis"/>
      <sheetName val="Depreciation Calc"/>
      <sheetName val="b.s.-p.l.-sch."/>
      <sheetName val="Factors"/>
      <sheetName val="purpose&amp;input"/>
      <sheetName val="BS Schdl- 1 &amp; 2"/>
      <sheetName val="BOQ Distribution"/>
      <sheetName val="Wire"/>
      <sheetName val="Abstract - Single Line"/>
      <sheetName val="lookups"/>
      <sheetName val="Project Details.."/>
      <sheetName val="Top Line - WWW"/>
      <sheetName val="Chandrawal_-11"/>
      <sheetName val="Guide_VAT_ED_Credit1"/>
      <sheetName val="AMC_&amp;_O&amp;M1"/>
      <sheetName val="JTS_Costing1"/>
      <sheetName val="SPT_vs_PHI1"/>
      <sheetName val="std_wt_1"/>
      <sheetName val="Material_1"/>
      <sheetName val="Pile_cap1"/>
      <sheetName val="d-safe_specs1"/>
      <sheetName val="CABLE_DATA"/>
      <sheetName val="@Risk Inputs"/>
      <sheetName val="L3"/>
      <sheetName val="st"/>
      <sheetName val="Calc"/>
      <sheetName val="master"/>
    </sheetNames>
    <sheetDataSet>
      <sheetData sheetId="0" refreshError="1">
        <row r="3">
          <cell r="D3" t="str">
            <v>Gujarat rehabilitation work of Mathak village for TWRI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INDIGINEOUS ITEMS "/>
      <sheetName val="Outgoing"/>
      <sheetName val="Incoming"/>
      <sheetName val="RA"/>
      <sheetName val="Site Dev BOQ"/>
      <sheetName val="RA-markate"/>
      <sheetName val="HEAD"/>
      <sheetName val="GBW"/>
      <sheetName val="Set"/>
      <sheetName val="Macro1"/>
      <sheetName val="MASTER_RATE ANALYSIS"/>
      <sheetName val="BOQ"/>
      <sheetName val="Booking Form"/>
      <sheetName val="Cal"/>
      <sheetName val="Data"/>
      <sheetName val="Voucher"/>
      <sheetName val="loadcal"/>
      <sheetName val="Material "/>
      <sheetName val="Intro"/>
      <sheetName val="Labour &amp; Plant"/>
      <sheetName val="Balustrade"/>
      <sheetName val="Detail"/>
      <sheetName val="EST-CIVIL"/>
      <sheetName val="CFForecast detail"/>
      <sheetName val="Basement Budget"/>
      <sheetName val="analysis"/>
      <sheetName val="fco"/>
      <sheetName val="Erection grider"/>
      <sheetName val="LOCAL RATES"/>
      <sheetName val="concrete"/>
      <sheetName val="Break up Sheet"/>
      <sheetName val="재1"/>
      <sheetName val="Report"/>
      <sheetName val="Design"/>
      <sheetName val="beam-reinft"/>
      <sheetName val="horizontal"/>
      <sheetName val="Staircase-All Floors"/>
      <sheetName val="IO LIST"/>
      <sheetName val="INPUT SHEET"/>
      <sheetName val="Extra Item"/>
      <sheetName val="RES-PLANNING"/>
    </sheetNames>
    <sheetDataSet>
      <sheetData sheetId="0">
        <row r="2">
          <cell r="A2" t="str">
            <v>FormTitle</v>
          </cell>
          <cell r="B2" t="str">
            <v>Booking Form</v>
          </cell>
          <cell r="C2" t="str">
            <v>Registro de Proyecto</v>
          </cell>
          <cell r="D2" t="str">
            <v>Booking Form</v>
          </cell>
          <cell r="E2" t="str">
            <v>Booking Form</v>
          </cell>
          <cell r="F2" t="str">
            <v>Booking Form</v>
          </cell>
          <cell r="G2" t="str">
            <v>Booking Form</v>
          </cell>
          <cell r="H2" t="str">
            <v>Booking Form</v>
          </cell>
          <cell r="I2" t="str">
            <v>Booking Form</v>
          </cell>
          <cell r="J2" t="str">
            <v>Booking Form</v>
          </cell>
          <cell r="K2" t="str">
            <v>Booking Form</v>
          </cell>
        </row>
        <row r="3">
          <cell r="A3" t="str">
            <v>LoadData</v>
          </cell>
          <cell r="B3" t="str">
            <v>Load SMIS Data</v>
          </cell>
          <cell r="C3" t="str">
            <v>Cargar datos de SMIS</v>
          </cell>
          <cell r="D3" t="str">
            <v>Load SMIS Data</v>
          </cell>
          <cell r="E3" t="str">
            <v>Load SMIS Data</v>
          </cell>
          <cell r="F3" t="str">
            <v>Load SMIS Data</v>
          </cell>
          <cell r="G3" t="str">
            <v>Load SMIS Data</v>
          </cell>
          <cell r="H3" t="str">
            <v>Load SMIS Data</v>
          </cell>
          <cell r="I3" t="str">
            <v>Load SMIS Data</v>
          </cell>
          <cell r="J3" t="str">
            <v>Load SMIS Data</v>
          </cell>
          <cell r="K3" t="str">
            <v>Load SMIS Data</v>
          </cell>
        </row>
        <row r="5">
          <cell r="A5" t="str">
            <v>ProjInfo</v>
          </cell>
          <cell r="B5" t="str">
            <v>Project Information</v>
          </cell>
          <cell r="C5" t="str">
            <v>Información del Proyecto</v>
          </cell>
          <cell r="D5" t="str">
            <v>Project Information</v>
          </cell>
          <cell r="E5" t="str">
            <v>Project Information</v>
          </cell>
          <cell r="F5" t="str">
            <v>Project Information</v>
          </cell>
          <cell r="G5" t="str">
            <v>Project Information</v>
          </cell>
          <cell r="H5" t="str">
            <v>Project Information</v>
          </cell>
          <cell r="I5" t="str">
            <v>Project Information</v>
          </cell>
          <cell r="J5" t="str">
            <v>Project Information</v>
          </cell>
          <cell r="K5" t="str">
            <v>Project Information</v>
          </cell>
        </row>
        <row r="6">
          <cell r="A6" t="str">
            <v>ProjName</v>
          </cell>
          <cell r="B6" t="str">
            <v>Project Name</v>
          </cell>
          <cell r="C6" t="str">
            <v>Nombre del Proyecto</v>
          </cell>
          <cell r="D6" t="str">
            <v>Project Name</v>
          </cell>
          <cell r="E6" t="str">
            <v>Project Name</v>
          </cell>
          <cell r="F6" t="str">
            <v>Project Name</v>
          </cell>
          <cell r="G6" t="str">
            <v>Project Name</v>
          </cell>
          <cell r="H6" t="str">
            <v>Project Name</v>
          </cell>
          <cell r="I6" t="str">
            <v>Project Name</v>
          </cell>
          <cell r="J6" t="str">
            <v>Project Name</v>
          </cell>
          <cell r="K6" t="str">
            <v>Project Name</v>
          </cell>
        </row>
        <row r="7">
          <cell r="A7" t="str">
            <v>ProjNum</v>
          </cell>
          <cell r="B7" t="str">
            <v>Project Number</v>
          </cell>
          <cell r="C7" t="str">
            <v>Número del Proyecto</v>
          </cell>
          <cell r="D7" t="str">
            <v>Project Number</v>
          </cell>
          <cell r="E7" t="str">
            <v>Project Number</v>
          </cell>
          <cell r="F7" t="str">
            <v>Project Number</v>
          </cell>
          <cell r="G7" t="str">
            <v>Project Number</v>
          </cell>
          <cell r="H7" t="str">
            <v>Project Number</v>
          </cell>
          <cell r="I7" t="str">
            <v>Project Number</v>
          </cell>
          <cell r="J7" t="str">
            <v>Project Number</v>
          </cell>
          <cell r="K7" t="str">
            <v>Project Number</v>
          </cell>
        </row>
        <row r="8">
          <cell r="A8" t="str">
            <v>CONum</v>
          </cell>
          <cell r="B8" t="str">
            <v>Change Order Number</v>
          </cell>
          <cell r="C8" t="str">
            <v>Número de orden de cambio</v>
          </cell>
          <cell r="D8" t="str">
            <v>Extension</v>
          </cell>
          <cell r="E8" t="str">
            <v>Extension</v>
          </cell>
          <cell r="F8" t="str">
            <v>Extension</v>
          </cell>
          <cell r="G8" t="str">
            <v>Variation Order  Number</v>
          </cell>
          <cell r="H8" t="str">
            <v>Variation Order  Number</v>
          </cell>
          <cell r="I8" t="str">
            <v>Extension</v>
          </cell>
          <cell r="J8" t="str">
            <v>Variation Order  Number</v>
          </cell>
          <cell r="K8" t="str">
            <v>Variation Order Number</v>
          </cell>
        </row>
        <row r="9">
          <cell r="A9" t="str">
            <v>StartDate</v>
          </cell>
          <cell r="B9" t="str">
            <v>Start Date</v>
          </cell>
          <cell r="C9" t="str">
            <v>Fecha de Inicio</v>
          </cell>
          <cell r="D9" t="str">
            <v>Start Date</v>
          </cell>
          <cell r="E9" t="str">
            <v>Start Date</v>
          </cell>
          <cell r="F9" t="str">
            <v>Start Date</v>
          </cell>
          <cell r="G9" t="str">
            <v>Start Date</v>
          </cell>
          <cell r="H9" t="str">
            <v>Start Date</v>
          </cell>
          <cell r="I9" t="str">
            <v>Start Date</v>
          </cell>
          <cell r="J9" t="str">
            <v>Start Date</v>
          </cell>
          <cell r="K9" t="str">
            <v>Start Date</v>
          </cell>
        </row>
        <row r="10">
          <cell r="A10" t="str">
            <v>CompDate</v>
          </cell>
          <cell r="B10" t="str">
            <v>Complete Date</v>
          </cell>
          <cell r="C10" t="str">
            <v>Fecha de Término</v>
          </cell>
          <cell r="D10" t="str">
            <v>Complete Date</v>
          </cell>
          <cell r="E10" t="str">
            <v>Complete Date</v>
          </cell>
          <cell r="F10" t="str">
            <v>Complete Date</v>
          </cell>
          <cell r="G10" t="str">
            <v>Complete Date</v>
          </cell>
          <cell r="H10" t="str">
            <v>Complete Date</v>
          </cell>
          <cell r="I10" t="str">
            <v>Complete Date</v>
          </cell>
          <cell r="J10" t="str">
            <v>Complete Date</v>
          </cell>
          <cell r="K10" t="str">
            <v>Complete Date</v>
          </cell>
        </row>
        <row r="11">
          <cell r="A11" t="str">
            <v>BusType</v>
          </cell>
          <cell r="B11" t="str">
            <v>Business Type</v>
          </cell>
          <cell r="C11" t="str">
            <v>Tipo de Negocio</v>
          </cell>
          <cell r="D11" t="str">
            <v>Business Type</v>
          </cell>
          <cell r="E11" t="str">
            <v>Business Type</v>
          </cell>
          <cell r="F11" t="str">
            <v>Business Type</v>
          </cell>
          <cell r="G11" t="str">
            <v>Business Type</v>
          </cell>
          <cell r="H11" t="str">
            <v>Business Type</v>
          </cell>
          <cell r="I11" t="str">
            <v>Business Type</v>
          </cell>
          <cell r="J11" t="str">
            <v>Business Type</v>
          </cell>
          <cell r="K11" t="str">
            <v>Business Type</v>
          </cell>
        </row>
        <row r="12">
          <cell r="A12" t="str">
            <v>MarketType</v>
          </cell>
          <cell r="B12" t="str">
            <v>Market Type</v>
          </cell>
          <cell r="C12" t="str">
            <v>Tipo de Mercado</v>
          </cell>
          <cell r="D12" t="str">
            <v>Market Type</v>
          </cell>
          <cell r="E12" t="str">
            <v>Market Type</v>
          </cell>
          <cell r="F12" t="str">
            <v>Market Type</v>
          </cell>
          <cell r="G12" t="str">
            <v>Market Type</v>
          </cell>
          <cell r="H12" t="str">
            <v>Market Type</v>
          </cell>
          <cell r="I12" t="str">
            <v>Market Type</v>
          </cell>
          <cell r="J12" t="str">
            <v>Market Type</v>
          </cell>
          <cell r="K12" t="str">
            <v>Market Type</v>
          </cell>
        </row>
        <row r="13">
          <cell r="A13" t="str">
            <v>BidClass</v>
          </cell>
          <cell r="B13" t="str">
            <v>Bid Class</v>
          </cell>
          <cell r="C13" t="str">
            <v>Tipo de Oferta</v>
          </cell>
          <cell r="D13" t="str">
            <v>Bid Class</v>
          </cell>
          <cell r="E13" t="str">
            <v>Bid Class</v>
          </cell>
          <cell r="F13" t="str">
            <v>Bid Class</v>
          </cell>
          <cell r="G13" t="str">
            <v>Bid Class</v>
          </cell>
          <cell r="H13" t="str">
            <v>Bid Class</v>
          </cell>
          <cell r="I13" t="str">
            <v>Bid Class</v>
          </cell>
          <cell r="J13" t="str">
            <v>Bid Class</v>
          </cell>
          <cell r="K13" t="str">
            <v>Bid Class</v>
          </cell>
        </row>
        <row r="14">
          <cell r="A14" t="str">
            <v>SpecClass</v>
          </cell>
          <cell r="B14" t="str">
            <v>Specification Class</v>
          </cell>
          <cell r="C14" t="str">
            <v>Tipo de Especificación</v>
          </cell>
          <cell r="D14" t="str">
            <v>Specification Class</v>
          </cell>
          <cell r="E14" t="str">
            <v>Specification Class</v>
          </cell>
          <cell r="F14" t="str">
            <v>Specification Class</v>
          </cell>
          <cell r="G14" t="str">
            <v>Specification Class</v>
          </cell>
          <cell r="H14" t="str">
            <v>Specification Class</v>
          </cell>
          <cell r="I14" t="str">
            <v>Specification Class</v>
          </cell>
          <cell r="J14" t="str">
            <v>Specification Class</v>
          </cell>
          <cell r="K14" t="str">
            <v>Specification Class</v>
          </cell>
        </row>
        <row r="15">
          <cell r="A15" t="str">
            <v>CorpClient</v>
          </cell>
          <cell r="B15" t="str">
            <v>Corporate Client</v>
          </cell>
          <cell r="C15" t="str">
            <v>Cliente Corporativo</v>
          </cell>
          <cell r="D15" t="str">
            <v>Corporate Client</v>
          </cell>
          <cell r="E15" t="str">
            <v>Corporate Client</v>
          </cell>
          <cell r="F15" t="str">
            <v>Corporate Client</v>
          </cell>
          <cell r="G15" t="str">
            <v>Corporate Client</v>
          </cell>
          <cell r="H15" t="str">
            <v>Corporate Client</v>
          </cell>
          <cell r="I15" t="str">
            <v>Corporate Client</v>
          </cell>
          <cell r="J15" t="str">
            <v>Corporate Client</v>
          </cell>
          <cell r="K15" t="str">
            <v>Corporate Client</v>
          </cell>
        </row>
        <row r="16">
          <cell r="A16" t="str">
            <v>TierCode</v>
          </cell>
          <cell r="B16" t="str">
            <v>Tier Code</v>
          </cell>
          <cell r="C16" t="str">
            <v>Relacion con cliente final</v>
          </cell>
          <cell r="D16" t="str">
            <v>Contract Tier Code</v>
          </cell>
          <cell r="E16" t="str">
            <v>Contract Tier Code</v>
          </cell>
          <cell r="F16" t="str">
            <v>Contract Tier Code</v>
          </cell>
          <cell r="G16" t="str">
            <v>Contract Tier Code</v>
          </cell>
          <cell r="H16" t="str">
            <v>Contract Tier Code</v>
          </cell>
          <cell r="I16" t="str">
            <v>Contract Tier Code</v>
          </cell>
          <cell r="J16" t="str">
            <v>Contract Tier Code</v>
          </cell>
          <cell r="K16" t="str">
            <v>Contract Tier Code</v>
          </cell>
        </row>
        <row r="17">
          <cell r="A17" t="str">
            <v>SalesMgr</v>
          </cell>
          <cell r="B17" t="str">
            <v>Sales Manager</v>
          </cell>
          <cell r="C17" t="str">
            <v>Gerente de Ventas</v>
          </cell>
          <cell r="D17" t="str">
            <v>Sales Manager</v>
          </cell>
          <cell r="E17" t="str">
            <v>Sales Manager</v>
          </cell>
          <cell r="F17" t="str">
            <v>Sales Manager</v>
          </cell>
          <cell r="G17" t="str">
            <v>Sales Manager</v>
          </cell>
          <cell r="H17" t="str">
            <v>Sales Manager</v>
          </cell>
          <cell r="I17" t="str">
            <v>Sales Manager</v>
          </cell>
          <cell r="J17" t="str">
            <v>Sales Manager</v>
          </cell>
          <cell r="K17" t="str">
            <v>Sales Manager</v>
          </cell>
        </row>
        <row r="18">
          <cell r="A18" t="str">
            <v>SmallProj</v>
          </cell>
          <cell r="B18" t="str">
            <v>Small Project</v>
          </cell>
          <cell r="C18" t="str">
            <v>Proyecto Pequeño</v>
          </cell>
          <cell r="D18" t="str">
            <v>Small Project</v>
          </cell>
          <cell r="E18" t="str">
            <v>Small Project</v>
          </cell>
          <cell r="F18" t="str">
            <v>Small Project</v>
          </cell>
          <cell r="G18" t="str">
            <v>Small Project</v>
          </cell>
          <cell r="H18" t="str">
            <v>Small Project</v>
          </cell>
          <cell r="I18" t="str">
            <v>Small Project</v>
          </cell>
          <cell r="J18" t="str">
            <v>Small Project</v>
          </cell>
          <cell r="K18" t="str">
            <v>Small Project</v>
          </cell>
        </row>
        <row r="19">
          <cell r="A19" t="str">
            <v>OwnAcctNum</v>
          </cell>
          <cell r="B19" t="str">
            <v>Owner Account Number</v>
          </cell>
          <cell r="C19" t="str">
            <v>Número de Cuenta de Cliente Directo / Cte. Principal</v>
          </cell>
          <cell r="D19" t="str">
            <v>Owner Account # (if available)</v>
          </cell>
          <cell r="E19" t="str">
            <v>Owner Account # (if available)</v>
          </cell>
          <cell r="F19" t="str">
            <v>Owner Account # (if available)</v>
          </cell>
          <cell r="G19" t="str">
            <v>Owner Account # (not available)</v>
          </cell>
          <cell r="H19" t="str">
            <v>Owner Account # (not available)</v>
          </cell>
          <cell r="I19" t="str">
            <v>Owner Account # (if available)</v>
          </cell>
          <cell r="J19" t="str">
            <v>Owner Account # (not available)</v>
          </cell>
          <cell r="K19" t="str">
            <v>Owner Account # (if available)</v>
          </cell>
        </row>
        <row r="20">
          <cell r="A20" t="str">
            <v>ChangeDate</v>
          </cell>
          <cell r="B20" t="str">
            <v>Last Change Date</v>
          </cell>
          <cell r="C20" t="str">
            <v>Fecha de último cambio</v>
          </cell>
          <cell r="D20" t="str">
            <v>Last Change Date</v>
          </cell>
          <cell r="E20" t="str">
            <v>Last Change Date</v>
          </cell>
          <cell r="F20" t="str">
            <v>Last Change Date</v>
          </cell>
          <cell r="G20" t="str">
            <v>Last Change Date</v>
          </cell>
          <cell r="H20" t="str">
            <v>Last Change Date</v>
          </cell>
          <cell r="I20" t="str">
            <v>Last Change Date</v>
          </cell>
          <cell r="J20" t="str">
            <v>Last Change Date</v>
          </cell>
          <cell r="K20" t="str">
            <v>Last Change Date</v>
          </cell>
        </row>
        <row r="21">
          <cell r="A21" t="str">
            <v>ChangeBy</v>
          </cell>
          <cell r="B21" t="str">
            <v>Last Change By</v>
          </cell>
          <cell r="C21" t="str">
            <v>Último cambio hecho por</v>
          </cell>
          <cell r="D21" t="str">
            <v>Last Change By</v>
          </cell>
          <cell r="E21" t="str">
            <v>Last Change By</v>
          </cell>
          <cell r="F21" t="str">
            <v>Last Change By</v>
          </cell>
          <cell r="G21" t="str">
            <v>Last Change By</v>
          </cell>
          <cell r="H21" t="str">
            <v>Last Change By</v>
          </cell>
          <cell r="I21" t="str">
            <v>Last Change By</v>
          </cell>
          <cell r="J21" t="str">
            <v>Last Change By</v>
          </cell>
          <cell r="K21" t="str">
            <v>Last Change By</v>
          </cell>
        </row>
        <row r="22">
          <cell r="A22" t="str">
            <v>ContAmt</v>
          </cell>
          <cell r="B22" t="str">
            <v>Contract Amount - USD, USD</v>
          </cell>
          <cell r="C22" t="str">
            <v>Monto del Contrato - USD, Pesos</v>
          </cell>
          <cell r="D22" t="str">
            <v>Contract Amount - HK$, USD</v>
          </cell>
          <cell r="E22" t="str">
            <v>Contract Amount - RM$, USD</v>
          </cell>
          <cell r="F22" t="str">
            <v>Contract Amount - SGD, USD</v>
          </cell>
          <cell r="G22" t="str">
            <v>Contract Amount - Rps, USD</v>
          </cell>
          <cell r="H22" t="str">
            <v>Contract Amount - SGD$, USD</v>
          </cell>
          <cell r="I22" t="str">
            <v>Contract Amount - THB$, USD</v>
          </cell>
          <cell r="J22" t="str">
            <v>Contract Amount - AUD, USD</v>
          </cell>
          <cell r="K22" t="str">
            <v>Contract Amount - local currency, USD</v>
          </cell>
        </row>
        <row r="23">
          <cell r="A23" t="str">
            <v>EstCost</v>
          </cell>
          <cell r="B23" t="str">
            <v>Estimated Cost - USD, USD</v>
          </cell>
          <cell r="C23" t="str">
            <v>Costo Estimado - USD, Pesos</v>
          </cell>
          <cell r="D23" t="str">
            <v>Estimated Cost - HK$, USD</v>
          </cell>
          <cell r="E23" t="str">
            <v>Estimated Cost - RM$, USD</v>
          </cell>
          <cell r="F23" t="str">
            <v>Estimated Cost - SGD, USD</v>
          </cell>
          <cell r="G23" t="str">
            <v>Estimated Cost - Rps, USD</v>
          </cell>
          <cell r="H23" t="str">
            <v>Estimated Cost - SGD$, USD</v>
          </cell>
          <cell r="I23" t="str">
            <v>Estimated Cost - THB$, USD</v>
          </cell>
          <cell r="J23" t="str">
            <v>Estimated Cost - AUD, USD</v>
          </cell>
          <cell r="K23" t="str">
            <v>Estimated Cost - local currency, USD</v>
          </cell>
        </row>
        <row r="24">
          <cell r="A24" t="str">
            <v>GMAmount</v>
          </cell>
          <cell r="B24" t="str">
            <v>Gross Margin Amount - USD, USD</v>
          </cell>
          <cell r="C24" t="str">
            <v>Margen Bruto - USD, Pesos</v>
          </cell>
          <cell r="D24" t="str">
            <v>Gross Margin Amount - HK$, USD</v>
          </cell>
          <cell r="E24" t="str">
            <v>Gross Margin Amount - RM$, USD</v>
          </cell>
          <cell r="F24" t="str">
            <v>Gross Margin Amount - SGD, USD</v>
          </cell>
          <cell r="G24" t="str">
            <v>Gross Margin Amount - Rps, USD</v>
          </cell>
          <cell r="H24" t="str">
            <v>Gross Margin Amount - SGD$, USD</v>
          </cell>
          <cell r="I24" t="str">
            <v>Gross Margin Amount - THB$, USD</v>
          </cell>
          <cell r="J24" t="str">
            <v>Gross Margin Amount - AUD, USD</v>
          </cell>
          <cell r="K24" t="str">
            <v>Gross Margin Amount - local currency, USD</v>
          </cell>
        </row>
        <row r="25">
          <cell r="A25" t="str">
            <v>GMPercent</v>
          </cell>
          <cell r="B25" t="str">
            <v>Gross Margin Percent</v>
          </cell>
          <cell r="C25" t="str">
            <v>Porcentaje de Margen Bruto</v>
          </cell>
          <cell r="D25" t="str">
            <v>Gross Margin Percent</v>
          </cell>
          <cell r="E25" t="str">
            <v>Gross Margin Percent</v>
          </cell>
          <cell r="F25" t="str">
            <v>Gross Margin Percent</v>
          </cell>
          <cell r="G25" t="str">
            <v>Gross Margin Percent</v>
          </cell>
          <cell r="H25" t="str">
            <v>Gross Margin Percent</v>
          </cell>
          <cell r="I25" t="str">
            <v>Gross Margin Percent</v>
          </cell>
          <cell r="J25" t="str">
            <v>Gross Margin Percent</v>
          </cell>
          <cell r="K25" t="str">
            <v>Gross Margin Percent</v>
          </cell>
        </row>
        <row r="27">
          <cell r="A27" t="str">
            <v>ProjLocation</v>
          </cell>
          <cell r="B27" t="str">
            <v>Project Location</v>
          </cell>
          <cell r="C27" t="str">
            <v>Ubicación del Proyecto</v>
          </cell>
          <cell r="D27" t="str">
            <v>Project Location</v>
          </cell>
          <cell r="E27" t="str">
            <v>Project Location</v>
          </cell>
          <cell r="F27" t="str">
            <v>Project Location</v>
          </cell>
          <cell r="G27" t="str">
            <v>Project Location</v>
          </cell>
          <cell r="H27" t="str">
            <v>Project Location</v>
          </cell>
          <cell r="I27" t="str">
            <v>Project Location</v>
          </cell>
          <cell r="J27" t="str">
            <v>Project Location</v>
          </cell>
          <cell r="K27" t="str">
            <v>Project Location</v>
          </cell>
        </row>
        <row r="28">
          <cell r="A28" t="str">
            <v>ProjAddress1</v>
          </cell>
          <cell r="B28" t="str">
            <v>Address 1</v>
          </cell>
          <cell r="C28" t="str">
            <v>Dirección 1</v>
          </cell>
          <cell r="D28" t="str">
            <v>Address 1</v>
          </cell>
          <cell r="E28" t="str">
            <v>Address 1</v>
          </cell>
          <cell r="F28" t="str">
            <v>Address 1</v>
          </cell>
          <cell r="G28" t="str">
            <v>Address 1</v>
          </cell>
          <cell r="H28" t="str">
            <v>Address 1</v>
          </cell>
          <cell r="I28" t="str">
            <v>Address 1</v>
          </cell>
          <cell r="J28" t="str">
            <v>Address 1</v>
          </cell>
          <cell r="K28" t="str">
            <v>Address 1</v>
          </cell>
        </row>
        <row r="29">
          <cell r="A29" t="str">
            <v>ProjAddress2</v>
          </cell>
          <cell r="B29" t="str">
            <v>Address 2</v>
          </cell>
          <cell r="C29" t="str">
            <v>Dirección 2</v>
          </cell>
          <cell r="D29" t="str">
            <v>Address 2</v>
          </cell>
          <cell r="E29" t="str">
            <v>Address 2</v>
          </cell>
          <cell r="F29" t="str">
            <v>Address 2</v>
          </cell>
          <cell r="G29" t="str">
            <v>Address 2</v>
          </cell>
          <cell r="H29" t="str">
            <v>Address 2</v>
          </cell>
          <cell r="I29" t="str">
            <v>Address 2</v>
          </cell>
          <cell r="J29" t="str">
            <v>Address 2</v>
          </cell>
          <cell r="K29" t="str">
            <v>Address 2</v>
          </cell>
        </row>
        <row r="30">
          <cell r="A30" t="str">
            <v>ProjCity</v>
          </cell>
          <cell r="B30" t="str">
            <v>City</v>
          </cell>
          <cell r="C30" t="str">
            <v>Ciudad</v>
          </cell>
          <cell r="D30" t="str">
            <v>City</v>
          </cell>
          <cell r="E30" t="str">
            <v>City</v>
          </cell>
          <cell r="F30" t="str">
            <v>City</v>
          </cell>
          <cell r="G30" t="str">
            <v>City</v>
          </cell>
          <cell r="H30" t="str">
            <v>City</v>
          </cell>
          <cell r="I30" t="str">
            <v>City</v>
          </cell>
          <cell r="J30" t="str">
            <v>City</v>
          </cell>
          <cell r="K30" t="str">
            <v>City</v>
          </cell>
        </row>
        <row r="31">
          <cell r="A31" t="str">
            <v>ProjCounty</v>
          </cell>
          <cell r="B31" t="str">
            <v>County</v>
          </cell>
          <cell r="C31" t="str">
            <v>Delegacion o Municipio</v>
          </cell>
          <cell r="D31" t="str">
            <v>County (not applicable)</v>
          </cell>
          <cell r="E31" t="str">
            <v>County (not applicable)</v>
          </cell>
          <cell r="F31" t="str">
            <v>County (not applicable)</v>
          </cell>
          <cell r="G31" t="str">
            <v>County (not applicable)</v>
          </cell>
          <cell r="H31" t="str">
            <v>County (not applicable)</v>
          </cell>
          <cell r="I31" t="str">
            <v>County (not applicable)</v>
          </cell>
          <cell r="J31" t="str">
            <v>County (not applicable)</v>
          </cell>
          <cell r="K31" t="str">
            <v>County (if applicable)</v>
          </cell>
        </row>
        <row r="32">
          <cell r="A32" t="str">
            <v>ProjState</v>
          </cell>
          <cell r="B32" t="str">
            <v>State</v>
          </cell>
          <cell r="C32" t="str">
            <v>Estado</v>
          </cell>
          <cell r="D32" t="str">
            <v>State (N.A.)</v>
          </cell>
          <cell r="E32" t="str">
            <v>State (N.A.)</v>
          </cell>
          <cell r="F32" t="str">
            <v>State (N.A.)</v>
          </cell>
          <cell r="G32" t="str">
            <v>State (N.A.)</v>
          </cell>
          <cell r="H32" t="str">
            <v>State (N.A.)</v>
          </cell>
          <cell r="I32" t="str">
            <v>State (N.A.)</v>
          </cell>
          <cell r="J32" t="str">
            <v>State (N.A.)</v>
          </cell>
          <cell r="K32" t="str">
            <v>State (if applicable)</v>
          </cell>
        </row>
        <row r="33">
          <cell r="A33" t="str">
            <v>ProjPostal</v>
          </cell>
          <cell r="B33" t="str">
            <v>Zip Code</v>
          </cell>
          <cell r="C33" t="str">
            <v>Código Postal</v>
          </cell>
          <cell r="D33" t="str">
            <v>Postal Code</v>
          </cell>
          <cell r="E33" t="str">
            <v>Postal Code</v>
          </cell>
          <cell r="F33" t="str">
            <v>Postal Code</v>
          </cell>
          <cell r="G33" t="str">
            <v>Postal Code</v>
          </cell>
          <cell r="H33" t="str">
            <v>Postal Code</v>
          </cell>
          <cell r="I33" t="str">
            <v>Postal Code</v>
          </cell>
          <cell r="J33" t="str">
            <v>Postal Code</v>
          </cell>
          <cell r="K33" t="str">
            <v>Postal Code</v>
          </cell>
        </row>
        <row r="34">
          <cell r="A34" t="str">
            <v>ProjCountry</v>
          </cell>
          <cell r="B34" t="str">
            <v>Country</v>
          </cell>
          <cell r="C34" t="str">
            <v>País</v>
          </cell>
          <cell r="D34" t="str">
            <v>Country</v>
          </cell>
          <cell r="E34" t="str">
            <v>Country</v>
          </cell>
          <cell r="F34" t="str">
            <v>Country</v>
          </cell>
          <cell r="G34" t="str">
            <v>Country</v>
          </cell>
          <cell r="H34" t="str">
            <v>Country</v>
          </cell>
          <cell r="I34" t="str">
            <v>Country</v>
          </cell>
          <cell r="J34" t="str">
            <v>Country</v>
          </cell>
          <cell r="K34" t="str">
            <v>Country</v>
          </cell>
        </row>
        <row r="36">
          <cell r="A36" t="str">
            <v>Salespersons</v>
          </cell>
          <cell r="B36" t="str">
            <v>Salespersons</v>
          </cell>
          <cell r="C36" t="str">
            <v>Vendedores</v>
          </cell>
          <cell r="D36" t="str">
            <v>Salespersons</v>
          </cell>
          <cell r="E36" t="str">
            <v>Salespersons</v>
          </cell>
          <cell r="F36" t="str">
            <v>Salespersons</v>
          </cell>
          <cell r="G36" t="str">
            <v>Salespersons</v>
          </cell>
          <cell r="H36" t="str">
            <v>Salespersons</v>
          </cell>
          <cell r="I36" t="str">
            <v>Salespersons</v>
          </cell>
          <cell r="J36" t="str">
            <v>Salespersons</v>
          </cell>
          <cell r="K36" t="str">
            <v>Salespersons</v>
          </cell>
        </row>
        <row r="37">
          <cell r="A37" t="str">
            <v>SP1Name</v>
          </cell>
          <cell r="B37" t="str">
            <v>Lead Name</v>
          </cell>
          <cell r="C37" t="str">
            <v>Nombre de Líder de Cta. O Proyecto</v>
          </cell>
          <cell r="D37" t="str">
            <v>Lead Name</v>
          </cell>
          <cell r="E37" t="str">
            <v>Lead Name</v>
          </cell>
          <cell r="F37" t="str">
            <v>Lead Name</v>
          </cell>
          <cell r="G37" t="str">
            <v>Lead Name</v>
          </cell>
          <cell r="H37" t="str">
            <v>Lead Name</v>
          </cell>
          <cell r="I37" t="str">
            <v>Lead Name</v>
          </cell>
          <cell r="J37" t="str">
            <v>Lead Name</v>
          </cell>
          <cell r="K37" t="str">
            <v>Lead Name</v>
          </cell>
        </row>
        <row r="38">
          <cell r="A38" t="str">
            <v>SP1Number</v>
          </cell>
          <cell r="B38" t="str">
            <v>Number</v>
          </cell>
          <cell r="C38" t="str">
            <v>Número</v>
          </cell>
          <cell r="D38" t="str">
            <v>Number</v>
          </cell>
          <cell r="E38" t="str">
            <v>Number</v>
          </cell>
          <cell r="F38" t="str">
            <v>Number</v>
          </cell>
          <cell r="G38" t="str">
            <v>Number</v>
          </cell>
          <cell r="H38" t="str">
            <v>Number</v>
          </cell>
          <cell r="I38" t="str">
            <v>Number</v>
          </cell>
          <cell r="J38" t="str">
            <v>Number</v>
          </cell>
          <cell r="K38" t="str">
            <v>Number</v>
          </cell>
        </row>
        <row r="39">
          <cell r="A39" t="str">
            <v>SP1Branch</v>
          </cell>
          <cell r="B39" t="str">
            <v>Branch</v>
          </cell>
          <cell r="C39" t="str">
            <v>Sucursal</v>
          </cell>
          <cell r="D39" t="str">
            <v>Branch</v>
          </cell>
          <cell r="E39" t="str">
            <v>Branch</v>
          </cell>
          <cell r="F39" t="str">
            <v>Branch</v>
          </cell>
          <cell r="G39" t="str">
            <v>Branch</v>
          </cell>
          <cell r="H39" t="str">
            <v>Branch</v>
          </cell>
          <cell r="I39" t="str">
            <v>Branch</v>
          </cell>
          <cell r="J39" t="str">
            <v>Branch</v>
          </cell>
          <cell r="K39" t="str">
            <v>Branch</v>
          </cell>
        </row>
        <row r="40">
          <cell r="A40" t="str">
            <v>SP1Credit</v>
          </cell>
          <cell r="B40" t="str">
            <v>Credit Percent</v>
          </cell>
          <cell r="C40" t="str">
            <v>Porcentaje de Crédito</v>
          </cell>
          <cell r="D40" t="str">
            <v>Credit Percent</v>
          </cell>
          <cell r="E40" t="str">
            <v>Credit Percent</v>
          </cell>
          <cell r="F40" t="str">
            <v>Credit Percent</v>
          </cell>
          <cell r="G40" t="str">
            <v>Credit Percent</v>
          </cell>
          <cell r="H40" t="str">
            <v>Credit Percent</v>
          </cell>
          <cell r="I40" t="str">
            <v>Credit Percent</v>
          </cell>
          <cell r="J40" t="str">
            <v>Credit Percent</v>
          </cell>
          <cell r="K40" t="str">
            <v>Credit Percent</v>
          </cell>
        </row>
        <row r="41">
          <cell r="A41" t="str">
            <v>SP2Name</v>
          </cell>
          <cell r="B41" t="str">
            <v>Name</v>
          </cell>
          <cell r="C41" t="str">
            <v>Nombre</v>
          </cell>
          <cell r="D41" t="str">
            <v>Name</v>
          </cell>
          <cell r="E41" t="str">
            <v>Name</v>
          </cell>
          <cell r="F41" t="str">
            <v>Name</v>
          </cell>
          <cell r="G41" t="str">
            <v>Name</v>
          </cell>
          <cell r="H41" t="str">
            <v>Name</v>
          </cell>
          <cell r="I41" t="str">
            <v>Name</v>
          </cell>
          <cell r="J41" t="str">
            <v>Name</v>
          </cell>
          <cell r="K41" t="str">
            <v>Name</v>
          </cell>
        </row>
        <row r="42">
          <cell r="A42" t="str">
            <v>SP2Number</v>
          </cell>
          <cell r="B42" t="str">
            <v>Number</v>
          </cell>
          <cell r="C42" t="str">
            <v>Número</v>
          </cell>
          <cell r="D42" t="str">
            <v>Number</v>
          </cell>
          <cell r="E42" t="str">
            <v>Number</v>
          </cell>
          <cell r="F42" t="str">
            <v>Number</v>
          </cell>
          <cell r="G42" t="str">
            <v>Number</v>
          </cell>
          <cell r="H42" t="str">
            <v>Number</v>
          </cell>
          <cell r="I42" t="str">
            <v>Number</v>
          </cell>
          <cell r="J42" t="str">
            <v>Number</v>
          </cell>
          <cell r="K42" t="str">
            <v>Number</v>
          </cell>
        </row>
        <row r="43">
          <cell r="A43" t="str">
            <v>SP2Branch</v>
          </cell>
          <cell r="B43" t="str">
            <v>Branch</v>
          </cell>
          <cell r="C43" t="str">
            <v>Sucursal</v>
          </cell>
          <cell r="D43" t="str">
            <v>Branch</v>
          </cell>
          <cell r="E43" t="str">
            <v>Branch</v>
          </cell>
          <cell r="F43" t="str">
            <v>Branch</v>
          </cell>
          <cell r="G43" t="str">
            <v>Branch</v>
          </cell>
          <cell r="H43" t="str">
            <v>Branch</v>
          </cell>
          <cell r="I43" t="str">
            <v>Branch</v>
          </cell>
          <cell r="J43" t="str">
            <v>Branch</v>
          </cell>
          <cell r="K43" t="str">
            <v>Branch</v>
          </cell>
        </row>
        <row r="44">
          <cell r="A44" t="str">
            <v>SP2Credit</v>
          </cell>
          <cell r="B44" t="str">
            <v>Credit Percent</v>
          </cell>
          <cell r="C44" t="str">
            <v>Porcentaje de Crédito</v>
          </cell>
          <cell r="D44" t="str">
            <v>Credit Percent</v>
          </cell>
          <cell r="E44" t="str">
            <v>Credit Percent</v>
          </cell>
          <cell r="F44" t="str">
            <v>Credit Percent</v>
          </cell>
          <cell r="G44" t="str">
            <v>Credit Percent</v>
          </cell>
          <cell r="H44" t="str">
            <v>Credit Percent</v>
          </cell>
          <cell r="I44" t="str">
            <v>Credit Percent</v>
          </cell>
          <cell r="J44" t="str">
            <v>Credit Percent</v>
          </cell>
          <cell r="K44" t="str">
            <v>Credit Percent</v>
          </cell>
        </row>
        <row r="45">
          <cell r="A45" t="str">
            <v>SP3Name</v>
          </cell>
          <cell r="B45" t="str">
            <v>Name</v>
          </cell>
          <cell r="C45" t="str">
            <v>Nombre</v>
          </cell>
          <cell r="D45" t="str">
            <v>Name</v>
          </cell>
          <cell r="E45" t="str">
            <v>Name</v>
          </cell>
          <cell r="F45" t="str">
            <v>Name</v>
          </cell>
          <cell r="G45" t="str">
            <v>Name</v>
          </cell>
          <cell r="H45" t="str">
            <v>Name</v>
          </cell>
          <cell r="I45" t="str">
            <v>Name</v>
          </cell>
          <cell r="J45" t="str">
            <v>Name</v>
          </cell>
          <cell r="K45" t="str">
            <v>Name</v>
          </cell>
        </row>
        <row r="46">
          <cell r="A46" t="str">
            <v>SP3Number</v>
          </cell>
          <cell r="B46" t="str">
            <v>Number</v>
          </cell>
          <cell r="C46" t="str">
            <v>Número</v>
          </cell>
          <cell r="D46" t="str">
            <v>Number</v>
          </cell>
          <cell r="E46" t="str">
            <v>Number</v>
          </cell>
          <cell r="F46" t="str">
            <v>Number</v>
          </cell>
          <cell r="G46" t="str">
            <v>Number</v>
          </cell>
          <cell r="H46" t="str">
            <v>Number</v>
          </cell>
          <cell r="I46" t="str">
            <v>Number</v>
          </cell>
          <cell r="J46" t="str">
            <v>Number</v>
          </cell>
          <cell r="K46" t="str">
            <v>Number</v>
          </cell>
        </row>
        <row r="47">
          <cell r="A47" t="str">
            <v>SP3Branch</v>
          </cell>
          <cell r="B47" t="str">
            <v>Branch</v>
          </cell>
          <cell r="C47" t="str">
            <v>Sucursal</v>
          </cell>
          <cell r="D47" t="str">
            <v>Branch</v>
          </cell>
          <cell r="E47" t="str">
            <v>Branch</v>
          </cell>
          <cell r="F47" t="str">
            <v>Branch</v>
          </cell>
          <cell r="G47" t="str">
            <v>Branch</v>
          </cell>
          <cell r="H47" t="str">
            <v>Branch</v>
          </cell>
          <cell r="I47" t="str">
            <v>Branch</v>
          </cell>
          <cell r="J47" t="str">
            <v>Branch</v>
          </cell>
          <cell r="K47" t="str">
            <v>Branch</v>
          </cell>
        </row>
        <row r="48">
          <cell r="A48" t="str">
            <v>SP3Credit</v>
          </cell>
          <cell r="B48" t="str">
            <v>Credit Percent</v>
          </cell>
          <cell r="C48" t="str">
            <v>Porcentaje de Crédito</v>
          </cell>
          <cell r="D48" t="str">
            <v>Credit Percent</v>
          </cell>
          <cell r="E48" t="str">
            <v>Credit Percent</v>
          </cell>
          <cell r="F48" t="str">
            <v>Credit Percent</v>
          </cell>
          <cell r="G48" t="str">
            <v>Credit Percent</v>
          </cell>
          <cell r="H48" t="str">
            <v>Credit Percent</v>
          </cell>
          <cell r="I48" t="str">
            <v>Credit Percent</v>
          </cell>
          <cell r="J48" t="str">
            <v>Credit Percent</v>
          </cell>
          <cell r="K48" t="str">
            <v>Credit Percent</v>
          </cell>
        </row>
        <row r="49">
          <cell r="A49" t="str">
            <v>SP4Name</v>
          </cell>
          <cell r="B49" t="str">
            <v>Name</v>
          </cell>
          <cell r="C49" t="str">
            <v>Nombre</v>
          </cell>
          <cell r="D49" t="str">
            <v>Name</v>
          </cell>
          <cell r="E49" t="str">
            <v>Name</v>
          </cell>
          <cell r="F49" t="str">
            <v>Name</v>
          </cell>
          <cell r="G49" t="str">
            <v>Name</v>
          </cell>
          <cell r="H49" t="str">
            <v>Name</v>
          </cell>
          <cell r="I49" t="str">
            <v>Name</v>
          </cell>
          <cell r="J49" t="str">
            <v>Name</v>
          </cell>
          <cell r="K49" t="str">
            <v>Name</v>
          </cell>
        </row>
        <row r="50">
          <cell r="A50" t="str">
            <v>SP4Number</v>
          </cell>
          <cell r="B50" t="str">
            <v>Number</v>
          </cell>
          <cell r="C50" t="str">
            <v>Número</v>
          </cell>
          <cell r="D50" t="str">
            <v>Number</v>
          </cell>
          <cell r="E50" t="str">
            <v>Number</v>
          </cell>
          <cell r="F50" t="str">
            <v>Number</v>
          </cell>
          <cell r="G50" t="str">
            <v>Number</v>
          </cell>
          <cell r="H50" t="str">
            <v>Number</v>
          </cell>
          <cell r="I50" t="str">
            <v>Number</v>
          </cell>
          <cell r="J50" t="str">
            <v>Number</v>
          </cell>
          <cell r="K50" t="str">
            <v>Number</v>
          </cell>
        </row>
        <row r="51">
          <cell r="A51" t="str">
            <v>SP4Branch</v>
          </cell>
          <cell r="B51" t="str">
            <v>Branch</v>
          </cell>
          <cell r="C51" t="str">
            <v>Sucursal</v>
          </cell>
          <cell r="D51" t="str">
            <v>Branch</v>
          </cell>
          <cell r="E51" t="str">
            <v>Branch</v>
          </cell>
          <cell r="F51" t="str">
            <v>Branch</v>
          </cell>
          <cell r="G51" t="str">
            <v>Branch</v>
          </cell>
          <cell r="H51" t="str">
            <v>Branch</v>
          </cell>
          <cell r="I51" t="str">
            <v>Branch</v>
          </cell>
          <cell r="J51" t="str">
            <v>Branch</v>
          </cell>
          <cell r="K51" t="str">
            <v>Branch</v>
          </cell>
        </row>
        <row r="52">
          <cell r="A52" t="str">
            <v>SP4Credit</v>
          </cell>
          <cell r="B52" t="str">
            <v>Credit Percent</v>
          </cell>
          <cell r="C52" t="str">
            <v>Porcentaje de Crédito</v>
          </cell>
          <cell r="D52" t="str">
            <v>Credit Percent</v>
          </cell>
          <cell r="E52" t="str">
            <v>Credit Percent</v>
          </cell>
          <cell r="F52" t="str">
            <v>Credit Percent</v>
          </cell>
          <cell r="G52" t="str">
            <v>Credit Percent</v>
          </cell>
          <cell r="H52" t="str">
            <v>Credit Percent</v>
          </cell>
          <cell r="I52" t="str">
            <v>Credit Percent</v>
          </cell>
          <cell r="J52" t="str">
            <v>Credit Percent</v>
          </cell>
          <cell r="K52" t="str">
            <v>Credit Percent</v>
          </cell>
        </row>
        <row r="53">
          <cell r="A53" t="str">
            <v>SP5Name</v>
          </cell>
          <cell r="B53" t="str">
            <v>Name</v>
          </cell>
          <cell r="C53" t="str">
            <v>Nombre</v>
          </cell>
          <cell r="D53" t="str">
            <v>Name</v>
          </cell>
          <cell r="E53" t="str">
            <v>Name</v>
          </cell>
          <cell r="F53" t="str">
            <v>Name</v>
          </cell>
          <cell r="G53" t="str">
            <v>Name</v>
          </cell>
          <cell r="H53" t="str">
            <v>Name</v>
          </cell>
          <cell r="I53" t="str">
            <v>Name</v>
          </cell>
          <cell r="J53" t="str">
            <v>Name</v>
          </cell>
          <cell r="K53" t="str">
            <v>Name</v>
          </cell>
        </row>
        <row r="54">
          <cell r="A54" t="str">
            <v>SP5Number</v>
          </cell>
          <cell r="B54" t="str">
            <v>Number</v>
          </cell>
          <cell r="C54" t="str">
            <v>Número</v>
          </cell>
          <cell r="D54" t="str">
            <v>Number</v>
          </cell>
          <cell r="E54" t="str">
            <v>Number</v>
          </cell>
          <cell r="F54" t="str">
            <v>Number</v>
          </cell>
          <cell r="G54" t="str">
            <v>Number</v>
          </cell>
          <cell r="H54" t="str">
            <v>Number</v>
          </cell>
          <cell r="I54" t="str">
            <v>Number</v>
          </cell>
          <cell r="J54" t="str">
            <v>Number</v>
          </cell>
          <cell r="K54" t="str">
            <v>Number</v>
          </cell>
        </row>
        <row r="55">
          <cell r="A55" t="str">
            <v>SP5Branch</v>
          </cell>
          <cell r="B55" t="str">
            <v>Branch</v>
          </cell>
          <cell r="C55" t="str">
            <v>Sucursal</v>
          </cell>
          <cell r="D55" t="str">
            <v>Branch</v>
          </cell>
          <cell r="E55" t="str">
            <v>Branch</v>
          </cell>
          <cell r="F55" t="str">
            <v>Branch</v>
          </cell>
          <cell r="G55" t="str">
            <v>Branch</v>
          </cell>
          <cell r="H55" t="str">
            <v>Branch</v>
          </cell>
          <cell r="I55" t="str">
            <v>Branch</v>
          </cell>
          <cell r="J55" t="str">
            <v>Branch</v>
          </cell>
          <cell r="K55" t="str">
            <v>Branch</v>
          </cell>
        </row>
        <row r="56">
          <cell r="A56" t="str">
            <v>SP5Credit</v>
          </cell>
          <cell r="B56" t="str">
            <v>Credit Percent</v>
          </cell>
          <cell r="C56" t="str">
            <v>Porcentaje de Crédito</v>
          </cell>
          <cell r="D56" t="str">
            <v>Credit Percent</v>
          </cell>
          <cell r="E56" t="str">
            <v>Credit Percent</v>
          </cell>
          <cell r="F56" t="str">
            <v>Credit Percent</v>
          </cell>
          <cell r="G56" t="str">
            <v>Credit Percent</v>
          </cell>
          <cell r="H56" t="str">
            <v>Credit Percent</v>
          </cell>
          <cell r="I56" t="str">
            <v>Credit Percent</v>
          </cell>
          <cell r="J56" t="str">
            <v>Credit Percent</v>
          </cell>
          <cell r="K56" t="str">
            <v>Credit Percent</v>
          </cell>
        </row>
        <row r="58">
          <cell r="A58" t="str">
            <v>ContWith</v>
          </cell>
          <cell r="B58" t="str">
            <v>Our Contract Is With</v>
          </cell>
          <cell r="C58" t="str">
            <v>Nuestro contrato es con:</v>
          </cell>
          <cell r="D58" t="str">
            <v>Our Contract Is With</v>
          </cell>
          <cell r="E58" t="str">
            <v>Our Contract Is With</v>
          </cell>
          <cell r="F58" t="str">
            <v>Our Contract Is With</v>
          </cell>
          <cell r="G58" t="str">
            <v>Our Contract Is With</v>
          </cell>
          <cell r="H58" t="str">
            <v>Our Contract Is With</v>
          </cell>
          <cell r="I58" t="str">
            <v>Our Contract Is With</v>
          </cell>
          <cell r="J58" t="str">
            <v>Our Contract Is With</v>
          </cell>
          <cell r="K58" t="str">
            <v>Our Contract Is With</v>
          </cell>
        </row>
        <row r="59">
          <cell r="A59" t="str">
            <v>ContWithName</v>
          </cell>
          <cell r="B59" t="str">
            <v>Name</v>
          </cell>
          <cell r="C59" t="str">
            <v>Nombre</v>
          </cell>
          <cell r="D59" t="str">
            <v>Name</v>
          </cell>
          <cell r="E59" t="str">
            <v>Name</v>
          </cell>
          <cell r="F59" t="str">
            <v>Name</v>
          </cell>
          <cell r="G59" t="str">
            <v>Name</v>
          </cell>
          <cell r="H59" t="str">
            <v>Name</v>
          </cell>
          <cell r="I59" t="str">
            <v>Name</v>
          </cell>
          <cell r="J59" t="str">
            <v>Name</v>
          </cell>
          <cell r="K59" t="str">
            <v>Name</v>
          </cell>
        </row>
        <row r="60">
          <cell r="A60" t="str">
            <v>ContWithAcct</v>
          </cell>
          <cell r="B60" t="str">
            <v>Account Number</v>
          </cell>
          <cell r="C60" t="str">
            <v>Número de Cuenta</v>
          </cell>
          <cell r="D60" t="str">
            <v>Account Number (if available)</v>
          </cell>
          <cell r="E60" t="str">
            <v>Account Number (if available)</v>
          </cell>
          <cell r="F60" t="str">
            <v>Account Number (if available)</v>
          </cell>
          <cell r="G60" t="str">
            <v>Account Number (not available)</v>
          </cell>
          <cell r="H60" t="str">
            <v>Account Number (not available)</v>
          </cell>
          <cell r="I60" t="str">
            <v>Account Number (if available)</v>
          </cell>
          <cell r="J60" t="str">
            <v>Account Number (not available)</v>
          </cell>
          <cell r="K60" t="str">
            <v>Account Number (if available)</v>
          </cell>
        </row>
        <row r="61">
          <cell r="A61" t="str">
            <v>FiscalIDNum</v>
          </cell>
          <cell r="B61" t="str">
            <v>Fiscal ID Number</v>
          </cell>
          <cell r="C61" t="str">
            <v>RFC</v>
          </cell>
          <cell r="D61" t="str">
            <v>Fiscal ID Number (if available)</v>
          </cell>
          <cell r="E61" t="str">
            <v>Fiscal ID Number (if available)</v>
          </cell>
          <cell r="F61" t="str">
            <v>Fiscal ID Number (if available)</v>
          </cell>
          <cell r="G61" t="str">
            <v>Fiscal ID Number (not available)</v>
          </cell>
          <cell r="H61" t="str">
            <v>Fiscal ID Number (not available)</v>
          </cell>
          <cell r="I61" t="str">
            <v>Fiscal ID Number (if available)</v>
          </cell>
          <cell r="J61" t="str">
            <v>Fiscal ID Number (not available)</v>
          </cell>
          <cell r="K61" t="str">
            <v>Fiscal ID Number (if available)</v>
          </cell>
        </row>
        <row r="62">
          <cell r="A62" t="str">
            <v>ContWithPrio</v>
          </cell>
          <cell r="B62" t="str">
            <v>Priority</v>
          </cell>
          <cell r="C62" t="str">
            <v>Prioridad</v>
          </cell>
          <cell r="D62" t="str">
            <v>Priority</v>
          </cell>
          <cell r="E62" t="str">
            <v>Priority</v>
          </cell>
          <cell r="F62" t="str">
            <v>Priority</v>
          </cell>
          <cell r="G62" t="str">
            <v>Priority</v>
          </cell>
          <cell r="H62" t="str">
            <v>Priority</v>
          </cell>
          <cell r="I62" t="str">
            <v>Priority</v>
          </cell>
          <cell r="J62" t="str">
            <v>Priority</v>
          </cell>
          <cell r="K62" t="str">
            <v>Priority</v>
          </cell>
        </row>
        <row r="64">
          <cell r="A64" t="str">
            <v>EngFirm</v>
          </cell>
          <cell r="B64" t="str">
            <v>Engineering Firm</v>
          </cell>
          <cell r="C64" t="str">
            <v>Despacho de Ingeniería/Arquitectura</v>
          </cell>
          <cell r="D64" t="str">
            <v>Consulting Firm</v>
          </cell>
          <cell r="E64" t="str">
            <v>Consulting Firm</v>
          </cell>
          <cell r="F64" t="str">
            <v>Consulting Firm</v>
          </cell>
          <cell r="G64" t="str">
            <v>Consulting Firm</v>
          </cell>
          <cell r="H64" t="str">
            <v>Consulting Firm</v>
          </cell>
          <cell r="I64" t="str">
            <v>Consulting Firm</v>
          </cell>
          <cell r="J64" t="str">
            <v>Consulting Firm</v>
          </cell>
          <cell r="K64" t="str">
            <v>Consulting Firm</v>
          </cell>
        </row>
        <row r="65">
          <cell r="A65" t="str">
            <v>EngName</v>
          </cell>
          <cell r="B65" t="str">
            <v>Name</v>
          </cell>
          <cell r="C65" t="str">
            <v>Nombre</v>
          </cell>
          <cell r="D65" t="str">
            <v>Name</v>
          </cell>
          <cell r="E65" t="str">
            <v>Name</v>
          </cell>
          <cell r="F65" t="str">
            <v>Name</v>
          </cell>
          <cell r="G65" t="str">
            <v>Name</v>
          </cell>
          <cell r="H65" t="str">
            <v>Name</v>
          </cell>
          <cell r="I65" t="str">
            <v>Name</v>
          </cell>
          <cell r="J65" t="str">
            <v>Name</v>
          </cell>
          <cell r="K65" t="str">
            <v>Name</v>
          </cell>
        </row>
        <row r="66">
          <cell r="A66" t="str">
            <v>EngAddress</v>
          </cell>
          <cell r="B66" t="str">
            <v>Address</v>
          </cell>
          <cell r="C66" t="str">
            <v>Dirección</v>
          </cell>
          <cell r="D66" t="str">
            <v>Address</v>
          </cell>
          <cell r="E66" t="str">
            <v>Address</v>
          </cell>
          <cell r="F66" t="str">
            <v>Address</v>
          </cell>
          <cell r="G66" t="str">
            <v>Address</v>
          </cell>
          <cell r="H66" t="str">
            <v>Address</v>
          </cell>
          <cell r="I66" t="str">
            <v>Address</v>
          </cell>
          <cell r="J66" t="str">
            <v>Address</v>
          </cell>
          <cell r="K66" t="str">
            <v>Address</v>
          </cell>
        </row>
        <row r="67">
          <cell r="A67" t="str">
            <v>EngCity</v>
          </cell>
          <cell r="B67" t="str">
            <v>City</v>
          </cell>
          <cell r="C67" t="str">
            <v>Ciudad</v>
          </cell>
          <cell r="D67" t="str">
            <v>City</v>
          </cell>
          <cell r="E67" t="str">
            <v>City</v>
          </cell>
          <cell r="F67" t="str">
            <v>City</v>
          </cell>
          <cell r="G67" t="str">
            <v>City</v>
          </cell>
          <cell r="H67" t="str">
            <v>City</v>
          </cell>
          <cell r="I67" t="str">
            <v>City</v>
          </cell>
          <cell r="J67" t="str">
            <v>City</v>
          </cell>
          <cell r="K67" t="str">
            <v>City</v>
          </cell>
        </row>
        <row r="68">
          <cell r="A68" t="str">
            <v>EngState</v>
          </cell>
          <cell r="B68" t="str">
            <v>State</v>
          </cell>
          <cell r="C68" t="str">
            <v>Estado</v>
          </cell>
          <cell r="D68" t="str">
            <v>State (N.A.)</v>
          </cell>
          <cell r="E68" t="str">
            <v>State (N.A.)</v>
          </cell>
          <cell r="F68" t="str">
            <v>State (N.A.)</v>
          </cell>
          <cell r="G68" t="str">
            <v>State (N.A.)</v>
          </cell>
          <cell r="H68" t="str">
            <v>State (N.A.)</v>
          </cell>
          <cell r="I68" t="str">
            <v>State (N.A.)</v>
          </cell>
          <cell r="J68" t="str">
            <v>State (N.A.)</v>
          </cell>
          <cell r="K68" t="str">
            <v>State (if applicable)</v>
          </cell>
        </row>
        <row r="69">
          <cell r="A69" t="str">
            <v>EngPostal</v>
          </cell>
          <cell r="B69" t="str">
            <v>Zip Code</v>
          </cell>
          <cell r="C69" t="str">
            <v>Código Postal</v>
          </cell>
          <cell r="D69" t="str">
            <v>Postal Code</v>
          </cell>
          <cell r="E69" t="str">
            <v>Postal Code</v>
          </cell>
          <cell r="F69" t="str">
            <v>Postal Code</v>
          </cell>
          <cell r="G69" t="str">
            <v>Postal Code</v>
          </cell>
          <cell r="H69" t="str">
            <v>Postal Code</v>
          </cell>
          <cell r="I69" t="str">
            <v>Postal Code</v>
          </cell>
          <cell r="J69" t="str">
            <v>Postal Code</v>
          </cell>
          <cell r="K69" t="str">
            <v>Postal Code</v>
          </cell>
        </row>
        <row r="70">
          <cell r="A70" t="str">
            <v>EngPrio</v>
          </cell>
          <cell r="B70" t="str">
            <v>Priority</v>
          </cell>
          <cell r="C70" t="str">
            <v>Prioridad</v>
          </cell>
          <cell r="D70" t="str">
            <v>Priority</v>
          </cell>
          <cell r="E70" t="str">
            <v>Priority</v>
          </cell>
          <cell r="F70" t="str">
            <v>Priority</v>
          </cell>
          <cell r="G70" t="str">
            <v>Priority</v>
          </cell>
          <cell r="H70" t="str">
            <v>Priority</v>
          </cell>
          <cell r="I70" t="str">
            <v>Priority</v>
          </cell>
          <cell r="J70" t="str">
            <v>Priority</v>
          </cell>
          <cell r="K70" t="str">
            <v>Priority</v>
          </cell>
        </row>
        <row r="72">
          <cell r="A72" t="str">
            <v>PrimeCont</v>
          </cell>
          <cell r="B72" t="str">
            <v>Prime Contractor</v>
          </cell>
          <cell r="C72" t="str">
            <v>Contratista Principal</v>
          </cell>
          <cell r="D72" t="str">
            <v>Main Contractor</v>
          </cell>
          <cell r="E72" t="str">
            <v>Main Contractor</v>
          </cell>
          <cell r="F72" t="str">
            <v>Main Contractor</v>
          </cell>
          <cell r="G72" t="str">
            <v>General Contractor</v>
          </cell>
          <cell r="H72" t="str">
            <v>General Contractor</v>
          </cell>
          <cell r="I72" t="str">
            <v>Main Contractor</v>
          </cell>
          <cell r="J72" t="str">
            <v>General Contractor</v>
          </cell>
          <cell r="K72" t="str">
            <v>Main Contractor</v>
          </cell>
        </row>
        <row r="73">
          <cell r="A73" t="str">
            <v>PrimeName</v>
          </cell>
          <cell r="B73" t="str">
            <v>Name</v>
          </cell>
          <cell r="C73" t="str">
            <v>Nombre</v>
          </cell>
          <cell r="D73" t="str">
            <v>Name</v>
          </cell>
          <cell r="E73" t="str">
            <v>Name</v>
          </cell>
          <cell r="F73" t="str">
            <v>Name</v>
          </cell>
          <cell r="G73" t="str">
            <v>Name</v>
          </cell>
          <cell r="H73" t="str">
            <v>Name</v>
          </cell>
          <cell r="I73" t="str">
            <v>Name</v>
          </cell>
          <cell r="J73" t="str">
            <v>Name</v>
          </cell>
          <cell r="K73" t="str">
            <v>Name</v>
          </cell>
        </row>
        <row r="74">
          <cell r="A74" t="str">
            <v>PrimeAddress</v>
          </cell>
          <cell r="B74" t="str">
            <v>Address</v>
          </cell>
          <cell r="C74" t="str">
            <v xml:space="preserve">Dirección </v>
          </cell>
          <cell r="D74" t="str">
            <v>Address</v>
          </cell>
          <cell r="E74" t="str">
            <v>Address</v>
          </cell>
          <cell r="F74" t="str">
            <v>Address</v>
          </cell>
          <cell r="G74" t="str">
            <v>Address</v>
          </cell>
          <cell r="H74" t="str">
            <v>Address</v>
          </cell>
          <cell r="I74" t="str">
            <v>Address</v>
          </cell>
          <cell r="J74" t="str">
            <v>Address</v>
          </cell>
          <cell r="K74" t="str">
            <v>Address</v>
          </cell>
        </row>
        <row r="75">
          <cell r="A75" t="str">
            <v>PrimeCity</v>
          </cell>
          <cell r="B75" t="str">
            <v>City</v>
          </cell>
          <cell r="C75" t="str">
            <v>Ciudad</v>
          </cell>
          <cell r="D75" t="str">
            <v>City</v>
          </cell>
          <cell r="E75" t="str">
            <v>City</v>
          </cell>
          <cell r="F75" t="str">
            <v>City</v>
          </cell>
          <cell r="G75" t="str">
            <v>City</v>
          </cell>
          <cell r="H75" t="str">
            <v>City</v>
          </cell>
          <cell r="I75" t="str">
            <v>City</v>
          </cell>
          <cell r="J75" t="str">
            <v>City</v>
          </cell>
          <cell r="K75" t="str">
            <v>City</v>
          </cell>
        </row>
        <row r="76">
          <cell r="A76" t="str">
            <v>PrimeState</v>
          </cell>
          <cell r="B76" t="str">
            <v>State</v>
          </cell>
          <cell r="C76" t="str">
            <v>Estado</v>
          </cell>
          <cell r="D76" t="str">
            <v>State (N.A.)</v>
          </cell>
          <cell r="E76" t="str">
            <v>State (N.A.)</v>
          </cell>
          <cell r="F76" t="str">
            <v>State (N.A.)</v>
          </cell>
          <cell r="G76" t="str">
            <v>State (N.A.)</v>
          </cell>
          <cell r="H76" t="str">
            <v>State (N.A.)</v>
          </cell>
          <cell r="I76" t="str">
            <v>State (N.A.)</v>
          </cell>
          <cell r="J76" t="str">
            <v>State (N.A.)</v>
          </cell>
          <cell r="K76" t="str">
            <v>State (if applicable)</v>
          </cell>
        </row>
        <row r="77">
          <cell r="A77" t="str">
            <v>PrimePostal</v>
          </cell>
          <cell r="B77" t="str">
            <v>Zip Code</v>
          </cell>
          <cell r="C77" t="str">
            <v>Código Postal</v>
          </cell>
          <cell r="D77" t="str">
            <v>Postal Code</v>
          </cell>
          <cell r="E77" t="str">
            <v>Postal Code</v>
          </cell>
          <cell r="F77" t="str">
            <v>Postal Code</v>
          </cell>
          <cell r="G77" t="str">
            <v>Postal Code</v>
          </cell>
          <cell r="H77" t="str">
            <v>Postal Code</v>
          </cell>
          <cell r="I77" t="str">
            <v>Postal Code</v>
          </cell>
          <cell r="J77" t="str">
            <v>Postal Code</v>
          </cell>
          <cell r="K77" t="str">
            <v>Postal Code</v>
          </cell>
        </row>
        <row r="78">
          <cell r="A78" t="str">
            <v>PrimePrio</v>
          </cell>
          <cell r="B78" t="str">
            <v>Priority</v>
          </cell>
          <cell r="C78" t="str">
            <v>Prioridad</v>
          </cell>
          <cell r="D78" t="str">
            <v>Priority</v>
          </cell>
          <cell r="E78" t="str">
            <v>Priority</v>
          </cell>
          <cell r="F78" t="str">
            <v>Priority</v>
          </cell>
          <cell r="G78" t="str">
            <v>Priority</v>
          </cell>
          <cell r="H78" t="str">
            <v>Priority</v>
          </cell>
          <cell r="I78" t="str">
            <v>Priority</v>
          </cell>
          <cell r="J78" t="str">
            <v>Priority</v>
          </cell>
          <cell r="K78" t="str">
            <v>Priority</v>
          </cell>
        </row>
        <row r="80">
          <cell r="A80" t="str">
            <v>ProdInfo</v>
          </cell>
          <cell r="B80" t="str">
            <v>Product Information</v>
          </cell>
          <cell r="C80" t="str">
            <v>Información del Producto</v>
          </cell>
          <cell r="D80" t="str">
            <v>Product Information</v>
          </cell>
          <cell r="E80" t="str">
            <v>Product Information</v>
          </cell>
          <cell r="F80" t="str">
            <v>Product Information</v>
          </cell>
          <cell r="G80" t="str">
            <v>Product Information</v>
          </cell>
          <cell r="H80" t="str">
            <v>Product Information</v>
          </cell>
          <cell r="I80" t="str">
            <v>Product Information</v>
          </cell>
          <cell r="J80" t="str">
            <v>Product Information</v>
          </cell>
          <cell r="K80" t="str">
            <v>Product Information</v>
          </cell>
        </row>
        <row r="81">
          <cell r="A81" t="str">
            <v>ProdCode1</v>
          </cell>
          <cell r="B81" t="str">
            <v>Product Code 1</v>
          </cell>
          <cell r="C81" t="str">
            <v>Código del Producto 1</v>
          </cell>
          <cell r="D81" t="str">
            <v>Product Code 1</v>
          </cell>
          <cell r="E81" t="str">
            <v>Product Code 1</v>
          </cell>
          <cell r="F81" t="str">
            <v>Product Code 1</v>
          </cell>
          <cell r="G81" t="str">
            <v>Product Code 1</v>
          </cell>
          <cell r="H81" t="str">
            <v>Product Code 1</v>
          </cell>
          <cell r="I81" t="str">
            <v>Product Code 1</v>
          </cell>
          <cell r="J81" t="str">
            <v>Product Code 1</v>
          </cell>
          <cell r="K81" t="str">
            <v>Product Code 1</v>
          </cell>
        </row>
        <row r="82">
          <cell r="A82" t="str">
            <v>ProdPct1</v>
          </cell>
          <cell r="B82" t="str">
            <v>Product Percent 1</v>
          </cell>
          <cell r="C82" t="str">
            <v>Porcentaje del Producto 1</v>
          </cell>
          <cell r="D82" t="str">
            <v>Product Percent 1</v>
          </cell>
          <cell r="E82" t="str">
            <v>Product Percent 1</v>
          </cell>
          <cell r="F82" t="str">
            <v>Product Percent 1</v>
          </cell>
          <cell r="G82" t="str">
            <v>Product Percent 1</v>
          </cell>
          <cell r="H82" t="str">
            <v>Product Percent 1</v>
          </cell>
          <cell r="I82" t="str">
            <v>Product Percent 1</v>
          </cell>
          <cell r="J82" t="str">
            <v>Product Percent 1</v>
          </cell>
          <cell r="K82" t="str">
            <v>Product Percent 1</v>
          </cell>
        </row>
        <row r="83">
          <cell r="A83" t="str">
            <v>SrvcCode1</v>
          </cell>
          <cell r="B83" t="str">
            <v>Service Code 1</v>
          </cell>
          <cell r="C83" t="str">
            <v>Código del Servicio 1</v>
          </cell>
          <cell r="D83" t="str">
            <v>Service Code 1</v>
          </cell>
          <cell r="E83" t="str">
            <v>Service Code 1</v>
          </cell>
          <cell r="F83" t="str">
            <v>Service Code 1</v>
          </cell>
          <cell r="G83" t="str">
            <v>Service Code 1</v>
          </cell>
          <cell r="H83" t="str">
            <v>Service Code 1</v>
          </cell>
          <cell r="I83" t="str">
            <v>Service Code 1</v>
          </cell>
          <cell r="J83" t="str">
            <v>Service Code 1</v>
          </cell>
          <cell r="K83" t="str">
            <v>Service Code 1</v>
          </cell>
        </row>
        <row r="84">
          <cell r="A84" t="str">
            <v>ProdCode2</v>
          </cell>
          <cell r="B84" t="str">
            <v>Product Code 2</v>
          </cell>
          <cell r="C84" t="str">
            <v>Código del Producto 2</v>
          </cell>
          <cell r="D84" t="str">
            <v>Product Code 2</v>
          </cell>
          <cell r="E84" t="str">
            <v>Product Code 2</v>
          </cell>
          <cell r="F84" t="str">
            <v>Product Code 2</v>
          </cell>
          <cell r="G84" t="str">
            <v>Product Code 2</v>
          </cell>
          <cell r="H84" t="str">
            <v>Product Code 2</v>
          </cell>
          <cell r="I84" t="str">
            <v>Product Code 2</v>
          </cell>
          <cell r="J84" t="str">
            <v>Product Code 2</v>
          </cell>
          <cell r="K84" t="str">
            <v>Product Code 2</v>
          </cell>
        </row>
        <row r="85">
          <cell r="A85" t="str">
            <v>ProdPct2</v>
          </cell>
          <cell r="B85" t="str">
            <v>Product Percent 2</v>
          </cell>
          <cell r="C85" t="str">
            <v>Porcentaje del Producto 2</v>
          </cell>
          <cell r="D85" t="str">
            <v>Product Percent 2</v>
          </cell>
          <cell r="E85" t="str">
            <v>Product Percent 2</v>
          </cell>
          <cell r="F85" t="str">
            <v>Product Percent 2</v>
          </cell>
          <cell r="G85" t="str">
            <v>Product Percent 2</v>
          </cell>
          <cell r="H85" t="str">
            <v>Product Percent 2</v>
          </cell>
          <cell r="I85" t="str">
            <v>Product Percent 2</v>
          </cell>
          <cell r="J85" t="str">
            <v>Product Percent 2</v>
          </cell>
          <cell r="K85" t="str">
            <v>Product Percent 2</v>
          </cell>
        </row>
        <row r="86">
          <cell r="A86" t="str">
            <v>SrvcCode2</v>
          </cell>
          <cell r="B86" t="str">
            <v>Service Code 2</v>
          </cell>
          <cell r="C86" t="str">
            <v>Código del Servicio 2</v>
          </cell>
          <cell r="D86" t="str">
            <v>Service Code 2</v>
          </cell>
          <cell r="E86" t="str">
            <v>Service Code 2</v>
          </cell>
          <cell r="F86" t="str">
            <v>Service Code 2</v>
          </cell>
          <cell r="G86" t="str">
            <v>Service Code 2</v>
          </cell>
          <cell r="H86" t="str">
            <v>Service Code 2</v>
          </cell>
          <cell r="I86" t="str">
            <v>Service Code 2</v>
          </cell>
          <cell r="J86" t="str">
            <v>Service Code 2</v>
          </cell>
          <cell r="K86" t="str">
            <v>Service Code 2</v>
          </cell>
        </row>
        <row r="87">
          <cell r="A87" t="str">
            <v>ProdCode3</v>
          </cell>
          <cell r="B87" t="str">
            <v>Product Code 3</v>
          </cell>
          <cell r="C87" t="str">
            <v>Código del Producto 3</v>
          </cell>
          <cell r="D87" t="str">
            <v>Product Code 3</v>
          </cell>
          <cell r="E87" t="str">
            <v>Product Code 3</v>
          </cell>
          <cell r="F87" t="str">
            <v>Product Code 3</v>
          </cell>
          <cell r="G87" t="str">
            <v>Product Code 3</v>
          </cell>
          <cell r="H87" t="str">
            <v>Product Code 3</v>
          </cell>
          <cell r="I87" t="str">
            <v>Product Code 3</v>
          </cell>
          <cell r="J87" t="str">
            <v>Product Code 3</v>
          </cell>
          <cell r="K87" t="str">
            <v>Product Code 3</v>
          </cell>
        </row>
        <row r="88">
          <cell r="A88" t="str">
            <v>ProdPct3</v>
          </cell>
          <cell r="B88" t="str">
            <v>Product Percent 3</v>
          </cell>
          <cell r="C88" t="str">
            <v>Porcentaje del Producto 3</v>
          </cell>
          <cell r="D88" t="str">
            <v>Product Percent 3</v>
          </cell>
          <cell r="E88" t="str">
            <v>Product Percent 3</v>
          </cell>
          <cell r="F88" t="str">
            <v>Product Percent 3</v>
          </cell>
          <cell r="G88" t="str">
            <v>Product Percent 3</v>
          </cell>
          <cell r="H88" t="str">
            <v>Product Percent 3</v>
          </cell>
          <cell r="I88" t="str">
            <v>Product Percent 3</v>
          </cell>
          <cell r="J88" t="str">
            <v>Product Percent 3</v>
          </cell>
          <cell r="K88" t="str">
            <v>Product Percent 3</v>
          </cell>
        </row>
        <row r="89">
          <cell r="A89" t="str">
            <v>SrvcCode3</v>
          </cell>
          <cell r="B89" t="str">
            <v>Service Code 3</v>
          </cell>
          <cell r="C89" t="str">
            <v>Código del Servicio 3</v>
          </cell>
          <cell r="D89" t="str">
            <v>Service Code 3</v>
          </cell>
          <cell r="E89" t="str">
            <v>Service Code 3</v>
          </cell>
          <cell r="F89" t="str">
            <v>Service Code 3</v>
          </cell>
          <cell r="G89" t="str">
            <v>Service Code 3</v>
          </cell>
          <cell r="H89" t="str">
            <v>Service Code 3</v>
          </cell>
          <cell r="I89" t="str">
            <v>Service Code 3</v>
          </cell>
          <cell r="J89" t="str">
            <v>Service Code 3</v>
          </cell>
          <cell r="K89" t="str">
            <v>Service Code 3</v>
          </cell>
        </row>
        <row r="90">
          <cell r="A90" t="str">
            <v>ProdCode4</v>
          </cell>
          <cell r="B90" t="str">
            <v>Product Code 4</v>
          </cell>
          <cell r="C90" t="str">
            <v>Código del Producto 4</v>
          </cell>
          <cell r="D90" t="str">
            <v>Product Code 4</v>
          </cell>
          <cell r="E90" t="str">
            <v>Product Code 4</v>
          </cell>
          <cell r="F90" t="str">
            <v>Product Code 4</v>
          </cell>
          <cell r="G90" t="str">
            <v>Product Code 4</v>
          </cell>
          <cell r="H90" t="str">
            <v>Product Code 4</v>
          </cell>
          <cell r="I90" t="str">
            <v>Product Code 4</v>
          </cell>
          <cell r="J90" t="str">
            <v>Product Code 4</v>
          </cell>
          <cell r="K90" t="str">
            <v>Product Code 4</v>
          </cell>
        </row>
        <row r="91">
          <cell r="A91" t="str">
            <v>ProdPct4</v>
          </cell>
          <cell r="B91" t="str">
            <v>Product Percent 4</v>
          </cell>
          <cell r="C91" t="str">
            <v>Porcentaje del Producto 4</v>
          </cell>
          <cell r="D91" t="str">
            <v>Product Percent 4</v>
          </cell>
          <cell r="E91" t="str">
            <v>Product Percent 4</v>
          </cell>
          <cell r="F91" t="str">
            <v>Product Percent 4</v>
          </cell>
          <cell r="G91" t="str">
            <v>Product Percent 4</v>
          </cell>
          <cell r="H91" t="str">
            <v>Product Percent 4</v>
          </cell>
          <cell r="I91" t="str">
            <v>Product Percent 4</v>
          </cell>
          <cell r="J91" t="str">
            <v>Product Percent 4</v>
          </cell>
          <cell r="K91" t="str">
            <v>Product Percent 4</v>
          </cell>
        </row>
        <row r="92">
          <cell r="A92" t="str">
            <v>SrvcCode4</v>
          </cell>
          <cell r="B92" t="str">
            <v>Service Code 4</v>
          </cell>
          <cell r="C92" t="str">
            <v>Código del Servicio 4</v>
          </cell>
          <cell r="D92" t="str">
            <v>Service Code 4</v>
          </cell>
          <cell r="E92" t="str">
            <v>Service Code 4</v>
          </cell>
          <cell r="F92" t="str">
            <v>Service Code 4</v>
          </cell>
          <cell r="G92" t="str">
            <v>Service Code 4</v>
          </cell>
          <cell r="H92" t="str">
            <v>Service Code 4</v>
          </cell>
          <cell r="I92" t="str">
            <v>Service Code 4</v>
          </cell>
          <cell r="J92" t="str">
            <v>Service Code 4</v>
          </cell>
          <cell r="K92" t="str">
            <v>Service Code 4</v>
          </cell>
        </row>
        <row r="93">
          <cell r="A93" t="str">
            <v>ProdCode5</v>
          </cell>
          <cell r="B93" t="str">
            <v>Product Code 5</v>
          </cell>
          <cell r="C93" t="str">
            <v>Código del Producto 5</v>
          </cell>
          <cell r="D93" t="str">
            <v>Product Code 5</v>
          </cell>
          <cell r="E93" t="str">
            <v>Product Code 5</v>
          </cell>
          <cell r="F93" t="str">
            <v>Product Code 5</v>
          </cell>
          <cell r="G93" t="str">
            <v>Product Code 5</v>
          </cell>
          <cell r="H93" t="str">
            <v>Product Code 5</v>
          </cell>
          <cell r="I93" t="str">
            <v>Product Code 5</v>
          </cell>
          <cell r="J93" t="str">
            <v>Product Code 5</v>
          </cell>
          <cell r="K93" t="str">
            <v>Product Code 5</v>
          </cell>
        </row>
        <row r="94">
          <cell r="A94" t="str">
            <v>ProdPct5</v>
          </cell>
          <cell r="B94" t="str">
            <v>Product Percent 5</v>
          </cell>
          <cell r="C94" t="str">
            <v>Porcentaje del Producto 5</v>
          </cell>
          <cell r="D94" t="str">
            <v>Product Percent 5</v>
          </cell>
          <cell r="E94" t="str">
            <v>Product Percent 5</v>
          </cell>
          <cell r="F94" t="str">
            <v>Product Percent 5</v>
          </cell>
          <cell r="G94" t="str">
            <v>Product Percent 5</v>
          </cell>
          <cell r="H94" t="str">
            <v>Product Percent 5</v>
          </cell>
          <cell r="I94" t="str">
            <v>Product Percent 5</v>
          </cell>
          <cell r="J94" t="str">
            <v>Product Percent 5</v>
          </cell>
          <cell r="K94" t="str">
            <v>Product Percent 5</v>
          </cell>
        </row>
        <row r="95">
          <cell r="A95" t="str">
            <v>SrvcCode5</v>
          </cell>
          <cell r="B95" t="str">
            <v>Service Code 5</v>
          </cell>
          <cell r="C95" t="str">
            <v>Código del Servicio 5</v>
          </cell>
          <cell r="D95" t="str">
            <v>Service Code 5</v>
          </cell>
          <cell r="E95" t="str">
            <v>Service Code 5</v>
          </cell>
          <cell r="F95" t="str">
            <v>Service Code 5</v>
          </cell>
          <cell r="G95" t="str">
            <v>Service Code 5</v>
          </cell>
          <cell r="H95" t="str">
            <v>Service Code 5</v>
          </cell>
          <cell r="I95" t="str">
            <v>Service Code 5</v>
          </cell>
          <cell r="J95" t="str">
            <v>Service Code 5</v>
          </cell>
          <cell r="K95" t="str">
            <v>Service Code 5</v>
          </cell>
        </row>
        <row r="97">
          <cell r="A97" t="str">
            <v>AcctInfo</v>
          </cell>
          <cell r="B97" t="str">
            <v>Account Information</v>
          </cell>
          <cell r="C97" t="str">
            <v>Información de la Cuenta</v>
          </cell>
          <cell r="D97" t="str">
            <v>Account Information</v>
          </cell>
          <cell r="E97" t="str">
            <v>Account Information</v>
          </cell>
          <cell r="F97" t="str">
            <v>Account Information</v>
          </cell>
          <cell r="G97" t="str">
            <v>Account Information</v>
          </cell>
          <cell r="H97" t="str">
            <v>Account Information</v>
          </cell>
          <cell r="I97" t="str">
            <v>Account Information</v>
          </cell>
          <cell r="J97" t="str">
            <v>Account Information</v>
          </cell>
          <cell r="K97" t="str">
            <v>Account Information</v>
          </cell>
        </row>
        <row r="98">
          <cell r="A98" t="str">
            <v>AcctName</v>
          </cell>
          <cell r="B98" t="str">
            <v>Account Name</v>
          </cell>
          <cell r="C98" t="str">
            <v>Nombre de la Cuenta</v>
          </cell>
          <cell r="D98" t="str">
            <v>Account Name</v>
          </cell>
          <cell r="E98" t="str">
            <v>Account Name</v>
          </cell>
          <cell r="F98" t="str">
            <v>Account Name</v>
          </cell>
          <cell r="G98" t="str">
            <v>Account Name</v>
          </cell>
          <cell r="H98" t="str">
            <v>Account Name</v>
          </cell>
          <cell r="I98" t="str">
            <v>Account Name</v>
          </cell>
          <cell r="J98" t="str">
            <v>Account Name</v>
          </cell>
          <cell r="K98" t="str">
            <v>Account Name</v>
          </cell>
        </row>
        <row r="99">
          <cell r="A99" t="str">
            <v>SiteType</v>
          </cell>
          <cell r="B99" t="str">
            <v>Site Type</v>
          </cell>
          <cell r="C99" t="str">
            <v>Tipo de Obra / Site</v>
          </cell>
          <cell r="D99" t="str">
            <v>Site Type</v>
          </cell>
          <cell r="E99" t="str">
            <v>Site Type</v>
          </cell>
          <cell r="F99" t="str">
            <v>Site Type</v>
          </cell>
          <cell r="G99" t="str">
            <v>Site Type</v>
          </cell>
          <cell r="H99" t="str">
            <v>Site Type</v>
          </cell>
          <cell r="I99" t="str">
            <v>Site Type</v>
          </cell>
          <cell r="J99" t="str">
            <v>Site Type</v>
          </cell>
          <cell r="K99" t="str">
            <v>Site Type</v>
          </cell>
        </row>
        <row r="100">
          <cell r="A100" t="str">
            <v>SiteID</v>
          </cell>
          <cell r="B100" t="str">
            <v>Site ID</v>
          </cell>
          <cell r="C100" t="str">
            <v>ID / Clave de Obra / Site</v>
          </cell>
          <cell r="D100" t="str">
            <v>Site ID</v>
          </cell>
          <cell r="E100" t="str">
            <v>Site ID</v>
          </cell>
          <cell r="F100" t="str">
            <v>Site ID</v>
          </cell>
          <cell r="G100" t="str">
            <v>Site ID</v>
          </cell>
          <cell r="H100" t="str">
            <v>Site ID</v>
          </cell>
          <cell r="I100" t="str">
            <v>Site ID</v>
          </cell>
          <cell r="J100" t="str">
            <v>Site ID</v>
          </cell>
          <cell r="K100" t="str">
            <v>Site ID</v>
          </cell>
        </row>
        <row r="101">
          <cell r="A101" t="str">
            <v>AcctPrio</v>
          </cell>
          <cell r="B101" t="str">
            <v>Priority</v>
          </cell>
          <cell r="C101" t="str">
            <v>Prioridad</v>
          </cell>
          <cell r="D101" t="str">
            <v>Priority</v>
          </cell>
          <cell r="E101" t="str">
            <v>Priority</v>
          </cell>
          <cell r="F101" t="str">
            <v>Priority</v>
          </cell>
          <cell r="G101" t="str">
            <v>Priority</v>
          </cell>
          <cell r="H101" t="str">
            <v>Priority</v>
          </cell>
          <cell r="I101" t="str">
            <v>Priority</v>
          </cell>
          <cell r="J101" t="str">
            <v>Priority</v>
          </cell>
          <cell r="K101" t="str">
            <v>Priority</v>
          </cell>
        </row>
        <row r="103">
          <cell r="A103" t="str">
            <v>Comments</v>
          </cell>
          <cell r="B103" t="str">
            <v>Comments</v>
          </cell>
          <cell r="C103" t="str">
            <v>Condiciones de Pago / Comentarios</v>
          </cell>
          <cell r="D103" t="str">
            <v>Billing, Shipping, Contact Information / Other Comments</v>
          </cell>
          <cell r="E103" t="str">
            <v>Billing, Shipping, Contact Information / Other Comments</v>
          </cell>
          <cell r="F103" t="str">
            <v>Billing, Shipping, Contact Information / Other Comments</v>
          </cell>
          <cell r="G103" t="str">
            <v>Billing, Shipping, Contact Information / Other Comments</v>
          </cell>
          <cell r="H103" t="str">
            <v>Billing, Shipping, Contact Information / Other Comments</v>
          </cell>
          <cell r="I103" t="str">
            <v>Billing, Shipping, Contact Information / Other Comments</v>
          </cell>
          <cell r="J103" t="str">
            <v>Billing, Shipping, Contact Information / Other Comments</v>
          </cell>
          <cell r="K103" t="str">
            <v>Billing, Shipping, Contact Information / Other Comments</v>
          </cell>
        </row>
        <row r="105">
          <cell r="A105" t="str">
            <v>Approvals</v>
          </cell>
          <cell r="B105" t="str">
            <v>Approvals</v>
          </cell>
          <cell r="C105" t="str">
            <v>Aprobado por</v>
          </cell>
          <cell r="D105" t="str">
            <v>Approvals</v>
          </cell>
          <cell r="E105" t="str">
            <v>Approvals</v>
          </cell>
          <cell r="F105" t="str">
            <v>Approvals</v>
          </cell>
          <cell r="G105" t="str">
            <v>Approvals</v>
          </cell>
          <cell r="H105" t="str">
            <v>Approvals</v>
          </cell>
          <cell r="I105" t="str">
            <v>Approvals</v>
          </cell>
          <cell r="J105" t="str">
            <v>Approvals</v>
          </cell>
          <cell r="K105" t="str">
            <v>Approvals</v>
          </cell>
        </row>
        <row r="106">
          <cell r="A106" t="str">
            <v>AccountExec</v>
          </cell>
          <cell r="B106" t="str">
            <v>Account Executive (Initials / Name)</v>
          </cell>
          <cell r="C106" t="str">
            <v>Ejecutivo de Cuenta (Iniciales / Nombre)</v>
          </cell>
          <cell r="D106" t="str">
            <v>Salesperson (Initials / Name)</v>
          </cell>
          <cell r="E106" t="str">
            <v>Salesperson (Initials / Name)</v>
          </cell>
          <cell r="F106" t="str">
            <v>Salesperson (Initials / Name)</v>
          </cell>
          <cell r="G106" t="str">
            <v>Salesperson (Initials / Name)</v>
          </cell>
          <cell r="H106" t="str">
            <v>Salesperson (Initials / Name)</v>
          </cell>
          <cell r="I106" t="str">
            <v>Salesperson (Initials / Name)</v>
          </cell>
          <cell r="J106" t="str">
            <v>Salesperson (Initials / Name)</v>
          </cell>
          <cell r="K106" t="str">
            <v>Salesperson (Initials / Name)</v>
          </cell>
        </row>
        <row r="107">
          <cell r="A107" t="str">
            <v>ProjectMgr</v>
          </cell>
          <cell r="B107" t="str">
            <v>Project Manager (Initials / Name)</v>
          </cell>
          <cell r="C107" t="str">
            <v>Gerente de Proyecto (Iniciales / Nombre)</v>
          </cell>
          <cell r="D107" t="str">
            <v>Project Manager (Initials / Name)</v>
          </cell>
          <cell r="E107" t="str">
            <v>Project Manager (Initials / Name)</v>
          </cell>
          <cell r="F107" t="str">
            <v>Project Manager (Initials / Name)</v>
          </cell>
          <cell r="G107" t="str">
            <v>Project Manager (Initials / Name)</v>
          </cell>
          <cell r="H107" t="str">
            <v>Project Manager (Initials / Name)</v>
          </cell>
          <cell r="I107" t="str">
            <v>Project Manager (Initials / Name)</v>
          </cell>
          <cell r="J107" t="str">
            <v>Project Manager (Initials / Name)</v>
          </cell>
          <cell r="K107" t="str">
            <v>Project Manager (Initials / Name)</v>
          </cell>
        </row>
        <row r="108">
          <cell r="A108" t="str">
            <v>ASMApproval</v>
          </cell>
          <cell r="B108" t="str">
            <v>ASM</v>
          </cell>
          <cell r="C108" t="str">
            <v>ASM</v>
          </cell>
          <cell r="D108" t="str">
            <v>Sales Manager</v>
          </cell>
          <cell r="E108" t="str">
            <v>Sales Manager</v>
          </cell>
          <cell r="F108" t="str">
            <v>Sales Manager</v>
          </cell>
          <cell r="G108" t="str">
            <v>Sales Manager</v>
          </cell>
          <cell r="H108" t="str">
            <v>Sales Manager</v>
          </cell>
          <cell r="I108" t="str">
            <v>Sales Manager</v>
          </cell>
          <cell r="J108" t="str">
            <v>Sales Manager</v>
          </cell>
          <cell r="K108" t="str">
            <v>Sales Manager</v>
          </cell>
        </row>
        <row r="109">
          <cell r="A109" t="str">
            <v>AIMApproval</v>
          </cell>
          <cell r="B109" t="str">
            <v>AIM</v>
          </cell>
          <cell r="C109" t="str">
            <v>AIM</v>
          </cell>
          <cell r="D109" t="str">
            <v>Installation / Service Manager</v>
          </cell>
          <cell r="E109" t="str">
            <v>Installation / Service Manager</v>
          </cell>
          <cell r="F109" t="str">
            <v>Installation / Service Manager</v>
          </cell>
          <cell r="G109" t="str">
            <v>Installation / Service Manager</v>
          </cell>
          <cell r="H109" t="str">
            <v>Installation / Service Manager</v>
          </cell>
          <cell r="I109" t="str">
            <v>Installation / Service Manager</v>
          </cell>
          <cell r="J109" t="str">
            <v>Installation / Service Manager</v>
          </cell>
          <cell r="K109" t="str">
            <v>Installation Manager</v>
          </cell>
        </row>
        <row r="110">
          <cell r="A110" t="str">
            <v>AGMApproval</v>
          </cell>
          <cell r="B110" t="str">
            <v>AGM</v>
          </cell>
          <cell r="C110" t="str">
            <v>AGM</v>
          </cell>
          <cell r="D110" t="str">
            <v>General Manager / Fin. Controller</v>
          </cell>
          <cell r="E110" t="str">
            <v>General Manager / Fin. Controller</v>
          </cell>
          <cell r="F110" t="str">
            <v>General Manager / Fin. Controller</v>
          </cell>
          <cell r="G110" t="str">
            <v>General Manager / Fin. Controller</v>
          </cell>
          <cell r="H110" t="str">
            <v>General Manager / Fin. Controller</v>
          </cell>
          <cell r="I110" t="str">
            <v>General Manager / Fin. Controller</v>
          </cell>
          <cell r="J110" t="str">
            <v>General Manager / Fin. Controller</v>
          </cell>
          <cell r="K110" t="str">
            <v>General Manager</v>
          </cell>
        </row>
        <row r="112">
          <cell r="A112" t="str">
            <v>MultiYrPSA</v>
          </cell>
          <cell r="B112" t="str">
            <v>Multi Year PSA</v>
          </cell>
          <cell r="C112" t="str">
            <v>Año Multiple PSA</v>
          </cell>
          <cell r="D112" t="str">
            <v>Multi Year PSA</v>
          </cell>
          <cell r="E112" t="str">
            <v>Multi Year PSA</v>
          </cell>
          <cell r="F112" t="str">
            <v>Multi Year PSA</v>
          </cell>
          <cell r="G112" t="str">
            <v>Multi Year PSA</v>
          </cell>
          <cell r="H112" t="str">
            <v>Multi Year PSA</v>
          </cell>
          <cell r="I112" t="str">
            <v>Multi Year PSA</v>
          </cell>
          <cell r="J112" t="str">
            <v>Multi Year PSA</v>
          </cell>
          <cell r="K112" t="str">
            <v>Multi Year PSA</v>
          </cell>
        </row>
        <row r="113">
          <cell r="A113" t="str">
            <v>TotalSecured</v>
          </cell>
          <cell r="B113" t="str">
            <v>Total Amount Secured</v>
          </cell>
          <cell r="C113" t="str">
            <v>Cantidad Total Asegurada</v>
          </cell>
          <cell r="D113" t="str">
            <v>Total Amount Secured</v>
          </cell>
          <cell r="E113" t="str">
            <v>Total Amount Secured</v>
          </cell>
          <cell r="F113" t="str">
            <v>Total Amount Secured</v>
          </cell>
          <cell r="G113" t="str">
            <v>Total Amount Secured</v>
          </cell>
          <cell r="H113" t="str">
            <v>Total Amount Secured</v>
          </cell>
          <cell r="I113" t="str">
            <v>Total Amount Secured</v>
          </cell>
          <cell r="J113" t="str">
            <v>Total Amount Secured</v>
          </cell>
          <cell r="K113" t="str">
            <v>Total Amount Secured</v>
          </cell>
        </row>
        <row r="114">
          <cell r="A114" t="str">
            <v>TotalGrossMargin</v>
          </cell>
          <cell r="B114" t="str">
            <v>Total Gross Margin</v>
          </cell>
          <cell r="C114" t="str">
            <v>Margen Total Bruto</v>
          </cell>
          <cell r="D114" t="str">
            <v>Total Gross Margin</v>
          </cell>
          <cell r="E114" t="str">
            <v>Total Gross Margin</v>
          </cell>
          <cell r="F114" t="str">
            <v>Total Gross Margin</v>
          </cell>
          <cell r="G114" t="str">
            <v>Total Gross Margin</v>
          </cell>
          <cell r="H114" t="str">
            <v>Total Gross Margin</v>
          </cell>
          <cell r="I114" t="str">
            <v>Total Gross Margin</v>
          </cell>
          <cell r="J114" t="str">
            <v>Total Gross Margin</v>
          </cell>
          <cell r="K114" t="str">
            <v>Total Gross Margin</v>
          </cell>
        </row>
        <row r="115">
          <cell r="A115" t="str">
            <v>Duration</v>
          </cell>
          <cell r="B115" t="str">
            <v>Duration</v>
          </cell>
          <cell r="C115" t="str">
            <v>Duración</v>
          </cell>
          <cell r="D115" t="str">
            <v>Duration</v>
          </cell>
          <cell r="E115" t="str">
            <v>Duration</v>
          </cell>
          <cell r="F115" t="str">
            <v>Duration</v>
          </cell>
          <cell r="G115" t="str">
            <v>Duration</v>
          </cell>
          <cell r="H115" t="str">
            <v>Duration</v>
          </cell>
          <cell r="I115" t="str">
            <v>Duration</v>
          </cell>
          <cell r="J115" t="str">
            <v>Duration</v>
          </cell>
          <cell r="K115" t="str">
            <v>Duration</v>
          </cell>
        </row>
        <row r="117">
          <cell r="A117" t="str">
            <v>Misc</v>
          </cell>
          <cell r="B117" t="str">
            <v>Miscellaneous</v>
          </cell>
          <cell r="C117" t="str">
            <v>Misceláneo</v>
          </cell>
          <cell r="D117" t="str">
            <v>Miscellaneous</v>
          </cell>
          <cell r="E117" t="str">
            <v>Miscellaneous</v>
          </cell>
          <cell r="F117" t="str">
            <v>Miscellaneous</v>
          </cell>
          <cell r="G117" t="str">
            <v>Miscellaneous</v>
          </cell>
          <cell r="H117" t="str">
            <v>Miscellaneous</v>
          </cell>
          <cell r="I117" t="str">
            <v>Miscellaneous</v>
          </cell>
          <cell r="J117" t="str">
            <v>Miscellaneous</v>
          </cell>
          <cell r="K117" t="str">
            <v>Miscellaneous</v>
          </cell>
        </row>
        <row r="118">
          <cell r="A118" t="str">
            <v>BillingFreq</v>
          </cell>
          <cell r="B118" t="str">
            <v>PSA Billing Frequency</v>
          </cell>
          <cell r="C118" t="str">
            <v>PSA Frecuencia de Facturacion</v>
          </cell>
          <cell r="D118" t="str">
            <v>PSA Billing Frequency</v>
          </cell>
          <cell r="E118" t="str">
            <v>PSA Billing Frequency</v>
          </cell>
          <cell r="F118" t="str">
            <v>PSA Billing Frequency</v>
          </cell>
          <cell r="G118" t="str">
            <v>PSA Billing Frequency</v>
          </cell>
          <cell r="H118" t="str">
            <v>PSA Billing Frequency</v>
          </cell>
          <cell r="I118" t="str">
            <v>PSA Billing Frequency</v>
          </cell>
          <cell r="J118" t="str">
            <v>PSA Billing Frequency</v>
          </cell>
          <cell r="K118" t="str">
            <v>PSA Billing Frequency</v>
          </cell>
        </row>
        <row r="119">
          <cell r="A119" t="str">
            <v>BillingTiming</v>
          </cell>
          <cell r="B119" t="str">
            <v>PSA Billing Timing</v>
          </cell>
          <cell r="C119" t="str">
            <v>PSA Momento de Facturacion</v>
          </cell>
          <cell r="D119" t="str">
            <v>PSA Billing Timing</v>
          </cell>
          <cell r="E119" t="str">
            <v>PSA Billing Timing</v>
          </cell>
          <cell r="F119" t="str">
            <v>PSA Billing Timing</v>
          </cell>
          <cell r="G119" t="str">
            <v>PSA Billing Timing</v>
          </cell>
          <cell r="H119" t="str">
            <v>PSA Billing Timing</v>
          </cell>
          <cell r="I119" t="str">
            <v>PSA Billing Timing</v>
          </cell>
          <cell r="J119" t="str">
            <v>PSA Billing Timing</v>
          </cell>
          <cell r="K119" t="str">
            <v>PSA Billing Timing</v>
          </cell>
        </row>
        <row r="120">
          <cell r="A120" t="str">
            <v>PSABillingMethod</v>
          </cell>
          <cell r="B120" t="str">
            <v>PSA Billing Method</v>
          </cell>
          <cell r="C120" t="str">
            <v>PSA Metodo de Facturacion</v>
          </cell>
          <cell r="D120" t="str">
            <v>PSA Billing Method</v>
          </cell>
          <cell r="E120" t="str">
            <v>PSA Billing Method</v>
          </cell>
          <cell r="F120" t="str">
            <v>PSA Billing Method</v>
          </cell>
          <cell r="G120" t="str">
            <v>PSA Billing Method</v>
          </cell>
          <cell r="H120" t="str">
            <v>PSA Billing Method</v>
          </cell>
          <cell r="I120" t="str">
            <v>PSA Billing Method</v>
          </cell>
          <cell r="J120" t="str">
            <v>PSA Billing Method</v>
          </cell>
          <cell r="K120" t="str">
            <v>PSA Billing Method</v>
          </cell>
        </row>
        <row r="121">
          <cell r="A121" t="str">
            <v>InstBillingMethod</v>
          </cell>
          <cell r="B121" t="str">
            <v>Installation Billing Method</v>
          </cell>
          <cell r="C121" t="str">
            <v>Metodo de Fact. de Instalacion</v>
          </cell>
          <cell r="D121" t="str">
            <v>Installation Billing Method</v>
          </cell>
          <cell r="E121" t="str">
            <v>Installation Billing Method</v>
          </cell>
          <cell r="F121" t="str">
            <v>Installation Billing Method</v>
          </cell>
          <cell r="G121" t="str">
            <v>Installation Billing Method</v>
          </cell>
          <cell r="H121" t="str">
            <v>Installation Billing Method</v>
          </cell>
          <cell r="I121" t="str">
            <v>Installation Billing Method</v>
          </cell>
          <cell r="J121" t="str">
            <v>Installation Billing Method</v>
          </cell>
          <cell r="K121" t="str">
            <v>Installation Billing Method</v>
          </cell>
        </row>
        <row r="122">
          <cell r="A122" t="str">
            <v>PreBidApproval</v>
          </cell>
          <cell r="B122" t="str">
            <v>Pre-Bid Approval</v>
          </cell>
          <cell r="C122" t="str">
            <v>Pre-Oferta Aprovada</v>
          </cell>
          <cell r="D122" t="str">
            <v>Pre-Bid Approval</v>
          </cell>
          <cell r="E122" t="str">
            <v>Pre-Bid Approval</v>
          </cell>
          <cell r="F122" t="str">
            <v>Pre-Bid Approval</v>
          </cell>
          <cell r="G122" t="str">
            <v>Pre-Bid Approval</v>
          </cell>
          <cell r="H122" t="str">
            <v>Pre-Bid Approval</v>
          </cell>
          <cell r="I122" t="str">
            <v>Pre-Bid Approval</v>
          </cell>
          <cell r="J122" t="str">
            <v>Pre-Bid Approval</v>
          </cell>
          <cell r="K122" t="str">
            <v>Pre-Bid Approval</v>
          </cell>
        </row>
        <row r="123">
          <cell r="A123" t="str">
            <v>CurrencyRate</v>
          </cell>
          <cell r="B123" t="str">
            <v>Exchange Rate (not applicable, use 1.0)</v>
          </cell>
          <cell r="C123" t="str">
            <v>Tipo de cambio - pesos por USD</v>
          </cell>
          <cell r="D123" t="str">
            <v>Exchange Rate - USD per HK$</v>
          </cell>
          <cell r="E123" t="str">
            <v>Exchange Rate - USD per RM$</v>
          </cell>
          <cell r="F123" t="str">
            <v>Exchange Rate - USD per SGD</v>
          </cell>
          <cell r="G123" t="str">
            <v>Exchange Rate - USD per Rp</v>
          </cell>
          <cell r="H123" t="str">
            <v>Exchange Rate - USD per SGD$</v>
          </cell>
          <cell r="I123" t="str">
            <v>Exchange Rate - USD per THB$</v>
          </cell>
          <cell r="J123" t="str">
            <v>Exchange Rate - USD per AUD</v>
          </cell>
          <cell r="K123" t="str">
            <v>Exchange Rate - USD per local currency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e Lists"/>
      <sheetName val="MATERIAL"/>
      <sheetName val="COFFICIENTS"/>
      <sheetName val="PRECAST"/>
      <sheetName val="EXCAV"/>
      <sheetName val="BACK-FILL"/>
      <sheetName val="ANTI-TERMITE"/>
      <sheetName val="PCC"/>
      <sheetName val="RCC"/>
      <sheetName val="DMC"/>
      <sheetName val="SHUTTERING"/>
      <sheetName val="REINF"/>
      <sheetName val="CM"/>
      <sheetName val="BLOCK MASONARY"/>
      <sheetName val="BRICK MASONRY"/>
      <sheetName val="STONE MAS."/>
      <sheetName val="PLASTERING"/>
      <sheetName val="MORTAR BANDS"/>
      <sheetName val="POINTING"/>
      <sheetName val="DPC"/>
      <sheetName val="FLOORING"/>
      <sheetName val="CLADING"/>
      <sheetName val="EXPN-JOINT"/>
      <sheetName val="WATER PROOF."/>
      <sheetName val="LC"/>
      <sheetName val="LM"/>
      <sheetName val="STEEL WORK"/>
      <sheetName val="WOOD WORK"/>
      <sheetName val="PAIN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"/>
      <sheetName val="sum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Name Lists"/>
    </sheetNames>
    <sheetDataSet>
      <sheetData sheetId="0" refreshError="1">
        <row r="341">
          <cell r="H341">
            <v>172690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ly"/>
      <sheetName val="Doc details"/>
      <sheetName val="Contents"/>
      <sheetName val="Fly (2)"/>
      <sheetName val="Summary"/>
      <sheetName val="Fly (3)"/>
      <sheetName val="Methodology"/>
      <sheetName val="Fly (4)"/>
      <sheetName val="Exclusions"/>
      <sheetName val="Fly (5)"/>
      <sheetName val="0 Capital Cost"/>
      <sheetName val="1 Asset Renewal"/>
      <sheetName val="Asset Expenditure"/>
      <sheetName val="2 Maintenance"/>
      <sheetName val="3 EnergyUtilities"/>
      <sheetName val="4 OperationAdmin"/>
      <sheetName val="5 Overheads"/>
      <sheetName val="6 Modernisation"/>
      <sheetName val="7 Residual"/>
      <sheetName val="8 Disposal"/>
      <sheetName val="Fly (6)"/>
      <sheetName val="Expenditure"/>
      <sheetName val="Profile"/>
      <sheetName val="Pie-Chart"/>
      <sheetName val="Profile-Chart"/>
      <sheetName val="Fly (7)"/>
      <sheetName val="Benchmarking"/>
      <sheetName val="Calculator"/>
      <sheetName val="Data"/>
      <sheetName val="Fin Sum"/>
      <sheetName val="TBAL9697 -group wise  sdpl"/>
      <sheetName val="Supplier"/>
      <sheetName val="VCH-SLC"/>
      <sheetName val="RA-markate"/>
      <sheetName val="est"/>
      <sheetName val="DOOR-WI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/>
      <sheetData sheetId="27"/>
      <sheetData sheetId="28"/>
      <sheetData sheetId="29">
        <row r="5">
          <cell r="C5">
            <v>25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変電所・受変電設備工事"/>
      <sheetName val="率"/>
      <sheetName val="電気目次"/>
      <sheetName val="事務棟・目次"/>
      <sheetName val="事務棟・幹線工事"/>
      <sheetName val="事務棟・動力工事"/>
      <sheetName val="事務棟・照明工事"/>
      <sheetName val="事務棟・コンセント工事"/>
      <sheetName val="事務棟・電話LAN設備工事"/>
      <sheetName val="事務棟・自火報設備工事"/>
      <sheetName val="事務棟・放送設備工事"/>
      <sheetName val="事務棟・テレビ設備工事"/>
      <sheetName val="事務棟・避雷接地設備工事"/>
      <sheetName val="工場棟・目次"/>
      <sheetName val="工場棟・生産系受変電設備及び幹線工事"/>
      <sheetName val="工場棟・幹線工事"/>
      <sheetName val="工場棟・動力工事"/>
      <sheetName val="工場棟・照明工事"/>
      <sheetName val="工場棟・コンセント工事"/>
      <sheetName val="工場棟・電話LAN設備工事"/>
      <sheetName val="工場棟・自火報設備工事"/>
      <sheetName val="工場棟・放送設備工事"/>
      <sheetName val="工場棟・避雷接地設備工事"/>
      <sheetName val="危険物倉庫・目次"/>
      <sheetName val="危険物倉庫・幹線工事"/>
      <sheetName val="危険物倉庫・動力工事"/>
      <sheetName val="危険物倉庫・照明コンセント工事"/>
      <sheetName val="危険物倉庫・避雷工事"/>
      <sheetName val="受変電所・目次"/>
      <sheetName val="受変電所・幹線工事"/>
      <sheetName val="受変電所・照明工事"/>
      <sheetName val="受変電所・避雷工事"/>
      <sheetName val="ポンプ室・目次"/>
      <sheetName val="ポンプ室・幹線工事"/>
      <sheetName val="ポンプ室・動力工事"/>
      <sheetName val="ポンプ室・照明工事"/>
      <sheetName val="ポンプ室・自火報工事"/>
      <sheetName val="ポンプ室・避雷工事"/>
      <sheetName val="守衛所・目次"/>
      <sheetName val="守衛所・幹線工事"/>
      <sheetName val="守衛所・照明工事"/>
      <sheetName val="守衛所・電話工事"/>
      <sheetName val="守衛所・自火報設備工事"/>
      <sheetName val="外構・目次"/>
      <sheetName val="外構・外灯工事"/>
      <sheetName val="外構・幹線工事"/>
      <sheetName val="外構・生産幹線工事"/>
      <sheetName val="外構・自火報、電話LAN、放送幹線工事"/>
      <sheetName val="Fin Sum"/>
    </sheetNames>
    <sheetDataSet>
      <sheetData sheetId="0"/>
      <sheetData sheetId="1"/>
      <sheetData sheetId="2"/>
      <sheetData sheetId="3">
        <row r="17">
          <cell r="G17">
            <v>448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7">
          <cell r="G17">
            <v>4200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4">
          <cell r="G14">
            <v>19140</v>
          </cell>
        </row>
      </sheetData>
      <sheetData sheetId="44"/>
      <sheetData sheetId="45"/>
      <sheetData sheetId="46"/>
      <sheetData sheetId="47"/>
      <sheetData sheetId="4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ate"/>
      <sheetName val="SOR"/>
      <sheetName val="EW"/>
      <sheetName val="STR1"/>
      <sheetName val="STR2"/>
      <sheetName val="STR3"/>
      <sheetName val="LIN1"/>
      <sheetName val="LIN2"/>
      <sheetName val="typical subminor"/>
      <sheetName val="Road"/>
      <sheetName val="S&amp;I"/>
      <sheetName val="machi"/>
      <sheetName val="TRANS1"/>
      <sheetName val="trans"/>
      <sheetName val="mes-fb"/>
      <sheetName val="mes-pl"/>
      <sheetName val="XL4Test5"/>
      <sheetName val="02"/>
      <sheetName val="03"/>
      <sheetName val="04"/>
      <sheetName val="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_Cost"/>
      <sheetName val="Cost_Any."/>
      <sheetName val="Price_any"/>
      <sheetName val="Price_sche"/>
      <sheetName val="Cost_Any_"/>
    </sheetNames>
    <sheetDataSet>
      <sheetData sheetId="0">
        <row r="30">
          <cell r="G30">
            <v>763895</v>
          </cell>
        </row>
        <row r="53">
          <cell r="G53">
            <v>395250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.Cost"/>
      <sheetName val="BOM"/>
      <sheetName val="Price Schedule"/>
      <sheetName val="Costing"/>
      <sheetName val="Mat_Cost"/>
    </sheetNames>
    <sheetDataSet>
      <sheetData sheetId="0">
        <row r="52">
          <cell r="B52" t="str">
            <v>Main Panel</v>
          </cell>
        </row>
        <row r="163">
          <cell r="G163">
            <v>3156000</v>
          </cell>
        </row>
      </sheetData>
      <sheetData sheetId="1" refreshError="1"/>
      <sheetData sheetId="2" refreshError="1"/>
      <sheetData sheetId="3">
        <row r="52">
          <cell r="B52" t="str">
            <v>Main Panel</v>
          </cell>
        </row>
      </sheetData>
      <sheetData sheetId="4">
        <row r="52">
          <cell r="B52" t="str">
            <v>Main Panel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wer-A"/>
      <sheetName val="Tower-B"/>
      <sheetName val="GE"/>
      <sheetName val="ABB"/>
      <sheetName val="Price_Sch"/>
      <sheetName val="Price_Comp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80 kVA AMF Panel"/>
      <sheetName val="Cost_any"/>
      <sheetName val="Name List"/>
    </sheetNames>
    <sheetDataSet>
      <sheetData sheetId="0">
        <row r="14">
          <cell r="B14">
            <v>6820</v>
          </cell>
        </row>
      </sheetData>
      <sheetData sheetId="1">
        <row r="14">
          <cell r="B14">
            <v>6820</v>
          </cell>
        </row>
        <row r="31">
          <cell r="B31">
            <v>33075</v>
          </cell>
        </row>
      </sheetData>
      <sheetData sheetId="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_Cost"/>
      <sheetName val="Costing"/>
      <sheetName val="Price_sche_ME"/>
      <sheetName val="Comp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.cost"/>
      <sheetName val="Costing"/>
      <sheetName val="MFG"/>
    </sheetNames>
    <sheetDataSet>
      <sheetData sheetId="0">
        <row r="13">
          <cell r="B13">
            <v>15410</v>
          </cell>
        </row>
      </sheetData>
      <sheetData sheetId="1">
        <row r="13">
          <cell r="B13">
            <v>15410</v>
          </cell>
        </row>
        <row r="39">
          <cell r="B39">
            <v>29020</v>
          </cell>
          <cell r="D39">
            <v>4135</v>
          </cell>
        </row>
      </sheetData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N T.B."/>
      <sheetName val="717 L&amp;E"/>
      <sheetName val="717 A"/>
      <sheetName val="717 IS"/>
      <sheetName val="Names&amp;Cases"/>
      <sheetName val="MASTER_RATE ANALYSIS"/>
      <sheetName val="sheet6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Fee Rate Summary"/>
      <sheetName val="Debits as on 12.04.08"/>
      <sheetName val="Coalmine"/>
      <sheetName val="Code"/>
      <sheetName val="CASHFLOWS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"/>
      <sheetName val="Type-B-1.5 BHK budget"/>
      <sheetName val="Annexture 1 consultant"/>
      <sheetName val="Annexure 2 Civil Work "/>
      <sheetName val="Annexure 3 Finishing Work "/>
      <sheetName val="Annexture 4 services"/>
      <sheetName val="services working"/>
      <sheetName val="Electrical"/>
      <sheetName val="Plumbing quantity."/>
      <sheetName val="CP Fittings 2 BHK "/>
      <sheetName val="FA PA"/>
      <sheetName val="Material List "/>
      <sheetName val="Labour Rate "/>
      <sheetName val="(M+L)"/>
      <sheetName val="Summary"/>
      <sheetName val="Sum-Flats"/>
      <sheetName val="Flooring,DADO"/>
      <sheetName val="Carpentry work"/>
      <sheetName val="B.W"/>
      <sheetName val="Single coat plas"/>
      <sheetName val="External plaster"/>
      <sheetName val="Water proof"/>
      <sheetName val="Fabrication "/>
      <sheetName val="Skirting"/>
      <sheetName val="Gypsum"/>
      <sheetName val="Alumi.win"/>
      <sheetName val="Sills"/>
      <sheetName val="Putty"/>
      <sheetName val="False ceiling"/>
      <sheetName val="Guidelines"/>
      <sheetName val="Auto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4">
          <cell r="C4" t="str">
            <v>Ready Mix Concrete M - 15</v>
          </cell>
          <cell r="M4" t="str">
            <v>L</v>
          </cell>
        </row>
        <row r="5">
          <cell r="C5" t="str">
            <v>Ready Mix Concrete M - 20</v>
          </cell>
          <cell r="M5" t="str">
            <v>M+L</v>
          </cell>
        </row>
        <row r="6">
          <cell r="C6" t="str">
            <v>Ready Mix Concrete M - 25</v>
          </cell>
        </row>
        <row r="7">
          <cell r="C7" t="str">
            <v>Ready Mix Concrete M - 30</v>
          </cell>
        </row>
        <row r="8">
          <cell r="C8" t="str">
            <v>Ready Mix Concrete M - 35</v>
          </cell>
        </row>
        <row r="9">
          <cell r="C9" t="str">
            <v>Ready Mix Concrete M - 40</v>
          </cell>
        </row>
        <row r="10">
          <cell r="C10" t="str">
            <v>Ready Mix Concrete M - 50</v>
          </cell>
        </row>
        <row r="11">
          <cell r="C11" t="str">
            <v>Cement OPC</v>
          </cell>
        </row>
        <row r="12">
          <cell r="C12" t="str">
            <v>Cement PPC</v>
          </cell>
        </row>
        <row r="13">
          <cell r="C13" t="str">
            <v>Cement Slag</v>
          </cell>
        </row>
        <row r="14">
          <cell r="C14" t="str">
            <v>Cement White</v>
          </cell>
        </row>
        <row r="15">
          <cell r="C15" t="str">
            <v>River sand</v>
          </cell>
        </row>
        <row r="16">
          <cell r="C16" t="str">
            <v>Silpoz (with fly ash)</v>
          </cell>
        </row>
        <row r="17">
          <cell r="C17" t="str">
            <v>Silpoz (without fly ash)</v>
          </cell>
        </row>
        <row r="18">
          <cell r="C18" t="str">
            <v>Miscllaneous viz mesh, etc</v>
          </cell>
        </row>
        <row r="19">
          <cell r="C19" t="str">
            <v>Red Soil</v>
          </cell>
        </row>
        <row r="20">
          <cell r="C20" t="str">
            <v>Murrum</v>
          </cell>
        </row>
        <row r="21">
          <cell r="C21" t="str">
            <v>Rubble</v>
          </cell>
        </row>
        <row r="22">
          <cell r="C22" t="str">
            <v>Metal I</v>
          </cell>
        </row>
        <row r="23">
          <cell r="C23" t="str">
            <v>Metal ii</v>
          </cell>
        </row>
        <row r="24">
          <cell r="C24" t="str">
            <v>Metal Iii (Kapchi)</v>
          </cell>
        </row>
        <row r="25">
          <cell r="C25" t="str">
            <v>Metal Iv (Kapchi)</v>
          </cell>
        </row>
        <row r="26">
          <cell r="C26" t="str">
            <v>Fly Ash</v>
          </cell>
        </row>
        <row r="27">
          <cell r="C27" t="str">
            <v>Fly Ash Superpozz</v>
          </cell>
        </row>
        <row r="28">
          <cell r="C28" t="str">
            <v>Steel Fe-415: 16Mm</v>
          </cell>
        </row>
        <row r="29">
          <cell r="C29" t="str">
            <v>Steel Fe-500: 16Mm</v>
          </cell>
        </row>
        <row r="30">
          <cell r="C30" t="str">
            <v>Binding Wire Gi 18 Swg</v>
          </cell>
        </row>
        <row r="31">
          <cell r="C31" t="str">
            <v>Binding Wire Ms 18 Swg</v>
          </cell>
        </row>
        <row r="32">
          <cell r="C32" t="str">
            <v>Cover Block Column 40Mm</v>
          </cell>
        </row>
        <row r="33">
          <cell r="C33" t="str">
            <v>Cover Block Column 30Mm</v>
          </cell>
        </row>
        <row r="34">
          <cell r="C34" t="str">
            <v>Cover Block Beam Bottom 40Mm</v>
          </cell>
        </row>
        <row r="35">
          <cell r="C35" t="str">
            <v>Cover Block Beam Side 25Mm</v>
          </cell>
        </row>
        <row r="36">
          <cell r="C36" t="str">
            <v>Cover Block Slab 25Mm</v>
          </cell>
        </row>
        <row r="37">
          <cell r="C37" t="str">
            <v>Stone Primer</v>
          </cell>
        </row>
        <row r="38">
          <cell r="C38" t="str">
            <v>Bricks 4 Inch</v>
          </cell>
        </row>
        <row r="39">
          <cell r="C39" t="str">
            <v>Bricks 6 Inch</v>
          </cell>
        </row>
        <row r="40">
          <cell r="C40" t="str">
            <v>Bricks Bats</v>
          </cell>
        </row>
        <row r="41">
          <cell r="C41" t="str">
            <v>Block Broken</v>
          </cell>
        </row>
        <row r="42">
          <cell r="C42" t="str">
            <v>Block Hollow 4 Inch (390X190X90)</v>
          </cell>
        </row>
        <row r="43">
          <cell r="C43" t="str">
            <v>Block Hollow 5 Inch (390X190X110)</v>
          </cell>
        </row>
        <row r="44">
          <cell r="C44" t="str">
            <v>Block Hollow 6 Inch (390X190X140)</v>
          </cell>
        </row>
        <row r="45">
          <cell r="C45" t="str">
            <v>Block Hollow 8 Inch (390X190X190)</v>
          </cell>
        </row>
        <row r="46">
          <cell r="C46" t="str">
            <v>Block Hollow 9 inch</v>
          </cell>
        </row>
        <row r="47">
          <cell r="C47" t="str">
            <v>Block Light Weight 625X240X150</v>
          </cell>
        </row>
        <row r="48">
          <cell r="C48" t="str">
            <v>Block Light Weight 625X240X100</v>
          </cell>
        </row>
        <row r="49">
          <cell r="C49" t="str">
            <v>Block Light Weight 625X240X230</v>
          </cell>
        </row>
        <row r="50">
          <cell r="C50" t="str">
            <v>Block Light Weight 600X250X150</v>
          </cell>
        </row>
        <row r="51">
          <cell r="C51" t="str">
            <v>Block Light Weight 600X250X225</v>
          </cell>
        </row>
        <row r="52">
          <cell r="C52" t="str">
            <v>Block Light Weight 600X300X125</v>
          </cell>
        </row>
        <row r="53">
          <cell r="C53" t="str">
            <v>Block Light Weight 600X300X150</v>
          </cell>
        </row>
        <row r="54">
          <cell r="C54" t="str">
            <v>Block Solid 4 Inch (390X190X90)</v>
          </cell>
        </row>
        <row r="55">
          <cell r="C55" t="str">
            <v>Block Solid 5 Inch (390X190X110)</v>
          </cell>
        </row>
        <row r="56">
          <cell r="C56" t="str">
            <v>Block Solid 6 Inch (390X190X140)</v>
          </cell>
        </row>
        <row r="57">
          <cell r="C57" t="str">
            <v>Block Solid 8 Inch (390X190X190)</v>
          </cell>
        </row>
        <row r="58">
          <cell r="C58" t="str">
            <v xml:space="preserve">Pediproof LW </v>
          </cell>
        </row>
        <row r="59">
          <cell r="C59" t="str">
            <v>India Gypsum Elite</v>
          </cell>
        </row>
        <row r="60">
          <cell r="C60" t="str">
            <v>Bonding agent for Gypsum work</v>
          </cell>
        </row>
        <row r="61">
          <cell r="C61" t="str">
            <v xml:space="preserve">Vitrified; 600 mm x 600 mm </v>
          </cell>
        </row>
        <row r="62">
          <cell r="C62" t="str">
            <v>Anti skid Matt Finish</v>
          </cell>
        </row>
        <row r="63">
          <cell r="C63" t="str">
            <v>Wooden effect Vitrified tile</v>
          </cell>
        </row>
        <row r="64">
          <cell r="C64" t="str">
            <v>Ceramic; Kajaria; 200 mm x 200 mm</v>
          </cell>
        </row>
        <row r="65">
          <cell r="C65" t="str">
            <v>Ceramic Tiles low quality</v>
          </cell>
        </row>
        <row r="66">
          <cell r="C66" t="str">
            <v>Chequered Tiles; 300 mm x 300 mm x 30mm (Grey)</v>
          </cell>
        </row>
        <row r="67">
          <cell r="C67" t="str">
            <v>Chequered Tiles; 300 mm x 300 mm x 30mm (Yellow)</v>
          </cell>
        </row>
        <row r="68">
          <cell r="C68" t="str">
            <v>Chequered Tiles; 250 mm x 250 mm x 25mm (Grey)</v>
          </cell>
        </row>
        <row r="69">
          <cell r="C69" t="str">
            <v>Chequered Tiles; 250 mm x 250 mm x 25mm (Yellow)</v>
          </cell>
        </row>
        <row r="70">
          <cell r="C70" t="str">
            <v>Pavit; 100mm x 100 mm x 12 mm (Code: X191)</v>
          </cell>
        </row>
        <row r="71">
          <cell r="C71" t="str">
            <v>Swimming Pool Tiles; Palladio; Brillante Series</v>
          </cell>
        </row>
        <row r="72">
          <cell r="C72" t="str">
            <v>Paver Blocks; Steel Grey 6" x 6" x 60mm</v>
          </cell>
        </row>
        <row r="73">
          <cell r="C73" t="str">
            <v>Paver Blocks; Light Grey 6" x 6" x 60mm</v>
          </cell>
        </row>
        <row r="74">
          <cell r="C74" t="str">
            <v>Italian Marble; Black Marquinia; 8 feet x 4 feet</v>
          </cell>
        </row>
        <row r="75">
          <cell r="C75" t="str">
            <v>Italian Marble; Florentine Beige; 8 feet x 4 feet</v>
          </cell>
        </row>
        <row r="76">
          <cell r="C76" t="str">
            <v>Italian Marble; Ita Gold; 8 feet x 4 feet</v>
          </cell>
        </row>
        <row r="77">
          <cell r="C77" t="str">
            <v>Italian Marble; Italian  French Brown; 8 feet x 4 feet</v>
          </cell>
        </row>
        <row r="78">
          <cell r="C78" t="str">
            <v>Italian Marble; Italian Bottochino; 8 feet x 4 feet</v>
          </cell>
        </row>
        <row r="79">
          <cell r="C79" t="str">
            <v>Italian Marble; Italian Classic Beige; 8 feet x 4 feet, 18mm thick</v>
          </cell>
        </row>
        <row r="80">
          <cell r="C80" t="str">
            <v>Italian Marble; Italian Light Impredor; 8 feet x 4 feet</v>
          </cell>
        </row>
        <row r="81">
          <cell r="C81" t="str">
            <v>Italian Marble; Italian Silver Travertino; 8 feet x 4 feet</v>
          </cell>
        </row>
        <row r="82">
          <cell r="C82" t="str">
            <v>Italian Marble; Italian Venetino; 8 feet x 4 feet</v>
          </cell>
        </row>
        <row r="83">
          <cell r="C83" t="str">
            <v>Italian Marble; Dark Empredor (Slab); 8 feet x 4 feet</v>
          </cell>
        </row>
        <row r="84">
          <cell r="C84" t="str">
            <v>Italian Marble; Grey William (Slab); 8 feet x 4 feet</v>
          </cell>
        </row>
        <row r="85">
          <cell r="C85" t="str">
            <v>Italian Marble; Italian  Serpejente; 8 feet x 4 feet</v>
          </cell>
        </row>
        <row r="86">
          <cell r="C86" t="str">
            <v>Italian Marble; Noche Travertino; 8 feet x 4 feet</v>
          </cell>
        </row>
        <row r="87">
          <cell r="C87" t="str">
            <v>Italian Marble; Satavario; 8 feet x 4 feet</v>
          </cell>
        </row>
        <row r="88">
          <cell r="C88" t="str">
            <v>Italian Marble; Cream Travertino; 8 feet x 4 feet</v>
          </cell>
        </row>
        <row r="89">
          <cell r="C89" t="str">
            <v>Italian Marble; Irish Brown Italian Marble; 8 feet x 4 feet</v>
          </cell>
        </row>
        <row r="90">
          <cell r="C90" t="str">
            <v>Italian Marble; Beige Travertino With Filling; 8 feet x 4 feet</v>
          </cell>
        </row>
        <row r="91">
          <cell r="C91" t="str">
            <v>Italian Marble; Red Travertine; 8 feet x 4 feet</v>
          </cell>
        </row>
        <row r="92">
          <cell r="C92" t="str">
            <v>Italian Marble; Sicilia; 8 feet x 4 feet</v>
          </cell>
        </row>
        <row r="93">
          <cell r="C93" t="str">
            <v>Italian Marble; Silver Travertino; 8 feet x 4 feet</v>
          </cell>
        </row>
        <row r="94">
          <cell r="C94" t="str">
            <v>Italian Marble; Antique Beige; 8 feet x 4 feet</v>
          </cell>
        </row>
        <row r="95">
          <cell r="C95" t="str">
            <v>Italian Marble; Venatino; 8 feet x 4 feet</v>
          </cell>
        </row>
        <row r="96">
          <cell r="C96" t="str">
            <v>Italian Marble; Bianco Cristello-S-128; 10 feet x 4 feet, 12mm</v>
          </cell>
        </row>
        <row r="97">
          <cell r="C97" t="str">
            <v>Italian Marble; Bianco Cristello-S-128; 10 feet x 4 feet, 14mm</v>
          </cell>
        </row>
        <row r="98">
          <cell r="C98" t="str">
            <v xml:space="preserve">Aggelomerated Marble </v>
          </cell>
        </row>
        <row r="99">
          <cell r="C99" t="str">
            <v>Marbital flooring</v>
          </cell>
        </row>
        <row r="100">
          <cell r="C100" t="str">
            <v>Design Marble (combination of Italian/Agglomerate/stone)</v>
          </cell>
        </row>
        <row r="101">
          <cell r="C101" t="str">
            <v>Italian Marble; Agglomerated Lilly; 10 feet x 4 feet - 14mm</v>
          </cell>
        </row>
        <row r="102">
          <cell r="C102" t="str">
            <v>Italian Marble; Agglomerated Lilly; 10 feet x 4 feet - 12mm</v>
          </cell>
        </row>
        <row r="103">
          <cell r="C103" t="str">
            <v>Italian Marble; Agglomerated Tyna ; 10 feet x 4 feet - 12mm</v>
          </cell>
        </row>
        <row r="104">
          <cell r="C104" t="str">
            <v>Italian Marble; Agglomerated Tyna ; 10 feet x 4 feet - 16mm</v>
          </cell>
        </row>
        <row r="105">
          <cell r="C105" t="str">
            <v>Italian Marble; Artificial - Blue Sapphire; 10 feet x 4 feet - 12mm</v>
          </cell>
        </row>
        <row r="106">
          <cell r="C106" t="str">
            <v>Italian Marble; Artificial - Essel Brown; 10 feet x 4 feet - 12mm</v>
          </cell>
        </row>
        <row r="107">
          <cell r="C107" t="str">
            <v>Italian Marble; Artificial - Rover Nymphea; 10 feet x 4 feet, 12mm</v>
          </cell>
        </row>
        <row r="108">
          <cell r="C108" t="str">
            <v>Italian Marble; Artificial - Rover Nymphea; 10 feet x 4 feet, 16mm</v>
          </cell>
        </row>
        <row r="109">
          <cell r="C109" t="str">
            <v>Italian Marble; Artificial - Rover White Cliff.; 10 feet x 4 feet, 12mm</v>
          </cell>
        </row>
        <row r="110">
          <cell r="C110" t="str">
            <v>Italian Marble; Artificial - Rover White Cliff.; 10 feet x 4 feet, 16mm</v>
          </cell>
        </row>
        <row r="111">
          <cell r="C111" t="str">
            <v>Italian Marble; Agglomerate Braga; 10 feet x 4 feet - 12mm</v>
          </cell>
        </row>
        <row r="112">
          <cell r="C112" t="str">
            <v>Italian Marble; Agglomerate Braga; 10 feet x 4 feet - 16mm</v>
          </cell>
        </row>
        <row r="113">
          <cell r="C113" t="str">
            <v>Italian Marble; Aglomerate Porto; 10 feet x 4 feet - 12mm</v>
          </cell>
        </row>
        <row r="114">
          <cell r="C114" t="str">
            <v>Italian Marble; Aglomerate Porto; 10 feet x 4 feet - 16mm</v>
          </cell>
        </row>
        <row r="115">
          <cell r="C115" t="str">
            <v>Italian Marble; Crystal Marble; 10 feet x 4 feet</v>
          </cell>
        </row>
        <row r="116">
          <cell r="C116" t="str">
            <v>Indian Marble; White Marble (As per cut size)</v>
          </cell>
        </row>
        <row r="117">
          <cell r="C117" t="str">
            <v>Indian Marble; Green Baroda (As per cut size)</v>
          </cell>
        </row>
        <row r="118">
          <cell r="C118" t="str">
            <v>Indian Marble; Granite Ikon Brown (As per cut size)</v>
          </cell>
        </row>
        <row r="119">
          <cell r="C119" t="str">
            <v>Indian Marble; Jet Black Granite (As per cut size)</v>
          </cell>
        </row>
        <row r="120">
          <cell r="C120" t="str">
            <v>Indian Marble; Telephone Black (As per cut size)</v>
          </cell>
        </row>
        <row r="121">
          <cell r="C121" t="str">
            <v>Indian Marble; Flamed Black Granite (As per cut size)</v>
          </cell>
        </row>
        <row r="122">
          <cell r="C122" t="str">
            <v>Indian Marble; Raw Silk Granite (As per cut size)</v>
          </cell>
        </row>
        <row r="123">
          <cell r="C123" t="str">
            <v>Indian Marble; Cuddappa Stone (polished) (As per cut size)</v>
          </cell>
        </row>
        <row r="124">
          <cell r="C124" t="str">
            <v>Indian Marble; Cuddappa Stone (unpolished) (As per cut size)</v>
          </cell>
        </row>
        <row r="125">
          <cell r="C125" t="str">
            <v>Cement tiles</v>
          </cell>
        </row>
        <row r="126">
          <cell r="C126" t="str">
            <v>Kota Stone 2' x 2'</v>
          </cell>
        </row>
        <row r="127">
          <cell r="C127" t="str">
            <v>Indian Marble; Kota Stone for 5' &amp; above</v>
          </cell>
        </row>
        <row r="128">
          <cell r="C128" t="str">
            <v>China Mosaic Chips</v>
          </cell>
        </row>
        <row r="129">
          <cell r="C129" t="str">
            <v>Enginnered wood Flooring</v>
          </cell>
        </row>
        <row r="130">
          <cell r="C130" t="str">
            <v>Laminated Wooden Flooring</v>
          </cell>
        </row>
        <row r="131">
          <cell r="C131" t="str">
            <v>Teak Wood; Section 5" x 2.1/2"</v>
          </cell>
        </row>
        <row r="134">
          <cell r="C134" t="str">
            <v>5" x 3" x 3mm; Hinges -- Magnum</v>
          </cell>
        </row>
        <row r="135">
          <cell r="C135" t="str">
            <v>4" x 3" x 3mm; Hinges -- Magnum</v>
          </cell>
        </row>
        <row r="136">
          <cell r="C136" t="str">
            <v xml:space="preserve">D Handle - 12" -- Magnum </v>
          </cell>
        </row>
        <row r="137">
          <cell r="C137" t="str">
            <v>Night Latch -- Magnum</v>
          </cell>
        </row>
        <row r="138">
          <cell r="C138" t="str">
            <v>Mortise handle -- Magnum</v>
          </cell>
        </row>
        <row r="139">
          <cell r="C139" t="str">
            <v>Mortise Lock -- Magnum</v>
          </cell>
        </row>
        <row r="140">
          <cell r="C140" t="str">
            <v>Door Stopper - Magnum</v>
          </cell>
        </row>
        <row r="141">
          <cell r="C141" t="str">
            <v>Peep Hole - magnum</v>
          </cell>
        </row>
        <row r="142">
          <cell r="C142" t="str">
            <v>Tower Bolt 8" - Magnum</v>
          </cell>
        </row>
        <row r="143">
          <cell r="C143" t="str">
            <v>Safety Chain</v>
          </cell>
        </row>
        <row r="144">
          <cell r="C144" t="str">
            <v>Door Closer - Dorset</v>
          </cell>
        </row>
        <row r="145">
          <cell r="C145" t="str">
            <v>Dead Lock</v>
          </cell>
        </row>
        <row r="146">
          <cell r="C146" t="str">
            <v>100 KVA</v>
          </cell>
        </row>
        <row r="147">
          <cell r="C147" t="str">
            <v>180 KVA</v>
          </cell>
        </row>
        <row r="148">
          <cell r="C148" t="str">
            <v>250 KVA</v>
          </cell>
        </row>
        <row r="149">
          <cell r="C149" t="str">
            <v>320 KVA</v>
          </cell>
        </row>
        <row r="150">
          <cell r="C150" t="str">
            <v>400 KVA</v>
          </cell>
        </row>
        <row r="151">
          <cell r="C151" t="str">
            <v>500 KVA</v>
          </cell>
        </row>
        <row r="152">
          <cell r="C152" t="str">
            <v>1000 KVA</v>
          </cell>
        </row>
        <row r="153">
          <cell r="C153" t="str">
            <v>1 Ton</v>
          </cell>
        </row>
        <row r="154">
          <cell r="C154" t="str">
            <v>1.5 Ton</v>
          </cell>
        </row>
        <row r="155">
          <cell r="C155" t="str">
            <v>2 Ton</v>
          </cell>
        </row>
        <row r="156">
          <cell r="C156" t="str">
            <v>1.5 ton</v>
          </cell>
        </row>
        <row r="157">
          <cell r="C157" t="str">
            <v>Mitsubishi: No. of Stops: 13, Speed: 1 Metre/Sec; Load: 10</v>
          </cell>
        </row>
        <row r="158">
          <cell r="C158" t="str">
            <v>Mitsubishi: No. of Stops: 17, Speed: 1 Metre/Sec; Load: 10</v>
          </cell>
        </row>
        <row r="159">
          <cell r="C159" t="str">
            <v>Mitsubishi: No. of Stops: 27, Speed: 1.5 Metre/Sec; Load: 13</v>
          </cell>
        </row>
        <row r="160">
          <cell r="C160" t="str">
            <v>Mitsubishi: No. of Stops: 40, Speed: 2.5 Metre/Sec; Load: 20</v>
          </cell>
        </row>
        <row r="161">
          <cell r="C161" t="str">
            <v>Passenger Lift 13 passenger load @ 2.5 MPS, 22 Stops</v>
          </cell>
        </row>
        <row r="162">
          <cell r="C162" t="str">
            <v>Stretcher Lift 15 Passenger Load @ 2.5 MPS, 22 Stops</v>
          </cell>
        </row>
      </sheetData>
      <sheetData sheetId="12" refreshError="1">
        <row r="4">
          <cell r="B4" t="str">
            <v>Labour For Civil Work</v>
          </cell>
        </row>
        <row r="5">
          <cell r="B5" t="str">
            <v>Excavation in Soft Soil</v>
          </cell>
        </row>
        <row r="6">
          <cell r="B6" t="str">
            <v>Excavation in Hard rock</v>
          </cell>
        </row>
        <row r="7">
          <cell r="B7" t="str">
            <v>Core Cutting</v>
          </cell>
        </row>
        <row r="10">
          <cell r="B10" t="str">
            <v>Labour for IPS</v>
          </cell>
        </row>
        <row r="11">
          <cell r="B11" t="str">
            <v>Labour for Marble Flooring</v>
          </cell>
        </row>
        <row r="12">
          <cell r="B12" t="str">
            <v>Labour for Marble Polishing</v>
          </cell>
        </row>
        <row r="13">
          <cell r="B13" t="str">
            <v>Labour for Agglomerate Flooring</v>
          </cell>
        </row>
        <row r="14">
          <cell r="B14" t="str">
            <v>Labour for Vitrified Tile Flooring</v>
          </cell>
        </row>
        <row r="15">
          <cell r="B15" t="str">
            <v>Labour for Marbital Tile Flooring</v>
          </cell>
        </row>
        <row r="16">
          <cell r="B16" t="str">
            <v>Labour for Cement tile Flooring</v>
          </cell>
        </row>
        <row r="17">
          <cell r="B17" t="str">
            <v>Labour for Stone Flooring</v>
          </cell>
        </row>
        <row r="18">
          <cell r="B18" t="str">
            <v>Labour for Marble Skirting</v>
          </cell>
        </row>
        <row r="19">
          <cell r="B19" t="str">
            <v>Labour for Vitrified Tile Skirting</v>
          </cell>
        </row>
        <row r="20">
          <cell r="B20" t="str">
            <v>Labour for Marbital Tile Skirting</v>
          </cell>
        </row>
        <row r="21">
          <cell r="B21" t="str">
            <v>Labour for Stone Skirting</v>
          </cell>
        </row>
        <row r="22">
          <cell r="B22" t="str">
            <v>Labour for Marble Dado</v>
          </cell>
        </row>
        <row r="23">
          <cell r="B23" t="str">
            <v>Labour for Agglomerate Dado</v>
          </cell>
        </row>
        <row r="24">
          <cell r="B24" t="str">
            <v>Labour for Vitrified Tile Dado</v>
          </cell>
        </row>
        <row r="25">
          <cell r="B25" t="str">
            <v>Labour for Stone dado</v>
          </cell>
        </row>
        <row r="26">
          <cell r="B26" t="str">
            <v>Labour for Window Cill</v>
          </cell>
        </row>
        <row r="27">
          <cell r="B27" t="str">
            <v>Labour for Threshold</v>
          </cell>
        </row>
        <row r="28">
          <cell r="B28" t="str">
            <v>Labour for Champher</v>
          </cell>
        </row>
        <row r="29">
          <cell r="B29" t="str">
            <v>Labour for Rounding</v>
          </cell>
        </row>
        <row r="30">
          <cell r="B30" t="str">
            <v>Labour for China Mosaic Flooring</v>
          </cell>
        </row>
        <row r="31">
          <cell r="B31" t="str">
            <v>Labour for Counter Platform</v>
          </cell>
        </row>
        <row r="32">
          <cell r="B32" t="str">
            <v>Labour for Fixing accessories to main Door</v>
          </cell>
        </row>
        <row r="33">
          <cell r="B33" t="str">
            <v>Labour for Fixing accessories to other Door</v>
          </cell>
        </row>
        <row r="34">
          <cell r="B34" t="str">
            <v>Labour for Wooden false Ceiling</v>
          </cell>
        </row>
        <row r="35">
          <cell r="B35" t="str">
            <v>Labour for Ceramic Flooring</v>
          </cell>
        </row>
        <row r="36">
          <cell r="B36" t="str">
            <v>Labour for stone polishing</v>
          </cell>
        </row>
        <row r="37">
          <cell r="B37" t="str">
            <v>Labour for Gypsum work</v>
          </cell>
        </row>
        <row r="38">
          <cell r="B38" t="str">
            <v>L36</v>
          </cell>
        </row>
        <row r="39">
          <cell r="B39" t="str">
            <v>L37</v>
          </cell>
        </row>
        <row r="40">
          <cell r="B40" t="str">
            <v>L38</v>
          </cell>
        </row>
        <row r="41">
          <cell r="B41" t="str">
            <v>L39</v>
          </cell>
        </row>
        <row r="42">
          <cell r="B42" t="str">
            <v>L40</v>
          </cell>
        </row>
        <row r="43">
          <cell r="B43" t="str">
            <v>L41</v>
          </cell>
        </row>
        <row r="44">
          <cell r="B44" t="str">
            <v>L42</v>
          </cell>
        </row>
        <row r="45">
          <cell r="B45" t="str">
            <v>L43</v>
          </cell>
        </row>
        <row r="46">
          <cell r="B46" t="str">
            <v>L44</v>
          </cell>
        </row>
        <row r="47">
          <cell r="B47" t="str">
            <v>L45</v>
          </cell>
        </row>
        <row r="48">
          <cell r="B48" t="str">
            <v>L46</v>
          </cell>
        </row>
      </sheetData>
      <sheetData sheetId="13" refreshError="1">
        <row r="4">
          <cell r="B4" t="str">
            <v>Engineered wood Deck Flooring</v>
          </cell>
        </row>
        <row r="5">
          <cell r="B5" t="str">
            <v xml:space="preserve">Laminated Wooden Flooring; </v>
          </cell>
        </row>
        <row r="6">
          <cell r="B6" t="str">
            <v>Chemical Waterproofing</v>
          </cell>
        </row>
        <row r="7">
          <cell r="B7" t="str">
            <v>Carpet</v>
          </cell>
        </row>
        <row r="8">
          <cell r="B8" t="str">
            <v>Gymnsium Flooring</v>
          </cell>
        </row>
        <row r="9">
          <cell r="B9" t="str">
            <v>Gypsum work</v>
          </cell>
        </row>
        <row r="10">
          <cell r="B10" t="str">
            <v xml:space="preserve">Glass Mosaic </v>
          </cell>
        </row>
        <row r="11">
          <cell r="B11" t="str">
            <v>Toilet Waterproofing including waterproofing Compound</v>
          </cell>
        </row>
        <row r="12">
          <cell r="B12" t="str">
            <v>Canopy</v>
          </cell>
        </row>
        <row r="13">
          <cell r="B13" t="str">
            <v>China Chip fixing</v>
          </cell>
        </row>
        <row r="14">
          <cell r="B14" t="str">
            <v>Gypsum False Ceiling</v>
          </cell>
        </row>
        <row r="15">
          <cell r="B15" t="str">
            <v>Bison board false ceiling with trap door</v>
          </cell>
        </row>
        <row r="16">
          <cell r="B16" t="str">
            <v>Composite False ceiling</v>
          </cell>
        </row>
        <row r="17">
          <cell r="B17" t="str">
            <v>Wooden False Ceiling</v>
          </cell>
        </row>
        <row r="18">
          <cell r="B18" t="str">
            <v>Tremix</v>
          </cell>
        </row>
        <row r="19">
          <cell r="B19" t="str">
            <v>Plastic Emulsion Paint</v>
          </cell>
        </row>
        <row r="20">
          <cell r="B20" t="str">
            <v>Lustre Paint</v>
          </cell>
        </row>
        <row r="21">
          <cell r="B21" t="str">
            <v>Semi Acrylic paint</v>
          </cell>
        </row>
        <row r="22">
          <cell r="B22" t="str">
            <v>Enamel Paint</v>
          </cell>
        </row>
        <row r="23">
          <cell r="B23" t="str">
            <v>OBD</v>
          </cell>
        </row>
        <row r="24">
          <cell r="B24" t="str">
            <v>White Wash</v>
          </cell>
        </row>
        <row r="25">
          <cell r="B25" t="str">
            <v>Cement paint</v>
          </cell>
        </row>
        <row r="26">
          <cell r="B26" t="str">
            <v>Renova Textured coating</v>
          </cell>
        </row>
        <row r="27">
          <cell r="B27" t="str">
            <v>M.S Hand Railing for Staircase</v>
          </cell>
        </row>
        <row r="28">
          <cell r="B28" t="str">
            <v>M.S railing for Utility Area</v>
          </cell>
        </row>
        <row r="29">
          <cell r="B29" t="str">
            <v xml:space="preserve">S.S. Railing for Deck </v>
          </cell>
        </row>
        <row r="30">
          <cell r="B30" t="str">
            <v>S.S. Railing for Windows</v>
          </cell>
        </row>
        <row r="31">
          <cell r="B31" t="str">
            <v>Aluminium Windows</v>
          </cell>
        </row>
        <row r="32">
          <cell r="B32" t="str">
            <v>Aluminium Structural Glazing</v>
          </cell>
        </row>
        <row r="33">
          <cell r="B33" t="str">
            <v>Glass Main Doors with patch Fittings</v>
          </cell>
        </row>
        <row r="34">
          <cell r="B34" t="str">
            <v>ACP Cladding</v>
          </cell>
        </row>
        <row r="35">
          <cell r="B35" t="str">
            <v>Glazed partitions</v>
          </cell>
        </row>
        <row r="36">
          <cell r="B36" t="str">
            <v>Toilet partitions</v>
          </cell>
        </row>
        <row r="37">
          <cell r="B37" t="str">
            <v>Aluminium Sloping Roof</v>
          </cell>
        </row>
        <row r="38">
          <cell r="B38" t="str">
            <v>Aluminium louvers</v>
          </cell>
        </row>
        <row r="39">
          <cell r="B39" t="str">
            <v>Aluminium Features to Elevation</v>
          </cell>
        </row>
        <row r="40">
          <cell r="B40" t="str">
            <v>POP layer for tile protection</v>
          </cell>
        </row>
        <row r="41">
          <cell r="B41" t="str">
            <v>Light wt concrete</v>
          </cell>
        </row>
        <row r="42">
          <cell r="B42" t="str">
            <v>Flute board for tile protection</v>
          </cell>
        </row>
        <row r="43">
          <cell r="B43" t="str">
            <v>Birla Putty for ceiling</v>
          </cell>
        </row>
        <row r="44">
          <cell r="B44" t="str">
            <v>Wooden panelling</v>
          </cell>
        </row>
        <row r="45">
          <cell r="B45" t="str">
            <v>Accustic Panelling</v>
          </cell>
        </row>
        <row r="46">
          <cell r="B46" t="str">
            <v>Mirror</v>
          </cell>
        </row>
        <row r="47">
          <cell r="B47" t="str">
            <v>Shutter D 1 - 1.1m x 2.25m</v>
          </cell>
        </row>
        <row r="48">
          <cell r="B48" t="str">
            <v>Shutter D 1 - 1.1m x 2.25m.</v>
          </cell>
        </row>
        <row r="49">
          <cell r="B49" t="str">
            <v>Shutter D 2 - 0.9m x 2.25m</v>
          </cell>
        </row>
        <row r="50">
          <cell r="B50" t="str">
            <v>Shutter D 3 - 0.9 x 2.25 m</v>
          </cell>
        </row>
        <row r="51">
          <cell r="B51" t="str">
            <v>Sliding Shutter D 4 - 0.9 x 2.25 m</v>
          </cell>
        </row>
        <row r="52">
          <cell r="B52" t="str">
            <v>Shutter D 5 - 0.9m x 2.25 m</v>
          </cell>
        </row>
        <row r="53">
          <cell r="B53" t="str">
            <v>Shutter D 6 - 0.8m x 2.25 m</v>
          </cell>
        </row>
        <row r="54">
          <cell r="B54" t="str">
            <v>Shutter D 6A - 0.6m x 1.95 m</v>
          </cell>
        </row>
        <row r="55">
          <cell r="B55" t="str">
            <v>Shutter D 7 - 1.5m x 2.25 m</v>
          </cell>
        </row>
        <row r="56">
          <cell r="B56" t="str">
            <v>Shutter D 8 - 1.2m x 2.25 m</v>
          </cell>
        </row>
        <row r="57">
          <cell r="B57" t="str">
            <v>Shutter D 9 - 0.8m x 2.0 m</v>
          </cell>
        </row>
        <row r="58">
          <cell r="B58" t="str">
            <v>Shutter D 10 - 0.8m x 2.0 m</v>
          </cell>
        </row>
        <row r="59">
          <cell r="B59" t="str">
            <v>Shutter D 11 - 1.1m x 2.25 m</v>
          </cell>
        </row>
        <row r="60">
          <cell r="B60" t="str">
            <v>Shutter D 12 - 1.2m x 2.25 m</v>
          </cell>
        </row>
        <row r="61">
          <cell r="B61" t="str">
            <v>Shutter D 13 - 0.9m x 2.25 m</v>
          </cell>
        </row>
        <row r="63">
          <cell r="B63" t="str">
            <v>Frame D 1 - 1.1m x 2.25m</v>
          </cell>
        </row>
        <row r="64">
          <cell r="B64" t="str">
            <v>Frame D 2 - 0.99m x 2.25m</v>
          </cell>
        </row>
        <row r="65">
          <cell r="B65" t="str">
            <v>Frame D 3 - 0.9 x 2.25 m</v>
          </cell>
        </row>
        <row r="66">
          <cell r="B66" t="str">
            <v>Frame D 4 - 0.9 x 2.25 m</v>
          </cell>
        </row>
        <row r="67">
          <cell r="B67" t="str">
            <v>Frame D 5 - 0.9m x 2.25 m</v>
          </cell>
        </row>
        <row r="68">
          <cell r="B68" t="str">
            <v>Frame D 6 - 0.8m x 2.25 m</v>
          </cell>
        </row>
        <row r="69">
          <cell r="B69" t="str">
            <v>Frame D 6A - 0.6m x 1.95 m</v>
          </cell>
        </row>
        <row r="70">
          <cell r="B70" t="str">
            <v>Frame D 7 - 1.5m x 2.25 m</v>
          </cell>
        </row>
        <row r="71">
          <cell r="B71" t="str">
            <v>Frame D 8 - 1.2m x 2.25 m</v>
          </cell>
        </row>
        <row r="72">
          <cell r="B72" t="str">
            <v>Frame D 9 - 0.8m x 2.0 m</v>
          </cell>
        </row>
        <row r="73">
          <cell r="B73" t="str">
            <v>Frame D 10 - 0.8m x 2.0 m</v>
          </cell>
        </row>
        <row r="74">
          <cell r="B74" t="str">
            <v>Frame D 11 - 1.1m x 2.25 m</v>
          </cell>
        </row>
        <row r="75">
          <cell r="B75" t="str">
            <v>Frame D 12 - 1.2m x 2.25 m</v>
          </cell>
        </row>
        <row r="76">
          <cell r="B76" t="str">
            <v>Frame D 13 - 0.9m x 2.25 m</v>
          </cell>
        </row>
        <row r="78">
          <cell r="B78" t="str">
            <v>Sub-Frame D 1 - 1.1m x 2.4m</v>
          </cell>
        </row>
        <row r="79">
          <cell r="B79" t="str">
            <v>Sub-Frame D 2 - 0.99m x 2.4m</v>
          </cell>
        </row>
        <row r="80">
          <cell r="B80" t="str">
            <v>Sub-Frame D 3 - 0.9 x 2.4 m</v>
          </cell>
        </row>
        <row r="81">
          <cell r="B81" t="str">
            <v>Sub-Frame D 4 - 0.9 x 2.4 m</v>
          </cell>
        </row>
        <row r="82">
          <cell r="B82" t="str">
            <v>Sub-Frame D 5 - 0.9m x 2.4 m</v>
          </cell>
        </row>
        <row r="83">
          <cell r="B83" t="str">
            <v>Sub-Frame D 6 - 0.8m x 2.4 m</v>
          </cell>
        </row>
        <row r="84">
          <cell r="B84" t="str">
            <v>Sub-Frame D 6A - 0.8m x 2.4 m</v>
          </cell>
        </row>
        <row r="85">
          <cell r="B85" t="str">
            <v>Sub-Frame D 7 - 1.5m x 2.4 m</v>
          </cell>
        </row>
        <row r="86">
          <cell r="B86" t="str">
            <v>Sub-Frame D 8 - 1.2m x 2.4 m</v>
          </cell>
        </row>
        <row r="87">
          <cell r="B87" t="str">
            <v>Sub-Frame D 9 - 0.8m x 2.0 m</v>
          </cell>
        </row>
        <row r="88">
          <cell r="B88" t="str">
            <v>Sub-Frame D 10 - 0.8m x 2.0 m</v>
          </cell>
        </row>
        <row r="89">
          <cell r="B89" t="str">
            <v>Sub-Frame D 11 - 1.1m x 2.4 m</v>
          </cell>
        </row>
        <row r="90">
          <cell r="B90" t="str">
            <v>Sub-Frame D 12 - 1.2m x 2.4 m</v>
          </cell>
        </row>
        <row r="91">
          <cell r="B91" t="str">
            <v>Sub-Frame D 13 - 0.9m x 2.4 m</v>
          </cell>
        </row>
        <row r="93">
          <cell r="B93" t="str">
            <v>UPVC Fins</v>
          </cell>
        </row>
        <row r="94">
          <cell r="B94" t="str">
            <v>ACP Cladding</v>
          </cell>
        </row>
        <row r="95">
          <cell r="B95" t="str">
            <v>Signages</v>
          </cell>
        </row>
        <row r="96">
          <cell r="B96" t="str">
            <v>Structural Glazing</v>
          </cell>
        </row>
        <row r="98">
          <cell r="B98" t="str">
            <v>Civil works</v>
          </cell>
        </row>
        <row r="99">
          <cell r="B99" t="str">
            <v>Anti - Termite Treatment</v>
          </cell>
        </row>
        <row r="100">
          <cell r="B100" t="str">
            <v>Sub Structure Waterproofing</v>
          </cell>
        </row>
        <row r="101">
          <cell r="B101" t="str">
            <v>Structural Work</v>
          </cell>
        </row>
        <row r="102">
          <cell r="B102" t="str">
            <v>Elevational Treatment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.Cost"/>
      <sheetName val="PLC"/>
      <sheetName val="Costing"/>
      <sheetName val="ABB_Alt1"/>
      <sheetName val="Price Schedule_ME"/>
      <sheetName val="Price Schedule_ME (2)"/>
      <sheetName val="DetEst"/>
      <sheetName val="labour"/>
    </sheetNames>
    <sheetDataSet>
      <sheetData sheetId="0"/>
      <sheetData sheetId="1">
        <row r="179">
          <cell r="H179">
            <v>540</v>
          </cell>
        </row>
      </sheetData>
      <sheetData sheetId="2">
        <row r="179">
          <cell r="H179">
            <v>540</v>
          </cell>
          <cell r="I179">
            <v>280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書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s"/>
      <sheetName val="Type 1 2BHK budget"/>
      <sheetName val="Annexture 1 consultant"/>
      <sheetName val="Annexure 2 Civil Work "/>
      <sheetName val="Annexure 3 Finishing Work "/>
      <sheetName val="Annexture 4 services"/>
      <sheetName val="Material List "/>
      <sheetName val="Labour Rate "/>
      <sheetName val="(M+L)"/>
      <sheetName val="Guidelines"/>
      <sheetName val="Consumption of Materials"/>
      <sheetName val="Summary"/>
      <sheetName val="Details"/>
      <sheetName val="B.W."/>
      <sheetName val="Finishing"/>
      <sheetName val="W.P."/>
      <sheetName val="Internal Plaster"/>
      <sheetName val="BW BK up"/>
      <sheetName val="Elect (2)"/>
      <sheetName val="Auto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M4" t="str">
            <v>M</v>
          </cell>
        </row>
        <row r="5">
          <cell r="M5" t="str">
            <v>L</v>
          </cell>
        </row>
        <row r="6">
          <cell r="M6" t="str">
            <v>M+L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OBYYASHI BREAKDOWN"/>
    </sheetNames>
    <sheetDataSet>
      <sheetData sheetId="0">
        <row r="7">
          <cell r="E7">
            <v>5600</v>
          </cell>
        </row>
      </sheetData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_Cost"/>
      <sheetName val="MG"/>
      <sheetName val="Pri_any"/>
      <sheetName val="Price_Comp"/>
      <sheetName val="DG C&amp;R Pnl"/>
      <sheetName val="Panel_Details"/>
      <sheetName val="Comments"/>
      <sheetName val="Comments (2)"/>
      <sheetName val="DG Pnl ind"/>
      <sheetName val="PLC Panel"/>
      <sheetName val="PLC Pumps"/>
    </sheetNames>
    <sheetDataSet>
      <sheetData sheetId="0" refreshError="1"/>
      <sheetData sheetId="1" refreshError="1">
        <row r="15">
          <cell r="C15">
            <v>170375</v>
          </cell>
        </row>
        <row r="83">
          <cell r="H83">
            <v>14190</v>
          </cell>
        </row>
        <row r="86">
          <cell r="C86">
            <v>53890</v>
          </cell>
        </row>
        <row r="101">
          <cell r="D101">
            <v>30590</v>
          </cell>
        </row>
        <row r="214">
          <cell r="B214">
            <v>58000</v>
          </cell>
          <cell r="C214">
            <v>95390</v>
          </cell>
          <cell r="D214">
            <v>178350</v>
          </cell>
          <cell r="E214">
            <v>18125</v>
          </cell>
          <cell r="F214">
            <v>4300</v>
          </cell>
          <cell r="G214">
            <v>62140</v>
          </cell>
          <cell r="H214">
            <v>2800</v>
          </cell>
          <cell r="I214">
            <v>88035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ENDIX-I"/>
      <sheetName val="Corr-spt"/>
      <sheetName val="Obs-spt"/>
      <sheetName val="SPT vs PHI"/>
      <sheetName val="Indices"/>
      <sheetName val="Concrete"/>
      <sheetName val="reinft"/>
      <sheetName val="glass project concrete"/>
      <sheetName val="glass project reift"/>
      <sheetName val="glass project indices"/>
      <sheetName val="Lab"/>
      <sheetName val="office"/>
      <sheetName val="Material&amp;equipment"/>
      <sheetName val="Boq"/>
      <sheetName val="SBC-BH-1"/>
      <sheetName val="gen"/>
      <sheetName val="SBC-BH 19"/>
      <sheetName val="SBC-BH-16"/>
      <sheetName val="BH-20"/>
      <sheetName val="BH-15"/>
      <sheetName val="BH-14"/>
      <sheetName val="BH-16"/>
      <sheetName val="BH-17"/>
      <sheetName val="sbc-ABH-1"/>
      <sheetName val="ABH-1"/>
      <sheetName val="BH-19"/>
      <sheetName val="BH-1"/>
      <sheetName val="SBC-BH-3"/>
      <sheetName val="BH-3"/>
      <sheetName val="Sheet4"/>
      <sheetName val="Rate Analysis"/>
      <sheetName val="sept-plan"/>
      <sheetName val="Table10"/>
      <sheetName val="Table11"/>
      <sheetName val="Table12"/>
      <sheetName val="Table9"/>
      <sheetName val="Mix Design"/>
      <sheetName val="std-rates"/>
      <sheetName val="Spt-BH"/>
      <sheetName val="Summary 0506"/>
      <sheetName val="Summary 0607- 31.MAR"/>
      <sheetName val="Civil Boq"/>
      <sheetName val="FitOutConfCentre"/>
      <sheetName val="Other"/>
      <sheetName val="Summary"/>
      <sheetName val="#REF!"/>
      <sheetName val="Qty"/>
      <sheetName val="SPT_vs_PHI"/>
      <sheetName val="glass_project_concrete"/>
      <sheetName val="glass_project_reift"/>
      <sheetName val="glass_project_indices"/>
      <sheetName val="Pile cap"/>
      <sheetName val="Sheet1"/>
      <sheetName val="BH 12-11-10-13"/>
      <sheetName val="BH 12-11-10-9"/>
      <sheetName val="BH 36-15-37"/>
      <sheetName val="BH 16-35-25-17"/>
      <sheetName val="BH 35-25-17"/>
      <sheetName val="Sheet1 (2)"/>
      <sheetName val="Sheet2"/>
      <sheetName val="PRECAST lightconc-II"/>
      <sheetName val="SPT_vs_PHI1"/>
      <sheetName val="glass_project_concrete1"/>
      <sheetName val="glass_project_reift1"/>
      <sheetName val="glass_project_indices1"/>
      <sheetName val="SBC-BH_19"/>
      <sheetName val="Rate_Analysis"/>
      <sheetName val="BH_12-11-10-13"/>
      <sheetName val="BH_12-11-10-9"/>
      <sheetName val="BH_36-15-37"/>
      <sheetName val="BH_16-35-25-17"/>
      <sheetName val="BH_35-25-17"/>
      <sheetName val="Sheet1_(2)"/>
      <sheetName val="d-safe DELUXE"/>
      <sheetName val="RCC,Ret. Wall"/>
      <sheetName val="Form 6"/>
      <sheetName val="PointNo.5"/>
      <sheetName val="Design"/>
      <sheetName val="Fill this out first..."/>
      <sheetName val="LABOUR"/>
      <sheetName val="REVISED4A PROG PERF-SITE 1"/>
      <sheetName val="Legal Risk Analysis"/>
      <sheetName val="BLK2"/>
      <sheetName val="BLK3"/>
      <sheetName val="E &amp; R"/>
      <sheetName val="radar"/>
      <sheetName val="UG"/>
      <sheetName val="Break up Sheet"/>
      <sheetName val="TBAL9697 -group wise  sdpl"/>
      <sheetName val="Abstract Sheet"/>
      <sheetName val="V.O.4 - PCC Qty"/>
      <sheetName val="BOQ (2)"/>
      <sheetName val="Input"/>
      <sheetName val="Activity"/>
      <sheetName val="Staff Acco."/>
      <sheetName val="Crew"/>
      <sheetName val="Piping"/>
      <sheetName val="Pipe Supports"/>
      <sheetName val="BOQ_Direct_selling cost"/>
      <sheetName val="WWR"/>
      <sheetName val="GBW"/>
      <sheetName val="8"/>
      <sheetName val="Load Details-220kV"/>
      <sheetName val="SANJAY PAL"/>
      <sheetName val="P A SELVAM"/>
      <sheetName val="ANSARI "/>
      <sheetName val="abdesh pal"/>
      <sheetName val="sujay bagchi"/>
      <sheetName val="S.K.SINHA BASU"/>
      <sheetName val="NEDUNCHEZHIYAN"/>
      <sheetName val="RAJARAM"/>
      <sheetName val="KRISHNA PRASAD"/>
      <sheetName val="BARATH &amp; CO"/>
      <sheetName val="L B YADAV"/>
      <sheetName val="DEEPAK KUMAR"/>
      <sheetName val="MUKLAL YADAV"/>
      <sheetName val="MADHU SUDHAN"/>
      <sheetName val="SAUD ALAM "/>
      <sheetName val="RAMESH BABU"/>
      <sheetName val="SUKHENDUPAL"/>
      <sheetName val="SAILEN SARKAR"/>
      <sheetName val="elongovan"/>
      <sheetName val="SANJAY JENA1"/>
      <sheetName val="upendra saw "/>
      <sheetName val="ALLOK KUMAR "/>
      <sheetName val="analysis"/>
      <sheetName val="except wiring"/>
      <sheetName val="CABLE DATA"/>
      <sheetName val="Stock-II"/>
      <sheetName val="R20_R30_work"/>
      <sheetName val="Flight-1"/>
      <sheetName val="Publicbuilding"/>
      <sheetName val="FT-05-02IsoBOM"/>
      <sheetName val="final abstract"/>
      <sheetName val="B@[_x0000__x0004_@_x0000__x0000__x0000_:/$_x0000__x0000_"/>
      <sheetName val=""/>
      <sheetName val="Rev S1 Abstract"/>
      <sheetName val="Quantity Abstract"/>
      <sheetName val="Abstract"/>
      <sheetName val="M-Book for Conc"/>
      <sheetName val="M-Book for FW"/>
      <sheetName val="BS1"/>
      <sheetName val="#REF"/>
      <sheetName val="RA"/>
      <sheetName val="11-hsd"/>
      <sheetName val="13-septic"/>
      <sheetName val="7-ug"/>
      <sheetName val="2-utility"/>
      <sheetName val="18-misc"/>
      <sheetName val="5-pipe"/>
      <sheetName val="VCH-SLC"/>
      <sheetName val="Supplier"/>
      <sheetName val="Parapet"/>
      <sheetName val="sheet6"/>
      <sheetName val="RA-markate"/>
      <sheetName val="B@[?_x0004_@???:/$??"/>
      <sheetName val="B@__x005f_x0000__x005f_x0004_@_x005f_x0000__x0000"/>
      <sheetName val="Project Budget Worksheet"/>
      <sheetName val="beam-reinft-IIInd floor"/>
      <sheetName val="INPUT SHEET"/>
      <sheetName val="RES-PLANNING"/>
      <sheetName val="Footings"/>
      <sheetName val="Sump"/>
      <sheetName val="COLUMN"/>
      <sheetName val="Summary_0506"/>
      <sheetName val="Summary_0607-_31_MAR"/>
      <sheetName val="Form_6"/>
      <sheetName val="B@_"/>
      <sheetName val="cubes_M20"/>
      <sheetName val="BOQ -II ph 2"/>
      <sheetName val="A-General"/>
      <sheetName val="switch"/>
      <sheetName val="B@___x0004_@_____$__"/>
      <sheetName val="Sheet3"/>
      <sheetName val="Macro1"/>
      <sheetName val="Fee Rate Summary"/>
      <sheetName val="STAFFSCHED "/>
      <sheetName val="SUMM"/>
      <sheetName val="DADAN-1"/>
      <sheetName val="dummy"/>
      <sheetName val="d-safe specs"/>
      <sheetName val="class &amp; category"/>
      <sheetName val="Rein-Final (Ph 1+Ph2)"/>
      <sheetName val="Cost_any"/>
      <sheetName val="Process"/>
      <sheetName val="pt_cw"/>
      <sheetName val="Metso - Forth &amp; Slurry 11.02.10"/>
      <sheetName val="AOR"/>
      <sheetName val="1"/>
      <sheetName val="Lead"/>
      <sheetName val="India F&amp;S Template"/>
      <sheetName val="Site wise NADs"/>
      <sheetName val="col-reinft1"/>
      <sheetName val="FUNDFLOW"/>
      <sheetName val="220 11  BS "/>
      <sheetName val="Build-up"/>
      <sheetName val="TBAL9697_-group_wise__sdpl"/>
      <sheetName val="Headings"/>
      <sheetName val="Formulas"/>
      <sheetName val="SBC-BH_191"/>
      <sheetName val="2gii"/>
      <sheetName val="HPL"/>
      <sheetName val="Costing"/>
      <sheetName val="T&amp;M"/>
      <sheetName val="SOR"/>
      <sheetName val="PriceSummary"/>
      <sheetName val="SPT_vs_PHI2"/>
      <sheetName val="glass_project_concrete2"/>
      <sheetName val="glass_project_reift2"/>
      <sheetName val="glass_project_indices2"/>
      <sheetName val="BH_12-11-10-131"/>
      <sheetName val="BH_12-11-10-91"/>
      <sheetName val="BH_36-15-371"/>
      <sheetName val="BH_16-35-25-171"/>
      <sheetName val="BH_35-25-171"/>
      <sheetName val="Sheet1_(2)1"/>
      <sheetName val="Rate_Analysis1"/>
      <sheetName val="Civil_Boq"/>
      <sheetName val="Pile_cap"/>
      <sheetName val="PRECAST_lightconc-II"/>
      <sheetName val="d-safe_DELUXE"/>
      <sheetName val="Mix_Design"/>
      <sheetName val="RCC,Ret__Wall"/>
      <sheetName val="PointNo_5"/>
      <sheetName val="Abstract_Sheet"/>
      <sheetName val="E_&amp;_R"/>
      <sheetName val="Legal_Risk_Analysis"/>
      <sheetName val="Break_up_Sheet"/>
      <sheetName val="V_O_4_-_PCC_Qty"/>
      <sheetName val="maingirder"/>
      <sheetName val="basic-data"/>
      <sheetName val="Title"/>
      <sheetName val="Summary_05061"/>
      <sheetName val="Summary_0607-_31_MAR1"/>
      <sheetName val="Form_61"/>
      <sheetName val="Fill_this_out_first___"/>
      <sheetName val="REVISED4A_PROG_PERF-SITE_1"/>
      <sheetName val="BOQ_Direct_selling_cost"/>
      <sheetName val="Load_Details-220kV"/>
      <sheetName val="beam-reinft-IIInd_floor"/>
      <sheetName val="BOQ_(2)"/>
      <sheetName val="CABLE_DATA"/>
      <sheetName val="final_abstract"/>
      <sheetName val="Rev_S1_Abstract"/>
      <sheetName val="Quantity_Abstract"/>
      <sheetName val="B@[@:/$"/>
      <sheetName val="Staff_Acco_"/>
      <sheetName val="Pipe_Supports"/>
      <sheetName val="M-Book_for_Conc"/>
      <sheetName val="M-Book_for_FW"/>
      <sheetName val="B@[?@???:/$??"/>
      <sheetName val="INPUT_SHEET"/>
      <sheetName val="SANJAY_PAL"/>
      <sheetName val="P_A_SELVAM"/>
      <sheetName val="ANSARI_"/>
      <sheetName val="abdesh_pal"/>
      <sheetName val="sujay_bagchi"/>
      <sheetName val="S_K_SINHA_BASU"/>
      <sheetName val="KRISHNA_PRASAD"/>
      <sheetName val="BARATH_&amp;_CO"/>
      <sheetName val="L_B_YADAV"/>
      <sheetName val="DEEPAK_KUMAR"/>
      <sheetName val="MUKLAL_YADAV"/>
      <sheetName val="MADHU_SUDHAN"/>
      <sheetName val="SAUD_ALAM_"/>
      <sheetName val="RAMESH_BABU"/>
      <sheetName val="SAILEN_SARKAR"/>
      <sheetName val="SANJAY_JENA1"/>
      <sheetName val="upendra_saw_"/>
      <sheetName val="ALLOK_KUMAR_"/>
      <sheetName val="except_wiring"/>
      <sheetName val="B@__@_____$__"/>
      <sheetName val="Project_Budget_Worksheet"/>
      <sheetName val="BOQ_-II_ph_2"/>
      <sheetName val="C"/>
      <sheetName val="B"/>
      <sheetName val="Mx1012a"/>
    </sheetNames>
    <sheetDataSet>
      <sheetData sheetId="0">
        <row r="1">
          <cell r="J1">
            <v>1.7453292519943295E-2</v>
          </cell>
        </row>
      </sheetData>
      <sheetData sheetId="1">
        <row r="2">
          <cell r="B2">
            <v>1</v>
          </cell>
        </row>
      </sheetData>
      <sheetData sheetId="2">
        <row r="2">
          <cell r="B2">
            <v>1</v>
          </cell>
        </row>
      </sheetData>
      <sheetData sheetId="3" refreshError="1">
        <row r="1">
          <cell r="J1">
            <v>1.7453292519943295E-2</v>
          </cell>
        </row>
        <row r="2">
          <cell r="B2">
            <v>1</v>
          </cell>
          <cell r="C2">
            <v>25</v>
          </cell>
          <cell r="E2">
            <v>1</v>
          </cell>
          <cell r="F2">
            <v>1.72</v>
          </cell>
        </row>
        <row r="3">
          <cell r="B3">
            <v>2</v>
          </cell>
          <cell r="C3">
            <v>25</v>
          </cell>
          <cell r="E3">
            <v>2</v>
          </cell>
          <cell r="F3">
            <v>1.55</v>
          </cell>
        </row>
        <row r="4">
          <cell r="B4">
            <v>3</v>
          </cell>
          <cell r="C4">
            <v>25</v>
          </cell>
          <cell r="E4">
            <v>3</v>
          </cell>
          <cell r="F4">
            <v>1.4</v>
          </cell>
        </row>
        <row r="5">
          <cell r="B5">
            <v>4</v>
          </cell>
          <cell r="C5">
            <v>25</v>
          </cell>
          <cell r="E5">
            <v>4</v>
          </cell>
          <cell r="F5">
            <v>1.28</v>
          </cell>
        </row>
        <row r="6">
          <cell r="B6">
            <v>5</v>
          </cell>
          <cell r="C6">
            <v>28</v>
          </cell>
          <cell r="E6">
            <v>5</v>
          </cell>
          <cell r="F6">
            <v>1.2</v>
          </cell>
        </row>
        <row r="7">
          <cell r="B7">
            <v>6</v>
          </cell>
          <cell r="C7">
            <v>28.5</v>
          </cell>
          <cell r="E7">
            <v>6</v>
          </cell>
          <cell r="F7">
            <v>1.1200000000000001</v>
          </cell>
        </row>
        <row r="8">
          <cell r="B8">
            <v>7</v>
          </cell>
          <cell r="C8">
            <v>29</v>
          </cell>
          <cell r="E8">
            <v>7</v>
          </cell>
          <cell r="F8">
            <v>1.0900000000000001</v>
          </cell>
        </row>
        <row r="9">
          <cell r="B9">
            <v>8</v>
          </cell>
          <cell r="C9">
            <v>29</v>
          </cell>
          <cell r="E9">
            <v>8</v>
          </cell>
          <cell r="F9">
            <v>1.05</v>
          </cell>
        </row>
        <row r="10">
          <cell r="B10">
            <v>9</v>
          </cell>
          <cell r="C10">
            <v>30</v>
          </cell>
          <cell r="E10">
            <v>9</v>
          </cell>
          <cell r="F10">
            <v>1.02</v>
          </cell>
        </row>
        <row r="11">
          <cell r="B11">
            <v>10</v>
          </cell>
          <cell r="C11">
            <v>30</v>
          </cell>
          <cell r="E11">
            <v>10</v>
          </cell>
          <cell r="F11">
            <v>1</v>
          </cell>
        </row>
        <row r="12">
          <cell r="B12">
            <v>11</v>
          </cell>
          <cell r="C12">
            <v>30</v>
          </cell>
          <cell r="E12">
            <v>11</v>
          </cell>
          <cell r="F12">
            <v>0.98</v>
          </cell>
        </row>
        <row r="13">
          <cell r="B13">
            <v>12</v>
          </cell>
          <cell r="C13">
            <v>31</v>
          </cell>
          <cell r="E13">
            <v>12</v>
          </cell>
          <cell r="F13">
            <v>0.95</v>
          </cell>
        </row>
        <row r="14">
          <cell r="B14">
            <v>13</v>
          </cell>
          <cell r="C14">
            <v>31</v>
          </cell>
          <cell r="E14">
            <v>13</v>
          </cell>
          <cell r="F14">
            <v>0.91</v>
          </cell>
        </row>
        <row r="15">
          <cell r="B15">
            <v>14</v>
          </cell>
          <cell r="C15">
            <v>31</v>
          </cell>
          <cell r="E15">
            <v>14</v>
          </cell>
          <cell r="F15">
            <v>0.9</v>
          </cell>
        </row>
        <row r="16">
          <cell r="B16">
            <v>15</v>
          </cell>
          <cell r="C16">
            <v>32</v>
          </cell>
          <cell r="E16">
            <v>15</v>
          </cell>
          <cell r="F16">
            <v>0.88</v>
          </cell>
        </row>
        <row r="17">
          <cell r="B17">
            <v>16</v>
          </cell>
          <cell r="C17">
            <v>32</v>
          </cell>
          <cell r="E17">
            <v>16</v>
          </cell>
          <cell r="F17">
            <v>0.85</v>
          </cell>
        </row>
        <row r="18">
          <cell r="B18">
            <v>17</v>
          </cell>
          <cell r="C18">
            <v>32</v>
          </cell>
          <cell r="E18">
            <v>17</v>
          </cell>
          <cell r="F18">
            <v>0.83</v>
          </cell>
        </row>
        <row r="19">
          <cell r="B19">
            <v>18</v>
          </cell>
          <cell r="C19">
            <v>33</v>
          </cell>
          <cell r="E19">
            <v>18</v>
          </cell>
          <cell r="F19">
            <v>0.81</v>
          </cell>
        </row>
        <row r="20">
          <cell r="B20">
            <v>19</v>
          </cell>
          <cell r="C20">
            <v>33</v>
          </cell>
          <cell r="E20">
            <v>19</v>
          </cell>
          <cell r="F20">
            <v>0.8</v>
          </cell>
        </row>
        <row r="21">
          <cell r="B21">
            <v>20</v>
          </cell>
          <cell r="C21">
            <v>33</v>
          </cell>
          <cell r="E21">
            <v>20</v>
          </cell>
          <cell r="F21">
            <v>0.78</v>
          </cell>
        </row>
        <row r="22">
          <cell r="B22">
            <v>21</v>
          </cell>
          <cell r="C22">
            <v>33</v>
          </cell>
          <cell r="E22">
            <v>21</v>
          </cell>
          <cell r="F22">
            <v>0.76</v>
          </cell>
        </row>
        <row r="23">
          <cell r="B23">
            <v>22</v>
          </cell>
          <cell r="C23">
            <v>34</v>
          </cell>
          <cell r="E23">
            <v>22</v>
          </cell>
          <cell r="F23">
            <v>0.75</v>
          </cell>
        </row>
        <row r="24">
          <cell r="B24">
            <v>23</v>
          </cell>
          <cell r="C24">
            <v>34</v>
          </cell>
          <cell r="E24">
            <v>23</v>
          </cell>
          <cell r="F24">
            <v>0.73</v>
          </cell>
        </row>
        <row r="25">
          <cell r="B25">
            <v>24</v>
          </cell>
          <cell r="C25">
            <v>35</v>
          </cell>
          <cell r="E25">
            <v>24</v>
          </cell>
          <cell r="F25">
            <v>0.72</v>
          </cell>
        </row>
        <row r="26">
          <cell r="B26">
            <v>25</v>
          </cell>
          <cell r="C26">
            <v>35</v>
          </cell>
          <cell r="E26">
            <v>25</v>
          </cell>
          <cell r="F26">
            <v>0.71</v>
          </cell>
        </row>
        <row r="27">
          <cell r="B27">
            <v>26</v>
          </cell>
          <cell r="C27">
            <v>35</v>
          </cell>
          <cell r="E27">
            <v>26</v>
          </cell>
          <cell r="F27">
            <v>0.69799999999999995</v>
          </cell>
        </row>
        <row r="28">
          <cell r="B28">
            <v>27</v>
          </cell>
          <cell r="C28">
            <v>35</v>
          </cell>
          <cell r="E28">
            <v>27</v>
          </cell>
          <cell r="F28">
            <v>0.68600000000000005</v>
          </cell>
        </row>
        <row r="29">
          <cell r="B29">
            <v>28</v>
          </cell>
          <cell r="C29">
            <v>36</v>
          </cell>
          <cell r="E29">
            <v>28</v>
          </cell>
          <cell r="F29">
            <v>0.67400000000000004</v>
          </cell>
        </row>
        <row r="30">
          <cell r="B30">
            <v>29</v>
          </cell>
          <cell r="C30">
            <v>36</v>
          </cell>
          <cell r="E30">
            <v>29</v>
          </cell>
          <cell r="F30">
            <v>0.66200000000000003</v>
          </cell>
        </row>
        <row r="31">
          <cell r="B31">
            <v>30</v>
          </cell>
          <cell r="C31">
            <v>36</v>
          </cell>
          <cell r="E31">
            <v>30</v>
          </cell>
          <cell r="F31">
            <v>0.65</v>
          </cell>
        </row>
        <row r="32">
          <cell r="B32">
            <v>31</v>
          </cell>
          <cell r="C32">
            <v>36</v>
          </cell>
          <cell r="E32">
            <v>31</v>
          </cell>
          <cell r="F32">
            <v>0.64</v>
          </cell>
        </row>
        <row r="33">
          <cell r="B33">
            <v>32</v>
          </cell>
          <cell r="C33">
            <v>37</v>
          </cell>
          <cell r="E33">
            <v>32</v>
          </cell>
          <cell r="F33">
            <v>0.63</v>
          </cell>
        </row>
        <row r="34">
          <cell r="B34">
            <v>33</v>
          </cell>
          <cell r="C34">
            <v>36</v>
          </cell>
          <cell r="E34">
            <v>33</v>
          </cell>
          <cell r="F34">
            <v>0.62</v>
          </cell>
        </row>
        <row r="35">
          <cell r="B35">
            <v>34</v>
          </cell>
          <cell r="C35">
            <v>37</v>
          </cell>
          <cell r="E35">
            <v>34</v>
          </cell>
          <cell r="F35">
            <v>0.61</v>
          </cell>
        </row>
        <row r="36">
          <cell r="B36">
            <v>35</v>
          </cell>
          <cell r="C36">
            <v>37</v>
          </cell>
          <cell r="E36">
            <v>35</v>
          </cell>
          <cell r="F36">
            <v>0.6</v>
          </cell>
        </row>
        <row r="37">
          <cell r="B37">
            <v>36</v>
          </cell>
          <cell r="C37">
            <v>38</v>
          </cell>
          <cell r="E37">
            <v>36</v>
          </cell>
          <cell r="F37">
            <v>0.59</v>
          </cell>
        </row>
        <row r="38">
          <cell r="B38">
            <v>37</v>
          </cell>
          <cell r="C38">
            <v>38</v>
          </cell>
          <cell r="E38">
            <v>37</v>
          </cell>
          <cell r="F38">
            <v>0.57999999999999996</v>
          </cell>
        </row>
        <row r="39">
          <cell r="B39">
            <v>38</v>
          </cell>
          <cell r="C39">
            <v>38</v>
          </cell>
          <cell r="E39">
            <v>38</v>
          </cell>
          <cell r="F39">
            <v>0.56999999999999995</v>
          </cell>
        </row>
        <row r="40">
          <cell r="B40">
            <v>39</v>
          </cell>
          <cell r="C40">
            <v>38</v>
          </cell>
          <cell r="E40">
            <v>39</v>
          </cell>
          <cell r="F40">
            <v>0.56000000000000005</v>
          </cell>
        </row>
        <row r="41">
          <cell r="B41">
            <v>40</v>
          </cell>
          <cell r="C41">
            <v>39</v>
          </cell>
          <cell r="E41">
            <v>40</v>
          </cell>
          <cell r="F41">
            <v>0.55000000000000004</v>
          </cell>
        </row>
        <row r="42">
          <cell r="B42">
            <v>41</v>
          </cell>
          <cell r="C42">
            <v>39</v>
          </cell>
          <cell r="E42">
            <v>41</v>
          </cell>
          <cell r="F42">
            <v>0.54</v>
          </cell>
        </row>
        <row r="43">
          <cell r="B43">
            <v>42</v>
          </cell>
          <cell r="C43">
            <v>39</v>
          </cell>
          <cell r="E43">
            <v>42</v>
          </cell>
          <cell r="F43">
            <v>0.53</v>
          </cell>
        </row>
        <row r="44">
          <cell r="B44">
            <v>43</v>
          </cell>
          <cell r="C44">
            <v>39</v>
          </cell>
          <cell r="E44">
            <v>43</v>
          </cell>
          <cell r="F44">
            <v>0.52</v>
          </cell>
        </row>
        <row r="45">
          <cell r="B45">
            <v>44</v>
          </cell>
          <cell r="C45">
            <v>39</v>
          </cell>
          <cell r="E45">
            <v>44</v>
          </cell>
          <cell r="F45">
            <v>0.51</v>
          </cell>
        </row>
        <row r="46">
          <cell r="B46">
            <v>45</v>
          </cell>
          <cell r="C46">
            <v>39</v>
          </cell>
          <cell r="E46">
            <v>45</v>
          </cell>
          <cell r="F46">
            <v>0.5</v>
          </cell>
        </row>
        <row r="47">
          <cell r="B47">
            <v>46</v>
          </cell>
          <cell r="C47">
            <v>39</v>
          </cell>
          <cell r="E47">
            <v>50</v>
          </cell>
          <cell r="F47">
            <v>0.46</v>
          </cell>
        </row>
        <row r="48">
          <cell r="B48">
            <v>47</v>
          </cell>
          <cell r="C48">
            <v>40</v>
          </cell>
        </row>
        <row r="49">
          <cell r="B49">
            <v>48</v>
          </cell>
          <cell r="C49">
            <v>40</v>
          </cell>
        </row>
        <row r="50">
          <cell r="B50">
            <v>49</v>
          </cell>
          <cell r="C50">
            <v>40</v>
          </cell>
        </row>
        <row r="51">
          <cell r="B51">
            <v>50</v>
          </cell>
          <cell r="C51">
            <v>40</v>
          </cell>
        </row>
        <row r="52">
          <cell r="B52">
            <v>51</v>
          </cell>
          <cell r="C52">
            <v>41</v>
          </cell>
        </row>
        <row r="53">
          <cell r="B53">
            <v>52</v>
          </cell>
          <cell r="C53">
            <v>41</v>
          </cell>
        </row>
        <row r="54">
          <cell r="B54">
            <v>53</v>
          </cell>
          <cell r="C54">
            <v>41</v>
          </cell>
        </row>
        <row r="55">
          <cell r="B55">
            <v>54</v>
          </cell>
          <cell r="C55">
            <v>41</v>
          </cell>
        </row>
        <row r="56">
          <cell r="B56">
            <v>55</v>
          </cell>
          <cell r="C56">
            <v>42</v>
          </cell>
        </row>
        <row r="57">
          <cell r="B57">
            <v>56</v>
          </cell>
          <cell r="C57">
            <v>42</v>
          </cell>
        </row>
        <row r="58">
          <cell r="B58">
            <v>57</v>
          </cell>
          <cell r="C58">
            <v>42</v>
          </cell>
        </row>
        <row r="59">
          <cell r="B59">
            <v>58</v>
          </cell>
          <cell r="C59">
            <v>42</v>
          </cell>
        </row>
        <row r="60">
          <cell r="B60">
            <v>59</v>
          </cell>
          <cell r="C60">
            <v>42</v>
          </cell>
        </row>
        <row r="61">
          <cell r="B61">
            <v>60</v>
          </cell>
          <cell r="C61">
            <v>42</v>
          </cell>
        </row>
        <row r="62">
          <cell r="B62">
            <v>61</v>
          </cell>
          <cell r="C62">
            <v>42</v>
          </cell>
        </row>
        <row r="63">
          <cell r="B63">
            <v>62</v>
          </cell>
          <cell r="C63">
            <v>43</v>
          </cell>
        </row>
        <row r="64">
          <cell r="B64">
            <v>63</v>
          </cell>
          <cell r="C64">
            <v>43</v>
          </cell>
        </row>
        <row r="65">
          <cell r="B65">
            <v>64</v>
          </cell>
          <cell r="C65">
            <v>43</v>
          </cell>
        </row>
      </sheetData>
      <sheetData sheetId="4"/>
      <sheetData sheetId="5"/>
      <sheetData sheetId="6"/>
      <sheetData sheetId="7"/>
      <sheetData sheetId="8">
        <row r="2">
          <cell r="C2" t="str">
            <v>LARSEN &amp; TOUBRO LIMITED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>
        <row r="2">
          <cell r="B2">
            <v>1</v>
          </cell>
        </row>
      </sheetData>
      <sheetData sheetId="15">
        <row r="2">
          <cell r="B2">
            <v>1</v>
          </cell>
        </row>
      </sheetData>
      <sheetData sheetId="16">
        <row r="2">
          <cell r="B2">
            <v>1</v>
          </cell>
        </row>
      </sheetData>
      <sheetData sheetId="17">
        <row r="2">
          <cell r="B2">
            <v>1</v>
          </cell>
        </row>
      </sheetData>
      <sheetData sheetId="18">
        <row r="2">
          <cell r="B2">
            <v>1</v>
          </cell>
        </row>
      </sheetData>
      <sheetData sheetId="19">
        <row r="2">
          <cell r="B2">
            <v>1</v>
          </cell>
        </row>
      </sheetData>
      <sheetData sheetId="20">
        <row r="2">
          <cell r="B2">
            <v>1</v>
          </cell>
        </row>
      </sheetData>
      <sheetData sheetId="21">
        <row r="2">
          <cell r="B2">
            <v>1</v>
          </cell>
        </row>
      </sheetData>
      <sheetData sheetId="22">
        <row r="2">
          <cell r="B2">
            <v>1</v>
          </cell>
        </row>
      </sheetData>
      <sheetData sheetId="23">
        <row r="2">
          <cell r="B2">
            <v>1</v>
          </cell>
        </row>
      </sheetData>
      <sheetData sheetId="24">
        <row r="2">
          <cell r="B2">
            <v>1</v>
          </cell>
        </row>
      </sheetData>
      <sheetData sheetId="25">
        <row r="2">
          <cell r="B2">
            <v>1</v>
          </cell>
        </row>
      </sheetData>
      <sheetData sheetId="26">
        <row r="2">
          <cell r="B2">
            <v>1</v>
          </cell>
        </row>
      </sheetData>
      <sheetData sheetId="27">
        <row r="2">
          <cell r="B2">
            <v>1</v>
          </cell>
        </row>
      </sheetData>
      <sheetData sheetId="28">
        <row r="2">
          <cell r="B2">
            <v>1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>
        <row r="2">
          <cell r="B2">
            <v>1</v>
          </cell>
        </row>
      </sheetData>
      <sheetData sheetId="40">
        <row r="2">
          <cell r="B2">
            <v>1</v>
          </cell>
        </row>
      </sheetData>
      <sheetData sheetId="41">
        <row r="2">
          <cell r="B2">
            <v>1</v>
          </cell>
        </row>
      </sheetData>
      <sheetData sheetId="42" refreshError="1"/>
      <sheetData sheetId="43">
        <row r="2">
          <cell r="C2" t="str">
            <v>LARSEN &amp; TOUBRO LIMITED</v>
          </cell>
        </row>
      </sheetData>
      <sheetData sheetId="44">
        <row r="2">
          <cell r="C2" t="str">
            <v>LARSEN &amp; TOUBRO LIMITED</v>
          </cell>
        </row>
      </sheetData>
      <sheetData sheetId="45" refreshError="1"/>
      <sheetData sheetId="46">
        <row r="2">
          <cell r="B2">
            <v>1</v>
          </cell>
        </row>
      </sheetData>
      <sheetData sheetId="47" refreshError="1"/>
      <sheetData sheetId="48" refreshError="1"/>
      <sheetData sheetId="49" refreshError="1"/>
      <sheetData sheetId="50" refreshError="1"/>
      <sheetData sheetId="51">
        <row r="2">
          <cell r="B2">
            <v>1</v>
          </cell>
        </row>
      </sheetData>
      <sheetData sheetId="52"/>
      <sheetData sheetId="53">
        <row r="2">
          <cell r="B2">
            <v>1</v>
          </cell>
        </row>
      </sheetData>
      <sheetData sheetId="54">
        <row r="2">
          <cell r="B2">
            <v>1</v>
          </cell>
        </row>
      </sheetData>
      <sheetData sheetId="55">
        <row r="2">
          <cell r="B2">
            <v>1</v>
          </cell>
        </row>
      </sheetData>
      <sheetData sheetId="56">
        <row r="2">
          <cell r="B2">
            <v>1</v>
          </cell>
        </row>
      </sheetData>
      <sheetData sheetId="57" refreshError="1"/>
      <sheetData sheetId="58">
        <row r="2">
          <cell r="B2">
            <v>1</v>
          </cell>
        </row>
      </sheetData>
      <sheetData sheetId="59">
        <row r="2">
          <cell r="B2">
            <v>1</v>
          </cell>
        </row>
      </sheetData>
      <sheetData sheetId="60" refreshError="1"/>
      <sheetData sheetId="61">
        <row r="2">
          <cell r="B2">
            <v>1</v>
          </cell>
        </row>
      </sheetData>
      <sheetData sheetId="62">
        <row r="2">
          <cell r="B2">
            <v>1</v>
          </cell>
        </row>
      </sheetData>
      <sheetData sheetId="63">
        <row r="2">
          <cell r="B2">
            <v>1</v>
          </cell>
        </row>
      </sheetData>
      <sheetData sheetId="64">
        <row r="2">
          <cell r="B2">
            <v>1</v>
          </cell>
        </row>
      </sheetData>
      <sheetData sheetId="65">
        <row r="2">
          <cell r="B2">
            <v>1</v>
          </cell>
        </row>
      </sheetData>
      <sheetData sheetId="66">
        <row r="2">
          <cell r="B2">
            <v>1</v>
          </cell>
        </row>
      </sheetData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/>
      <sheetData sheetId="175" refreshError="1"/>
      <sheetData sheetId="176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 refreshError="1"/>
      <sheetData sheetId="275" refreshError="1"/>
      <sheetData sheetId="27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AST lightconc-II"/>
      <sheetName val="PRECAST-conc-II"/>
      <sheetName val="Miscellaneous-civil"/>
      <sheetName val="PRECAST lightconc_II"/>
      <sheetName val="basic"/>
      <sheetName val="GN-ST-10"/>
      <sheetName val="Friends"/>
      <sheetName val="College Details"/>
      <sheetName val="Personal "/>
      <sheetName val="Office"/>
      <sheetName val="CF-det"/>
      <sheetName val="Cleaning &amp; Grubbing"/>
      <sheetName val="GN_ST_10"/>
      <sheetName val="IHC"/>
      <sheetName val="bhilai"/>
      <sheetName val="jidal dam"/>
      <sheetName val="delo"/>
      <sheetName val="fran temp"/>
      <sheetName val="gagan"/>
      <sheetName val="hsbc"/>
      <sheetName val="jeedi"/>
      <sheetName val="kona swit"/>
      <sheetName val="template (8)"/>
      <sheetName val="template (9)"/>
      <sheetName val="八幡"/>
      <sheetName val="OVER HEADS"/>
      <sheetName val="Cover Sheet"/>
      <sheetName val="BOQ REV A"/>
      <sheetName val="BOQ"/>
      <sheetName val="PTB (IO)"/>
      <sheetName val="BMS "/>
      <sheetName val="SPT vs PHI"/>
      <sheetName val="TBAL9697 -group wise  sdpl"/>
      <sheetName val="PIPING"/>
      <sheetName val="A"/>
      <sheetName val="Sheet1"/>
      <sheetName val="TAX BILLS"/>
      <sheetName val="CASH BILLS"/>
      <sheetName val="LABOUR BILLS"/>
      <sheetName val="BQQ"/>
      <sheetName val="july"/>
      <sheetName val="june"/>
      <sheetName val="may"/>
      <sheetName val="april"/>
      <sheetName val="march"/>
      <sheetName val="jan"/>
      <sheetName val="fefb"/>
      <sheetName val="invoice"/>
      <sheetName val="puch order"/>
      <sheetName val="decm"/>
      <sheetName val="Sheet1 (2)"/>
      <sheetName val="300x500"/>
      <sheetName val="Summary"/>
      <sheetName val="Quantity Schedule"/>
      <sheetName val="Revenue  Schedule "/>
      <sheetName val="Balance works - Direct Cost"/>
      <sheetName val="Balance works - Indirect Cost"/>
      <sheetName val="Cashflows"/>
      <sheetName val="Fund Plan"/>
      <sheetName val="Bill of Resources"/>
      <sheetName val="DC"/>
      <sheetName val="concrete"/>
      <sheetName val="beam-reinft-IIInd floor"/>
      <sheetName val="PRECAST_lightconc-II"/>
      <sheetName val="PRECAST_lightconc_II"/>
      <sheetName val="College_Details"/>
      <sheetName val="Personal_"/>
      <sheetName val="Cleaning_&amp;_Grubbing"/>
      <sheetName val="jidal_dam"/>
      <sheetName val="fran_temp"/>
      <sheetName val="kona_swit"/>
      <sheetName val="template_(8)"/>
      <sheetName val="template_(9)"/>
      <sheetName val="OVER_HEADS"/>
      <sheetName val="Cover_Sheet"/>
      <sheetName val="BOQ_REV_A"/>
      <sheetName val="PTB_(IO)"/>
      <sheetName val="BMS_"/>
      <sheetName val="SPT_vs_PHI"/>
      <sheetName val="TBAL9697_-group_wise__sdpl"/>
      <sheetName val="#REF!"/>
      <sheetName val="Expenditure plan"/>
      <sheetName val="ORDER BOOKING"/>
      <sheetName val="zone-8"/>
      <sheetName val="MHNO_LEV"/>
      <sheetName val="M-Book for Conc"/>
      <sheetName val="M-Book for FW"/>
      <sheetName val="Site Dev BOQ"/>
      <sheetName val="labour coeff"/>
      <sheetName val="Sheet3"/>
      <sheetName val="SITE OVERHEADS"/>
      <sheetName val="VCH-SLC"/>
      <sheetName val="Supplier"/>
      <sheetName val="SILICATE"/>
      <sheetName val="Costing Upto Mar'11 (2)"/>
      <sheetName val="Tender Summary"/>
      <sheetName val="p&amp;m"/>
      <sheetName val="Headings"/>
      <sheetName val="upa"/>
      <sheetName val="Design"/>
      <sheetName val="Boq Block A"/>
      <sheetName val="PRECAST_lightconc-II1"/>
      <sheetName val="PRECAST_lightconc_II1"/>
      <sheetName val="College_Details1"/>
      <sheetName val="Personal_1"/>
      <sheetName val="Cleaning_&amp;_Grubbing1"/>
      <sheetName val="jidal_dam1"/>
      <sheetName val="fran_temp1"/>
      <sheetName val="kona_swit1"/>
      <sheetName val="template_(8)1"/>
      <sheetName val="template_(9)1"/>
      <sheetName val="OVER_HEADS1"/>
      <sheetName val="Cover_Sheet1"/>
      <sheetName val="BOQ_REV_A1"/>
      <sheetName val="PTB_(IO)1"/>
      <sheetName val="BMS_1"/>
      <sheetName val="SPT_vs_PHI1"/>
      <sheetName val="TBAL9697_-group_wise__sdpl1"/>
      <sheetName val="Quantity_Schedule"/>
      <sheetName val="Revenue__Schedule_"/>
      <sheetName val="Balance_works_-_Direct_Cost"/>
      <sheetName val="Balance_works_-_Indirect_Cost"/>
      <sheetName val="Fund_Plan"/>
      <sheetName val="Bill_of_Resources"/>
      <sheetName val=" 24.07.10 RS &amp; SECURITY"/>
      <sheetName val="24.07.10 CIVIL WET"/>
      <sheetName val=" 24.07.10 CIVIL"/>
      <sheetName val=" 24.07.10 MECH-FAB"/>
      <sheetName val=" 24.07.10 MECH-TANK"/>
      <sheetName val=" 23.07.10 N.SHIFT MECH-FAB"/>
      <sheetName val=" 23.07.10 N.SHIFT MECH-TANK"/>
      <sheetName val=" 23.07.10 RS &amp; SECURITY"/>
      <sheetName val="23.07.10 CIVIL WET"/>
      <sheetName val=" 23.07.10 CIVIL"/>
      <sheetName val=" 23.07.10 MECH-FAB"/>
      <sheetName val=" 23.07.10 MECH-TANK"/>
      <sheetName val=" 22.07.10 N.SHIFT MECH-FAB"/>
      <sheetName val=" 22.07.10 N.SHIFT MECH-TANK"/>
      <sheetName val=" 22.07.10 RS &amp; SECURITY"/>
      <sheetName val="22.07.10 CIVIL WET"/>
      <sheetName val=" 22.07.10 CIVIL"/>
      <sheetName val=" 22.07.10 MECH-FAB"/>
      <sheetName val=" 22.07.10 MECH-TANK"/>
      <sheetName val=" 21.07.10 N.SHIFT MECH-FAB"/>
      <sheetName val=" 21.07.10 N.SHIFT MECH-TANK"/>
      <sheetName val=" 21.07.10 RS &amp; SECURITY"/>
      <sheetName val="21.07.10 CIVIL WET"/>
      <sheetName val=" 21.07.10 CIVIL"/>
      <sheetName val=" 21.07.10 MECH-FAB"/>
      <sheetName val=" 21.07.10 MECH-TANK"/>
      <sheetName val=" 20.07.10 N.SHIFT MECH-FAB"/>
      <sheetName val=" 20.07.10 N.SHIFT MECH-TANK"/>
      <sheetName val=" 20.07.10 RS &amp; SECURITY"/>
      <sheetName val="20.07.10 CIVIL WET"/>
      <sheetName val=" 20.07.10 CIVIL"/>
      <sheetName val=" 20.07.10 MECH-FAB"/>
      <sheetName val=" 20.07.10 MECH-TANK"/>
      <sheetName val=" 19.07.10 N.SHIFT MECH-FAB"/>
      <sheetName val=" 19.07.10 N.SHIFT MECH-TANK"/>
      <sheetName val=" 19.07.10 RS &amp; SECURITY"/>
      <sheetName val="19.07.10 CIVIL WET"/>
      <sheetName val=" 19.07.10 CIVIL"/>
      <sheetName val=" 19.07.10 MECH-FAB"/>
      <sheetName val=" 19.07.10 MECH-TANK"/>
      <sheetName val=" 18.07.10 N.SHIFT MECH-FAB"/>
      <sheetName val=" 18.07.10 N.SHIFT MECH-TANK"/>
      <sheetName val=" 18.07.10 RS &amp; SECURITY"/>
      <sheetName val="18.07.10 CIVIL WET"/>
      <sheetName val=" 18.07.10 CIVIL"/>
      <sheetName val=" 18.07.10 MECH-FAB"/>
      <sheetName val=" 18.07.10 MECH-TANK"/>
      <sheetName val=" 17.07.10 N.SHIFT MECH-FAB"/>
      <sheetName val=" 17.07.10 N.SHIFT MECH-TANK"/>
      <sheetName val=" 17.07.10 RS &amp; SECURITY"/>
      <sheetName val="17.07.10 CIVIL WET"/>
      <sheetName val=" 17.07.10 CIVIL"/>
      <sheetName val=" 17.07.10 MECH-FAB"/>
      <sheetName val=" 17.07.10 MECH-TANK"/>
      <sheetName val=" 16.07.10 N.SHIFT MECH-FAB"/>
      <sheetName val=" 16.07.10 N.SHIFT MECH-TANK"/>
      <sheetName val=" 16.07.10 RS &amp; SECURITY"/>
      <sheetName val="16.07.10 CIVIL WET"/>
      <sheetName val=" 16.07.10 CIVIL"/>
      <sheetName val=" 16.07.10 MECH-FAB"/>
      <sheetName val=" 16.07.10 MECH-TANK"/>
      <sheetName val=" 15.07.10 N.SHIFT MECH-FAB"/>
      <sheetName val=" 15.07.10 N.SHIFT MECH-TANK"/>
      <sheetName val=" 15.07.10 RS &amp; SECURITY"/>
      <sheetName val="15.07.10 CIVIL WET"/>
      <sheetName val=" 15.07.10 CIVIL"/>
      <sheetName val=" 15.07.10 MECH-FAB"/>
      <sheetName val=" 15.07.10 MECH-TANK"/>
      <sheetName val=" 14.07.10 N.SHIFT MECH-FAB"/>
      <sheetName val=" 14.07.10 N.SHIFT MECH-TANK"/>
      <sheetName val=" 14.07.10 RS &amp; SECURITY"/>
      <sheetName val="14.07.10 CIVIL WET"/>
      <sheetName val=" 14.07.10 CIVIL"/>
      <sheetName val=" 14.07.10 MECH-FAB"/>
      <sheetName val=" 14.07.10 MECH-TANK"/>
      <sheetName val=" 13.07.10 N.SHIFT MECH-FAB"/>
      <sheetName val=" 13.07.10 N.SHIFT MECH-TANK"/>
      <sheetName val=" 13.07.10 RS &amp; SECURITY"/>
      <sheetName val="13.07.10 CIVIL WET"/>
      <sheetName val=" 13.07.10 CIVIL"/>
      <sheetName val=" 13.07.10 MECH-FAB"/>
      <sheetName val=" 13.07.10 MECH-TANK"/>
      <sheetName val=" 12.07.10 N.SHIFT MECH-FAB"/>
      <sheetName val=" 12.07.10 N.SHIFT MECH-TANK"/>
      <sheetName val=" 12.07.10 RS &amp; SECURITY"/>
      <sheetName val="12.07.10 CIVIL WET"/>
      <sheetName val=" 12.07.10 CIVIL"/>
      <sheetName val=" 12.07.10 MECH-FAB"/>
      <sheetName val=" 12.07.10 MECH-TANK"/>
      <sheetName val=" 11.07.10 N.SHIFT MECH-FAB"/>
      <sheetName val=" 11.07.10 N.SHIFT MECH-TANK"/>
      <sheetName val=" 11.07.10 RS &amp; SECURITY"/>
      <sheetName val="11.07.10 CIVIL WET"/>
      <sheetName val=" 11.07.10 CIVIL"/>
      <sheetName val=" 11.07.10 MECH-FAB"/>
      <sheetName val=" 11.07.10 MECH-TANK"/>
      <sheetName val=" 10.07.10 N.SHIFT MECH-FAB"/>
      <sheetName val=" 10.07.10 N.SHIFT MECH-TANK"/>
      <sheetName val=" 10.07.10 RS &amp; SECURITY"/>
      <sheetName val="10.07.10 CIVIL WET"/>
      <sheetName val=" 10.07.10 CIVIL"/>
      <sheetName val=" 10.07.10 MECH-FAB"/>
      <sheetName val=" 10.07.10 MECH-TANK"/>
      <sheetName val=" 09.07.10 N.SHIFT MECH-FAB"/>
      <sheetName val=" 09.07.10 N.SHIFT MECH-TANK"/>
      <sheetName val=" 09.07.10 RS &amp; SECURITY"/>
      <sheetName val="09.07.10 CIVIL WET"/>
      <sheetName val=" 09.07.10 CIVIL"/>
      <sheetName val=" 09.07.10 MECH-FAB"/>
      <sheetName val=" 09.07.10 MECH-TANK"/>
      <sheetName val=" 08.07.10 N.SHIFT MECH-FAB"/>
      <sheetName val=" 08.07.10 N.SHIFT MECH-TANK"/>
      <sheetName val=" 08.07.10 RS &amp; SECURITY"/>
      <sheetName val="08.07.10 CIVIL WET"/>
      <sheetName val=" 08.07.10 CIVIL"/>
      <sheetName val=" 08.07.10 MECH-FAB"/>
      <sheetName val=" 08.07.10 MECH-TANK"/>
      <sheetName val=" 07.07.10 N.SHIFT MECH-FAB"/>
      <sheetName val=" 07.07.10 N.SHIFT MECH-TANK"/>
      <sheetName val=" 07.07.10 RS &amp; SECURITY"/>
      <sheetName val="07.07.10 CIVIL WET"/>
      <sheetName val=" 07.07.10 CIVIL"/>
      <sheetName val=" 07.07.10 MECH-FAB"/>
      <sheetName val=" 07.07.10 MECH-TANK"/>
      <sheetName val=" 06.07.10 N.SHIFT MECH-FAB"/>
      <sheetName val=" 06.07.10 N.SHIFT MECH-TANK"/>
      <sheetName val=" 06.07.10 RS &amp; SECURITY"/>
      <sheetName val="06.07.10 CIVIL WET"/>
      <sheetName val=" 06.07.10 CIVIL"/>
      <sheetName val=" 06.07.10 MECH-FAB"/>
      <sheetName val=" 06.07.10 MECH-TANK"/>
      <sheetName val=" 05.07.10 N.SHIFT MECH-FAB"/>
      <sheetName val=" 05.07.10 N.SHIFT MECH-TANK"/>
      <sheetName val=" 05.07.10 RS &amp; SECURITY"/>
      <sheetName val="05.07.10 CIVIL WET"/>
      <sheetName val=" 05.07.10 CIVIL"/>
      <sheetName val=" 05.07.10 MECH-FAB"/>
      <sheetName val=" 05.07.10 MECH-TANK"/>
      <sheetName val=" 04.07.10 N.SHIFT MECH-FAB"/>
      <sheetName val=" 04.07.10 N.SHIFT MECH-TANK"/>
      <sheetName val=" 04.07.10 RS &amp; SECURITY"/>
      <sheetName val="04.07.10 CIVIL WET"/>
      <sheetName val=" 04.07.10 CIVIL"/>
      <sheetName val=" 04.07.10 MECH-FAB"/>
      <sheetName val=" 04.07.10 MECH-TANK"/>
      <sheetName val=" 03.07.10 N.SHIFT MECH-FAB"/>
      <sheetName val=" 03.07.10 N.SHIFT MECH-TANK"/>
      <sheetName val=" 03.07.10 RS &amp; SECURITY "/>
      <sheetName val="03.07.10 CIVIL WET "/>
      <sheetName val=" 03.07.10 CIVIL "/>
      <sheetName val=" 03.07.10 MECH-FAB "/>
      <sheetName val=" 03.07.10 MECH-TANK "/>
      <sheetName val=" 02.07.10 N.SHIFT MECH-FAB "/>
      <sheetName val=" 02.07.10 N.SHIFT MECH-TANK "/>
      <sheetName val=" 02.07.10 RS &amp; SECURITY"/>
      <sheetName val="02.07.10 CIVIL WET"/>
      <sheetName val=" 02.07.10 CIVIL"/>
      <sheetName val=" 02.07.10 MECH-FAB"/>
      <sheetName val=" 02.07.10 MECH-TANK"/>
      <sheetName val=" 01.07.10 N.SHIFT MECH-FAB"/>
      <sheetName val=" 01.07.10 N.SHIFT MECH-TANK"/>
      <sheetName val=" 01.07.10 RS &amp; SECURITY"/>
      <sheetName val="01.07.10 CIVIL WET"/>
      <sheetName val=" 01.07.10 CIVIL"/>
      <sheetName val=" 01.07.10 MECH-FAB"/>
      <sheetName val=" 01.07.10 MECH-TANK"/>
      <sheetName val=" 30.06.10 N.SHIFT MECH-FAB"/>
      <sheetName val=" 30.06.10 N.SHIFT MECH-TANK"/>
      <sheetName val="Meas.-Hotel Part"/>
      <sheetName val="factors"/>
      <sheetName val="Meas__Hotel Part"/>
      <sheetName val="List"/>
      <sheetName val="22.12.2011"/>
      <sheetName val="BOQ (2)"/>
      <sheetName val="2gii"/>
      <sheetName val="공장별판관비배부"/>
      <sheetName val="BOQ_Direct_selling cost"/>
      <sheetName val="Build-up"/>
      <sheetName val="scurve calc (2)"/>
      <sheetName val="Direct cost shed A-2 "/>
      <sheetName val="dBase"/>
      <sheetName val="Contract Night Staff"/>
      <sheetName val="Contract Day Staff"/>
      <sheetName val="Day Shift"/>
      <sheetName val="Night Shift"/>
      <sheetName val="final abstract"/>
      <sheetName val="Detail"/>
      <sheetName val="Data"/>
      <sheetName val="Lead"/>
      <sheetName val="Sheet2"/>
      <sheetName val="INPUT SHEET"/>
      <sheetName val="Fee Rate Summary"/>
      <sheetName val="Civil Boq"/>
      <sheetName val="Fill this out first..."/>
      <sheetName val="temp"/>
      <sheetName val="GBW"/>
      <sheetName val="MN T.B."/>
      <sheetName val=" 09.07.10 M顅ᎆ뤀ᨇ԰_x0000_缀_x0000_"/>
      <sheetName val="beam-reinft"/>
      <sheetName val="master"/>
      <sheetName val="DataInput"/>
      <sheetName val="DataInput-1"/>
      <sheetName val="DI Rate Analysis"/>
      <sheetName val="Economic RisingMain  Ph-I"/>
      <sheetName val="inWords"/>
      <sheetName val=" 09.07.10 M顅ᎆ뤀ᨇ԰?缀?"/>
      <sheetName val="St.co.91.5lvl"/>
      <sheetName val="Sales &amp; Prod"/>
      <sheetName val="Staff Acco."/>
      <sheetName val="IO List"/>
      <sheetName val="Ave.wtd.rates"/>
      <sheetName val="Material "/>
      <sheetName val="Labour &amp; Plant"/>
      <sheetName val="Assumptions"/>
      <sheetName val="BS8007"/>
      <sheetName val="08.07.10헾】_x0005__x0000__x0000__x0000__x0000_ꎋ"/>
      <sheetName val="Cashflow projection"/>
      <sheetName val="Item- Compact"/>
      <sheetName val="PA- Consutant "/>
      <sheetName val="3cd Annexure"/>
      <sheetName val="08.07.10헾】_x0005_????ꎋ"/>
      <sheetName val="INDIGINEOUS ITEMS "/>
      <sheetName val="Civil Works"/>
      <sheetName val="SP Break Up"/>
      <sheetName val="Costing"/>
      <sheetName val="Analy_7-10"/>
      <sheetName val="HEAD"/>
      <sheetName val="PRECAST_lightconc-II2"/>
      <sheetName val="PRECAST_lightconc_II2"/>
      <sheetName val="College_Details2"/>
      <sheetName val="Personal_2"/>
      <sheetName val="Cleaning_&amp;_Grubbing2"/>
      <sheetName val="jidal_dam2"/>
      <sheetName val="fran_temp2"/>
      <sheetName val="kona_swit2"/>
      <sheetName val="template_(8)2"/>
      <sheetName val="template_(9)2"/>
      <sheetName val="OVER_HEADS2"/>
      <sheetName val="Cover_Sheet2"/>
      <sheetName val="BOQ_REV_A2"/>
      <sheetName val="PTB_(IO)2"/>
      <sheetName val="BMS_2"/>
      <sheetName val="TBAL9697_-group_wise__sdpl2"/>
      <sheetName val="SPT_vs_PHI2"/>
      <sheetName val="Quantity_Schedule1"/>
      <sheetName val="Revenue__Schedule_1"/>
      <sheetName val="Balance_works_-_Direct_Cost1"/>
      <sheetName val="Balance_works_-_Indirect_Cost1"/>
      <sheetName val="Fund_Plan1"/>
      <sheetName val="Bill_of_Resources1"/>
      <sheetName val="Site_Dev_BOQ"/>
      <sheetName val="labour_coeff"/>
      <sheetName val="SITE_OVERHEADS"/>
      <sheetName val="Costing_Upto_Mar'11_(2)"/>
      <sheetName val="Tender_Summary"/>
      <sheetName val="Meas_-Hotel_Part"/>
      <sheetName val="beam-reinft-IIInd_floor"/>
      <sheetName val="TAX_BILLS"/>
      <sheetName val="CASH_BILLS"/>
      <sheetName val="LABOUR_BILLS"/>
      <sheetName val="puch_order"/>
      <sheetName val="Sheet1_(2)"/>
      <sheetName val="Expenditure_plan"/>
      <sheetName val="ORDER_BOOKING"/>
      <sheetName val="M-Book_for_Conc"/>
      <sheetName val="M-Book_for_FW"/>
      <sheetName val="22_12_2011"/>
      <sheetName val="BOQ_(2)"/>
      <sheetName val="Boq_Block_A"/>
      <sheetName val="_24_07_10_RS_&amp;_SECURITY"/>
      <sheetName val="24_07_10_CIVIL_WET"/>
      <sheetName val="_24_07_10_CIVIL"/>
      <sheetName val="_24_07_10_MECH-FAB"/>
      <sheetName val="_24_07_10_MECH-TANK"/>
      <sheetName val="_23_07_10_N_SHIFT_MECH-FAB"/>
      <sheetName val="_23_07_10_N_SHIFT_MECH-TANK"/>
      <sheetName val="_23_07_10_RS_&amp;_SECURITY"/>
      <sheetName val="23_07_10_CIVIL_WET"/>
      <sheetName val="_23_07_10_CIVIL"/>
      <sheetName val="_23_07_10_MECH-FAB"/>
      <sheetName val="_23_07_10_MECH-TANK"/>
      <sheetName val="_22_07_10_N_SHIFT_MECH-FAB"/>
      <sheetName val="_22_07_10_N_SHIFT_MECH-TANK"/>
      <sheetName val="_22_07_10_RS_&amp;_SECURITY"/>
      <sheetName val="22_07_10_CIVIL_WET"/>
      <sheetName val="_22_07_10_CIVIL"/>
      <sheetName val="_22_07_10_MECH-FAB"/>
      <sheetName val="_22_07_10_MECH-TANK"/>
      <sheetName val="_21_07_10_N_SHIFT_MECH-FAB"/>
      <sheetName val="_21_07_10_N_SHIFT_MECH-TANK"/>
      <sheetName val="_21_07_10_RS_&amp;_SECURITY"/>
      <sheetName val="21_07_10_CIVIL_WET"/>
      <sheetName val="_21_07_10_CIVIL"/>
      <sheetName val="_21_07_10_MECH-FAB"/>
      <sheetName val="_21_07_10_MECH-TANK"/>
      <sheetName val="_20_07_10_N_SHIFT_MECH-FAB"/>
      <sheetName val="_20_07_10_N_SHIFT_MECH-TANK"/>
      <sheetName val="_20_07_10_RS_&amp;_SECURITY"/>
      <sheetName val="20_07_10_CIVIL_WET"/>
      <sheetName val="_20_07_10_CIVIL"/>
      <sheetName val="_20_07_10_MECH-FAB"/>
      <sheetName val="_20_07_10_MECH-TANK"/>
      <sheetName val="_19_07_10_N_SHIFT_MECH-FAB"/>
      <sheetName val="_19_07_10_N_SHIFT_MECH-TANK"/>
      <sheetName val="_19_07_10_RS_&amp;_SECURITY"/>
      <sheetName val="19_07_10_CIVIL_WET"/>
      <sheetName val="_19_07_10_CIVIL"/>
      <sheetName val="_19_07_10_MECH-FAB"/>
      <sheetName val="_19_07_10_MECH-TANK"/>
      <sheetName val="_18_07_10_N_SHIFT_MECH-FAB"/>
      <sheetName val="TBAL9697 _group wise  sdpl"/>
      <sheetName val="Intake"/>
      <sheetName val="HVAC"/>
      <sheetName val="_18_07_10_N_SHIFT_MECH-TANK"/>
      <sheetName val="_18_07_10_RS_&amp;_SECURITY"/>
      <sheetName val="18_07_10_CIVIL_WET"/>
      <sheetName val="_18_07_10_CIVIL"/>
      <sheetName val="_18_07_10_MECH-FAB"/>
      <sheetName val="_18_07_10_MECH-TANK"/>
      <sheetName val="_17_07_10_N_SHIFT_MECH-FAB"/>
      <sheetName val="Rate analysis- BOQ 1 "/>
      <sheetName val="Driveway Beams"/>
      <sheetName val="Cost Index"/>
      <sheetName val="cash in flow Summary JV "/>
      <sheetName val="water prop."/>
      <sheetName val="GR.slab-reinft"/>
      <sheetName val="gen"/>
      <sheetName val="Fin. Assumpt. - Sensitivities"/>
      <sheetName val="Bill 1"/>
      <sheetName val="Bill 2"/>
      <sheetName val="Bill 3"/>
      <sheetName val="Bill 4"/>
      <sheetName val="Bill 5"/>
      <sheetName val="Bill 6"/>
      <sheetName val="Bill 7"/>
      <sheetName val="Labour productivity"/>
      <sheetName val=" 09.07.10 M顅ᎆ뤀ᨇ԰"/>
      <sheetName val=" 09.07.10 M顅ᎆ뤀ᨇ԰_缀_"/>
      <sheetName val="COST"/>
      <sheetName val="MASTER_RATE ANALYSIS"/>
      <sheetName val="Inputs"/>
      <sheetName val="Labour"/>
      <sheetName val="Prelims Breakup"/>
      <sheetName val="section"/>
      <sheetName val="Voucher"/>
      <sheetName val="col-reinft1"/>
      <sheetName val="Project Details.."/>
      <sheetName val="Prelims_Breakup"/>
      <sheetName val="box-12"/>
      <sheetName val=" _x000a_¢_x0002_&amp;_x0000__x0000__x0000_ú5#_x0000__x0000__x0000__x0000__x0000__x0000__x0000_"/>
      <sheetName val=""/>
      <sheetName val="AOR"/>
      <sheetName val="F20 Risk Analysis"/>
      <sheetName val="Change Order Log"/>
      <sheetName val="lookups"/>
      <sheetName val="ref"/>
      <sheetName val="Bin"/>
      <sheetName val="2000 MOR"/>
      <sheetName val="sheeet7"/>
      <sheetName val="Admin"/>
      <sheetName val="Rate Analysis"/>
      <sheetName val="L+M"/>
      <sheetName val="1.Civil-RA"/>
      <sheetName val="estm_mech"/>
      <sheetName val="T-P1, FINISHES WORKING "/>
      <sheetName val="Assumption &amp; Exclusion"/>
      <sheetName val="querries"/>
      <sheetName val="SUMMARY(E)"/>
      <sheetName val="wordsdata"/>
      <sheetName val="Structure Bills Qty"/>
      <sheetName val="dlvoid"/>
      <sheetName val="RA-markate"/>
      <sheetName val="External Doors"/>
      <sheetName val="T&amp;M"/>
      <sheetName val="DI_Rate_Analysis"/>
      <sheetName val="Economic_RisingMain__Ph-I"/>
      <sheetName val="Phase 1"/>
      <sheetName val="PRELIM5"/>
      <sheetName val="Background"/>
      <sheetName val=" _x000a_¢_x0002_&amp;???ú5#???????"/>
      <sheetName val="B3-B4-B5-B6"/>
      <sheetName val="Pacakges split"/>
      <sheetName val="DEINKING(ANNEX 1)"/>
      <sheetName val="Variables"/>
      <sheetName val="COLUMN"/>
      <sheetName val="AutoOpen Stub Data"/>
      <sheetName val="Cat A Change Control"/>
      <sheetName val="run"/>
      <sheetName val="14.07.10@_x0000__x0003_&amp;_x0000__x0000__x0000_Ò:"/>
      <sheetName val="_x0000__x0000__x0000__x0000__x0000__x0000__x0000_8!_x0000_;bÂ/Ò:!_x0000_Ò8!_x0000_&amp;_x0000__x0000__x0000_&amp;_x0000__x0000__x0000_"/>
      <sheetName val="14.07.10Á_x000c__x0003_&amp;_x0000__x0000__x0000_î&lt;"/>
      <sheetName val="_x0000__x0000__x0000__x0000__x0000__x0000__x0000_¸:_x001f__x0000_;b+/î&lt;_x001f__x0000_î:_x001f__x0000_&amp;_x0000__x0000__x0000_&amp;_x0000__x0000__x0000_"/>
      <sheetName val="_x0000_"/>
      <sheetName val="_17_07_10_N_SHIFT_MECH-TANK"/>
      <sheetName val="_17_07_10_RS_&amp;_SECURITY"/>
      <sheetName val="17_07_10_CIVIL_WET"/>
      <sheetName val="_17_07_10_CIVIL"/>
      <sheetName val="_17_07_10_MECH-FAB"/>
      <sheetName val="_17_07_10_MECH-TANK"/>
      <sheetName val="Makro1"/>
      <sheetName val="Eqpmnt Plng"/>
      <sheetName val="LABOUR RATE"/>
      <sheetName val="Material Rate"/>
      <sheetName val="Assumption Inputs"/>
      <sheetName val="Final"/>
      <sheetName val="Summary-Price_New"/>
      <sheetName val="AN-2K"/>
      <sheetName val="Switch V16"/>
      <sheetName val="Theo Cons-June'10"/>
      <sheetName val="x-items"/>
      <sheetName val="_16_07_10_N_SHIFT_MECH-FAB"/>
      <sheetName val="_16_07_10_N_SHIFT_MECH-TANK"/>
      <sheetName val="_16_07_10_RS_&amp;_SECURITY"/>
      <sheetName val="16_07_10_CIVIL_WET"/>
      <sheetName val="_16_07_10_CIVIL"/>
      <sheetName val="_16_07_10_MECH-FAB"/>
      <sheetName val="_16_07_10_MECH-TANK"/>
      <sheetName val="_15_07_10_N_SHIFT_MECH-FAB"/>
      <sheetName val="_15_07_10_N_SHIFT_MECH-TANK"/>
      <sheetName val="CABLERET"/>
      <sheetName val="ACS(1)"/>
      <sheetName val="FAS-C(4)"/>
      <sheetName val="CCTV(old)"/>
      <sheetName val="Code"/>
      <sheetName val="Summary WG"/>
      <sheetName val="Wire"/>
      <sheetName val="Debits as on 12.04.08"/>
      <sheetName val="Cover"/>
      <sheetName val="Data Sheet"/>
      <sheetName val="analysis"/>
      <sheetName val="pol-60"/>
      <sheetName val="Cal"/>
      <sheetName val="STAFFSCHED "/>
      <sheetName val="Main-Material"/>
      <sheetName val="Form-B"/>
      <sheetName val="BOQ_Direct_selling_cost"/>
      <sheetName val="InputPO_Del"/>
      <sheetName val="India F&amp;S Template"/>
      <sheetName val="FitOutConfCentre"/>
      <sheetName val=" bus bay"/>
      <sheetName val="doq-10"/>
      <sheetName val="doq-I"/>
      <sheetName val="doq 4"/>
      <sheetName val="doq 2"/>
      <sheetName val="Grade Slab -1"/>
      <sheetName val="Grade Slab -2"/>
      <sheetName val="Grade slab-3"/>
      <sheetName val="Grade slab -4"/>
      <sheetName val="Grade slab -5"/>
      <sheetName val="Grade slab -6"/>
      <sheetName val="Factor Sheet"/>
      <sheetName val="PRECAST_lightconc-II3"/>
      <sheetName val="PRECAST_lightconc_II3"/>
      <sheetName val="College_Details3"/>
      <sheetName val="Personal_3"/>
      <sheetName val="Cleaning_&amp;_Grubbing3"/>
      <sheetName val="jidal_dam3"/>
      <sheetName val="fran_temp3"/>
      <sheetName val="kona_swit3"/>
      <sheetName val="template_(8)3"/>
      <sheetName val="template_(9)3"/>
      <sheetName val="OVER_HEADS3"/>
      <sheetName val="Cover_Sheet3"/>
      <sheetName val="BOQ_REV_A3"/>
      <sheetName val="PTB_(IO)3"/>
      <sheetName val="BMS_3"/>
      <sheetName val="SPT_vs_PHI3"/>
      <sheetName val="TBAL9697_-group_wise__sdpl3"/>
      <sheetName val="Quantity_Schedule2"/>
      <sheetName val="Revenue__Schedule_2"/>
      <sheetName val="Balance_works_-_Direct_Cost2"/>
      <sheetName val="Balance_works_-_Indirect_Cost2"/>
      <sheetName val="Fund_Plan2"/>
      <sheetName val="Bill_of_Resources2"/>
      <sheetName val="beam-reinft-IIInd_floor1"/>
      <sheetName val="Boq_Block_A1"/>
      <sheetName val="Expenditure_plan1"/>
      <sheetName val="ORDER_BOOKING1"/>
      <sheetName val="_24_07_10_RS_&amp;_SECURITY1"/>
      <sheetName val="24_07_10_CIVIL_WET1"/>
      <sheetName val="_24_07_10_CIVIL1"/>
      <sheetName val="_24_07_10_MECH-FAB1"/>
      <sheetName val="_24_07_10_MECH-TANK1"/>
      <sheetName val="_23_07_10_N_SHIFT_MECH-FAB1"/>
      <sheetName val="_23_07_10_N_SHIFT_MECH-TANK1"/>
      <sheetName val="_23_07_10_RS_&amp;_SECURITY1"/>
      <sheetName val="23_07_10_CIVIL_WET1"/>
      <sheetName val="_23_07_10_CIVIL1"/>
      <sheetName val="_23_07_10_MECH-FAB1"/>
      <sheetName val="_23_07_10_MECH-TANK1"/>
      <sheetName val="_22_07_10_N_SHIFT_MECH-FAB1"/>
      <sheetName val="_22_07_10_N_SHIFT_MECH-TANK1"/>
      <sheetName val="_22_07_10_RS_&amp;_SECURITY1"/>
      <sheetName val="22_07_10_CIVIL_WET1"/>
      <sheetName val="_22_07_10_CIVIL1"/>
      <sheetName val="_22_07_10_MECH-FAB1"/>
      <sheetName val="_22_07_10_MECH-TANK1"/>
      <sheetName val="_21_07_10_N_SHIFT_MECH-FAB1"/>
      <sheetName val="_21_07_10_N_SHIFT_MECH-TANK1"/>
      <sheetName val="_21_07_10_RS_&amp;_SECURITY1"/>
      <sheetName val="21_07_10_CIVIL_WET1"/>
      <sheetName val="_21_07_10_CIVIL1"/>
      <sheetName val="_21_07_10_MECH-FAB1"/>
      <sheetName val="_21_07_10_MECH-TANK1"/>
      <sheetName val="_20_07_10_N_SHIFT_MECH-FAB1"/>
      <sheetName val="_20_07_10_N_SHIFT_MECH-TANK1"/>
      <sheetName val="_20_07_10_RS_&amp;_SECURITY1"/>
      <sheetName val="20_07_10_CIVIL_WET1"/>
      <sheetName val="_20_07_10_CIVIL1"/>
      <sheetName val="_20_07_10_MECH-FAB1"/>
      <sheetName val="_20_07_10_MECH-TANK1"/>
      <sheetName val="_19_07_10_N_SHIFT_MECH-FAB1"/>
      <sheetName val="_19_07_10_N_SHIFT_MECH-TANK1"/>
      <sheetName val="_19_07_10_RS_&amp;_SECURITY1"/>
      <sheetName val="19_07_10_CIVIL_WET1"/>
      <sheetName val="_19_07_10_CIVIL1"/>
      <sheetName val="_19_07_10_MECH-FAB1"/>
      <sheetName val="_19_07_10_MECH-TANK1"/>
      <sheetName val="_18_07_10_N_SHIFT_MECH-FAB1"/>
      <sheetName val="_18_07_10_N_SHIFT_MECH-TANK1"/>
      <sheetName val="_18_07_10_RS_&amp;_SECURITY1"/>
      <sheetName val="18_07_10_CIVIL_WET1"/>
      <sheetName val="_18_07_10_CIVIL1"/>
      <sheetName val="_18_07_10_MECH-FAB1"/>
      <sheetName val="_18_07_10_MECH-TANK1"/>
      <sheetName val="_17_07_10_N_SHIFT_MECH-FAB1"/>
      <sheetName val="_17_07_10_N_SHIFT_MECH-TANK1"/>
      <sheetName val="_17_07_10_RS_&amp;_SECURITY1"/>
      <sheetName val="17_07_10_CIVIL_WET1"/>
      <sheetName val="_17_07_10_CIVIL1"/>
      <sheetName val="_17_07_10_MECH-FAB1"/>
      <sheetName val="_17_07_10_MECH-TANK1"/>
      <sheetName val="_15_07_10_RS_&amp;_SECURITY"/>
      <sheetName val="15_07_10_CIVIL_WET"/>
      <sheetName val="_15_07_10_CIVIL"/>
      <sheetName val="_15_07_10_MECH-FAB"/>
      <sheetName val="_15_07_10_MECH-TANK"/>
      <sheetName val="_14_07_10_N_SHIFT_MECH-FAB"/>
      <sheetName val="_14_07_10_N_SHIFT_MECH-TANK"/>
      <sheetName val="_14_07_10_RS_&amp;_SECURITY"/>
      <sheetName val="14_07_10_CIVIL_WET"/>
      <sheetName val="_14_07_10_CIVIL"/>
      <sheetName val="_14_07_10_MECH-FAB"/>
      <sheetName val="_14_07_10_MECH-TANK"/>
      <sheetName val="_13_07_10_N_SHIFT_MECH-FAB"/>
      <sheetName val="_13_07_10_N_SHIFT_MECH-TANK"/>
      <sheetName val="_13_07_10_RS_&amp;_SECURITY"/>
      <sheetName val="13_07_10_CIVIL_WET"/>
      <sheetName val="_13_07_10_CIVIL"/>
      <sheetName val="_13_07_10_MECH-FAB"/>
      <sheetName val="_13_07_10_MECH-TANK"/>
      <sheetName val="_12_07_10_N_SHIFT_MECH-FAB"/>
      <sheetName val="_12_07_10_N_SHIFT_MECH-TANK"/>
      <sheetName val="_12_07_10_RS_&amp;_SECURITY"/>
      <sheetName val="12_07_10_CIVIL_WET"/>
      <sheetName val="_12_07_10_CIVIL"/>
      <sheetName val="_12_07_10_MECH-FAB"/>
      <sheetName val="_12_07_10_MECH-TANK"/>
      <sheetName val="_11_07_10_N_SHIFT_MECH-FAB"/>
      <sheetName val="_11_07_10_N_SHIFT_MECH-TANK"/>
      <sheetName val="_11_07_10_RS_&amp;_SECURITY"/>
      <sheetName val="11_07_10_CIVIL_WET"/>
      <sheetName val="_11_07_10_CIVIL"/>
      <sheetName val="_11_07_10_MECH-FAB"/>
      <sheetName val="_11_07_10_MECH-TANK"/>
      <sheetName val="_10_07_10_N_SHIFT_MECH-FAB"/>
      <sheetName val="_10_07_10_N_SHIFT_MECH-TANK"/>
      <sheetName val="_10_07_10_RS_&amp;_SECURITY"/>
      <sheetName val="10_07_10_CIVIL_WET"/>
      <sheetName val="_10_07_10_CIVIL"/>
      <sheetName val="_10_07_10_MECH-FAB"/>
      <sheetName val="_10_07_10_MECH-TANK"/>
      <sheetName val="_09_07_10_N_SHIFT_MECH-FAB"/>
      <sheetName val="_09_07_10_N_SHIFT_MECH-TANK"/>
      <sheetName val="_09_07_10_RS_&amp;_SECURITY"/>
      <sheetName val="09_07_10_CIVIL_WET"/>
      <sheetName val="_09_07_10_CIVIL"/>
      <sheetName val="_09_07_10_MECH-FAB"/>
      <sheetName val="_09_07_10_MECH-TANK"/>
      <sheetName val="_08_07_10_N_SHIFT_MECH-FAB"/>
      <sheetName val="_08_07_10_N_SHIFT_MECH-TANK"/>
      <sheetName val="_08_07_10_RS_&amp;_SECURITY"/>
      <sheetName val="08_07_10_CIVIL_WET"/>
      <sheetName val="_08_07_10_CIVIL"/>
      <sheetName val="_08_07_10_MECH-FAB"/>
      <sheetName val="_08_07_10_MECH-TANK"/>
      <sheetName val="_07_07_10_N_SHIFT_MECH-FAB"/>
      <sheetName val="_07_07_10_N_SHIFT_MECH-TANK"/>
      <sheetName val="_07_07_10_RS_&amp;_SECURITY"/>
      <sheetName val="07_07_10_CIVIL_WET"/>
      <sheetName val="_07_07_10_CIVIL"/>
      <sheetName val="_07_07_10_MECH-FAB"/>
      <sheetName val="_07_07_10_MECH-TANK"/>
      <sheetName val="_06_07_10_N_SHIFT_MECH-FAB"/>
      <sheetName val="_06_07_10_N_SHIFT_MECH-TANK"/>
      <sheetName val="_06_07_10_RS_&amp;_SECURITY"/>
      <sheetName val="06_07_10_CIVIL_WET"/>
      <sheetName val="_06_07_10_CIVIL"/>
      <sheetName val="_06_07_10_MECH-FAB"/>
      <sheetName val="_06_07_10_MECH-TANK"/>
      <sheetName val="_05_07_10_N_SHIFT_MECH-FAB"/>
      <sheetName val="_05_07_10_N_SHIFT_MECH-TANK"/>
      <sheetName val="_05_07_10_RS_&amp;_SECURITY"/>
      <sheetName val="05_07_10_CIVIL_WET"/>
      <sheetName val="_05_07_10_CIVIL"/>
      <sheetName val="_05_07_10_MECH-FAB"/>
      <sheetName val="_05_07_10_MECH-TANK"/>
      <sheetName val="_04_07_10_N_SHIFT_MECH-FAB"/>
      <sheetName val="_04_07_10_N_SHIFT_MECH-TANK"/>
      <sheetName val="_04_07_10_RS_&amp;_SECURITY"/>
      <sheetName val="04_07_10_CIVIL_WET"/>
      <sheetName val="_04_07_10_CIVIL"/>
      <sheetName val="_04_07_10_MECH-FAB"/>
      <sheetName val="_04_07_10_MECH-TANK"/>
      <sheetName val="_03_07_10_N_SHIFT_MECH-FAB"/>
      <sheetName val="_03_07_10_N_SHIFT_MECH-TANK"/>
      <sheetName val="_03_07_10_RS_&amp;_SECURITY_"/>
      <sheetName val="03_07_10_CIVIL_WET_"/>
      <sheetName val="_03_07_10_CIVIL_"/>
      <sheetName val="_03_07_10_MECH-FAB_"/>
      <sheetName val="_03_07_10_MECH-TANK_"/>
      <sheetName val="_02_07_10_N_SHIFT_MECH-FAB_"/>
      <sheetName val="_02_07_10_N_SHIFT_MECH-TANK_"/>
      <sheetName val="_02_07_10_RS_&amp;_SECURITY"/>
      <sheetName val="02_07_10_CIVIL_WET"/>
      <sheetName val="_02_07_10_CIVIL"/>
      <sheetName val="_02_07_10_MECH-FAB"/>
      <sheetName val="_02_07_10_MECH-TANK"/>
      <sheetName val="_01_07_10_N_SHIFT_MECH-FAB"/>
      <sheetName val="_01_07_10_N_SHIFT_MECH-TANK"/>
      <sheetName val="_01_07_10_RS_&amp;_SECURITY"/>
      <sheetName val="01_07_10_CIVIL_WET"/>
      <sheetName val="_01_07_10_CIVIL"/>
      <sheetName val="_01_07_10_MECH-FAB"/>
      <sheetName val="_01_07_10_MECH-TANK"/>
      <sheetName val="_30_06_10_N_SHIFT_MECH-FAB"/>
      <sheetName val="_30_06_10_N_SHIFT_MECH-TANK"/>
      <sheetName val="SITE_OVERHEADS1"/>
      <sheetName val="labour_coeff1"/>
      <sheetName val="Site_Dev_BOQ1"/>
      <sheetName val="Costing_Upto_Mar'11_(2)1"/>
      <sheetName val="Tender_Summary1"/>
      <sheetName val="M-Book_for_Conc1"/>
      <sheetName val="M-Book_for_FW1"/>
      <sheetName val="TAX_BILLS1"/>
      <sheetName val="CASH_BILLS1"/>
      <sheetName val="LABOUR_BILLS1"/>
      <sheetName val="puch_order1"/>
      <sheetName val="Sheet1_(2)1"/>
      <sheetName val="Meas_-Hotel_Part1"/>
      <sheetName val="scurve_calc_(2)"/>
      <sheetName val="Contract_Night_Staff"/>
      <sheetName val="Contract_Day_Staff"/>
      <sheetName val="Day_Shift"/>
      <sheetName val="Night_Shift"/>
      <sheetName val="Direct_cost_shed_A-2_"/>
      <sheetName val="Fee_Rate_Summary"/>
      <sheetName val="Civil_Boq"/>
      <sheetName val="22_12_20111"/>
      <sheetName val="BOQ_(2)1"/>
      <sheetName val="INPUT_SHEET"/>
      <sheetName val="final_abstract"/>
      <sheetName val="Meas__Hotel_Part"/>
      <sheetName val="Ave_wtd_rates"/>
      <sheetName val="Material_"/>
      <sheetName val="Labour_&amp;_Plant"/>
      <sheetName val="Cashflow_projection"/>
      <sheetName val="_09_07_10_M顅ᎆ뤀ᨇ԰缀"/>
      <sheetName val="Item-_Compact"/>
      <sheetName val="St_co_91_5lvl"/>
      <sheetName val="Fill_this_out_first___"/>
      <sheetName val="cash_in_flow_Summary_JV_"/>
      <sheetName val="water_prop_"/>
      <sheetName val="GR_slab-reinft"/>
      <sheetName val="Cost_Index"/>
      <sheetName val="Sales_&amp;_Prod"/>
      <sheetName val="IO_List"/>
      <sheetName val="Staff_Acco_"/>
      <sheetName val="08_07_10헾】ꎋ"/>
      <sheetName val="PA-_Consutant_"/>
      <sheetName val="3cd_Annexure"/>
      <sheetName val="DI_Rate_Analysis1"/>
      <sheetName val="Economic_RisingMain__Ph-I1"/>
      <sheetName val="Civil_Works"/>
      <sheetName val="TBAL9697__group_wise__sdpl"/>
      <sheetName val="MN_T_B_"/>
      <sheetName val="SP_Break_Up"/>
      <sheetName val="Labour_productivity"/>
      <sheetName val="_09_07_10_M顅ᎆ뤀ᨇ԰?缀?"/>
      <sheetName val="Fin__Assumpt__-_Sensitivities"/>
      <sheetName val="Bill_1"/>
      <sheetName val="Bill_2"/>
      <sheetName val="Bill_3"/>
      <sheetName val="Bill_4"/>
      <sheetName val="Bill_5"/>
      <sheetName val="Bill_6"/>
      <sheetName val="Bill_7"/>
      <sheetName val="1_Civil-RA"/>
      <sheetName val="F20_Risk_Analysis"/>
      <sheetName val="Change_Order_Log"/>
      <sheetName val="2000_MOR"/>
      <sheetName val="08_07_10헾】????ꎋ"/>
      <sheetName val="_09_07_10_M顅ᎆ뤀ᨇ԰"/>
      <sheetName val="_09_07_10_M顅ᎆ뤀ᨇ԰_缀_"/>
      <sheetName val="Structure_Bills_Qty"/>
      <sheetName val="INDIGINEOUS_ITEMS_"/>
      <sheetName val="Project_Details__"/>
      <sheetName val="Rate_analysis-_BOQ_1_"/>
      <sheetName val="Prelims_Breakup1"/>
      <sheetName val="__x000a_¢&amp;ú5#"/>
      <sheetName val="Driveway_Beams"/>
      <sheetName val="Rate_Analysis"/>
      <sheetName val="T-P1,_FINISHES_WORKING_"/>
      <sheetName val="Assumption_&amp;_Exclusion"/>
      <sheetName val="__x000a_¢&amp;???ú5#???????"/>
      <sheetName val="Phase_1"/>
      <sheetName val="Pacakges_split"/>
      <sheetName val="Assumption_Inputs"/>
      <sheetName val="DEINKING(ANNEX_1)"/>
      <sheetName val="Eqpmnt_Plng"/>
      <sheetName val="LABOUR_RATE"/>
      <sheetName val="Material_Rate"/>
      <sheetName val="Switch_V16"/>
      <sheetName val="External_Doors"/>
      <sheetName val="Grade_Slab_-1"/>
      <sheetName val="Grade_Slab_-2"/>
      <sheetName val="Grade_slab-3"/>
      <sheetName val="Grade_slab_-4"/>
      <sheetName val="Grade_slab_-5"/>
      <sheetName val="Grade_slab_-6"/>
      <sheetName val="Factor_Sheet"/>
      <sheetName val="AutoOpen_Stub_Data"/>
      <sheetName val="Cat_A_Change_Control"/>
      <sheetName val="Blr hire"/>
      <sheetName val="d-safe specs"/>
      <sheetName val="  ¢_x0002_&amp;_x0000__x0000__x0000_ú5#_x0000__x0000__x0000__x0000__x0000__x0000__x0000_"/>
      <sheetName val="  ¢_x0002_&amp;???ú5#???????"/>
      <sheetName val="detail'02"/>
      <sheetName val="환율"/>
      <sheetName val="Deduction of assets"/>
      <sheetName val="AFAS "/>
      <sheetName val="RDS &amp; WLD"/>
      <sheetName val="PA System"/>
      <sheetName val="ACC"/>
      <sheetName val="CCTV"/>
      <sheetName val="Server &amp; PAC Room"/>
      <sheetName val="BMS"/>
      <sheetName val="HVAC BOQ"/>
      <sheetName val="10"/>
      <sheetName val="Control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DetEst"/>
      <sheetName val="1"/>
      <sheetName val="14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B'Sheet"/>
      <sheetName val="Asmp"/>
      <sheetName val="DP"/>
      <sheetName val="currency"/>
      <sheetName val="08.07.10헾】_x0005_"/>
      <sheetName val="PRECAST-conc-AI"/>
      <sheetName val="Miscellan%ous_x0008_civil"/>
      <sheetName val="b`sic"/>
      <sheetName val="PRECAST lig(tconc_II"/>
      <sheetName val="08.07.10헾】_x0005_????菈_x0013_"/>
      <sheetName val="08.07.10헾】_x0005__x0000__x0000"/>
      <sheetName val="08.07.10헾】_x0005_____ꎋ"/>
      <sheetName val="FT-05-02IsoBOM"/>
      <sheetName val="segment_topsheet"/>
      <sheetName val="Invoice Tracker"/>
      <sheetName val="Quote Sheet"/>
      <sheetName val="BLOCK-A (MEA.SHEET)"/>
      <sheetName val="Index"/>
      <sheetName val="BOQ LT"/>
      <sheetName val="14.07.10 CIVIL W ["/>
      <sheetName val="DSLP"/>
      <sheetName val="Load Details(B2)"/>
      <sheetName val="Works - Quote Sheet"/>
      <sheetName val="MG"/>
      <sheetName val="VALIDATIONS"/>
      <sheetName val="Mat_Cost"/>
      <sheetName val="Income Statement"/>
      <sheetName val="LMP"/>
      <sheetName val="sc-mar2000"/>
      <sheetName val="RCC,Ret. Wall"/>
      <sheetName val="CCTV_EST1"/>
      <sheetName val="KSt - Analysis "/>
      <sheetName val="est"/>
      <sheetName val="_21_07_10_N_SHIFT_MECH-FA"/>
      <sheetName val="Report"/>
      <sheetName val="14.07.10@^\_x0001_&amp;_x0000__x0000__x0000__x0012_8"/>
      <sheetName val="_x0000__x0000__x0000__x0000__x0000__x0000__x0000_Ü5)_x0000__x001e_bÝ/_x0012_8)_x0000__x0012_6)_x0000_&amp;_x0000__x0000__x0000_&amp;_x0000__x0000__x0000_"/>
      <sheetName val="_x0001__x0000__x0000__x0000_"/>
      <sheetName val="B3-B4-B5-_x0006__x0000_"/>
      <sheetName val="_x0000__x0017__x0000__x0012__x0000__x000f__x0000__x0012__x0000__x0013__x0000__x000a__x0000__x001a__x0000__x001b__x0000__x0017__x0000_"/>
      <sheetName val="ᬀᜀሀༀሀ_x0000__x0000__x0000__x0000__x0000__x0000__x0000__x0000__x0000__x0000__x0000__x0000__x0000_"/>
      <sheetName val="CON"/>
      <sheetName val="08.07.10헾】_x0005_??_x0005__x0000__x0000_"/>
      <sheetName val="08.07.10헾】_x0005_??壀&quot;夌&quot;"/>
      <sheetName val="girder"/>
      <sheetName val="Rocker"/>
      <sheetName val="Top Sheet"/>
      <sheetName val="Col NUM"/>
      <sheetName val="COLUMN RC "/>
      <sheetName val="STILT Floor Slab NUM"/>
      <sheetName val="First Floor Slab RC"/>
      <sheetName val="FIRST FLOOR SLAB WT SUMMARY"/>
      <sheetName val="Stilt Floor Beam NUM"/>
      <sheetName val="STILT BEAM NUM"/>
      <sheetName val="STILT BEAM RC"/>
      <sheetName val="Stilt wall Num"/>
      <sheetName val="STILT WALL RC"/>
      <sheetName val="Z-DETAILS ABOVE RAFT UPTO +0.05"/>
      <sheetName val="Z-DETAILS ABOVE RAFT UPTO + (2"/>
      <sheetName val="TOTAL CHECK"/>
      <sheetName val="TYP.  wall Num"/>
      <sheetName val="Z-DETAILS TYP. +2.85 TO +8.85"/>
      <sheetName val="Cost Basis"/>
    </sheetNames>
    <sheetDataSet>
      <sheetData sheetId="0" refreshError="1">
        <row r="19">
          <cell r="J19">
            <v>1.0499999999999999E-3</v>
          </cell>
          <cell r="K19">
            <v>1.3500000000000001E-3</v>
          </cell>
        </row>
        <row r="20">
          <cell r="J20">
            <v>0.15082999999999999</v>
          </cell>
          <cell r="K20">
            <v>0.10083</v>
          </cell>
        </row>
      </sheetData>
      <sheetData sheetId="1" refreshError="1"/>
      <sheetData sheetId="2">
        <row r="19">
          <cell r="J19">
            <v>1.0499999999999999E-3</v>
          </cell>
        </row>
      </sheetData>
      <sheetData sheetId="3">
        <row r="19">
          <cell r="J19">
            <v>1.0499999999999999E-3</v>
          </cell>
        </row>
      </sheetData>
      <sheetData sheetId="4">
        <row r="19">
          <cell r="J19">
            <v>1.0499999999999999E-3</v>
          </cell>
        </row>
      </sheetData>
      <sheetData sheetId="5">
        <row r="19">
          <cell r="J19">
            <v>1.0499999999999999E-3</v>
          </cell>
        </row>
      </sheetData>
      <sheetData sheetId="6" refreshError="1"/>
      <sheetData sheetId="7" refreshError="1"/>
      <sheetData sheetId="8" refreshError="1"/>
      <sheetData sheetId="9">
        <row r="19">
          <cell r="J19">
            <v>1.0499999999999999E-3</v>
          </cell>
        </row>
      </sheetData>
      <sheetData sheetId="10" refreshError="1"/>
      <sheetData sheetId="11">
        <row r="19">
          <cell r="J19">
            <v>1.0499999999999999E-3</v>
          </cell>
        </row>
      </sheetData>
      <sheetData sheetId="12">
        <row r="19">
          <cell r="J19">
            <v>1.0499999999999999E-3</v>
          </cell>
        </row>
      </sheetData>
      <sheetData sheetId="13">
        <row r="19">
          <cell r="J19">
            <v>1.0499999999999999E-3</v>
          </cell>
        </row>
      </sheetData>
      <sheetData sheetId="14">
        <row r="19">
          <cell r="J19">
            <v>1.0499999999999999E-3</v>
          </cell>
        </row>
      </sheetData>
      <sheetData sheetId="15">
        <row r="19">
          <cell r="J19">
            <v>1.0499999999999999E-3</v>
          </cell>
        </row>
      </sheetData>
      <sheetData sheetId="16">
        <row r="19">
          <cell r="J19">
            <v>1.0499999999999999E-3</v>
          </cell>
        </row>
      </sheetData>
      <sheetData sheetId="17">
        <row r="19">
          <cell r="J19">
            <v>1.0499999999999999E-3</v>
          </cell>
        </row>
      </sheetData>
      <sheetData sheetId="18">
        <row r="19">
          <cell r="J19">
            <v>1.0499999999999999E-3</v>
          </cell>
        </row>
      </sheetData>
      <sheetData sheetId="19">
        <row r="19">
          <cell r="J19">
            <v>1.0499999999999999E-3</v>
          </cell>
        </row>
      </sheetData>
      <sheetData sheetId="20">
        <row r="19">
          <cell r="J19">
            <v>1.0499999999999999E-3</v>
          </cell>
        </row>
      </sheetData>
      <sheetData sheetId="21">
        <row r="19">
          <cell r="J19">
            <v>1.0499999999999999E-3</v>
          </cell>
        </row>
      </sheetData>
      <sheetData sheetId="22">
        <row r="19">
          <cell r="J19">
            <v>1.0499999999999999E-3</v>
          </cell>
        </row>
      </sheetData>
      <sheetData sheetId="23">
        <row r="19">
          <cell r="J19">
            <v>1.0499999999999999E-3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>
        <row r="19">
          <cell r="J19">
            <v>1.0499999999999999E-3</v>
          </cell>
        </row>
      </sheetData>
      <sheetData sheetId="63">
        <row r="19">
          <cell r="J19">
            <v>1.0499999999999999E-3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>
        <row r="19">
          <cell r="J19">
            <v>1.0499999999999999E-3</v>
          </cell>
        </row>
      </sheetData>
      <sheetData sheetId="74"/>
      <sheetData sheetId="75"/>
      <sheetData sheetId="76">
        <row r="19">
          <cell r="J19">
            <v>1.0499999999999999E-3</v>
          </cell>
        </row>
      </sheetData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/>
      <sheetData sheetId="87"/>
      <sheetData sheetId="88">
        <row r="19">
          <cell r="J19">
            <v>1.0499999999999999E-3</v>
          </cell>
        </row>
      </sheetData>
      <sheetData sheetId="89"/>
      <sheetData sheetId="90"/>
      <sheetData sheetId="91">
        <row r="19">
          <cell r="J19">
            <v>1.0499999999999999E-3</v>
          </cell>
        </row>
      </sheetData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>
        <row r="19">
          <cell r="J19">
            <v>1.0499999999999999E-3</v>
          </cell>
        </row>
      </sheetData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/>
      <sheetData sheetId="264"/>
      <sheetData sheetId="265"/>
      <sheetData sheetId="266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OCK-A (MEA.SHEET)"/>
      <sheetName val="BLOCK_A _MEA_SHEET_"/>
      <sheetName val="C Sum"/>
      <sheetName val="A Sum"/>
      <sheetName val="Fin Sum"/>
      <sheetName val="India F&amp;S Template"/>
      <sheetName val="Rate analysis"/>
      <sheetName val="RA-markate"/>
      <sheetName val="seT"/>
      <sheetName val="PRECAST lightconc-II"/>
      <sheetName val="Detail"/>
      <sheetName val="Voucher"/>
      <sheetName val="Data"/>
      <sheetName val="boq"/>
      <sheetName val="Form 6"/>
      <sheetName val="Meas.-Hotel Part"/>
      <sheetName val="INDIGINEOUS ITEMS 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Design"/>
      <sheetName val="Guidelines"/>
      <sheetName val="BLOCK-A (MEA.SHEET)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Elemental Summary"/>
      <sheetName val="Sum"/>
      <sheetName val="Detail"/>
      <sheetName val="Assumption"/>
      <sheetName val="Areas"/>
      <sheetName val="horizontal"/>
      <sheetName val="B1"/>
      <sheetName val="Design"/>
      <sheetName val="CFForecast detail"/>
      <sheetName val="Site Dev BOQ"/>
      <sheetName val="Balustrade"/>
      <sheetName val="HEAD"/>
      <sheetName val="Supplier"/>
      <sheetName val="GBW"/>
      <sheetName val="Data"/>
      <sheetName val="TBAL9697 -group wise  sdpl"/>
      <sheetName val="WORK TABLE"/>
      <sheetName val="Voucher"/>
      <sheetName val="Break up Sheet"/>
      <sheetName val="switch"/>
      <sheetName val="concrete"/>
      <sheetName val="girder"/>
      <sheetName val="PHE"/>
      <sheetName val="IO LIST"/>
      <sheetName val="9. Package split - Cost "/>
      <sheetName val="sept-plan"/>
      <sheetName val="Civil Boq"/>
      <sheetName val="beam-reinft"/>
      <sheetName val="PRECAST lightconc-II"/>
      <sheetName val="Assumption Inputs"/>
      <sheetName val="WACC Calculation"/>
      <sheetName val="hyperstatic-3"/>
      <sheetName val="RES-PLANNING"/>
      <sheetName val="98Price"/>
      <sheetName val="Varthur 1"/>
      <sheetName val="경비공통"/>
      <sheetName val="Fin Sum"/>
      <sheetName val="template"/>
      <sheetName val="Sheet2"/>
      <sheetName val="Citrix"/>
      <sheetName val="Sheet1"/>
      <sheetName val="Builtup Area"/>
      <sheetName val="BASIS -DEC 08"/>
      <sheetName val="Pay_Sep06"/>
      <sheetName val="final abstract"/>
      <sheetName val="Main-Material"/>
      <sheetName val="Elemental_Summary"/>
      <sheetName val="Fin_Sum"/>
      <sheetName val="BLK2"/>
      <sheetName val="BLK3"/>
      <sheetName val="E &amp; R"/>
      <sheetName val="radar"/>
      <sheetName val="UG"/>
      <sheetName val="upa"/>
      <sheetName val="India F&amp;S Template"/>
      <sheetName val="Stress Calculation"/>
      <sheetName val="Detail In Door Stad"/>
      <sheetName val="Lead"/>
      <sheetName val="analysi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1"/>
      <sheetName val="Scope Notes"/>
      <sheetName val="Summary"/>
      <sheetName val="NPV"/>
      <sheetName val="Summary Data"/>
    </sheetNames>
    <sheetDataSet>
      <sheetData sheetId="0"/>
      <sheetData sheetId="1"/>
      <sheetData sheetId="2"/>
      <sheetData sheetId="3" refreshError="1">
        <row r="40">
          <cell r="B40">
            <v>7.2499999999999995E-2</v>
          </cell>
        </row>
      </sheetData>
      <sheetData sheetId="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In Door Stad"/>
      <sheetName val="Lead (SSR06-07)"/>
      <sheetName val="Datas(SSR06-07)"/>
      <sheetName val="Sheet1"/>
      <sheetName val="Gen Abstract"/>
      <sheetName val="Det of Lawn Develp (Det)"/>
      <sheetName val="Det of side drain (Det)"/>
      <sheetName val="Details of site Develp (Dets)"/>
      <sheetName val="Lawn Devlp (Abstr)"/>
      <sheetName val="Side drain (Abstr)"/>
      <sheetName val="Site Develp (Abstr)"/>
      <sheetName val="Electrical BOQ (Exter)"/>
      <sheetName val="Electrical BOQ (Inter)"/>
      <sheetName val="Roads (ABST)"/>
      <sheetName val="Roads(Dets)"/>
      <sheetName val="Compound wall (2nd final)"/>
      <sheetName val="Compound wall (Abstract)"/>
      <sheetName val="Det Est tank sump"/>
      <sheetName val="Tanks Abst Est"/>
      <sheetName val="Datas WS &amp; S"/>
      <sheetName val="Plumbing (External)"/>
      <sheetName val="Plumbing (Internal)"/>
      <sheetName val="leads Roads"/>
      <sheetName val="Date for roads"/>
      <sheetName val="Tennis courtDetailed Est"/>
      <sheetName val="Tennis court Abstract"/>
      <sheetName val="Detl Courts"/>
      <sheetName val="Abstract Courts"/>
      <sheetName val="Abstarct In door"/>
      <sheetName val="IO List"/>
      <sheetName val="Voucher"/>
      <sheetName val="Data"/>
      <sheetName val="Stress Calculation"/>
      <sheetName val="Copy Est HUDA Sports complex"/>
      <sheetName val="Boq"/>
      <sheetName val="BLOCK-A (MEA.SHEET)"/>
      <sheetName val="Design"/>
      <sheetName val="Detail"/>
      <sheetName val="BLK2"/>
      <sheetName val="BLK3"/>
      <sheetName val="E &amp; R"/>
      <sheetName val="radar"/>
      <sheetName val="UG"/>
      <sheetName val="Material Rates"/>
      <sheetName val="Sheet7"/>
      <sheetName val="B1"/>
      <sheetName val="PA- Consutant "/>
      <sheetName val="Cos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In Door Stad"/>
    </sheetNames>
    <sheetDataSet>
      <sheetData sheetId="0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.Cost"/>
      <sheetName val="Costing"/>
    </sheetNames>
    <sheetDataSet>
      <sheetData sheetId="0" refreshError="1"/>
      <sheetData sheetId="1" refreshError="1">
        <row r="13">
          <cell r="E13">
            <v>12950</v>
          </cell>
          <cell r="F13">
            <v>6215</v>
          </cell>
          <cell r="G13">
            <v>2070</v>
          </cell>
          <cell r="I13">
            <v>22790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G (Justified)"/>
      <sheetName val="DG"/>
      <sheetName val="C.T. Piping"/>
      <sheetName val="labour"/>
      <sheetName val="meas. sheet equip."/>
      <sheetName val="bus dUCT"/>
      <sheetName val="Earthing"/>
      <sheetName val="RATE-HV INST."/>
      <sheetName val="RATE-HV INST. (justified)"/>
      <sheetName val="BOQ"/>
      <sheetName val="HT CABLE"/>
      <sheetName val="battary charger"/>
      <sheetName val="Safety equipments"/>
      <sheetName val="HT Cable laying &amp; Termination"/>
      <sheetName val="control cables"/>
      <sheetName val="LAYING OF CABLE"/>
      <sheetName val="Control cable termination"/>
      <sheetName val="SUBSTATION panel"/>
      <sheetName val="C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">
          <cell r="C7">
            <v>206.25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ummary"/>
      <sheetName val="Pier -AC"/>
      <sheetName val="Cargo-AC"/>
      <sheetName val="renovation "/>
      <sheetName val="new piloty"/>
      <sheetName val="Pier -VENT"/>
      <sheetName val="BMS -pier"/>
      <sheetName val="Cargo -Vent"/>
      <sheetName val="BMS -cargo"/>
      <sheetName val="IDCCALHYD-GOO"/>
      <sheetName val="concrete"/>
      <sheetName val="precast RC element"/>
      <sheetName val="Package 2"/>
      <sheetName val=" working Sheet"/>
      <sheetName val="FT-05-02IsoBOM"/>
      <sheetName val="CONC"/>
      <sheetName val="EARTH"/>
      <sheetName val="GBW"/>
      <sheetName val="WSRSS"/>
      <sheetName val=" Steel Work"/>
      <sheetName val="ROADS"/>
      <sheetName val="TOTOL OF SECTION"/>
      <sheetName val="Fee Rate Summary"/>
      <sheetName val="PRECAST lightconc-II"/>
      <sheetName val="INDEX"/>
      <sheetName val="AREAS"/>
      <sheetName val="SITE OVERHEADS"/>
      <sheetName val="WORK TABLE"/>
      <sheetName val="3. Elemental Summary"/>
      <sheetName val="9. Package split - Cost "/>
      <sheetName val="12a. CFTable"/>
      <sheetName val="10. &amp; 11. Rate Code &amp; BQ"/>
      <sheetName val="dlvoid"/>
      <sheetName val="Data"/>
      <sheetName val="Lead"/>
      <sheetName val="Fill this out first..."/>
      <sheetName val="Design"/>
      <sheetName val="BOQ"/>
      <sheetName val="환율"/>
      <sheetName val="girder"/>
      <sheetName val="TBAL9697 -group wise  sdpl"/>
      <sheetName val="Cost summary"/>
      <sheetName val="Reference Information"/>
      <sheetName val="Employee List"/>
      <sheetName val="Sales Office"/>
      <sheetName val="PCS DATA"/>
      <sheetName val="Names&amp;Cases"/>
      <sheetName val="labour coeff"/>
      <sheetName val="p&amp;m"/>
      <sheetName val="Fin Sum"/>
      <sheetName val="INTRO"/>
      <sheetName val="Codes"/>
      <sheetName val="DP"/>
      <sheetName val="Input"/>
      <sheetName val="Phasing"/>
      <sheetName val="Site Dev BOQ"/>
      <sheetName val="Sheet2"/>
      <sheetName val="BOQ -Lab"/>
      <sheetName val="Sheet3"/>
      <sheetName val="VCH-SLC"/>
      <sheetName val="Supplier"/>
      <sheetName val="Build-up"/>
      <sheetName val="Analysis"/>
      <sheetName val="Rate analysis"/>
      <sheetName val="Background"/>
      <sheetName val="RA-markate"/>
      <sheetName val="Base data Security Procedures"/>
      <sheetName val="SCurv (3)"/>
      <sheetName val="INDIGINEOUS ITEMS "/>
      <sheetName val="calcul"/>
      <sheetName val="07"/>
      <sheetName val="Civil Boq"/>
      <sheetName val="Legend"/>
      <sheetName val="Cost of O &amp; O"/>
      <sheetName val="Sqn_Abs"/>
      <sheetName val="m"/>
      <sheetName val="Costing"/>
      <sheetName val="BOQ "/>
      <sheetName val="Flooring"/>
      <sheetName val="ELEC_BOQ"/>
      <sheetName val="PHE"/>
      <sheetName val="#REF"/>
      <sheetName val="Headings"/>
      <sheetName val="IO LIST"/>
      <sheetName val="Conc-Site"/>
      <sheetName val="Shut"/>
      <sheetName val="T Crane"/>
      <sheetName val="OH"/>
      <sheetName val="TS"/>
      <sheetName val="SDF I"/>
      <sheetName val="FORM7"/>
      <sheetName val="Labour productivity"/>
      <sheetName val="Tender Summary"/>
      <sheetName val="BOQ (2)"/>
      <sheetName val="final abstract"/>
      <sheetName val="Data Input"/>
      <sheetName val="SGS ACQ"/>
      <sheetName val="BOQ_Direct_selling cost"/>
      <sheetName val="_Steel_Work"/>
      <sheetName val="TOTOL_OF_SECTION"/>
      <sheetName val="Fee_Rate_Summary"/>
      <sheetName val="PRECAST_lightconc-II"/>
      <sheetName val="SITE_OVERHEADS"/>
      <sheetName val="Fill_this_out_first___"/>
      <sheetName val="Meas.-Hotel Part"/>
      <sheetName val="DSLP"/>
      <sheetName val="factors"/>
      <sheetName val="Detail"/>
      <sheetName val="SPT vs PHI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Elemental Summary"/>
      <sheetName val="Detail"/>
      <sheetName val="Classif"/>
      <sheetName val="Assumption"/>
      <sheetName val="Areas"/>
      <sheetName val="Area cal"/>
      <sheetName val="Staircase"/>
      <sheetName val="Perimeter"/>
      <sheetName val="Sheet1"/>
      <sheetName val="CABLERET"/>
      <sheetName val="B1"/>
      <sheetName val="girder"/>
      <sheetName val="Rocker"/>
      <sheetName val="CFForecast detail"/>
      <sheetName val="key dates"/>
      <sheetName val="Actuals"/>
      <sheetName val="Summary"/>
      <sheetName val="SECPROP"/>
      <sheetName val="05117 CP - Estimate sheet - Sta"/>
      <sheetName val="Design"/>
      <sheetName val="DC details (2)"/>
      <sheetName val="factors"/>
      <sheetName val="A-Property"/>
      <sheetName val="BLOCK-A (MEA.SHEET)"/>
      <sheetName val="DSLP"/>
      <sheetName val="Rate analysis"/>
      <sheetName val="Assumption Inputs"/>
      <sheetName val="Load Details(B2)"/>
      <sheetName val="Fin S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OC"/>
      <sheetName val="01"/>
      <sheetName val="02"/>
      <sheetName val="03"/>
      <sheetName val="04"/>
      <sheetName val="05"/>
      <sheetName val="06"/>
      <sheetName val="07"/>
      <sheetName val="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空調負荷"/>
      <sheetName val="外気負荷"/>
      <sheetName val="構造体負荷"/>
      <sheetName val="C・R計算"/>
    </sheetNames>
    <sheetDataSet>
      <sheetData sheetId="0" refreshError="1"/>
      <sheetData sheetId="1">
        <row r="12">
          <cell r="F12">
            <v>12.678953333333334</v>
          </cell>
        </row>
      </sheetData>
      <sheetData sheetId="2" refreshError="1"/>
      <sheetData sheetId="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refer"/>
      <sheetName val="p&amp;m"/>
      <sheetName val="Detail In Door Stad"/>
      <sheetName val="girder"/>
      <sheetName val="IO List 4C08"/>
      <sheetName val="Deprec."/>
      <sheetName val="Basis"/>
      <sheetName val="Legal Risk Analysis"/>
      <sheetName val="01"/>
      <sheetName val="Ave.wtd.rates"/>
      <sheetName val="Material "/>
      <sheetName val="Labour &amp; Plant"/>
      <sheetName val="Label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HT"/>
      <sheetName val="Staff Acco."/>
      <sheetName val="Tel  "/>
      <sheetName val="Ext.light"/>
      <sheetName val="Staff Acco_"/>
      <sheetName val="Control"/>
      <sheetName val="Detail In Door Stad"/>
      <sheetName val="4 Annex 1 Basic rate"/>
      <sheetName val="DETAILED  BOQ"/>
      <sheetName val="strain"/>
      <sheetName val="Design"/>
      <sheetName val="FT-05-02IsoBOM"/>
      <sheetName val="factors"/>
      <sheetName val="Project Details.."/>
      <sheetName val="RCC,Ret. Wall"/>
      <sheetName val="TBAL9697 -group wise  sdpl"/>
      <sheetName val="Load Details(B2)"/>
      <sheetName val="p&amp;m"/>
      <sheetName val="Build-up"/>
      <sheetName val="refer"/>
      <sheetName val="Detail P&amp;L"/>
      <sheetName val="Assumption Sheet"/>
      <sheetName val="scurve calc (2)"/>
      <sheetName val="Legal Risk Analysis"/>
      <sheetName val="COLUMN"/>
      <sheetName val="PRECAST lightconc-II"/>
      <sheetName val="APPENDIX B-1"/>
      <sheetName val="Bill 3.1"/>
      <sheetName val="BOQ"/>
      <sheetName val="2gii"/>
      <sheetName val="analysis"/>
      <sheetName val="SCHEDULE OF RATES"/>
      <sheetName val="CFLOW"/>
      <sheetName val="Gujrat"/>
      <sheetName val="Fill this out first..."/>
      <sheetName val="IO List"/>
      <sheetName val="S1BOQ"/>
      <sheetName val="Input"/>
      <sheetName val="Activity"/>
      <sheetName val="Crew"/>
      <sheetName val="Piping"/>
      <sheetName val="Pipe Supports"/>
      <sheetName val="BOQ (2)"/>
      <sheetName val="#REF"/>
      <sheetName val="Sheet3"/>
      <sheetName val="Bill 3 - Site Works"/>
      <sheetName val="RA-markate"/>
      <sheetName val="GR.slab-reinft"/>
      <sheetName val="SPT vs PHI"/>
      <sheetName val="sumary"/>
      <sheetName val="Rate Analysis"/>
      <sheetName val="Xenon(R2)"/>
      <sheetName val="Precalculation"/>
      <sheetName val="Costing"/>
      <sheetName val="CABLE"/>
      <sheetName val="number"/>
      <sheetName val="ANAL"/>
      <sheetName val="Staff_Acco_"/>
      <sheetName val="Tel__"/>
      <sheetName val="Ext_light"/>
      <sheetName val="Staff_Acco_1"/>
      <sheetName val="Cable data"/>
      <sheetName val="Table"/>
      <sheetName val="4-Int- ele(RA)"/>
      <sheetName val="INDIGINEOUS ITEMS "/>
      <sheetName val="schedule1"/>
      <sheetName val="Material "/>
      <sheetName val="basic-data"/>
      <sheetName val="mem-property"/>
      <sheetName val="FORM7"/>
      <sheetName val="Civil Works"/>
      <sheetName val="3MLKQ"/>
      <sheetName val="Basement Budget"/>
      <sheetName val="SCHEDULE (3)"/>
      <sheetName val="Database"/>
      <sheetName val="schedule nos"/>
      <sheetName val="INPUT-DATA"/>
      <sheetName val="Boq Block A"/>
      <sheetName val="estimate"/>
      <sheetName val="Sqn_Abs_G_6_ "/>
      <sheetName val="WO_Abs _G_2_ 6 DUs"/>
      <sheetName val="Air_Abs_G_6_ 23 DUs"/>
      <sheetName val="4_Annex_1_Basic_rate"/>
      <sheetName val="DETAILED__BOQ"/>
      <sheetName val="TBAL9697_-group_wise__sdpl"/>
      <sheetName val="Detail_In_Door_Stad"/>
      <sheetName val="Project_Details__"/>
      <sheetName val="RCC,Ret__Wall"/>
      <sheetName val="Legal_Risk_Analysis"/>
      <sheetName val="Load_Details(B2)"/>
      <sheetName val="Detail_P&amp;L"/>
      <sheetName val="Assumption_Sheet"/>
      <sheetName val="scurve_calc_(2)"/>
      <sheetName val="APPENDIX_B-1"/>
      <sheetName val="Bill_3_1"/>
      <sheetName val="PRECAST_lightconc-II"/>
      <sheetName val="SCHEDULE_OF_RATES"/>
      <sheetName val="Cable_data"/>
      <sheetName val="BLK2"/>
      <sheetName val="BLK3"/>
      <sheetName val="E &amp; R"/>
      <sheetName val="radar"/>
      <sheetName val="UG"/>
      <sheetName val="Box- Girder"/>
      <sheetName val="DLC lookups"/>
      <sheetName val="Parameter"/>
      <sheetName val="1_Project_Profile"/>
      <sheetName val="2004"/>
      <sheetName val="SITE OVERHEADS"/>
      <sheetName val="Detail 1A"/>
      <sheetName val="BLOCK-A (MEA.SHEET)"/>
      <sheetName val="Headings"/>
      <sheetName val="banilad"/>
      <sheetName val="Mactan"/>
      <sheetName val="Mandaue"/>
      <sheetName val="Asia Revised 10-1-07"/>
      <sheetName val="All Capital Plan P+L 10-1-07"/>
      <sheetName val="CP08 (2)"/>
      <sheetName val="Planning File 10-1-07"/>
      <sheetName val="std"/>
      <sheetName val="BTB"/>
      <sheetName val="cf"/>
      <sheetName val="orders"/>
      <sheetName val="Lease rents"/>
      <sheetName val="CCTV_EST1"/>
      <sheetName val="Quote Sheet"/>
      <sheetName val="labour coeff"/>
      <sheetName val="Works - Quote Sheet"/>
      <sheetName val="Gen Info"/>
      <sheetName val="Indirect expenses"/>
      <sheetName val="Mat_Cost"/>
      <sheetName val="Cost_Any."/>
      <sheetName val="LIST OF MAKES"/>
      <sheetName val="Detail"/>
      <sheetName val="Break up Sheet"/>
      <sheetName val="SPILL OVER"/>
      <sheetName val="s"/>
      <sheetName val="Loads"/>
      <sheetName val="Pile cap"/>
      <sheetName val="ABB"/>
      <sheetName val="GE"/>
      <sheetName val="Brand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Bed Class"/>
      <sheetName val="Cd"/>
      <sheetName val="Rate"/>
      <sheetName val="UNP-NCW "/>
      <sheetName val="Codes"/>
      <sheetName val="BHANDUP"/>
      <sheetName val="macros"/>
      <sheetName val="Staff_Acco_2"/>
      <sheetName val="Tel__1"/>
      <sheetName val="Ext_light1"/>
      <sheetName val="Staff_Acco_3"/>
      <sheetName val="DETAILED__BOQ1"/>
      <sheetName val="4_Annex_1_Basic_rate1"/>
      <sheetName val="Detail_In_Door_Stad1"/>
      <sheetName val="Project_Details__1"/>
      <sheetName val="TBAL9697_-group_wise__sdpl1"/>
      <sheetName val="RCC,Ret__Wall1"/>
      <sheetName val="Load_Details(B2)1"/>
      <sheetName val="Detail_P&amp;L1"/>
      <sheetName val="Assumption_Sheet1"/>
      <sheetName val="Legal_Risk_Analysis1"/>
      <sheetName val="scurve_calc_(2)1"/>
      <sheetName val="Cable_data1"/>
      <sheetName val="PRECAST_lightconc-II1"/>
      <sheetName val="APPENDIX_B-11"/>
      <sheetName val="Bill_3_11"/>
      <sheetName val="Bill_3_-_Site_Works"/>
      <sheetName val="SCHEDULE_OF_RATES1"/>
      <sheetName val="GR_slab-reinft"/>
      <sheetName val="Material_"/>
      <sheetName val="SPT_vs_PHI"/>
      <sheetName val="Civil_Works"/>
      <sheetName val="4-Int-_ele(RA)"/>
      <sheetName val="INDIGINEOUS_ITEMS_"/>
      <sheetName val="Fill_this_out_first___"/>
      <sheetName val="SCHEDULE_(3)"/>
      <sheetName val="schedule_nos"/>
      <sheetName val="Boq_Block_A"/>
      <sheetName val="Rate_Analysis"/>
      <sheetName val="IO_List"/>
      <sheetName val="Pipe_Supports"/>
      <sheetName val="BOQ_(2)"/>
      <sheetName val="Box-_Girder"/>
      <sheetName val="Sqn_Abs_G_6__"/>
      <sheetName val="WO_Abs__G_2__6_DUs"/>
      <sheetName val="Air_Abs_G_6__23_DUs"/>
      <sheetName val="Lease_rents"/>
      <sheetName val="BLOCK-A_(MEA_SHEET)"/>
      <sheetName val="DLC_lookups"/>
      <sheetName val="Quote_Sheet"/>
      <sheetName val="labour_coeff"/>
      <sheetName val="Works_-_Quote_Sheet"/>
      <sheetName val="Gen_Info"/>
      <sheetName val="Indirect_expenses"/>
      <sheetName val="Cost_Any_"/>
      <sheetName val="LIST_OF_MAKES"/>
      <sheetName val="SITE_OVERHEADS"/>
      <sheetName val="Asia_Revised_10-1-07"/>
      <sheetName val="All_Capital_Plan_P+L_10-1-07"/>
      <sheetName val="CP08_(2)"/>
      <sheetName val="Planning_File_10-1-07"/>
      <sheetName val="Basement_Budget"/>
      <sheetName val="Detail_1A"/>
      <sheetName val="E_&amp;_R"/>
      <sheetName val="Break_up_Sheet"/>
      <sheetName val="SPILL_OVER"/>
      <sheetName val="Elite 1 - MBCL"/>
      <sheetName val="DATA"/>
      <sheetName val="DTF Summary"/>
      <sheetName val="GF Columns"/>
      <sheetName val="Sheet2"/>
      <sheetName val="Mat.Cost"/>
      <sheetName val="Form 6"/>
      <sheetName val="BOQ_Direct_selling cost"/>
      <sheetName val="#REF!"/>
      <sheetName val="VCH-SLC"/>
      <sheetName val="Supplier"/>
      <sheetName val="WWR"/>
      <sheetName val="jobhist"/>
      <sheetName val="Cable-data"/>
      <sheetName val="Summary"/>
      <sheetName val="Material"/>
      <sheetName val="ACS(1)"/>
      <sheetName val="FAS-C(4)"/>
      <sheetName val="Cover"/>
      <sheetName val="Zone"/>
      <sheetName val="Vendor"/>
      <sheetName val="BULook"/>
      <sheetName val="Intro"/>
      <sheetName val="사진"/>
      <sheetName val="Intro."/>
      <sheetName val="A.O.R.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6"/>
      <sheetName val="C"/>
      <sheetName val="Partic"/>
      <sheetName val="DKPL9811"/>
      <sheetName val="summ"/>
      <sheetName val="sheet1"/>
      <sheetName val="sheet2"/>
      <sheetName val="sheet4"/>
      <sheetName val="Sheet4a"/>
      <sheetName val="sheet5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3 (2)"/>
      <sheetName val="02"/>
      <sheetName val="03"/>
      <sheetName val="04"/>
      <sheetName val="01"/>
      <sheetName val="girder"/>
      <sheetName val="Rocker"/>
      <sheetName val="FitOutConfCentre"/>
      <sheetName val="FINDRDEC"/>
      <sheetName val="CASHFLOWS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Investor IRR"/>
      <sheetName val="Summary"/>
      <sheetName val="Cash Flow Statement"/>
      <sheetName val="P&amp;L Statement"/>
      <sheetName val="Phase wise "/>
      <sheetName val="Input Sheet"/>
      <sheetName val="Area Statement"/>
      <sheetName val="Calculation Sheet"/>
      <sheetName val="Product Summary"/>
      <sheetName val="Construction Plan"/>
      <sheetName val="Costing - Sale Building"/>
      <sheetName val="Costing - Rehab"/>
      <sheetName val="Price Benchmarking"/>
      <sheetName val="Risk Analysis"/>
      <sheetName val="Cost Detai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4">
          <cell r="Q4" t="str">
            <v>Social infrastructure</v>
          </cell>
        </row>
        <row r="8">
          <cell r="S8">
            <v>3</v>
          </cell>
        </row>
      </sheetData>
      <sheetData sheetId="1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TA"/>
      <sheetName val="factors"/>
      <sheetName val="Balance works - Direct Cost"/>
      <sheetName val="Staff Acco."/>
      <sheetName val="Expenditure plan"/>
      <sheetName val="from q2"/>
      <sheetName val="#REF!"/>
      <sheetName val="SOR"/>
      <sheetName val="Parameter"/>
      <sheetName val="1_Project_Profile"/>
      <sheetName val="Financials"/>
      <sheetName val="Operating Statistics"/>
      <sheetName val="Revenues assumptions "/>
      <sheetName val="gen"/>
      <sheetName val="SBC-BH 19"/>
      <sheetName val="SBC-BH-16"/>
      <sheetName val="BH-20"/>
      <sheetName val="BH-15"/>
      <sheetName val="BH-14"/>
      <sheetName val="BH-16"/>
      <sheetName val="BH-17"/>
      <sheetName val="sbc-ABH-1"/>
      <sheetName val="ABH-1"/>
      <sheetName val="BH-19"/>
      <sheetName val="SBC-BH-1"/>
      <sheetName val="BH-1"/>
      <sheetName val="SBC-BH-3"/>
      <sheetName val="BH-3"/>
      <sheetName val="Sheet4"/>
      <sheetName val="SPT vs PHI"/>
      <sheetName val="Annex"/>
      <sheetName val="SPILL OVER"/>
      <sheetName val="Staff Acco_"/>
      <sheetName val="basic-data"/>
      <sheetName val="mem-property"/>
      <sheetName val="Detail In Door Stad"/>
      <sheetName val="Intro"/>
      <sheetName val="Build-up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man maint"/>
      <sheetName val="coimbatore"/>
      <sheetName val="PRASAD"/>
      <sheetName val="paipay"/>
      <sheetName val="MIS"/>
      <sheetName val="CRtbobpljuly"/>
      <sheetName val="TBOBPLJul98"/>
      <sheetName val="CORPN OCT"/>
      <sheetName val="inout consol-nov"/>
      <sheetName val="inout consol (2)"/>
      <sheetName val="AS ON DT EXPS Mar"/>
      <sheetName val="J_fix asst"/>
      <sheetName val="J_fix asst sdpl"/>
      <sheetName val="f a_obpl"/>
      <sheetName val="J_fix asst obpl"/>
      <sheetName val="J_fix asst scc"/>
      <sheetName val="J_fix asst ripl"/>
      <sheetName val="fa-pl &amp; mach-site"/>
      <sheetName val="fa-veh"/>
      <sheetName val="fa_off eqp"/>
      <sheetName val="fa_fur&amp; fix"/>
      <sheetName val="fa_comp"/>
      <sheetName val="omantopaz"/>
      <sheetName val="I_Con WIP (2)"/>
      <sheetName val="TBAL9596 -IIIIRUN"/>
      <sheetName val="TBCRSsdpl July98"/>
      <sheetName val="TBSDPLJuly98"/>
      <sheetName val="G-1"/>
      <sheetName val="Other Proj Schdl"/>
      <sheetName val="OT CLIENTS"/>
      <sheetName val="inout consol July 98"/>
      <sheetName val="consol flow"/>
      <sheetName val="A_EQUITY-OBPL"/>
      <sheetName val="B_Equity-sdpl INC"/>
      <sheetName val="inout consol wkg"/>
      <sheetName val="inout consol WKNG"/>
      <sheetName val="B_Sheet 97"/>
      <sheetName val="P&amp;L 97 "/>
      <sheetName val="B_Sheet 97-BEXP"/>
      <sheetName val="P&amp;L 97 -BEXP"/>
      <sheetName val="consol flows"/>
      <sheetName val="G-1_sdpl_work"/>
      <sheetName val="G_1_obpl_Work"/>
      <sheetName val="sdpl_oth Liab"/>
      <sheetName val="obpl-oth liab"/>
      <sheetName val="I-Wip-ot (2)"/>
      <sheetName val="I-Wip-ot"/>
      <sheetName val="detail WIP (2)"/>
      <sheetName val="detail G-1"/>
      <sheetName val="TBCRS"/>
      <sheetName val="sobha menon ac"/>
      <sheetName val="pnc ac"/>
      <sheetName val="FIXREG-VEH"/>
      <sheetName val="FIXREG-P&amp;M-SITE"/>
      <sheetName val="fix -p &amp; M -SCC"/>
      <sheetName val="C_fix asst"/>
      <sheetName val="D fix asst scdl "/>
      <sheetName val="creditors tb obpl"/>
      <sheetName val="TBAL9697 -group wise  sdpl"/>
      <sheetName val="TBAL9697 -group wise "/>
      <sheetName val="salestax9697-AR"/>
      <sheetName val="crs -G-1"/>
      <sheetName val="TBAL9697 -group wise  onpl"/>
      <sheetName val="B_Sheet 97-OBPL"/>
      <sheetName val="B_Sheet 97 sdpl"/>
      <sheetName val="TBAL9697 -group wise  sdpl2"/>
      <sheetName val="TBCRSSdplmar98"/>
      <sheetName val="TB9798OBPL07"/>
      <sheetName val="D_Loan  Prom"/>
      <sheetName val="E_Bank Loan"/>
      <sheetName val="F_Adv-Client"/>
      <sheetName val="G_work Cap "/>
      <sheetName val="H_land adv"/>
      <sheetName val="detai Wip 2"/>
      <sheetName val="detai Wip I "/>
      <sheetName val="WIP"/>
      <sheetName val="J_Con WIP"/>
      <sheetName val="K_L_Oth Co "/>
      <sheetName val="fix asst_Obpl"/>
      <sheetName val="fixass-scc-obpl"/>
      <sheetName val="TBAL9697 _group wise  sdpl"/>
      <sheetName val="[sept98.xlsUomantopaz"/>
      <sheetName val="TBS_x0004_PLJuly98"/>
      <sheetName val="[sept98.xls_x001d_B_Sheet 97"/>
      <sheetName val="_sept98.xlsUomantopaz"/>
      <sheetName val="_sept98.xls_x001d_B_Sheet 97"/>
      <sheetName val="TBS_x005f_x0004_PLJuly98"/>
      <sheetName val="_sept98.xls_x005f_x001d_B_Sheet 97"/>
      <sheetName val="Boq"/>
      <sheetName val="[sept98.xls_x005f_x001d_B_Sheet 97"/>
      <sheetName val="CODE"/>
      <sheetName val="Design"/>
      <sheetName val="PRECAST lightconc-II"/>
      <sheetName val="Staff Acco."/>
      <sheetName val="SITE OVERHEADS"/>
      <sheetName val="Data"/>
      <sheetName val="Precalculation"/>
      <sheetName val="TBS_x005f_x005f_x005f_x0004_PLJuly98"/>
      <sheetName val="_sept98.xls_x005f_x005f_x005f_x001d_B_Sheet"/>
      <sheetName val="[sept98.xls_x005f_x005f_x005f_x001d_B_Sheet"/>
      <sheetName val="RCC,Ret. Wall"/>
      <sheetName val="LIST OF MAKES"/>
      <sheetName val="Sheet1"/>
      <sheetName val="Project Details.."/>
      <sheetName val="scurve calc (2)"/>
      <sheetName val="PULSATOR"/>
      <sheetName val="Sheet3"/>
      <sheetName val="TOS-F"/>
      <sheetName val="Boq Block A"/>
      <sheetName val="#REF!"/>
      <sheetName val="key dates"/>
      <sheetName val="Actuals"/>
      <sheetName val="col-reinft1"/>
      <sheetName val="_sept98.xls_x005f_x001d_B_Sheet"/>
      <sheetName val="Costing"/>
      <sheetName val="Labels"/>
      <sheetName val="Cost_any"/>
      <sheetName val="IO LIST"/>
      <sheetName val="#REF"/>
      <sheetName val="Detail In Door Stad"/>
      <sheetName val="TBS_x005f_x005f_x005f_x0004_PLJ"/>
      <sheetName val="_sept98.xls_x001d_B_Sheet"/>
      <sheetName val="_sept98.xls_x005f_x005f_x"/>
      <sheetName val="ABB"/>
      <sheetName val="GE"/>
      <sheetName val="[sept98.xls࡝sdpl_oth Liab"/>
      <sheetName val="INPUT SHEET"/>
      <sheetName val="MASTER_RATE ANALYSIS"/>
      <sheetName val="BEAM INPUT"/>
      <sheetName val="STD"/>
      <sheetName val="LTG-STG"/>
      <sheetName val="Plinth beam"/>
      <sheetName val="salestax9697-t_x0000_"/>
      <sheetName val="crs -G-1_x001a__x0000__x0000_TBAL9697 -group wise"/>
      <sheetName val="salestax9697-t?"/>
      <sheetName val="crs -G-1_x001a_??TBAL9697 -group wise"/>
      <sheetName val="final abstract"/>
      <sheetName val="_sept98.xls࡝sdpl_oth Liab"/>
      <sheetName val="salestax9697-t"/>
      <sheetName val="crs -G-1_x001a_"/>
      <sheetName val="Labor abs-NMR"/>
      <sheetName val="oman_maint"/>
      <sheetName val="CORPN_OCT"/>
      <sheetName val="inout_consol-nov"/>
      <sheetName val="inout_consol_(2)"/>
      <sheetName val="AS_ON_DT_EXPS_Mar"/>
      <sheetName val="J_fix_asst"/>
      <sheetName val="J_fix_asst_sdpl"/>
      <sheetName val="f_a_obpl"/>
      <sheetName val="J_fix_asst_obpl"/>
      <sheetName val="J_fix_asst_scc"/>
      <sheetName val="J_fix_asst_ripl"/>
      <sheetName val="fa-pl_&amp;_mach-site"/>
      <sheetName val="fa_off_eqp"/>
      <sheetName val="fa_fur&amp;_fix"/>
      <sheetName val="I_Con_WIP_(2)"/>
      <sheetName val="TBAL9596_-IIIIRUN"/>
      <sheetName val="TBCRSsdpl_July98"/>
      <sheetName val="Other_Proj_Schdl"/>
      <sheetName val="OT_CLIENTS"/>
      <sheetName val="inout_consol_July_98"/>
      <sheetName val="consol_flow"/>
      <sheetName val="B_Equity-sdpl_INC"/>
      <sheetName val="inout_consol_wkg"/>
      <sheetName val="inout_consol_WKNG"/>
      <sheetName val="B_Sheet_97"/>
      <sheetName val="P&amp;L_97_"/>
      <sheetName val="B_Sheet_97-BEXP"/>
      <sheetName val="P&amp;L_97_-BEXP"/>
      <sheetName val="consol_flows"/>
      <sheetName val="sdpl_oth_Liab"/>
      <sheetName val="obpl-oth_liab"/>
      <sheetName val="I-Wip-ot_(2)"/>
      <sheetName val="detail_WIP_(2)"/>
      <sheetName val="detail_G-1"/>
      <sheetName val="sobha_menon_ac"/>
      <sheetName val="pnc_ac"/>
      <sheetName val="fix_-p_&amp;_M_-SCC"/>
      <sheetName val="C_fix_asst"/>
      <sheetName val="D_fix_asst_scdl_"/>
      <sheetName val="creditors_tb_obpl"/>
      <sheetName val="TBAL9697_-group_wise__sdpl"/>
      <sheetName val="TBAL9697_-group_wise_"/>
      <sheetName val="crs_-G-1"/>
      <sheetName val="TBAL9697_-group_wise__onpl"/>
      <sheetName val="B_Sheet_97-OBPL"/>
      <sheetName val="B_Sheet_97_sdpl"/>
      <sheetName val="TBAL9697_-group_wise__sdpl2"/>
      <sheetName val="D_Loan__Prom"/>
      <sheetName val="E_Bank_Loan"/>
      <sheetName val="G_work_Cap_"/>
      <sheetName val="H_land_adv"/>
      <sheetName val="detai_Wip_2"/>
      <sheetName val="detai_Wip_I_"/>
      <sheetName val="J_Con_WIP"/>
      <sheetName val="K_L_Oth_Co_"/>
      <sheetName val="fix_asst_Obpl"/>
      <sheetName val="TBAL9697__group_wise__sdpl"/>
      <sheetName val="[sept98_xlsUomantopaz"/>
      <sheetName val="TBSPLJuly98"/>
      <sheetName val="[sept98_xlsB_Sheet_97"/>
      <sheetName val="_sept98_xlsUomantopaz"/>
      <sheetName val="_sept98_xlsB_Sheet_97"/>
      <sheetName val="_sept98_xls_x005f_x001d_B_Sheet_97"/>
      <sheetName val="[sept98_xls_x005f_x001d_B_Sheet_97"/>
      <sheetName val="PRECAST_lightconc-I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>
        <row r="214">
          <cell r="A214" t="str">
            <v>ADMINISTRATIVE &amp; MANAGEMENT EXPENSES</v>
          </cell>
        </row>
      </sheetData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"/>
      <sheetName val="TBCRSsdpl"/>
      <sheetName val="TB9798OBPL03"/>
      <sheetName val="TBCRSobpl"/>
      <sheetName val="TB9798OBPL06 (2)"/>
      <sheetName val="TBL9798SDPL03"/>
      <sheetName val="CORPN OCT"/>
      <sheetName val="inout consol-nov"/>
      <sheetName val="inout consol (2)"/>
      <sheetName val="AS ON DT EXPS Mar"/>
      <sheetName val="fa-pl &amp; mach-site"/>
      <sheetName val="fa-veh"/>
      <sheetName val="fa_comp"/>
      <sheetName val="fa_off eqp"/>
      <sheetName val="fa_fur&amp; fix"/>
      <sheetName val="fa-pl &amp; mach-Off"/>
      <sheetName val="B_Equity-sdpl INC"/>
      <sheetName val="inout consol wkg"/>
      <sheetName val="inout consol WKNG"/>
      <sheetName val="B_Sheet 97"/>
      <sheetName val="P&amp;L 97 "/>
      <sheetName val="B_Sheet 97-BEXP"/>
      <sheetName val="P&amp;L 97 -BEXP"/>
      <sheetName val="consol flows"/>
      <sheetName val="A_EQUITY-OBPL"/>
      <sheetName val="G-1_sdpl_work"/>
      <sheetName val="G_1_obpl_Work"/>
      <sheetName val="sdpl_oth Liab"/>
      <sheetName val="obpl-oth liab"/>
      <sheetName val="G-1"/>
      <sheetName val="G_land advance"/>
      <sheetName val="I-Wip-ot (2)"/>
      <sheetName val="I-Wip-ot"/>
      <sheetName val="detail WIP (2)"/>
      <sheetName val="detail G-1"/>
      <sheetName val="TBCRS"/>
      <sheetName val="sobha menon ac"/>
      <sheetName val="pnc ac"/>
      <sheetName val="FIXREG-VEH"/>
      <sheetName val="FIXREG-P&amp;M-SITE"/>
      <sheetName val="fix -p &amp; M -SCC"/>
      <sheetName val="C_fix asst"/>
      <sheetName val="D fix asst scdl "/>
      <sheetName val="creditors tb obpl"/>
      <sheetName val="TBAL9697 -group wise  sdpl"/>
      <sheetName val="TBAL9697 -group wise "/>
      <sheetName val="salestax9697-AR"/>
      <sheetName val="crs -G-1"/>
      <sheetName val="TBAL9697 -group wise  onpl"/>
      <sheetName val="B_Sheet 97-OBPL"/>
      <sheetName val="B_Sheet 97 sdpl"/>
      <sheetName val="TBAL9697 -group wise  sdpl2"/>
      <sheetName val="inout consol jan"/>
      <sheetName val="consol flow"/>
      <sheetName val="D_Loan  Prom"/>
      <sheetName val="E_Bank Loan"/>
      <sheetName val="F_Adv-Client"/>
      <sheetName val="G_work Cap"/>
      <sheetName val="H_land adv-dec"/>
      <sheetName val="J_Con WIP"/>
      <sheetName val="detail J"/>
      <sheetName val="L_Oth Co"/>
      <sheetName val="K_fix asst  "/>
      <sheetName val="fixass-scc-obpl"/>
      <sheetName val="C_fix asst-SDPL "/>
      <sheetName val="TBAL9697 _group wise  sdpl"/>
      <sheetName val="inout consol okg"/>
      <sheetName val="detail OIP (2)"/>
      <sheetName val="FIXRE_-P&amp;M-SITE"/>
      <sheetName val="D fix ysst scdl "/>
      <sheetName val="G-±"/>
      <sheetName val="FIXREG-P&amp;M-QITE"/>
      <sheetName val="cre`itors tb obpl"/>
      <sheetName val="3AL9697 -group wise  onpl"/>
      <sheetName val="L_Oth Bo"/>
      <sheetName val="3‰AL9697 -group wise  onpl"/>
      <sheetName val=""/>
      <sheetName val="Boq"/>
      <sheetName val="Civil Boq"/>
      <sheetName val="p&amp;m"/>
      <sheetName val="Staff Acco."/>
      <sheetName val="STEEL"/>
      <sheetName val="Sheet3"/>
      <sheetName val="SITE OVERHEADS"/>
      <sheetName val="Boq Block A"/>
      <sheetName val="Sheet1"/>
      <sheetName val="analysis"/>
      <sheetName val="Headings"/>
      <sheetName val="Precalculation"/>
      <sheetName val="G-�"/>
      <sheetName val="3�AL9697 -group wise  onpl"/>
      <sheetName val="PRECAST lightconc-II"/>
      <sheetName val="sept-plan"/>
      <sheetName val="Project-Material "/>
      <sheetName val="Build-up"/>
      <sheetName val="1. PayRec"/>
      <sheetName val="PL"/>
      <sheetName val="PRW"/>
      <sheetName val="Cashflow projection"/>
      <sheetName val="SPT vs PHI"/>
      <sheetName val="factors"/>
      <sheetName val="key dates"/>
      <sheetName val="Actuals"/>
      <sheetName val="Main-Material"/>
      <sheetName val="Design"/>
      <sheetName val="TBL9798_x0010_DPL03"/>
      <sheetName val="CORPN O_x0000_T"/>
      <sheetName val="ino4t conso,-nov"/>
      <sheetName val="(nout co,sol (2)"/>
      <sheetName val="Blr hire"/>
      <sheetName val="INPUT SHEET"/>
      <sheetName val="A-General"/>
      <sheetName val="VCH-SLC"/>
      <sheetName val="Supplier"/>
      <sheetName val="G_1_obpl_x000b_Wori"/>
      <sheetName val="_x0003_dpl_oth Lia`"/>
      <sheetName val=".bpl,oth lia "/>
      <sheetName val="G_,and adv nce"/>
      <sheetName val="I,Wip-ot  2)"/>
      <sheetName val="I-Rip-Lt"/>
      <sheetName val="det!il WIP (2)"/>
      <sheetName val="de4ail G-1"/>
      <sheetName val="T@CRS"/>
      <sheetName val="sobha mennn ac"/>
      <sheetName val="FIPREG-P&amp;M-SITE"/>
      <sheetName val="C_&amp;ix asst"/>
      <sheetName val="TBAL9697 _x000d_grotp wise "/>
      <sheetName val="G_1_obpl_x005f_x000b_Wori"/>
      <sheetName val="_x005f_x0003_dpl_oth Lia`"/>
      <sheetName val="TBAL9697 _x005f_x000d_grotp wise "/>
      <sheetName val="St.co.91.5lvl"/>
      <sheetName val="目录"/>
      <sheetName val="Names&amp;Cases"/>
      <sheetName val="Stress Calculation"/>
      <sheetName val="3MLKQ"/>
      <sheetName val="TB9798OBPL06_(2)"/>
      <sheetName val="CORPN_OCT"/>
      <sheetName val="inout_consol-nov"/>
      <sheetName val="inout_consol_(2)"/>
      <sheetName val="AS_ON_DT_EXPS_Mar"/>
      <sheetName val="fa-pl_&amp;_mach-site"/>
      <sheetName val="fa_off_eqp"/>
      <sheetName val="fa_fur&amp;_fix"/>
      <sheetName val="fa-pl_&amp;_mach-Off"/>
      <sheetName val="B_Equity-sdpl_INC"/>
      <sheetName val="inout_consol_wkg"/>
      <sheetName val="inout_consol_WKNG"/>
      <sheetName val="B_Sheet_97"/>
      <sheetName val="P&amp;L_97_"/>
      <sheetName val="B_Sheet_97-BEXP"/>
      <sheetName val="P&amp;L_97_-BEXP"/>
      <sheetName val="consol_flows"/>
      <sheetName val="sdpl_oth_Liab"/>
      <sheetName val="obpl-oth_liab"/>
      <sheetName val="G_land_advance"/>
      <sheetName val="I-Wip-ot_(2)"/>
      <sheetName val="detail_WIP_(2)"/>
      <sheetName val="detail_G-1"/>
      <sheetName val="sobha_menon_ac"/>
      <sheetName val="pnc_ac"/>
      <sheetName val="fix_-p_&amp;_M_-SCC"/>
      <sheetName val="C_fix_asst"/>
      <sheetName val="D_fix_asst_scdl_"/>
      <sheetName val="creditors_tb_obpl"/>
      <sheetName val="TBAL9697_-group_wise__sdpl"/>
      <sheetName val="TBAL9697_-group_wise_"/>
      <sheetName val="crs_-G-1"/>
      <sheetName val="TBAL9697_-group_wise__onpl"/>
      <sheetName val="B_Sheet_97-OBPL"/>
      <sheetName val="B_Sheet_97_sdpl"/>
      <sheetName val="TBAL9697_-group_wise__sdpl2"/>
      <sheetName val="inout_consol_jan"/>
      <sheetName val="consol_flow"/>
      <sheetName val="D_Loan__Prom"/>
      <sheetName val="E_Bank_Loan"/>
      <sheetName val="G_work_Cap"/>
      <sheetName val="H_land_adv-dec"/>
      <sheetName val="J_Con_WIP"/>
      <sheetName val="detail_J"/>
      <sheetName val="L_Oth_Co"/>
      <sheetName val="K_fix_asst__"/>
      <sheetName val="C_fix_asst-SDPL_"/>
      <sheetName val="TBAL9697__group_wise__sdpl"/>
      <sheetName val="inout_consol_okg"/>
      <sheetName val="detail_OIP_(2)"/>
      <sheetName val="D_fix_ysst_scdl_"/>
      <sheetName val="cre`itors_tb_obpl"/>
      <sheetName val="3AL9697_-group_wise__onpl"/>
      <sheetName val="3‰AL9697_-group_wise__onpl"/>
      <sheetName val="L_Oth_Bo"/>
      <sheetName val="Civil_Boq"/>
      <sheetName val="Staff_Acco_"/>
      <sheetName val="SITE_OVERHEADS"/>
      <sheetName val="PRECAST_lightconc-II"/>
      <sheetName val="CORPN O"/>
      <sheetName val="template"/>
      <sheetName val="R2"/>
      <sheetName val="CORPN O_T"/>
      <sheetName val="BOQ (2)"/>
      <sheetName val="DG "/>
      <sheetName val="MAR98"/>
      <sheetName val="TBAL9697 _grotp wise "/>
      <sheetName val="CORPN O?T"/>
      <sheetName val="TBAL9697 _x000a_grotp wise "/>
      <sheetName val="FORM7"/>
      <sheetName val="data"/>
      <sheetName val="Sun E Type"/>
      <sheetName val="PCC"/>
      <sheetName val="Fin Sum"/>
      <sheetName val="Labor abs-NMR"/>
      <sheetName val="Control"/>
      <sheetName val="Inventory"/>
      <sheetName val="Costing"/>
      <sheetName val="Annex"/>
      <sheetName val="Input"/>
      <sheetName val="TBL9798_x005f_x0010_DPL03"/>
      <sheetName val="CORPN O_x005f_x0000_T"/>
      <sheetName val="External"/>
      <sheetName val="SUPPLY -Sanitary Fixtures"/>
      <sheetName val="ITEMS FOR CIVIL TENDER"/>
      <sheetName val="BS1"/>
      <sheetName val="CCTV_EST1"/>
      <sheetName val="환율"/>
      <sheetName val="gen"/>
      <sheetName val="Pay_Sep06"/>
      <sheetName val="labour coeff"/>
      <sheetName val="beam-reinft"/>
      <sheetName val="Shuttering Analysis"/>
      <sheetName val="General P+M"/>
      <sheetName val="Curing Analysis "/>
      <sheetName val="Concrete P+M ( RMC )"/>
      <sheetName val="P+M ( SMC )"/>
      <sheetName val="P+M -EW"/>
      <sheetName val="P&amp;L - AD"/>
      <sheetName val="1__PayRec"/>
      <sheetName val="Boq_Block_A"/>
      <sheetName val="Cashflow_projection"/>
      <sheetName val="G_1_obpl_x005f_x005f_x005f_x000b_Wori"/>
      <sheetName val="_x005f_x005f_x005f_x0003_dpl_oth Lia`"/>
      <sheetName val="TBAL9697 _x005f_x005f_x005f_x000d_grotp wis"/>
      <sheetName val="CASHFLOWS"/>
      <sheetName val="Fin. Assumpt. - Sensitivities"/>
      <sheetName val="LOAD SHEET "/>
      <sheetName val="Fill this out first..."/>
      <sheetName val="Labour productivity"/>
      <sheetName val="RCC,Ret. Wall"/>
      <sheetName val="Basic"/>
      <sheetName val="Labour"/>
      <sheetName val="Area &amp; Cate. Master"/>
      <sheetName val="SILICATE"/>
      <sheetName val="Driveway Beams"/>
      <sheetName val="DLC lookups"/>
      <sheetName val="RA-markate"/>
      <sheetName val="GBW"/>
      <sheetName val="Fee Rate Summary"/>
      <sheetName val="Name List"/>
      <sheetName val="nanjprofit"/>
      <sheetName val="Detail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細目"/>
      <sheetName val="2004"/>
      <sheetName val="Form 6"/>
      <sheetName val="acevsSp (ABC)"/>
      <sheetName val="A.O.R."/>
      <sheetName val="LIST OF MAKES"/>
      <sheetName val="TBAL9697  grotp wise "/>
      <sheetName val="Quote Sheet"/>
      <sheetName val="d-safe DELUXE"/>
      <sheetName val="Works - Quote Sheet"/>
      <sheetName val="IO LIST"/>
      <sheetName val="TBAL9697 _x005f_x000d_grotp wis"/>
      <sheetName val="#REF"/>
      <sheetName val="Bill No.5"/>
      <sheetName val="Config"/>
      <sheetName val="Break Dw"/>
      <sheetName val="basic-data"/>
      <sheetName val="mem-property"/>
      <sheetName val="Detail 1A"/>
      <sheetName val="Rate"/>
      <sheetName val="11B "/>
      <sheetName val="12A"/>
      <sheetName val="12B"/>
      <sheetName val="6B"/>
      <sheetName val="7A"/>
      <sheetName val="7B"/>
      <sheetName val="1"/>
      <sheetName val="Sheet2"/>
      <sheetName val="TBL9798_x005f_x005f_x005f_x0010_DPL03"/>
      <sheetName val="CORPN O_x005f_x005f_x005f_x0000_T"/>
      <sheetName val="BLOCK-A (MEA.SHEET)"/>
      <sheetName val="Structure Bills Qty"/>
      <sheetName val="220 11  BS "/>
      <sheetName val="dBase"/>
      <sheetName val="inWords"/>
      <sheetName val="Cat A Change Control"/>
      <sheetName val="#REF!"/>
      <sheetName val="concrete"/>
      <sheetName val="Boq-Con"/>
      <sheetName val="Break up Sheet"/>
      <sheetName val="Manmaster"/>
      <sheetName val="Summary of P &amp; M"/>
      <sheetName val="TBAL9697 _x005f_x000a_grotp wise "/>
      <sheetName val="ISO.Reconcilation Statment"/>
      <sheetName val="AVG pur rate"/>
      <sheetName val="Sheet 1"/>
      <sheetName val="3BPA00132-5-3 W plan HVPNL"/>
      <sheetName val="Mix Design"/>
      <sheetName val="std-rates"/>
      <sheetName val="keyword"/>
      <sheetName val="입력"/>
      <sheetName val="FITZ MORT 94"/>
    </sheetNames>
    <sheetDataSet>
      <sheetData sheetId="0">
        <row r="34">
          <cell r="A34" t="str">
            <v>Investments Govt Securities</v>
          </cell>
        </row>
      </sheetData>
      <sheetData sheetId="1">
        <row r="34">
          <cell r="A34" t="str">
            <v>Investments Govt Securities</v>
          </cell>
        </row>
      </sheetData>
      <sheetData sheetId="2">
        <row r="34">
          <cell r="A34" t="str">
            <v>Investments Govt Securities</v>
          </cell>
        </row>
      </sheetData>
      <sheetData sheetId="3">
        <row r="34">
          <cell r="A34" t="str">
            <v>Investments Govt Securities</v>
          </cell>
        </row>
      </sheetData>
      <sheetData sheetId="4">
        <row r="34">
          <cell r="A34" t="str">
            <v>Investments Govt Securities</v>
          </cell>
        </row>
      </sheetData>
      <sheetData sheetId="5">
        <row r="34">
          <cell r="A34" t="str">
            <v>Investments Govt Securities</v>
          </cell>
        </row>
      </sheetData>
      <sheetData sheetId="6">
        <row r="34">
          <cell r="A34" t="str">
            <v>Investments Govt Securities</v>
          </cell>
        </row>
      </sheetData>
      <sheetData sheetId="7">
        <row r="34">
          <cell r="A34" t="str">
            <v>Investments Govt Securities</v>
          </cell>
        </row>
      </sheetData>
      <sheetData sheetId="8">
        <row r="34">
          <cell r="A34" t="str">
            <v>Investments Govt Securities</v>
          </cell>
        </row>
      </sheetData>
      <sheetData sheetId="9">
        <row r="34">
          <cell r="A34" t="str">
            <v>Investments Govt Securities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34">
          <cell r="A34" t="str">
            <v>Investments Govt Securities</v>
          </cell>
        </row>
      </sheetData>
      <sheetData sheetId="44" refreshError="1">
        <row r="34">
          <cell r="A34" t="str">
            <v>Investments Govt Securities</v>
          </cell>
        </row>
      </sheetData>
      <sheetData sheetId="45">
        <row r="34">
          <cell r="A34" t="str">
            <v>Investments Govt Securities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ative statement"/>
      <sheetName val="RA-markate"/>
      <sheetName val="RA_markate"/>
      <sheetName val="Sheet3 (2)"/>
      <sheetName val="Inc.St.-Link"/>
      <sheetName val="Portfolio Summary"/>
      <sheetName val="Builtup Area"/>
      <sheetName val="Project Budget Worksheet"/>
      <sheetName val="MASTER_RATE ANALYSIS"/>
      <sheetName val="BLOCK-A (MEA.SHEET)"/>
      <sheetName val="MM"/>
      <sheetName val="Headings"/>
      <sheetName val="TBAL9697 -group wise  sdpl"/>
      <sheetName val="Names&amp;Cases"/>
      <sheetName val="COST"/>
      <sheetName val="Meas.-Hotel Part"/>
      <sheetName val="Results"/>
      <sheetName val="PLGroupings"/>
      <sheetName val="BOQ_Direct_selling cost"/>
      <sheetName val="Desgn(zone I)"/>
      <sheetName val="Fill this out first..."/>
      <sheetName val="9. Package split - Cost "/>
      <sheetName val="10. &amp; 11. Rate Code &amp; BQ"/>
      <sheetName val="Pay_Sep06"/>
      <sheetName val="BASIS -DEC 08"/>
      <sheetName val="SCHEDULE"/>
      <sheetName val="VAL"/>
      <sheetName val="Labor abs-NMR"/>
      <sheetName val="BOQ"/>
      <sheetName val="Labour productivity"/>
      <sheetName val="nVision"/>
      <sheetName val="purpose&amp;input"/>
      <sheetName val="TBAL9697 _group wise  sdpl"/>
      <sheetName val="Staff Acco."/>
      <sheetName val="oresreqsum"/>
      <sheetName val="7 Other Costs"/>
      <sheetName val="RECAPITULATION"/>
    </sheetNames>
    <sheetDataSet>
      <sheetData sheetId="0"/>
      <sheetData sheetId="1" refreshError="1">
        <row r="389">
          <cell r="A389" t="str">
            <v>SECTION</v>
          </cell>
          <cell r="B389" t="str">
            <v>PART</v>
          </cell>
        </row>
        <row r="391">
          <cell r="A391">
            <v>1</v>
          </cell>
        </row>
        <row r="392">
          <cell r="A392" t="str">
            <v>1.</v>
          </cell>
          <cell r="B392">
            <v>1</v>
          </cell>
        </row>
        <row r="394">
          <cell r="A394" t="str">
            <v>1.</v>
          </cell>
          <cell r="B394">
            <v>1.1000000000000001</v>
          </cell>
        </row>
        <row r="396">
          <cell r="A396" t="str">
            <v>A</v>
          </cell>
        </row>
        <row r="401">
          <cell r="A401" t="str">
            <v>B</v>
          </cell>
        </row>
        <row r="403">
          <cell r="A403" t="str">
            <v>C</v>
          </cell>
        </row>
        <row r="406">
          <cell r="A406" t="str">
            <v>D</v>
          </cell>
        </row>
        <row r="414">
          <cell r="A414" t="str">
            <v>1.</v>
          </cell>
          <cell r="B414">
            <v>1.2000000000000002</v>
          </cell>
        </row>
        <row r="418">
          <cell r="A418" t="str">
            <v>A</v>
          </cell>
        </row>
        <row r="423">
          <cell r="A423" t="str">
            <v>B</v>
          </cell>
        </row>
        <row r="425">
          <cell r="A425" t="str">
            <v>C</v>
          </cell>
        </row>
        <row r="427">
          <cell r="A427" t="str">
            <v>D</v>
          </cell>
        </row>
        <row r="430">
          <cell r="A430" t="str">
            <v>E</v>
          </cell>
        </row>
        <row r="438">
          <cell r="A438" t="str">
            <v>1.</v>
          </cell>
          <cell r="B438">
            <v>1.3000000000000003</v>
          </cell>
        </row>
        <row r="442">
          <cell r="A442" t="str">
            <v>A</v>
          </cell>
        </row>
        <row r="447">
          <cell r="A447" t="str">
            <v>B</v>
          </cell>
        </row>
        <row r="449">
          <cell r="A449" t="str">
            <v>C</v>
          </cell>
        </row>
        <row r="451">
          <cell r="A451" t="str">
            <v>D</v>
          </cell>
        </row>
        <row r="454">
          <cell r="A454" t="str">
            <v>E</v>
          </cell>
        </row>
        <row r="462">
          <cell r="A462" t="str">
            <v>1.</v>
          </cell>
          <cell r="B462">
            <v>2</v>
          </cell>
        </row>
        <row r="464">
          <cell r="A464" t="str">
            <v>1.</v>
          </cell>
          <cell r="B464">
            <v>2.1</v>
          </cell>
        </row>
        <row r="466">
          <cell r="A466" t="str">
            <v>A</v>
          </cell>
        </row>
        <row r="471">
          <cell r="A471" t="str">
            <v>B</v>
          </cell>
        </row>
        <row r="473">
          <cell r="A473" t="str">
            <v>C</v>
          </cell>
        </row>
        <row r="476">
          <cell r="A476" t="str">
            <v>D</v>
          </cell>
        </row>
        <row r="486">
          <cell r="A486" t="str">
            <v>1.2.2</v>
          </cell>
        </row>
        <row r="488">
          <cell r="A488" t="str">
            <v>A</v>
          </cell>
        </row>
        <row r="494">
          <cell r="A494" t="str">
            <v>B</v>
          </cell>
        </row>
        <row r="496">
          <cell r="A496" t="str">
            <v>C</v>
          </cell>
        </row>
        <row r="498">
          <cell r="A498" t="str">
            <v>D</v>
          </cell>
        </row>
        <row r="501">
          <cell r="A501" t="str">
            <v>E</v>
          </cell>
        </row>
        <row r="511">
          <cell r="A511" t="str">
            <v>1.2.3</v>
          </cell>
        </row>
        <row r="513">
          <cell r="A513" t="str">
            <v>A</v>
          </cell>
        </row>
        <row r="519">
          <cell r="A519" t="str">
            <v>B</v>
          </cell>
        </row>
        <row r="521">
          <cell r="A521" t="str">
            <v>C</v>
          </cell>
        </row>
        <row r="523">
          <cell r="A523" t="str">
            <v>D</v>
          </cell>
        </row>
        <row r="526">
          <cell r="A526" t="str">
            <v>E</v>
          </cell>
        </row>
        <row r="534">
          <cell r="A534">
            <v>1.3</v>
          </cell>
        </row>
        <row r="536">
          <cell r="A536" t="str">
            <v>1.3.1</v>
          </cell>
        </row>
        <row r="538">
          <cell r="A538" t="str">
            <v>A</v>
          </cell>
        </row>
        <row r="544">
          <cell r="A544" t="str">
            <v>B</v>
          </cell>
        </row>
        <row r="546">
          <cell r="A546" t="str">
            <v>C</v>
          </cell>
        </row>
        <row r="549">
          <cell r="A549" t="str">
            <v>D</v>
          </cell>
        </row>
        <row r="559">
          <cell r="A559" t="str">
            <v>1.3.2</v>
          </cell>
        </row>
        <row r="561">
          <cell r="A561" t="str">
            <v>A</v>
          </cell>
        </row>
        <row r="566">
          <cell r="A566" t="str">
            <v>B</v>
          </cell>
        </row>
        <row r="568">
          <cell r="A568" t="str">
            <v>C</v>
          </cell>
        </row>
        <row r="570">
          <cell r="A570" t="str">
            <v>D</v>
          </cell>
        </row>
        <row r="573">
          <cell r="A573" t="str">
            <v>E</v>
          </cell>
        </row>
        <row r="583">
          <cell r="A583" t="str">
            <v>1.3.3</v>
          </cell>
        </row>
        <row r="585">
          <cell r="A585" t="str">
            <v>A</v>
          </cell>
        </row>
        <row r="590">
          <cell r="A590" t="str">
            <v>B</v>
          </cell>
        </row>
        <row r="592">
          <cell r="A592" t="str">
            <v>C</v>
          </cell>
        </row>
        <row r="594">
          <cell r="A594" t="str">
            <v>D</v>
          </cell>
        </row>
        <row r="597">
          <cell r="A597" t="str">
            <v>E</v>
          </cell>
        </row>
        <row r="605">
          <cell r="A605">
            <v>1.4</v>
          </cell>
        </row>
        <row r="607">
          <cell r="A607" t="str">
            <v>1.4.1</v>
          </cell>
        </row>
        <row r="609">
          <cell r="A609" t="str">
            <v>A</v>
          </cell>
        </row>
        <row r="617">
          <cell r="A617" t="str">
            <v>B</v>
          </cell>
        </row>
        <row r="619">
          <cell r="A619" t="str">
            <v>C</v>
          </cell>
        </row>
        <row r="622">
          <cell r="A622" t="str">
            <v>D</v>
          </cell>
        </row>
        <row r="632">
          <cell r="A632" t="str">
            <v>1.4.2</v>
          </cell>
        </row>
        <row r="634">
          <cell r="A634" t="str">
            <v>A</v>
          </cell>
        </row>
        <row r="642">
          <cell r="A642" t="str">
            <v>B</v>
          </cell>
        </row>
        <row r="644">
          <cell r="A644" t="str">
            <v>C</v>
          </cell>
        </row>
        <row r="646">
          <cell r="A646" t="str">
            <v>D</v>
          </cell>
        </row>
        <row r="649">
          <cell r="A649" t="str">
            <v>E</v>
          </cell>
        </row>
        <row r="659">
          <cell r="A659" t="str">
            <v>1.4.3</v>
          </cell>
        </row>
        <row r="661">
          <cell r="A661" t="str">
            <v>A</v>
          </cell>
        </row>
        <row r="669">
          <cell r="A669" t="str">
            <v>B</v>
          </cell>
        </row>
        <row r="671">
          <cell r="A671" t="str">
            <v>C</v>
          </cell>
        </row>
        <row r="673">
          <cell r="A673" t="str">
            <v>D</v>
          </cell>
        </row>
        <row r="676">
          <cell r="A676" t="str">
            <v>E</v>
          </cell>
        </row>
        <row r="684">
          <cell r="A684">
            <v>1.5</v>
          </cell>
        </row>
        <row r="686">
          <cell r="A686" t="str">
            <v>1.5.1</v>
          </cell>
        </row>
        <row r="688">
          <cell r="A688" t="str">
            <v>A</v>
          </cell>
        </row>
        <row r="699">
          <cell r="A699" t="str">
            <v>B</v>
          </cell>
        </row>
        <row r="701">
          <cell r="A701" t="str">
            <v>C</v>
          </cell>
        </row>
        <row r="704">
          <cell r="A704" t="str">
            <v>D</v>
          </cell>
        </row>
        <row r="714">
          <cell r="A714" t="str">
            <v>1.5.2</v>
          </cell>
        </row>
        <row r="716">
          <cell r="A716" t="str">
            <v>A</v>
          </cell>
        </row>
        <row r="727">
          <cell r="A727" t="str">
            <v>B</v>
          </cell>
        </row>
        <row r="729">
          <cell r="A729" t="str">
            <v>C</v>
          </cell>
        </row>
        <row r="731">
          <cell r="A731" t="str">
            <v>D</v>
          </cell>
        </row>
        <row r="734">
          <cell r="A734" t="str">
            <v>E</v>
          </cell>
        </row>
        <row r="744">
          <cell r="A744" t="str">
            <v>1.5.3</v>
          </cell>
        </row>
        <row r="746">
          <cell r="A746" t="str">
            <v>A</v>
          </cell>
        </row>
        <row r="754">
          <cell r="A754" t="str">
            <v>B</v>
          </cell>
        </row>
        <row r="756">
          <cell r="A756" t="str">
            <v>C</v>
          </cell>
        </row>
        <row r="758">
          <cell r="A758" t="str">
            <v>D</v>
          </cell>
        </row>
        <row r="761">
          <cell r="A761" t="str">
            <v>E</v>
          </cell>
        </row>
        <row r="769">
          <cell r="A769">
            <v>1.6</v>
          </cell>
        </row>
        <row r="771">
          <cell r="A771" t="str">
            <v>1.6.1</v>
          </cell>
        </row>
        <row r="773">
          <cell r="A773" t="str">
            <v>A</v>
          </cell>
        </row>
        <row r="782">
          <cell r="A782" t="str">
            <v>B</v>
          </cell>
        </row>
        <row r="784">
          <cell r="A784" t="str">
            <v>C</v>
          </cell>
        </row>
        <row r="787">
          <cell r="A787" t="str">
            <v>D</v>
          </cell>
        </row>
        <row r="795">
          <cell r="A795">
            <v>1.6</v>
          </cell>
        </row>
        <row r="797">
          <cell r="A797" t="str">
            <v>1.6.2</v>
          </cell>
        </row>
        <row r="799">
          <cell r="A799" t="str">
            <v>A</v>
          </cell>
        </row>
        <row r="808">
          <cell r="A808" t="str">
            <v>B</v>
          </cell>
        </row>
        <row r="810">
          <cell r="A810" t="str">
            <v>C</v>
          </cell>
        </row>
        <row r="812">
          <cell r="A812" t="str">
            <v>D</v>
          </cell>
        </row>
        <row r="815">
          <cell r="A815" t="str">
            <v>E</v>
          </cell>
        </row>
        <row r="823">
          <cell r="A823">
            <v>1.6</v>
          </cell>
        </row>
        <row r="825">
          <cell r="A825" t="str">
            <v>1.6.3</v>
          </cell>
        </row>
        <row r="827">
          <cell r="A827" t="str">
            <v>A</v>
          </cell>
        </row>
        <row r="836">
          <cell r="A836" t="str">
            <v>B</v>
          </cell>
        </row>
        <row r="838">
          <cell r="A838" t="str">
            <v>C</v>
          </cell>
        </row>
        <row r="840">
          <cell r="A840" t="str">
            <v>D</v>
          </cell>
        </row>
        <row r="843">
          <cell r="A843" t="str">
            <v>E</v>
          </cell>
        </row>
        <row r="851">
          <cell r="A851">
            <v>1.7</v>
          </cell>
        </row>
        <row r="852">
          <cell r="A852" t="str">
            <v>1.7.1</v>
          </cell>
        </row>
        <row r="854">
          <cell r="A854" t="str">
            <v>1.7.1.1</v>
          </cell>
        </row>
        <row r="856">
          <cell r="A856" t="str">
            <v>A</v>
          </cell>
        </row>
        <row r="864">
          <cell r="A864" t="str">
            <v>B</v>
          </cell>
        </row>
        <row r="866">
          <cell r="A866" t="str">
            <v>C</v>
          </cell>
        </row>
        <row r="869">
          <cell r="A869" t="str">
            <v>D</v>
          </cell>
        </row>
        <row r="877">
          <cell r="A877" t="str">
            <v>1.7.1.2</v>
          </cell>
        </row>
        <row r="881">
          <cell r="A881" t="str">
            <v>A</v>
          </cell>
        </row>
        <row r="889">
          <cell r="A889" t="str">
            <v>B</v>
          </cell>
        </row>
        <row r="891">
          <cell r="A891" t="str">
            <v>C</v>
          </cell>
        </row>
        <row r="893">
          <cell r="A893" t="str">
            <v>D</v>
          </cell>
        </row>
        <row r="896">
          <cell r="A896" t="str">
            <v>E</v>
          </cell>
        </row>
        <row r="904">
          <cell r="A904" t="str">
            <v>1.7.1.3</v>
          </cell>
        </row>
        <row r="908">
          <cell r="A908" t="str">
            <v>A</v>
          </cell>
        </row>
        <row r="916">
          <cell r="A916" t="str">
            <v>B</v>
          </cell>
        </row>
        <row r="918">
          <cell r="A918" t="str">
            <v>C</v>
          </cell>
        </row>
        <row r="920">
          <cell r="A920" t="str">
            <v>D</v>
          </cell>
        </row>
        <row r="923">
          <cell r="A923" t="str">
            <v>E</v>
          </cell>
        </row>
        <row r="931">
          <cell r="A931" t="str">
            <v>1.7.2</v>
          </cell>
        </row>
        <row r="933">
          <cell r="A933" t="str">
            <v>1.7.2.1</v>
          </cell>
        </row>
        <row r="935">
          <cell r="A935" t="str">
            <v>A</v>
          </cell>
        </row>
        <row r="943">
          <cell r="A943" t="str">
            <v>B</v>
          </cell>
        </row>
        <row r="945">
          <cell r="A945" t="str">
            <v>C</v>
          </cell>
        </row>
        <row r="948">
          <cell r="A948" t="str">
            <v>D</v>
          </cell>
        </row>
        <row r="956">
          <cell r="A956" t="str">
            <v>1.7.2.2</v>
          </cell>
        </row>
        <row r="960">
          <cell r="A960" t="str">
            <v>A</v>
          </cell>
        </row>
        <row r="968">
          <cell r="A968" t="str">
            <v>B</v>
          </cell>
        </row>
        <row r="970">
          <cell r="A970" t="str">
            <v>C</v>
          </cell>
        </row>
        <row r="972">
          <cell r="A972" t="str">
            <v>D</v>
          </cell>
        </row>
        <row r="975">
          <cell r="A975" t="str">
            <v>E</v>
          </cell>
        </row>
        <row r="983">
          <cell r="A983" t="str">
            <v>1.7.2.3</v>
          </cell>
        </row>
        <row r="987">
          <cell r="A987" t="str">
            <v>A</v>
          </cell>
        </row>
        <row r="995">
          <cell r="A995" t="str">
            <v>B</v>
          </cell>
        </row>
        <row r="997">
          <cell r="A997" t="str">
            <v>C</v>
          </cell>
        </row>
        <row r="999">
          <cell r="A999" t="str">
            <v>D</v>
          </cell>
        </row>
        <row r="1002">
          <cell r="A1002" t="str">
            <v>E</v>
          </cell>
        </row>
        <row r="1010">
          <cell r="A1010" t="str">
            <v>1.7.3</v>
          </cell>
        </row>
        <row r="1012">
          <cell r="A1012" t="str">
            <v>1.7.3.1</v>
          </cell>
        </row>
        <row r="1014">
          <cell r="A1014" t="str">
            <v>A</v>
          </cell>
        </row>
        <row r="1022">
          <cell r="A1022" t="str">
            <v>B</v>
          </cell>
        </row>
        <row r="1024">
          <cell r="A1024" t="str">
            <v>C</v>
          </cell>
        </row>
        <row r="1027">
          <cell r="A1027" t="str">
            <v>D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Demolition"/>
      <sheetName val="Ground Works"/>
      <sheetName val="Overall Excavation"/>
      <sheetName val="Footing"/>
      <sheetName val="Pile Cap"/>
      <sheetName val="Grade Beam"/>
      <sheetName val="RCC or STP Wall"/>
      <sheetName val="Retain wall"/>
      <sheetName val="Column"/>
      <sheetName val="Slab"/>
      <sheetName val="Drop panel"/>
      <sheetName val="RCC Beam"/>
      <sheetName val="Fin Sum"/>
      <sheetName val="Wall Sum"/>
      <sheetName val="Wall"/>
      <sheetName val="Finishes"/>
      <sheetName val="Staircase &amp; Ramp"/>
      <sheetName val="RA-mark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B1" t="str">
            <v>Floor Finishes</v>
          </cell>
          <cell r="E1" t="str">
            <v>Skirting</v>
          </cell>
          <cell r="H1" t="str">
            <v>Ceiling Finishes</v>
          </cell>
          <cell r="K1" t="str">
            <v>Wall Finishes</v>
          </cell>
        </row>
        <row r="2">
          <cell r="B2" t="str">
            <v>Carpet</v>
          </cell>
          <cell r="K2" t="str">
            <v>Paint</v>
          </cell>
        </row>
        <row r="3">
          <cell r="K3" t="str">
            <v>Tile</v>
          </cell>
        </row>
      </sheetData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e List"/>
      <sheetName val="BLOCK MASONARY"/>
    </sheetNames>
    <sheetDataSet>
      <sheetData sheetId="0">
        <row r="2">
          <cell r="A2" t="str">
            <v>C.M. 1:1</v>
          </cell>
        </row>
        <row r="3">
          <cell r="A3" t="str">
            <v>C.M. 1:2</v>
          </cell>
        </row>
        <row r="4">
          <cell r="A4" t="str">
            <v>C.M. 1:3</v>
          </cell>
        </row>
        <row r="5">
          <cell r="A5" t="str">
            <v>C.M. 1:4</v>
          </cell>
        </row>
        <row r="6">
          <cell r="A6" t="str">
            <v>C.M. 1:5</v>
          </cell>
        </row>
        <row r="7">
          <cell r="A7" t="str">
            <v>C.M. 1:6</v>
          </cell>
        </row>
      </sheetData>
      <sheetData sheetId="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C"/>
      <sheetName val="RISING MAINS"/>
      <sheetName val="LAYING OF CABLE"/>
      <sheetName val="cable termination"/>
      <sheetName val="PT_WIRING &amp; raceway"/>
      <sheetName val="cable tray"/>
      <sheetName val="EST"/>
      <sheetName val="Summary"/>
      <sheetName val="labour rates"/>
      <sheetName val="LIGHTINING"/>
      <sheetName val="CAB-Cu"/>
      <sheetName val="cab-Al"/>
      <sheetName val="EXTERNAL &amp; HDPE Pipe"/>
      <sheetName val="LIGHT FIXTURE"/>
      <sheetName val="DB"/>
      <sheetName val="LT-PANEL"/>
      <sheetName val="Lift"/>
      <sheetName val="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>
        <row r="7">
          <cell r="C7">
            <v>293.02999999999997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21"/>
      <sheetName val="E22"/>
      <sheetName val="E23"/>
      <sheetName val="E24"/>
      <sheetName val="E25"/>
      <sheetName val="E26"/>
      <sheetName val="E27"/>
      <sheetName val="E28"/>
      <sheetName val="E29"/>
      <sheetName val="E30"/>
      <sheetName val="E31"/>
      <sheetName val="E32"/>
      <sheetName val="E33"/>
      <sheetName val="E35"/>
      <sheetName val="Civil Works"/>
      <sheetName val="basic-data"/>
      <sheetName val="mem-property"/>
      <sheetName val="환율"/>
      <sheetName val="TBAL9697 -group wise  sdpl"/>
      <sheetName val="zone-8"/>
      <sheetName val="MHNO_LEV"/>
      <sheetName val="Civil_Works"/>
      <sheetName val="pilecap"/>
      <sheetName val="concrete"/>
      <sheetName val="beam-reinft-IIInd floor"/>
      <sheetName val="gen"/>
      <sheetName val="Factors"/>
      <sheetName val="Config"/>
      <sheetName val="Break Dw"/>
      <sheetName val="RATE ANALYSIS HYDRAULIC 17-03-2"/>
      <sheetName val="refer"/>
      <sheetName val="cables - Warmshell"/>
      <sheetName val="Summary_Bank"/>
      <sheetName val="Fin Sum"/>
      <sheetName val="key dates"/>
      <sheetName val="Actuals"/>
      <sheetName val="CCTV_EST1"/>
      <sheetName val="Staff Acco."/>
      <sheetName val="GR.slab-reinft"/>
      <sheetName val="Name List"/>
      <sheetName val="Profile"/>
      <sheetName val="Sheet3"/>
      <sheetName val="co_5"/>
      <sheetName val="Cash Flow Input Data_ISC"/>
      <sheetName val="Interface_SC"/>
      <sheetName val="Calc_ISC"/>
      <sheetName val="Calc_SC"/>
      <sheetName val="Interface_ISC"/>
      <sheetName val="GD"/>
      <sheetName val="zone-2"/>
      <sheetName val="key info"/>
      <sheetName val="Res Sheet"/>
      <sheetName val="Civil BOQ"/>
      <sheetName val="Sheet1"/>
      <sheetName val="Cash Flow"/>
      <sheetName val="VCH-SLC"/>
      <sheetName val="Supplier"/>
      <sheetName val="labour rates"/>
      <sheetName val="Data sheet"/>
      <sheetName val="coa_ramco_168"/>
      <sheetName val="Mat.-Rates"/>
      <sheetName val="DESIGN"/>
      <sheetName val="Assumptions"/>
      <sheetName val="Assmpns"/>
      <sheetName val="FINOLEX"/>
      <sheetName val="Sheet 1"/>
      <sheetName val="Set"/>
      <sheetName val="Civil_Works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">
          <cell r="K7">
            <v>150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velopment Summary"/>
      <sheetName val="Fees"/>
      <sheetName val="Cash Flow"/>
      <sheetName val="BT Direct Works"/>
      <sheetName val="Cat A Exec Summary"/>
      <sheetName val="Cat A Supp Auth"/>
      <sheetName val="Cat A AI's"/>
      <sheetName val="CAT A Anticipated"/>
      <sheetName val="Cat A Change Control"/>
      <sheetName val="Developers Fees"/>
      <sheetName val="Cat A Contingency Schedule"/>
      <sheetName val="Cat B Exec Summary"/>
      <sheetName val="Cat B Supp Auth"/>
      <sheetName val="Cat B AI's"/>
      <sheetName val="Cat B Change Control"/>
      <sheetName val="Data"/>
      <sheetName val="Name List"/>
      <sheetName val="Sheet3"/>
      <sheetName val="gen"/>
      <sheetName val="Civil Works"/>
      <sheetName val="Fin Sum"/>
      <sheetName val="TBAL9697 -group wise  sdpl"/>
      <sheetName val="CBS"/>
      <sheetName val="Standard S-Curve Data"/>
      <sheetName val="4.03 Recommendations &amp; Cashflow"/>
      <sheetName val="Development_Summary"/>
      <sheetName val="Cash_Flow"/>
      <sheetName val="BT_Direct_Works"/>
      <sheetName val="Cat_A_Exec_Summary"/>
      <sheetName val="Cat_A_Supp_Auth"/>
      <sheetName val="Cat_A_AI's"/>
      <sheetName val="CAT_A_Anticipated"/>
      <sheetName val="Cat_A_Change_Control"/>
      <sheetName val="Developers_Fees"/>
      <sheetName val="Cat_A_Contingency_Schedule"/>
      <sheetName val="Cat_B_Exec_Summary"/>
      <sheetName val="Cat_B_Supp_Auth"/>
      <sheetName val="Cat_B_AI's"/>
      <sheetName val="Cat_B_Change_Control"/>
      <sheetName val="Development_Summary1"/>
      <sheetName val="Cash_Flow1"/>
      <sheetName val="BT_Direct_Works1"/>
      <sheetName val="Cat_A_Exec_Summary1"/>
      <sheetName val="Cat_A_Supp_Auth1"/>
      <sheetName val="Cat_A_AI's1"/>
      <sheetName val="CAT_A_Anticipated1"/>
      <sheetName val="Cat_A_Change_Control1"/>
      <sheetName val="Developers_Fees1"/>
      <sheetName val="Cat_A_Contingency_Schedule1"/>
      <sheetName val="Cat_B_Exec_Summary1"/>
      <sheetName val="Cat_B_Supp_Auth1"/>
      <sheetName val="Cat_B_AI's1"/>
      <sheetName val="Cat_B_Change_Control1"/>
      <sheetName val="Mat_Co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sis"/>
      <sheetName val="Comparison 1"/>
      <sheetName val="cover page (2)"/>
      <sheetName val="Cost to be shared with Yoo"/>
      <sheetName val="assumptions"/>
      <sheetName val="NON BUILT INFRA budget 1"/>
      <sheetName val="BUILT INFRA budget "/>
      <sheetName val="Parking Budget"/>
      <sheetName val="cover page"/>
      <sheetName val="Mivan"/>
      <sheetName val="Sale Area"/>
      <sheetName val="BUA"/>
      <sheetName val="Budget Tower B"/>
      <sheetName val="Tower B Budget"/>
      <sheetName val="Annexture 1 consultant"/>
      <sheetName val="Back up for Consultants"/>
      <sheetName val="Annexure 2 Civil Work "/>
      <sheetName val="Annexure 3 Finishing Work "/>
      <sheetName val="Annexture 4 services"/>
      <sheetName val="Material List "/>
      <sheetName val="Labour Rate "/>
      <sheetName val="(M+L)"/>
      <sheetName val="Guidelines"/>
      <sheetName val="Consumption of Materials"/>
      <sheetName val="services working"/>
      <sheetName val="Automation "/>
      <sheetName val="HVAC"/>
      <sheetName val="Electrical 2 bhk"/>
      <sheetName val="Electrical 3 BHK"/>
      <sheetName val="Civil &amp; Finish Summary"/>
      <sheetName val="Doors and Frame Assumption"/>
      <sheetName val="Finishing"/>
      <sheetName val="Details"/>
      <sheetName val="Fabrication"/>
      <sheetName val="Elect"/>
      <sheetName val="Automation"/>
      <sheetName val="B.W."/>
      <sheetName val="Quantities"/>
      <sheetName val="Escalation"/>
      <sheetName val="Contingencies"/>
      <sheetName val="Civil Labour"/>
      <sheetName val="Ris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. Cost"/>
      <sheetName val="Costing"/>
      <sheetName val="PS_ME"/>
      <sheetName val="Data"/>
      <sheetName val="Cost_any"/>
      <sheetName val="Name List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HPlanM2"/>
      <sheetName val="Sheet1"/>
      <sheetName val="Sheet2"/>
      <sheetName val="Sheet3"/>
    </sheetNames>
    <sheetDataSet>
      <sheetData sheetId="0"/>
      <sheetData sheetId="1"/>
      <sheetData sheetId="2"/>
      <sheetData sheetId="3" refreshError="1">
        <row r="1">
          <cell r="A1" t="str">
            <v>CelI_Id</v>
          </cell>
          <cell r="B1" t="str">
            <v>Planned</v>
          </cell>
        </row>
        <row r="2">
          <cell r="A2">
            <v>10011</v>
          </cell>
          <cell r="B2">
            <v>4</v>
          </cell>
        </row>
        <row r="3">
          <cell r="A3">
            <v>10012</v>
          </cell>
          <cell r="B3">
            <v>4</v>
          </cell>
        </row>
        <row r="4">
          <cell r="A4">
            <v>10013</v>
          </cell>
          <cell r="B4">
            <v>4</v>
          </cell>
        </row>
        <row r="5">
          <cell r="A5">
            <v>10051</v>
          </cell>
          <cell r="B5">
            <v>4</v>
          </cell>
        </row>
        <row r="6">
          <cell r="A6">
            <v>10052</v>
          </cell>
          <cell r="B6">
            <v>4</v>
          </cell>
        </row>
        <row r="7">
          <cell r="A7">
            <v>10053</v>
          </cell>
          <cell r="B7">
            <v>4</v>
          </cell>
        </row>
        <row r="8">
          <cell r="A8">
            <v>10071</v>
          </cell>
          <cell r="B8">
            <v>4</v>
          </cell>
        </row>
        <row r="9">
          <cell r="A9">
            <v>10072</v>
          </cell>
          <cell r="B9">
            <v>4</v>
          </cell>
        </row>
        <row r="10">
          <cell r="A10">
            <v>10073</v>
          </cell>
          <cell r="B10">
            <v>4</v>
          </cell>
        </row>
        <row r="11">
          <cell r="A11">
            <v>10091</v>
          </cell>
          <cell r="B11">
            <v>4</v>
          </cell>
        </row>
        <row r="12">
          <cell r="A12">
            <v>10092</v>
          </cell>
          <cell r="B12">
            <v>4</v>
          </cell>
        </row>
        <row r="13">
          <cell r="A13">
            <v>10093</v>
          </cell>
          <cell r="B13">
            <v>4</v>
          </cell>
        </row>
        <row r="14">
          <cell r="A14">
            <v>10101</v>
          </cell>
          <cell r="B14">
            <v>4</v>
          </cell>
        </row>
        <row r="15">
          <cell r="A15">
            <v>10102</v>
          </cell>
          <cell r="B15">
            <v>4</v>
          </cell>
        </row>
        <row r="16">
          <cell r="A16">
            <v>10103</v>
          </cell>
          <cell r="B16">
            <v>4</v>
          </cell>
        </row>
        <row r="17">
          <cell r="A17">
            <v>10111</v>
          </cell>
          <cell r="B17">
            <v>4</v>
          </cell>
        </row>
        <row r="18">
          <cell r="A18">
            <v>10112</v>
          </cell>
          <cell r="B18">
            <v>4</v>
          </cell>
        </row>
        <row r="19">
          <cell r="A19">
            <v>10113</v>
          </cell>
          <cell r="B19">
            <v>4</v>
          </cell>
        </row>
        <row r="20">
          <cell r="A20">
            <v>10121</v>
          </cell>
          <cell r="B20">
            <v>3</v>
          </cell>
        </row>
        <row r="21">
          <cell r="A21">
            <v>10122</v>
          </cell>
          <cell r="B21">
            <v>4</v>
          </cell>
        </row>
        <row r="22">
          <cell r="A22">
            <v>10123</v>
          </cell>
          <cell r="B22">
            <v>4</v>
          </cell>
        </row>
        <row r="23">
          <cell r="A23">
            <v>10131</v>
          </cell>
          <cell r="B23">
            <v>4</v>
          </cell>
        </row>
        <row r="24">
          <cell r="A24">
            <v>10132</v>
          </cell>
          <cell r="B24">
            <v>4</v>
          </cell>
        </row>
        <row r="25">
          <cell r="A25">
            <v>10133</v>
          </cell>
          <cell r="B25">
            <v>4</v>
          </cell>
        </row>
        <row r="26">
          <cell r="A26">
            <v>10141</v>
          </cell>
          <cell r="B26">
            <v>3</v>
          </cell>
        </row>
        <row r="27">
          <cell r="A27">
            <v>10142</v>
          </cell>
          <cell r="B27">
            <v>4</v>
          </cell>
        </row>
        <row r="28">
          <cell r="A28">
            <v>10143</v>
          </cell>
          <cell r="B28">
            <v>4</v>
          </cell>
        </row>
        <row r="29">
          <cell r="A29">
            <v>10151</v>
          </cell>
          <cell r="B29">
            <v>3</v>
          </cell>
        </row>
        <row r="30">
          <cell r="A30">
            <v>10152</v>
          </cell>
          <cell r="B30">
            <v>4</v>
          </cell>
        </row>
        <row r="31">
          <cell r="A31">
            <v>10153</v>
          </cell>
          <cell r="B31">
            <v>4</v>
          </cell>
        </row>
        <row r="32">
          <cell r="A32">
            <v>10161</v>
          </cell>
          <cell r="B32">
            <v>4</v>
          </cell>
        </row>
        <row r="33">
          <cell r="A33">
            <v>10162</v>
          </cell>
          <cell r="B33">
            <v>5</v>
          </cell>
        </row>
        <row r="34">
          <cell r="A34">
            <v>10163</v>
          </cell>
          <cell r="B34">
            <v>5</v>
          </cell>
        </row>
        <row r="35">
          <cell r="A35">
            <v>10171</v>
          </cell>
          <cell r="B35">
            <v>4</v>
          </cell>
        </row>
        <row r="36">
          <cell r="A36">
            <v>10172</v>
          </cell>
          <cell r="B36">
            <v>4</v>
          </cell>
        </row>
        <row r="37">
          <cell r="A37">
            <v>10173</v>
          </cell>
          <cell r="B37">
            <v>4</v>
          </cell>
        </row>
        <row r="38">
          <cell r="A38">
            <v>10181</v>
          </cell>
          <cell r="B38">
            <v>4</v>
          </cell>
        </row>
        <row r="39">
          <cell r="A39">
            <v>10182</v>
          </cell>
          <cell r="B39">
            <v>3</v>
          </cell>
        </row>
        <row r="40">
          <cell r="A40">
            <v>10183</v>
          </cell>
          <cell r="B40">
            <v>4</v>
          </cell>
        </row>
        <row r="41">
          <cell r="A41">
            <v>10191</v>
          </cell>
          <cell r="B41">
            <v>4</v>
          </cell>
        </row>
        <row r="42">
          <cell r="A42">
            <v>10192</v>
          </cell>
          <cell r="B42">
            <v>5</v>
          </cell>
        </row>
        <row r="43">
          <cell r="A43">
            <v>10193</v>
          </cell>
          <cell r="B43">
            <v>6</v>
          </cell>
        </row>
        <row r="44">
          <cell r="A44">
            <v>10271</v>
          </cell>
          <cell r="B44">
            <v>3</v>
          </cell>
        </row>
        <row r="45">
          <cell r="A45">
            <v>10272</v>
          </cell>
          <cell r="B45">
            <v>3</v>
          </cell>
        </row>
        <row r="46">
          <cell r="A46">
            <v>10273</v>
          </cell>
          <cell r="B46">
            <v>3</v>
          </cell>
        </row>
        <row r="47">
          <cell r="A47">
            <v>10281</v>
          </cell>
          <cell r="B47">
            <v>4</v>
          </cell>
        </row>
        <row r="48">
          <cell r="A48">
            <v>10282</v>
          </cell>
          <cell r="B48">
            <v>4</v>
          </cell>
        </row>
        <row r="49">
          <cell r="A49">
            <v>10283</v>
          </cell>
          <cell r="B49">
            <v>4</v>
          </cell>
        </row>
        <row r="50">
          <cell r="A50">
            <v>10291</v>
          </cell>
          <cell r="B50">
            <v>3</v>
          </cell>
        </row>
        <row r="51">
          <cell r="A51">
            <v>10292</v>
          </cell>
          <cell r="B51">
            <v>2</v>
          </cell>
        </row>
        <row r="52">
          <cell r="A52">
            <v>10293</v>
          </cell>
          <cell r="B52">
            <v>1</v>
          </cell>
        </row>
        <row r="53">
          <cell r="A53">
            <v>10294</v>
          </cell>
          <cell r="B53">
            <v>1</v>
          </cell>
        </row>
        <row r="54">
          <cell r="A54">
            <v>10301</v>
          </cell>
          <cell r="B54">
            <v>1</v>
          </cell>
        </row>
        <row r="55">
          <cell r="A55">
            <v>10302</v>
          </cell>
          <cell r="B55">
            <v>2</v>
          </cell>
        </row>
        <row r="56">
          <cell r="A56">
            <v>10303</v>
          </cell>
          <cell r="B56">
            <v>2</v>
          </cell>
        </row>
        <row r="57">
          <cell r="A57">
            <v>10311</v>
          </cell>
          <cell r="B57">
            <v>2</v>
          </cell>
        </row>
        <row r="58">
          <cell r="A58">
            <v>10312</v>
          </cell>
          <cell r="B58">
            <v>2</v>
          </cell>
        </row>
        <row r="59">
          <cell r="A59">
            <v>10313</v>
          </cell>
          <cell r="B59">
            <v>1</v>
          </cell>
        </row>
        <row r="60">
          <cell r="A60">
            <v>10321</v>
          </cell>
          <cell r="B60">
            <v>2</v>
          </cell>
        </row>
        <row r="61">
          <cell r="A61">
            <v>10322</v>
          </cell>
          <cell r="B61">
            <v>2</v>
          </cell>
        </row>
        <row r="62">
          <cell r="A62">
            <v>10323</v>
          </cell>
          <cell r="B62">
            <v>2</v>
          </cell>
        </row>
        <row r="63">
          <cell r="A63">
            <v>10324</v>
          </cell>
          <cell r="B63">
            <v>2</v>
          </cell>
        </row>
        <row r="64">
          <cell r="A64">
            <v>10331</v>
          </cell>
          <cell r="B64">
            <v>3</v>
          </cell>
        </row>
        <row r="65">
          <cell r="A65">
            <v>10332</v>
          </cell>
          <cell r="B65">
            <v>2</v>
          </cell>
        </row>
        <row r="66">
          <cell r="A66">
            <v>10333</v>
          </cell>
          <cell r="B66">
            <v>2</v>
          </cell>
        </row>
        <row r="67">
          <cell r="A67">
            <v>10334</v>
          </cell>
          <cell r="B67">
            <v>1</v>
          </cell>
        </row>
        <row r="68">
          <cell r="A68">
            <v>10341</v>
          </cell>
          <cell r="B68">
            <v>2</v>
          </cell>
        </row>
        <row r="69">
          <cell r="A69">
            <v>10342</v>
          </cell>
          <cell r="B69">
            <v>2</v>
          </cell>
        </row>
        <row r="70">
          <cell r="A70">
            <v>10343</v>
          </cell>
          <cell r="B70">
            <v>1</v>
          </cell>
        </row>
        <row r="71">
          <cell r="A71">
            <v>10344</v>
          </cell>
          <cell r="B71">
            <v>1</v>
          </cell>
        </row>
        <row r="72">
          <cell r="A72">
            <v>10351</v>
          </cell>
          <cell r="B72">
            <v>1</v>
          </cell>
        </row>
        <row r="73">
          <cell r="A73">
            <v>10352</v>
          </cell>
          <cell r="B73">
            <v>2</v>
          </cell>
        </row>
        <row r="74">
          <cell r="A74">
            <v>10353</v>
          </cell>
          <cell r="B74">
            <v>1</v>
          </cell>
        </row>
        <row r="75">
          <cell r="A75">
            <v>10354</v>
          </cell>
          <cell r="B75">
            <v>2</v>
          </cell>
        </row>
        <row r="76">
          <cell r="A76">
            <v>10361</v>
          </cell>
          <cell r="B76">
            <v>1</v>
          </cell>
        </row>
        <row r="77">
          <cell r="A77">
            <v>10362</v>
          </cell>
          <cell r="B77">
            <v>1</v>
          </cell>
        </row>
        <row r="78">
          <cell r="A78">
            <v>10363</v>
          </cell>
          <cell r="B78">
            <v>2</v>
          </cell>
        </row>
        <row r="79">
          <cell r="A79">
            <v>10364</v>
          </cell>
          <cell r="B79">
            <v>2</v>
          </cell>
        </row>
        <row r="80">
          <cell r="A80">
            <v>10381</v>
          </cell>
          <cell r="B80">
            <v>4</v>
          </cell>
        </row>
        <row r="81">
          <cell r="A81">
            <v>10382</v>
          </cell>
          <cell r="B81">
            <v>4</v>
          </cell>
        </row>
        <row r="82">
          <cell r="A82">
            <v>10383</v>
          </cell>
          <cell r="B82">
            <v>4</v>
          </cell>
        </row>
        <row r="83">
          <cell r="A83">
            <v>10401</v>
          </cell>
          <cell r="B83">
            <v>4</v>
          </cell>
        </row>
        <row r="84">
          <cell r="A84">
            <v>10402</v>
          </cell>
          <cell r="B84">
            <v>4</v>
          </cell>
        </row>
        <row r="85">
          <cell r="A85">
            <v>10403</v>
          </cell>
          <cell r="B85">
            <v>3</v>
          </cell>
        </row>
        <row r="86">
          <cell r="A86">
            <v>10421</v>
          </cell>
          <cell r="B86">
            <v>3</v>
          </cell>
        </row>
        <row r="87">
          <cell r="A87">
            <v>10422</v>
          </cell>
          <cell r="B87">
            <v>4</v>
          </cell>
        </row>
        <row r="88">
          <cell r="A88">
            <v>10423</v>
          </cell>
          <cell r="B88">
            <v>4</v>
          </cell>
        </row>
        <row r="89">
          <cell r="A89">
            <v>10431</v>
          </cell>
          <cell r="B89">
            <v>3</v>
          </cell>
        </row>
        <row r="90">
          <cell r="A90">
            <v>10432</v>
          </cell>
          <cell r="B90">
            <v>5</v>
          </cell>
        </row>
        <row r="91">
          <cell r="A91">
            <v>10433</v>
          </cell>
          <cell r="B91">
            <v>3</v>
          </cell>
        </row>
        <row r="92">
          <cell r="A92">
            <v>10441</v>
          </cell>
          <cell r="B92">
            <v>4</v>
          </cell>
        </row>
        <row r="93">
          <cell r="A93">
            <v>10442</v>
          </cell>
          <cell r="B93">
            <v>3</v>
          </cell>
        </row>
        <row r="94">
          <cell r="A94">
            <v>10443</v>
          </cell>
          <cell r="B94">
            <v>4</v>
          </cell>
        </row>
        <row r="95">
          <cell r="A95">
            <v>10451</v>
          </cell>
          <cell r="B95">
            <v>3</v>
          </cell>
        </row>
        <row r="96">
          <cell r="A96">
            <v>10452</v>
          </cell>
          <cell r="B96">
            <v>2</v>
          </cell>
        </row>
        <row r="97">
          <cell r="A97">
            <v>10453</v>
          </cell>
          <cell r="B97">
            <v>4</v>
          </cell>
        </row>
        <row r="98">
          <cell r="A98">
            <v>10481</v>
          </cell>
          <cell r="B98">
            <v>4</v>
          </cell>
        </row>
        <row r="99">
          <cell r="A99">
            <v>10482</v>
          </cell>
          <cell r="B99">
            <v>4</v>
          </cell>
        </row>
        <row r="100">
          <cell r="A100">
            <v>10483</v>
          </cell>
          <cell r="B100">
            <v>4</v>
          </cell>
        </row>
        <row r="101">
          <cell r="A101">
            <v>10491</v>
          </cell>
          <cell r="B101">
            <v>3</v>
          </cell>
        </row>
        <row r="102">
          <cell r="A102">
            <v>10492</v>
          </cell>
          <cell r="B102">
            <v>4</v>
          </cell>
        </row>
        <row r="103">
          <cell r="A103">
            <v>10493</v>
          </cell>
          <cell r="B103">
            <v>4</v>
          </cell>
        </row>
        <row r="104">
          <cell r="A104">
            <v>10501</v>
          </cell>
          <cell r="B104">
            <v>4</v>
          </cell>
        </row>
        <row r="105">
          <cell r="A105">
            <v>10502</v>
          </cell>
          <cell r="B105">
            <v>3</v>
          </cell>
        </row>
        <row r="106">
          <cell r="A106">
            <v>10503</v>
          </cell>
          <cell r="B106">
            <v>3</v>
          </cell>
        </row>
        <row r="107">
          <cell r="A107">
            <v>10511</v>
          </cell>
          <cell r="B107">
            <v>4</v>
          </cell>
        </row>
        <row r="108">
          <cell r="A108">
            <v>10512</v>
          </cell>
          <cell r="B108">
            <v>3</v>
          </cell>
        </row>
        <row r="109">
          <cell r="A109">
            <v>10513</v>
          </cell>
          <cell r="B109">
            <v>4</v>
          </cell>
        </row>
        <row r="110">
          <cell r="A110">
            <v>10521</v>
          </cell>
          <cell r="B110">
            <v>4</v>
          </cell>
        </row>
        <row r="111">
          <cell r="A111">
            <v>10522</v>
          </cell>
          <cell r="B111">
            <v>4</v>
          </cell>
        </row>
        <row r="112">
          <cell r="A112">
            <v>10523</v>
          </cell>
          <cell r="B112">
            <v>4</v>
          </cell>
        </row>
        <row r="113">
          <cell r="A113">
            <v>10531</v>
          </cell>
          <cell r="B113">
            <v>4</v>
          </cell>
        </row>
        <row r="114">
          <cell r="A114">
            <v>10532</v>
          </cell>
          <cell r="B114">
            <v>3</v>
          </cell>
        </row>
        <row r="115">
          <cell r="A115">
            <v>10533</v>
          </cell>
          <cell r="B115">
            <v>4</v>
          </cell>
        </row>
        <row r="116">
          <cell r="A116">
            <v>10541</v>
          </cell>
          <cell r="B116">
            <v>4</v>
          </cell>
        </row>
        <row r="117">
          <cell r="A117">
            <v>10542</v>
          </cell>
          <cell r="B117">
            <v>4</v>
          </cell>
        </row>
        <row r="118">
          <cell r="A118">
            <v>10543</v>
          </cell>
          <cell r="B118">
            <v>3</v>
          </cell>
        </row>
        <row r="119">
          <cell r="A119">
            <v>10561</v>
          </cell>
          <cell r="B119">
            <v>3</v>
          </cell>
        </row>
        <row r="120">
          <cell r="A120">
            <v>10562</v>
          </cell>
          <cell r="B120">
            <v>4</v>
          </cell>
        </row>
        <row r="121">
          <cell r="A121">
            <v>10563</v>
          </cell>
          <cell r="B121">
            <v>4</v>
          </cell>
        </row>
        <row r="122">
          <cell r="A122">
            <v>10571</v>
          </cell>
          <cell r="B122">
            <v>3</v>
          </cell>
        </row>
        <row r="123">
          <cell r="A123">
            <v>10572</v>
          </cell>
          <cell r="B123">
            <v>4</v>
          </cell>
        </row>
        <row r="124">
          <cell r="A124">
            <v>10573</v>
          </cell>
          <cell r="B124">
            <v>3</v>
          </cell>
        </row>
        <row r="125">
          <cell r="A125">
            <v>10581</v>
          </cell>
          <cell r="B125">
            <v>4</v>
          </cell>
        </row>
        <row r="126">
          <cell r="A126">
            <v>10582</v>
          </cell>
          <cell r="B126">
            <v>4</v>
          </cell>
        </row>
        <row r="127">
          <cell r="A127">
            <v>10583</v>
          </cell>
          <cell r="B127">
            <v>3</v>
          </cell>
        </row>
        <row r="128">
          <cell r="A128">
            <v>10591</v>
          </cell>
          <cell r="B128">
            <v>4</v>
          </cell>
        </row>
        <row r="129">
          <cell r="A129">
            <v>10592</v>
          </cell>
          <cell r="B129">
            <v>3</v>
          </cell>
        </row>
        <row r="130">
          <cell r="A130">
            <v>10593</v>
          </cell>
          <cell r="B130">
            <v>4</v>
          </cell>
        </row>
        <row r="131">
          <cell r="A131">
            <v>10601</v>
          </cell>
          <cell r="B131">
            <v>5</v>
          </cell>
        </row>
        <row r="132">
          <cell r="A132">
            <v>10602</v>
          </cell>
          <cell r="B132">
            <v>4</v>
          </cell>
        </row>
        <row r="133">
          <cell r="A133">
            <v>10603</v>
          </cell>
          <cell r="B133">
            <v>4</v>
          </cell>
        </row>
        <row r="134">
          <cell r="A134">
            <v>10611</v>
          </cell>
          <cell r="B134">
            <v>4</v>
          </cell>
        </row>
        <row r="135">
          <cell r="A135">
            <v>10612</v>
          </cell>
          <cell r="B135">
            <v>4</v>
          </cell>
        </row>
        <row r="136">
          <cell r="A136">
            <v>10613</v>
          </cell>
          <cell r="B136">
            <v>4</v>
          </cell>
        </row>
        <row r="137">
          <cell r="A137">
            <v>10621</v>
          </cell>
          <cell r="B137">
            <v>4</v>
          </cell>
        </row>
        <row r="138">
          <cell r="A138">
            <v>10622</v>
          </cell>
          <cell r="B138">
            <v>4</v>
          </cell>
        </row>
        <row r="139">
          <cell r="A139">
            <v>10623</v>
          </cell>
          <cell r="B139">
            <v>3</v>
          </cell>
        </row>
        <row r="140">
          <cell r="A140">
            <v>10641</v>
          </cell>
          <cell r="B140">
            <v>3</v>
          </cell>
        </row>
        <row r="141">
          <cell r="A141">
            <v>10642</v>
          </cell>
          <cell r="B141">
            <v>4</v>
          </cell>
        </row>
        <row r="142">
          <cell r="A142">
            <v>10643</v>
          </cell>
          <cell r="B142">
            <v>3</v>
          </cell>
        </row>
        <row r="143">
          <cell r="A143">
            <v>10651</v>
          </cell>
          <cell r="B143">
            <v>4</v>
          </cell>
        </row>
        <row r="144">
          <cell r="A144">
            <v>10652</v>
          </cell>
          <cell r="B144">
            <v>4</v>
          </cell>
        </row>
        <row r="145">
          <cell r="A145">
            <v>10653</v>
          </cell>
          <cell r="B145">
            <v>4</v>
          </cell>
        </row>
        <row r="146">
          <cell r="A146">
            <v>10661</v>
          </cell>
          <cell r="B146">
            <v>6</v>
          </cell>
        </row>
        <row r="147">
          <cell r="A147">
            <v>10662</v>
          </cell>
          <cell r="B147">
            <v>3</v>
          </cell>
        </row>
        <row r="148">
          <cell r="A148">
            <v>10663</v>
          </cell>
          <cell r="B148">
            <v>3</v>
          </cell>
        </row>
        <row r="149">
          <cell r="A149">
            <v>10664</v>
          </cell>
          <cell r="B149">
            <v>6</v>
          </cell>
        </row>
        <row r="150">
          <cell r="A150">
            <v>10671</v>
          </cell>
          <cell r="B150">
            <v>4</v>
          </cell>
        </row>
        <row r="151">
          <cell r="A151">
            <v>10672</v>
          </cell>
          <cell r="B151">
            <v>4</v>
          </cell>
        </row>
        <row r="152">
          <cell r="A152">
            <v>10673</v>
          </cell>
          <cell r="B152">
            <v>4</v>
          </cell>
        </row>
        <row r="153">
          <cell r="A153">
            <v>10681</v>
          </cell>
          <cell r="B153">
            <v>3</v>
          </cell>
        </row>
        <row r="154">
          <cell r="A154">
            <v>10682</v>
          </cell>
          <cell r="B154">
            <v>3</v>
          </cell>
        </row>
        <row r="155">
          <cell r="A155">
            <v>10683</v>
          </cell>
          <cell r="B155">
            <v>4</v>
          </cell>
        </row>
        <row r="156">
          <cell r="A156">
            <v>10691</v>
          </cell>
          <cell r="B156">
            <v>3</v>
          </cell>
        </row>
        <row r="157">
          <cell r="A157">
            <v>10692</v>
          </cell>
          <cell r="B157">
            <v>4</v>
          </cell>
        </row>
        <row r="158">
          <cell r="A158">
            <v>10693</v>
          </cell>
          <cell r="B158">
            <v>4</v>
          </cell>
        </row>
        <row r="159">
          <cell r="A159">
            <v>10701</v>
          </cell>
          <cell r="B159">
            <v>4</v>
          </cell>
        </row>
        <row r="160">
          <cell r="A160">
            <v>10702</v>
          </cell>
          <cell r="B160">
            <v>4</v>
          </cell>
        </row>
        <row r="161">
          <cell r="A161">
            <v>10703</v>
          </cell>
          <cell r="B161">
            <v>4</v>
          </cell>
        </row>
        <row r="162">
          <cell r="A162">
            <v>10711</v>
          </cell>
          <cell r="B162">
            <v>3</v>
          </cell>
        </row>
        <row r="163">
          <cell r="A163">
            <v>10712</v>
          </cell>
          <cell r="B163">
            <v>3</v>
          </cell>
        </row>
        <row r="164">
          <cell r="A164">
            <v>10713</v>
          </cell>
          <cell r="B164">
            <v>3</v>
          </cell>
        </row>
        <row r="165">
          <cell r="A165">
            <v>10721</v>
          </cell>
          <cell r="B165">
            <v>4</v>
          </cell>
        </row>
        <row r="166">
          <cell r="A166">
            <v>10722</v>
          </cell>
          <cell r="B166">
            <v>4</v>
          </cell>
        </row>
        <row r="167">
          <cell r="A167">
            <v>10723</v>
          </cell>
          <cell r="B167">
            <v>3</v>
          </cell>
        </row>
        <row r="168">
          <cell r="A168">
            <v>10731</v>
          </cell>
          <cell r="B168">
            <v>4</v>
          </cell>
        </row>
        <row r="169">
          <cell r="A169">
            <v>10732</v>
          </cell>
          <cell r="B169">
            <v>4</v>
          </cell>
        </row>
        <row r="170">
          <cell r="A170">
            <v>10733</v>
          </cell>
          <cell r="B170">
            <v>4</v>
          </cell>
        </row>
        <row r="171">
          <cell r="A171">
            <v>10741</v>
          </cell>
          <cell r="B171">
            <v>4</v>
          </cell>
        </row>
        <row r="172">
          <cell r="A172">
            <v>10742</v>
          </cell>
          <cell r="B172">
            <v>4</v>
          </cell>
        </row>
        <row r="173">
          <cell r="A173">
            <v>10743</v>
          </cell>
          <cell r="B173">
            <v>4</v>
          </cell>
        </row>
        <row r="174">
          <cell r="A174">
            <v>10751</v>
          </cell>
          <cell r="B174">
            <v>4</v>
          </cell>
        </row>
        <row r="175">
          <cell r="A175">
            <v>10752</v>
          </cell>
          <cell r="B175">
            <v>4</v>
          </cell>
        </row>
        <row r="176">
          <cell r="A176">
            <v>10753</v>
          </cell>
          <cell r="B176">
            <v>4</v>
          </cell>
        </row>
        <row r="177">
          <cell r="A177">
            <v>10761</v>
          </cell>
          <cell r="B177">
            <v>4</v>
          </cell>
        </row>
        <row r="178">
          <cell r="A178">
            <v>10762</v>
          </cell>
          <cell r="B178">
            <v>4</v>
          </cell>
        </row>
        <row r="179">
          <cell r="A179">
            <v>10763</v>
          </cell>
          <cell r="B179">
            <v>4</v>
          </cell>
        </row>
        <row r="180">
          <cell r="A180">
            <v>10771</v>
          </cell>
          <cell r="B180">
            <v>4</v>
          </cell>
        </row>
        <row r="181">
          <cell r="A181">
            <v>10772</v>
          </cell>
          <cell r="B181">
            <v>4</v>
          </cell>
        </row>
        <row r="182">
          <cell r="A182">
            <v>10773</v>
          </cell>
          <cell r="B182">
            <v>4</v>
          </cell>
        </row>
        <row r="183">
          <cell r="A183">
            <v>10781</v>
          </cell>
          <cell r="B183">
            <v>6</v>
          </cell>
        </row>
        <row r="184">
          <cell r="A184">
            <v>10782</v>
          </cell>
          <cell r="B184">
            <v>4</v>
          </cell>
        </row>
        <row r="185">
          <cell r="A185">
            <v>10783</v>
          </cell>
          <cell r="B185">
            <v>6</v>
          </cell>
        </row>
        <row r="186">
          <cell r="A186">
            <v>10801</v>
          </cell>
          <cell r="B186">
            <v>2</v>
          </cell>
        </row>
        <row r="187">
          <cell r="A187">
            <v>10802</v>
          </cell>
          <cell r="B187">
            <v>2</v>
          </cell>
        </row>
        <row r="188">
          <cell r="A188">
            <v>10803</v>
          </cell>
          <cell r="B188">
            <v>1</v>
          </cell>
        </row>
        <row r="189">
          <cell r="A189">
            <v>10804</v>
          </cell>
          <cell r="B189">
            <v>2</v>
          </cell>
        </row>
        <row r="190">
          <cell r="A190">
            <v>10811</v>
          </cell>
          <cell r="B190">
            <v>2</v>
          </cell>
        </row>
        <row r="191">
          <cell r="A191">
            <v>10812</v>
          </cell>
          <cell r="B191">
            <v>1</v>
          </cell>
        </row>
        <row r="192">
          <cell r="A192">
            <v>10813</v>
          </cell>
          <cell r="B192">
            <v>1</v>
          </cell>
        </row>
        <row r="193">
          <cell r="A193">
            <v>10814</v>
          </cell>
          <cell r="B193">
            <v>2</v>
          </cell>
        </row>
        <row r="194">
          <cell r="A194">
            <v>10891</v>
          </cell>
          <cell r="B194">
            <v>3</v>
          </cell>
        </row>
        <row r="195">
          <cell r="A195">
            <v>10892</v>
          </cell>
          <cell r="B195">
            <v>2</v>
          </cell>
        </row>
        <row r="196">
          <cell r="A196">
            <v>10893</v>
          </cell>
          <cell r="B196">
            <v>2</v>
          </cell>
        </row>
        <row r="197">
          <cell r="A197">
            <v>10894</v>
          </cell>
          <cell r="B197">
            <v>1</v>
          </cell>
        </row>
        <row r="198">
          <cell r="A198">
            <v>10901</v>
          </cell>
          <cell r="B198">
            <v>1</v>
          </cell>
        </row>
        <row r="199">
          <cell r="A199">
            <v>10902</v>
          </cell>
          <cell r="B199">
            <v>1</v>
          </cell>
        </row>
        <row r="200">
          <cell r="A200">
            <v>10903</v>
          </cell>
          <cell r="B200">
            <v>1</v>
          </cell>
        </row>
        <row r="201">
          <cell r="A201">
            <v>10904</v>
          </cell>
          <cell r="B201">
            <v>2</v>
          </cell>
        </row>
        <row r="202">
          <cell r="A202">
            <v>10921</v>
          </cell>
          <cell r="B202">
            <v>3</v>
          </cell>
        </row>
        <row r="203">
          <cell r="A203">
            <v>10922</v>
          </cell>
          <cell r="B203">
            <v>1</v>
          </cell>
        </row>
        <row r="204">
          <cell r="A204">
            <v>10923</v>
          </cell>
          <cell r="B204">
            <v>3</v>
          </cell>
        </row>
        <row r="205">
          <cell r="A205">
            <v>10924</v>
          </cell>
          <cell r="B205">
            <v>1</v>
          </cell>
        </row>
        <row r="206">
          <cell r="A206">
            <v>10931</v>
          </cell>
          <cell r="B206">
            <v>3</v>
          </cell>
        </row>
        <row r="207">
          <cell r="A207">
            <v>10932</v>
          </cell>
          <cell r="B207">
            <v>4</v>
          </cell>
        </row>
        <row r="208">
          <cell r="A208">
            <v>10933</v>
          </cell>
          <cell r="B208">
            <v>4</v>
          </cell>
        </row>
        <row r="209">
          <cell r="A209">
            <v>10941</v>
          </cell>
          <cell r="B209">
            <v>4</v>
          </cell>
        </row>
        <row r="210">
          <cell r="A210">
            <v>10942</v>
          </cell>
          <cell r="B210">
            <v>4</v>
          </cell>
        </row>
        <row r="211">
          <cell r="A211">
            <v>10943</v>
          </cell>
          <cell r="B211">
            <v>4</v>
          </cell>
        </row>
        <row r="212">
          <cell r="A212">
            <v>10951</v>
          </cell>
          <cell r="B212">
            <v>4</v>
          </cell>
        </row>
        <row r="213">
          <cell r="A213">
            <v>10952</v>
          </cell>
          <cell r="B213">
            <v>4</v>
          </cell>
        </row>
        <row r="214">
          <cell r="A214">
            <v>10953</v>
          </cell>
          <cell r="B214">
            <v>4</v>
          </cell>
        </row>
        <row r="215">
          <cell r="A215">
            <v>10961</v>
          </cell>
          <cell r="B215">
            <v>4</v>
          </cell>
        </row>
        <row r="216">
          <cell r="A216">
            <v>10962</v>
          </cell>
          <cell r="B216">
            <v>4</v>
          </cell>
        </row>
        <row r="217">
          <cell r="A217">
            <v>10963</v>
          </cell>
          <cell r="B217">
            <v>4</v>
          </cell>
        </row>
        <row r="218">
          <cell r="A218">
            <v>10971</v>
          </cell>
          <cell r="B218">
            <v>4</v>
          </cell>
        </row>
        <row r="219">
          <cell r="A219">
            <v>10972</v>
          </cell>
          <cell r="B219">
            <v>4</v>
          </cell>
        </row>
        <row r="220">
          <cell r="A220">
            <v>10973</v>
          </cell>
          <cell r="B220">
            <v>5</v>
          </cell>
        </row>
        <row r="221">
          <cell r="A221">
            <v>10981</v>
          </cell>
          <cell r="B221">
            <v>4</v>
          </cell>
        </row>
        <row r="222">
          <cell r="A222">
            <v>10982</v>
          </cell>
          <cell r="B222">
            <v>4</v>
          </cell>
        </row>
        <row r="223">
          <cell r="A223">
            <v>10991</v>
          </cell>
          <cell r="B223">
            <v>3</v>
          </cell>
        </row>
        <row r="224">
          <cell r="A224">
            <v>10992</v>
          </cell>
          <cell r="B224">
            <v>4</v>
          </cell>
        </row>
        <row r="225">
          <cell r="A225">
            <v>10993</v>
          </cell>
          <cell r="B225">
            <v>4</v>
          </cell>
        </row>
        <row r="226">
          <cell r="A226">
            <v>11031</v>
          </cell>
          <cell r="B226">
            <v>3</v>
          </cell>
        </row>
        <row r="227">
          <cell r="A227">
            <v>11032</v>
          </cell>
          <cell r="B227">
            <v>4</v>
          </cell>
        </row>
        <row r="228">
          <cell r="A228">
            <v>11033</v>
          </cell>
          <cell r="B228">
            <v>4</v>
          </cell>
        </row>
        <row r="229">
          <cell r="A229">
            <v>11051</v>
          </cell>
          <cell r="B229">
            <v>2</v>
          </cell>
        </row>
        <row r="230">
          <cell r="A230">
            <v>11052</v>
          </cell>
          <cell r="B230">
            <v>2</v>
          </cell>
        </row>
        <row r="231">
          <cell r="A231">
            <v>11053</v>
          </cell>
          <cell r="B231">
            <v>2</v>
          </cell>
        </row>
        <row r="232">
          <cell r="A232">
            <v>11054</v>
          </cell>
          <cell r="B232">
            <v>2</v>
          </cell>
        </row>
        <row r="233">
          <cell r="A233">
            <v>11061</v>
          </cell>
          <cell r="B233">
            <v>2</v>
          </cell>
        </row>
        <row r="234">
          <cell r="A234">
            <v>11062</v>
          </cell>
          <cell r="B234">
            <v>2</v>
          </cell>
        </row>
        <row r="235">
          <cell r="A235">
            <v>11063</v>
          </cell>
          <cell r="B235">
            <v>2</v>
          </cell>
        </row>
        <row r="236">
          <cell r="A236">
            <v>11081</v>
          </cell>
          <cell r="B236">
            <v>4</v>
          </cell>
        </row>
        <row r="237">
          <cell r="A237">
            <v>11082</v>
          </cell>
          <cell r="B237">
            <v>4</v>
          </cell>
        </row>
        <row r="238">
          <cell r="A238">
            <v>11083</v>
          </cell>
          <cell r="B238">
            <v>4</v>
          </cell>
        </row>
        <row r="239">
          <cell r="A239">
            <v>11091</v>
          </cell>
          <cell r="B239">
            <v>4</v>
          </cell>
        </row>
        <row r="240">
          <cell r="A240">
            <v>11092</v>
          </cell>
          <cell r="B240">
            <v>4</v>
          </cell>
        </row>
        <row r="241">
          <cell r="A241">
            <v>11093</v>
          </cell>
          <cell r="B241">
            <v>4</v>
          </cell>
        </row>
        <row r="242">
          <cell r="A242">
            <v>11101</v>
          </cell>
          <cell r="B242">
            <v>4</v>
          </cell>
        </row>
        <row r="243">
          <cell r="A243">
            <v>11102</v>
          </cell>
          <cell r="B243">
            <v>3</v>
          </cell>
        </row>
        <row r="244">
          <cell r="A244">
            <v>11103</v>
          </cell>
          <cell r="B244">
            <v>4</v>
          </cell>
        </row>
        <row r="245">
          <cell r="A245">
            <v>11111</v>
          </cell>
          <cell r="B245">
            <v>4</v>
          </cell>
        </row>
        <row r="246">
          <cell r="A246">
            <v>11112</v>
          </cell>
          <cell r="B246">
            <v>4</v>
          </cell>
        </row>
        <row r="247">
          <cell r="A247">
            <v>11113</v>
          </cell>
          <cell r="B247">
            <v>4</v>
          </cell>
        </row>
        <row r="248">
          <cell r="A248">
            <v>11121</v>
          </cell>
          <cell r="B248">
            <v>4</v>
          </cell>
        </row>
        <row r="249">
          <cell r="A249">
            <v>11122</v>
          </cell>
          <cell r="B249">
            <v>4</v>
          </cell>
        </row>
        <row r="250">
          <cell r="A250">
            <v>11123</v>
          </cell>
          <cell r="B250">
            <v>4</v>
          </cell>
        </row>
        <row r="251">
          <cell r="A251">
            <v>11131</v>
          </cell>
          <cell r="B251">
            <v>2</v>
          </cell>
        </row>
        <row r="252">
          <cell r="A252">
            <v>11132</v>
          </cell>
          <cell r="B252">
            <v>2</v>
          </cell>
        </row>
        <row r="253">
          <cell r="A253">
            <v>11133</v>
          </cell>
          <cell r="B253">
            <v>2</v>
          </cell>
        </row>
        <row r="254">
          <cell r="A254">
            <v>11141</v>
          </cell>
          <cell r="B254">
            <v>4</v>
          </cell>
        </row>
        <row r="255">
          <cell r="A255">
            <v>11142</v>
          </cell>
          <cell r="B255">
            <v>4</v>
          </cell>
        </row>
        <row r="256">
          <cell r="A256">
            <v>11143</v>
          </cell>
          <cell r="B256">
            <v>4</v>
          </cell>
        </row>
        <row r="257">
          <cell r="A257">
            <v>11151</v>
          </cell>
          <cell r="B257">
            <v>4</v>
          </cell>
        </row>
        <row r="258">
          <cell r="A258">
            <v>11152</v>
          </cell>
          <cell r="B258">
            <v>4</v>
          </cell>
        </row>
        <row r="259">
          <cell r="A259">
            <v>11153</v>
          </cell>
          <cell r="B259">
            <v>4</v>
          </cell>
        </row>
        <row r="260">
          <cell r="A260">
            <v>11161</v>
          </cell>
          <cell r="B260">
            <v>4</v>
          </cell>
        </row>
        <row r="261">
          <cell r="A261">
            <v>11162</v>
          </cell>
          <cell r="B261">
            <v>4</v>
          </cell>
        </row>
        <row r="262">
          <cell r="A262">
            <v>11163</v>
          </cell>
          <cell r="B262">
            <v>4</v>
          </cell>
        </row>
        <row r="263">
          <cell r="A263">
            <v>11171</v>
          </cell>
          <cell r="B263">
            <v>4</v>
          </cell>
        </row>
        <row r="264">
          <cell r="A264">
            <v>11172</v>
          </cell>
          <cell r="B264">
            <v>4</v>
          </cell>
        </row>
        <row r="265">
          <cell r="A265">
            <v>11173</v>
          </cell>
          <cell r="B265">
            <v>4</v>
          </cell>
        </row>
        <row r="266">
          <cell r="A266">
            <v>11181</v>
          </cell>
          <cell r="B266">
            <v>4</v>
          </cell>
        </row>
        <row r="267">
          <cell r="A267">
            <v>11182</v>
          </cell>
          <cell r="B267">
            <v>3</v>
          </cell>
        </row>
        <row r="268">
          <cell r="A268">
            <v>11183</v>
          </cell>
          <cell r="B268">
            <v>4</v>
          </cell>
        </row>
        <row r="269">
          <cell r="A269">
            <v>11191</v>
          </cell>
          <cell r="B269">
            <v>4</v>
          </cell>
        </row>
        <row r="270">
          <cell r="A270">
            <v>11192</v>
          </cell>
          <cell r="B270">
            <v>4</v>
          </cell>
        </row>
        <row r="271">
          <cell r="A271">
            <v>11193</v>
          </cell>
          <cell r="B271">
            <v>4</v>
          </cell>
        </row>
        <row r="272">
          <cell r="A272">
            <v>11201</v>
          </cell>
          <cell r="B272">
            <v>4</v>
          </cell>
        </row>
        <row r="273">
          <cell r="A273">
            <v>11202</v>
          </cell>
          <cell r="B273">
            <v>4</v>
          </cell>
        </row>
        <row r="274">
          <cell r="A274">
            <v>11203</v>
          </cell>
          <cell r="B274">
            <v>4</v>
          </cell>
        </row>
        <row r="275">
          <cell r="A275">
            <v>11211</v>
          </cell>
          <cell r="B275">
            <v>4</v>
          </cell>
        </row>
        <row r="276">
          <cell r="A276">
            <v>11212</v>
          </cell>
          <cell r="B276">
            <v>4</v>
          </cell>
        </row>
        <row r="277">
          <cell r="A277">
            <v>11213</v>
          </cell>
          <cell r="B277">
            <v>4</v>
          </cell>
        </row>
        <row r="278">
          <cell r="A278">
            <v>11221</v>
          </cell>
          <cell r="B278">
            <v>4</v>
          </cell>
        </row>
        <row r="279">
          <cell r="A279">
            <v>11222</v>
          </cell>
          <cell r="B279">
            <v>4</v>
          </cell>
        </row>
        <row r="280">
          <cell r="A280">
            <v>11223</v>
          </cell>
          <cell r="B280">
            <v>4</v>
          </cell>
        </row>
        <row r="281">
          <cell r="A281">
            <v>11231</v>
          </cell>
          <cell r="B281">
            <v>3</v>
          </cell>
        </row>
        <row r="282">
          <cell r="A282">
            <v>11232</v>
          </cell>
          <cell r="B282">
            <v>4</v>
          </cell>
        </row>
        <row r="283">
          <cell r="A283">
            <v>11233</v>
          </cell>
          <cell r="B283">
            <v>4</v>
          </cell>
        </row>
        <row r="284">
          <cell r="A284">
            <v>11241</v>
          </cell>
          <cell r="B284">
            <v>4</v>
          </cell>
        </row>
        <row r="285">
          <cell r="A285">
            <v>11242</v>
          </cell>
          <cell r="B285">
            <v>4</v>
          </cell>
        </row>
        <row r="286">
          <cell r="A286">
            <v>11243</v>
          </cell>
          <cell r="B286">
            <v>4</v>
          </cell>
        </row>
        <row r="287">
          <cell r="A287">
            <v>11251</v>
          </cell>
          <cell r="B287">
            <v>4</v>
          </cell>
        </row>
        <row r="288">
          <cell r="A288">
            <v>11252</v>
          </cell>
          <cell r="B288">
            <v>4</v>
          </cell>
        </row>
        <row r="289">
          <cell r="A289">
            <v>11253</v>
          </cell>
          <cell r="B289">
            <v>4</v>
          </cell>
        </row>
        <row r="290">
          <cell r="A290">
            <v>11261</v>
          </cell>
          <cell r="B290">
            <v>4</v>
          </cell>
        </row>
        <row r="291">
          <cell r="A291">
            <v>11262</v>
          </cell>
          <cell r="B291">
            <v>3</v>
          </cell>
        </row>
        <row r="292">
          <cell r="A292">
            <v>11263</v>
          </cell>
          <cell r="B292">
            <v>4</v>
          </cell>
        </row>
        <row r="293">
          <cell r="A293">
            <v>11271</v>
          </cell>
          <cell r="B293">
            <v>4</v>
          </cell>
        </row>
        <row r="294">
          <cell r="A294">
            <v>11272</v>
          </cell>
          <cell r="B294">
            <v>4</v>
          </cell>
        </row>
        <row r="295">
          <cell r="A295">
            <v>11273</v>
          </cell>
          <cell r="B295">
            <v>4</v>
          </cell>
        </row>
        <row r="296">
          <cell r="A296">
            <v>11281</v>
          </cell>
          <cell r="B296">
            <v>4</v>
          </cell>
        </row>
        <row r="297">
          <cell r="A297">
            <v>11282</v>
          </cell>
          <cell r="B297">
            <v>4</v>
          </cell>
        </row>
        <row r="298">
          <cell r="A298">
            <v>11283</v>
          </cell>
          <cell r="B298">
            <v>4</v>
          </cell>
        </row>
        <row r="299">
          <cell r="A299">
            <v>11291</v>
          </cell>
          <cell r="B299">
            <v>4</v>
          </cell>
        </row>
        <row r="300">
          <cell r="A300">
            <v>11292</v>
          </cell>
          <cell r="B300">
            <v>4</v>
          </cell>
        </row>
        <row r="301">
          <cell r="A301">
            <v>11293</v>
          </cell>
          <cell r="B301">
            <v>4</v>
          </cell>
        </row>
        <row r="302">
          <cell r="A302">
            <v>11301</v>
          </cell>
          <cell r="B302">
            <v>4</v>
          </cell>
        </row>
        <row r="303">
          <cell r="A303">
            <v>11302</v>
          </cell>
          <cell r="B303">
            <v>3</v>
          </cell>
        </row>
        <row r="304">
          <cell r="A304">
            <v>11303</v>
          </cell>
          <cell r="B304">
            <v>3</v>
          </cell>
        </row>
        <row r="305">
          <cell r="A305">
            <v>11311</v>
          </cell>
          <cell r="B305">
            <v>4</v>
          </cell>
        </row>
        <row r="306">
          <cell r="A306">
            <v>11312</v>
          </cell>
          <cell r="B306">
            <v>3</v>
          </cell>
        </row>
        <row r="307">
          <cell r="A307">
            <v>11313</v>
          </cell>
          <cell r="B307">
            <v>4</v>
          </cell>
        </row>
        <row r="308">
          <cell r="A308">
            <v>11321</v>
          </cell>
          <cell r="B308">
            <v>4</v>
          </cell>
        </row>
        <row r="309">
          <cell r="A309">
            <v>11322</v>
          </cell>
          <cell r="B309">
            <v>4</v>
          </cell>
        </row>
        <row r="310">
          <cell r="A310">
            <v>11323</v>
          </cell>
          <cell r="B310">
            <v>4</v>
          </cell>
        </row>
        <row r="311">
          <cell r="A311">
            <v>11331</v>
          </cell>
          <cell r="B311">
            <v>4</v>
          </cell>
        </row>
        <row r="312">
          <cell r="A312">
            <v>11332</v>
          </cell>
          <cell r="B312">
            <v>3</v>
          </cell>
        </row>
        <row r="313">
          <cell r="A313">
            <v>11333</v>
          </cell>
          <cell r="B313">
            <v>4</v>
          </cell>
        </row>
        <row r="314">
          <cell r="A314">
            <v>11341</v>
          </cell>
          <cell r="B314">
            <v>4</v>
          </cell>
        </row>
        <row r="315">
          <cell r="A315">
            <v>11342</v>
          </cell>
          <cell r="B315">
            <v>4</v>
          </cell>
        </row>
        <row r="316">
          <cell r="A316">
            <v>11343</v>
          </cell>
          <cell r="B316">
            <v>3</v>
          </cell>
        </row>
        <row r="317">
          <cell r="A317">
            <v>11351</v>
          </cell>
          <cell r="B317">
            <v>3</v>
          </cell>
        </row>
        <row r="318">
          <cell r="A318">
            <v>11352</v>
          </cell>
          <cell r="B318">
            <v>4</v>
          </cell>
        </row>
        <row r="319">
          <cell r="A319">
            <v>11353</v>
          </cell>
          <cell r="B319">
            <v>4</v>
          </cell>
        </row>
        <row r="320">
          <cell r="A320">
            <v>11421</v>
          </cell>
          <cell r="B320">
            <v>4</v>
          </cell>
        </row>
        <row r="321">
          <cell r="A321">
            <v>11422</v>
          </cell>
          <cell r="B321">
            <v>4</v>
          </cell>
        </row>
        <row r="322">
          <cell r="A322">
            <v>11423</v>
          </cell>
          <cell r="B322">
            <v>4</v>
          </cell>
        </row>
        <row r="323">
          <cell r="A323">
            <v>11431</v>
          </cell>
          <cell r="B323">
            <v>4</v>
          </cell>
        </row>
        <row r="324">
          <cell r="A324">
            <v>11432</v>
          </cell>
          <cell r="B324">
            <v>4</v>
          </cell>
        </row>
        <row r="325">
          <cell r="A325">
            <v>11433</v>
          </cell>
          <cell r="B325">
            <v>4</v>
          </cell>
        </row>
        <row r="326">
          <cell r="A326">
            <v>11491</v>
          </cell>
          <cell r="B326">
            <v>3</v>
          </cell>
        </row>
        <row r="327">
          <cell r="A327">
            <v>11492</v>
          </cell>
          <cell r="B327">
            <v>3</v>
          </cell>
        </row>
        <row r="328">
          <cell r="A328">
            <v>11493</v>
          </cell>
          <cell r="B328">
            <v>4</v>
          </cell>
        </row>
        <row r="329">
          <cell r="A329">
            <v>11501</v>
          </cell>
          <cell r="B329">
            <v>4</v>
          </cell>
        </row>
        <row r="330">
          <cell r="A330">
            <v>11502</v>
          </cell>
          <cell r="B330">
            <v>4</v>
          </cell>
        </row>
        <row r="331">
          <cell r="A331">
            <v>11503</v>
          </cell>
          <cell r="B331">
            <v>4</v>
          </cell>
        </row>
        <row r="332">
          <cell r="A332">
            <v>11511</v>
          </cell>
          <cell r="B332">
            <v>4</v>
          </cell>
        </row>
        <row r="333">
          <cell r="A333">
            <v>11512</v>
          </cell>
          <cell r="B333">
            <v>3</v>
          </cell>
        </row>
        <row r="334">
          <cell r="A334">
            <v>11513</v>
          </cell>
          <cell r="B334">
            <v>4</v>
          </cell>
        </row>
        <row r="335">
          <cell r="A335">
            <v>11521</v>
          </cell>
          <cell r="B335">
            <v>4</v>
          </cell>
        </row>
        <row r="336">
          <cell r="A336">
            <v>11522</v>
          </cell>
          <cell r="B336">
            <v>4</v>
          </cell>
        </row>
        <row r="337">
          <cell r="A337">
            <v>11523</v>
          </cell>
          <cell r="B337">
            <v>4</v>
          </cell>
        </row>
        <row r="338">
          <cell r="A338">
            <v>11531</v>
          </cell>
          <cell r="B338">
            <v>4</v>
          </cell>
        </row>
        <row r="339">
          <cell r="A339">
            <v>11532</v>
          </cell>
          <cell r="B339">
            <v>4</v>
          </cell>
        </row>
        <row r="340">
          <cell r="A340">
            <v>11533</v>
          </cell>
          <cell r="B340">
            <v>4</v>
          </cell>
        </row>
        <row r="341">
          <cell r="A341">
            <v>11541</v>
          </cell>
          <cell r="B341">
            <v>4</v>
          </cell>
        </row>
        <row r="342">
          <cell r="A342">
            <v>11542</v>
          </cell>
          <cell r="B342">
            <v>4</v>
          </cell>
        </row>
        <row r="343">
          <cell r="A343">
            <v>11543</v>
          </cell>
          <cell r="B343">
            <v>4</v>
          </cell>
        </row>
        <row r="344">
          <cell r="A344">
            <v>11551</v>
          </cell>
          <cell r="B344">
            <v>4</v>
          </cell>
        </row>
        <row r="345">
          <cell r="A345">
            <v>11552</v>
          </cell>
          <cell r="B345">
            <v>4</v>
          </cell>
        </row>
        <row r="346">
          <cell r="A346">
            <v>11553</v>
          </cell>
          <cell r="B346">
            <v>4</v>
          </cell>
        </row>
        <row r="347">
          <cell r="A347">
            <v>11561</v>
          </cell>
          <cell r="B347">
            <v>4</v>
          </cell>
        </row>
        <row r="348">
          <cell r="A348">
            <v>11562</v>
          </cell>
          <cell r="B348">
            <v>4</v>
          </cell>
        </row>
        <row r="349">
          <cell r="A349">
            <v>11563</v>
          </cell>
          <cell r="B349">
            <v>4</v>
          </cell>
        </row>
        <row r="350">
          <cell r="A350">
            <v>11571</v>
          </cell>
          <cell r="B350">
            <v>4</v>
          </cell>
        </row>
        <row r="351">
          <cell r="A351">
            <v>11572</v>
          </cell>
          <cell r="B351">
            <v>4</v>
          </cell>
        </row>
        <row r="352">
          <cell r="A352">
            <v>11573</v>
          </cell>
          <cell r="B352">
            <v>4</v>
          </cell>
        </row>
        <row r="353">
          <cell r="A353">
            <v>11581</v>
          </cell>
          <cell r="B353">
            <v>3</v>
          </cell>
        </row>
        <row r="354">
          <cell r="A354">
            <v>11582</v>
          </cell>
          <cell r="B354">
            <v>2</v>
          </cell>
        </row>
        <row r="355">
          <cell r="A355">
            <v>11583</v>
          </cell>
          <cell r="B355">
            <v>3</v>
          </cell>
        </row>
        <row r="356">
          <cell r="A356">
            <v>11584</v>
          </cell>
          <cell r="B356">
            <v>2</v>
          </cell>
        </row>
        <row r="357">
          <cell r="A357">
            <v>11591</v>
          </cell>
          <cell r="B357">
            <v>4</v>
          </cell>
        </row>
        <row r="358">
          <cell r="A358">
            <v>11592</v>
          </cell>
          <cell r="B358">
            <v>4</v>
          </cell>
        </row>
        <row r="359">
          <cell r="A359">
            <v>11593</v>
          </cell>
          <cell r="B359">
            <v>4</v>
          </cell>
        </row>
        <row r="360">
          <cell r="A360">
            <v>11611</v>
          </cell>
          <cell r="B360">
            <v>4</v>
          </cell>
        </row>
        <row r="361">
          <cell r="A361">
            <v>11612</v>
          </cell>
          <cell r="B361">
            <v>3</v>
          </cell>
        </row>
        <row r="362">
          <cell r="A362">
            <v>11613</v>
          </cell>
          <cell r="B362">
            <v>4</v>
          </cell>
        </row>
        <row r="363">
          <cell r="A363">
            <v>11631</v>
          </cell>
          <cell r="B363">
            <v>3</v>
          </cell>
        </row>
        <row r="364">
          <cell r="A364">
            <v>11632</v>
          </cell>
          <cell r="B364">
            <v>4</v>
          </cell>
        </row>
        <row r="365">
          <cell r="A365">
            <v>11633</v>
          </cell>
          <cell r="B365">
            <v>4</v>
          </cell>
        </row>
        <row r="366">
          <cell r="A366">
            <v>11641</v>
          </cell>
          <cell r="B366">
            <v>4</v>
          </cell>
        </row>
        <row r="367">
          <cell r="A367">
            <v>11642</v>
          </cell>
          <cell r="B367">
            <v>4</v>
          </cell>
        </row>
        <row r="368">
          <cell r="A368">
            <v>11643</v>
          </cell>
          <cell r="B368">
            <v>3</v>
          </cell>
        </row>
        <row r="369">
          <cell r="A369">
            <v>11651</v>
          </cell>
          <cell r="B369">
            <v>4</v>
          </cell>
        </row>
        <row r="370">
          <cell r="A370">
            <v>11652</v>
          </cell>
          <cell r="B370">
            <v>2</v>
          </cell>
        </row>
        <row r="371">
          <cell r="A371">
            <v>11661</v>
          </cell>
          <cell r="B371">
            <v>4</v>
          </cell>
        </row>
        <row r="372">
          <cell r="A372">
            <v>11662</v>
          </cell>
          <cell r="B372">
            <v>4</v>
          </cell>
        </row>
        <row r="373">
          <cell r="A373">
            <v>11663</v>
          </cell>
          <cell r="B373">
            <v>3</v>
          </cell>
        </row>
        <row r="374">
          <cell r="A374">
            <v>11671</v>
          </cell>
          <cell r="B374">
            <v>4</v>
          </cell>
        </row>
        <row r="375">
          <cell r="A375">
            <v>11672</v>
          </cell>
          <cell r="B375">
            <v>3</v>
          </cell>
        </row>
        <row r="376">
          <cell r="A376">
            <v>11673</v>
          </cell>
          <cell r="B376">
            <v>4</v>
          </cell>
        </row>
        <row r="377">
          <cell r="A377">
            <v>11681</v>
          </cell>
          <cell r="B377">
            <v>4</v>
          </cell>
        </row>
        <row r="378">
          <cell r="A378">
            <v>11682</v>
          </cell>
          <cell r="B378">
            <v>4</v>
          </cell>
        </row>
        <row r="379">
          <cell r="A379">
            <v>11683</v>
          </cell>
          <cell r="B379">
            <v>3</v>
          </cell>
        </row>
        <row r="380">
          <cell r="A380">
            <v>11691</v>
          </cell>
          <cell r="B380">
            <v>4</v>
          </cell>
        </row>
        <row r="381">
          <cell r="A381">
            <v>11692</v>
          </cell>
          <cell r="B381">
            <v>4</v>
          </cell>
        </row>
        <row r="382">
          <cell r="A382">
            <v>11693</v>
          </cell>
          <cell r="B382">
            <v>4</v>
          </cell>
        </row>
        <row r="383">
          <cell r="A383">
            <v>11701</v>
          </cell>
          <cell r="B383">
            <v>4</v>
          </cell>
        </row>
        <row r="384">
          <cell r="A384">
            <v>11702</v>
          </cell>
          <cell r="B384">
            <v>3</v>
          </cell>
        </row>
        <row r="385">
          <cell r="A385">
            <v>11703</v>
          </cell>
          <cell r="B385">
            <v>4</v>
          </cell>
        </row>
        <row r="386">
          <cell r="A386">
            <v>11721</v>
          </cell>
          <cell r="B386">
            <v>4</v>
          </cell>
        </row>
        <row r="387">
          <cell r="A387">
            <v>11722</v>
          </cell>
          <cell r="B387">
            <v>4</v>
          </cell>
        </row>
        <row r="388">
          <cell r="A388">
            <v>11723</v>
          </cell>
          <cell r="B388">
            <v>4</v>
          </cell>
        </row>
        <row r="389">
          <cell r="A389">
            <v>11731</v>
          </cell>
          <cell r="B389">
            <v>4</v>
          </cell>
        </row>
        <row r="390">
          <cell r="A390">
            <v>11732</v>
          </cell>
          <cell r="B390">
            <v>4</v>
          </cell>
        </row>
        <row r="391">
          <cell r="A391">
            <v>11733</v>
          </cell>
          <cell r="B391">
            <v>4</v>
          </cell>
        </row>
        <row r="392">
          <cell r="A392">
            <v>11741</v>
          </cell>
          <cell r="B392">
            <v>4</v>
          </cell>
        </row>
        <row r="393">
          <cell r="A393">
            <v>11742</v>
          </cell>
          <cell r="B393">
            <v>4</v>
          </cell>
        </row>
        <row r="394">
          <cell r="A394">
            <v>11743</v>
          </cell>
          <cell r="B394">
            <v>3</v>
          </cell>
        </row>
        <row r="395">
          <cell r="A395">
            <v>11751</v>
          </cell>
          <cell r="B395">
            <v>4</v>
          </cell>
        </row>
        <row r="396">
          <cell r="A396">
            <v>11752</v>
          </cell>
          <cell r="B396">
            <v>3</v>
          </cell>
        </row>
        <row r="397">
          <cell r="A397">
            <v>11753</v>
          </cell>
          <cell r="B397">
            <v>4</v>
          </cell>
        </row>
        <row r="398">
          <cell r="A398">
            <v>11761</v>
          </cell>
          <cell r="B398">
            <v>4</v>
          </cell>
        </row>
        <row r="399">
          <cell r="A399">
            <v>11762</v>
          </cell>
          <cell r="B399">
            <v>4</v>
          </cell>
        </row>
        <row r="400">
          <cell r="A400">
            <v>11763</v>
          </cell>
          <cell r="B400">
            <v>4</v>
          </cell>
        </row>
        <row r="401">
          <cell r="A401">
            <v>11771</v>
          </cell>
          <cell r="B401">
            <v>4</v>
          </cell>
        </row>
        <row r="402">
          <cell r="A402">
            <v>11772</v>
          </cell>
          <cell r="B402">
            <v>4</v>
          </cell>
        </row>
        <row r="403">
          <cell r="A403">
            <v>11773</v>
          </cell>
          <cell r="B403">
            <v>4</v>
          </cell>
        </row>
        <row r="404">
          <cell r="A404">
            <v>11781</v>
          </cell>
          <cell r="B404">
            <v>4</v>
          </cell>
        </row>
        <row r="405">
          <cell r="A405">
            <v>11782</v>
          </cell>
          <cell r="B405">
            <v>3</v>
          </cell>
        </row>
        <row r="406">
          <cell r="A406">
            <v>11783</v>
          </cell>
          <cell r="B406">
            <v>4</v>
          </cell>
        </row>
        <row r="407">
          <cell r="A407">
            <v>11791</v>
          </cell>
          <cell r="B407">
            <v>4</v>
          </cell>
        </row>
        <row r="408">
          <cell r="A408">
            <v>11792</v>
          </cell>
          <cell r="B408">
            <v>4</v>
          </cell>
        </row>
        <row r="409">
          <cell r="A409">
            <v>11793</v>
          </cell>
          <cell r="B409">
            <v>4</v>
          </cell>
        </row>
        <row r="410">
          <cell r="A410">
            <v>11801</v>
          </cell>
          <cell r="B410">
            <v>4</v>
          </cell>
        </row>
        <row r="411">
          <cell r="A411">
            <v>11802</v>
          </cell>
          <cell r="B411">
            <v>4</v>
          </cell>
        </row>
        <row r="412">
          <cell r="A412">
            <v>11803</v>
          </cell>
          <cell r="B412">
            <v>4</v>
          </cell>
        </row>
        <row r="413">
          <cell r="A413">
            <v>11811</v>
          </cell>
          <cell r="B413">
            <v>4</v>
          </cell>
        </row>
        <row r="414">
          <cell r="A414">
            <v>11812</v>
          </cell>
          <cell r="B414">
            <v>4</v>
          </cell>
        </row>
        <row r="415">
          <cell r="A415">
            <v>11813</v>
          </cell>
          <cell r="B415">
            <v>3</v>
          </cell>
        </row>
        <row r="416">
          <cell r="A416">
            <v>11821</v>
          </cell>
          <cell r="B416">
            <v>3</v>
          </cell>
        </row>
        <row r="417">
          <cell r="A417">
            <v>11822</v>
          </cell>
          <cell r="B417">
            <v>4</v>
          </cell>
        </row>
        <row r="418">
          <cell r="A418">
            <v>11823</v>
          </cell>
          <cell r="B418">
            <v>3</v>
          </cell>
        </row>
        <row r="419">
          <cell r="A419">
            <v>11831</v>
          </cell>
          <cell r="B419">
            <v>4</v>
          </cell>
        </row>
        <row r="420">
          <cell r="A420">
            <v>11832</v>
          </cell>
          <cell r="B420">
            <v>4</v>
          </cell>
        </row>
        <row r="421">
          <cell r="A421">
            <v>11833</v>
          </cell>
          <cell r="B421">
            <v>4</v>
          </cell>
        </row>
        <row r="422">
          <cell r="A422">
            <v>11841</v>
          </cell>
          <cell r="B422">
            <v>4</v>
          </cell>
        </row>
        <row r="423">
          <cell r="A423">
            <v>11842</v>
          </cell>
          <cell r="B423">
            <v>4</v>
          </cell>
        </row>
        <row r="424">
          <cell r="A424">
            <v>11843</v>
          </cell>
          <cell r="B424">
            <v>4</v>
          </cell>
        </row>
        <row r="425">
          <cell r="A425">
            <v>11851</v>
          </cell>
          <cell r="B425">
            <v>4</v>
          </cell>
        </row>
        <row r="426">
          <cell r="A426">
            <v>11852</v>
          </cell>
          <cell r="B426">
            <v>4</v>
          </cell>
        </row>
        <row r="427">
          <cell r="A427">
            <v>11853</v>
          </cell>
          <cell r="B427">
            <v>4</v>
          </cell>
        </row>
        <row r="428">
          <cell r="A428">
            <v>11861</v>
          </cell>
          <cell r="B428">
            <v>4</v>
          </cell>
        </row>
        <row r="429">
          <cell r="A429">
            <v>11862</v>
          </cell>
          <cell r="B429">
            <v>3</v>
          </cell>
        </row>
        <row r="430">
          <cell r="A430">
            <v>11863</v>
          </cell>
          <cell r="B430">
            <v>4</v>
          </cell>
        </row>
        <row r="431">
          <cell r="A431">
            <v>11871</v>
          </cell>
          <cell r="B431">
            <v>4</v>
          </cell>
        </row>
        <row r="432">
          <cell r="A432">
            <v>11872</v>
          </cell>
          <cell r="B432">
            <v>4</v>
          </cell>
        </row>
        <row r="433">
          <cell r="A433">
            <v>11873</v>
          </cell>
          <cell r="B433">
            <v>4</v>
          </cell>
        </row>
        <row r="434">
          <cell r="A434">
            <v>11881</v>
          </cell>
          <cell r="B434">
            <v>4</v>
          </cell>
        </row>
        <row r="435">
          <cell r="A435">
            <v>11882</v>
          </cell>
          <cell r="B435">
            <v>3</v>
          </cell>
        </row>
        <row r="436">
          <cell r="A436">
            <v>11883</v>
          </cell>
          <cell r="B436">
            <v>4</v>
          </cell>
        </row>
        <row r="437">
          <cell r="A437">
            <v>11891</v>
          </cell>
          <cell r="B437">
            <v>4</v>
          </cell>
        </row>
        <row r="438">
          <cell r="A438">
            <v>11892</v>
          </cell>
          <cell r="B438">
            <v>4</v>
          </cell>
        </row>
        <row r="439">
          <cell r="A439">
            <v>11893</v>
          </cell>
          <cell r="B439">
            <v>4</v>
          </cell>
        </row>
        <row r="440">
          <cell r="A440">
            <v>11901</v>
          </cell>
          <cell r="B440">
            <v>4</v>
          </cell>
        </row>
        <row r="441">
          <cell r="A441">
            <v>11902</v>
          </cell>
          <cell r="B441">
            <v>4</v>
          </cell>
        </row>
        <row r="442">
          <cell r="A442">
            <v>11903</v>
          </cell>
          <cell r="B442">
            <v>4</v>
          </cell>
        </row>
        <row r="443">
          <cell r="A443">
            <v>11911</v>
          </cell>
          <cell r="B443">
            <v>4</v>
          </cell>
        </row>
        <row r="444">
          <cell r="A444">
            <v>11912</v>
          </cell>
          <cell r="B444">
            <v>4</v>
          </cell>
        </row>
        <row r="445">
          <cell r="A445">
            <v>11913</v>
          </cell>
          <cell r="B445">
            <v>4</v>
          </cell>
        </row>
        <row r="446">
          <cell r="A446">
            <v>11921</v>
          </cell>
          <cell r="B446">
            <v>4</v>
          </cell>
        </row>
        <row r="447">
          <cell r="A447">
            <v>11922</v>
          </cell>
          <cell r="B447">
            <v>4</v>
          </cell>
        </row>
        <row r="448">
          <cell r="A448">
            <v>11923</v>
          </cell>
          <cell r="B448">
            <v>4</v>
          </cell>
        </row>
        <row r="449">
          <cell r="A449">
            <v>11931</v>
          </cell>
          <cell r="B449">
            <v>3</v>
          </cell>
        </row>
        <row r="450">
          <cell r="A450">
            <v>11932</v>
          </cell>
          <cell r="B450">
            <v>3</v>
          </cell>
        </row>
        <row r="451">
          <cell r="A451">
            <v>11933</v>
          </cell>
          <cell r="B451">
            <v>4</v>
          </cell>
        </row>
        <row r="452">
          <cell r="A452">
            <v>11941</v>
          </cell>
          <cell r="B452">
            <v>3</v>
          </cell>
        </row>
        <row r="453">
          <cell r="A453">
            <v>11942</v>
          </cell>
          <cell r="B453">
            <v>3</v>
          </cell>
        </row>
        <row r="454">
          <cell r="A454">
            <v>11943</v>
          </cell>
          <cell r="B454">
            <v>3</v>
          </cell>
        </row>
        <row r="455">
          <cell r="A455">
            <v>11951</v>
          </cell>
          <cell r="B455">
            <v>4</v>
          </cell>
        </row>
        <row r="456">
          <cell r="A456">
            <v>11952</v>
          </cell>
          <cell r="B456">
            <v>4</v>
          </cell>
        </row>
        <row r="457">
          <cell r="A457">
            <v>11953</v>
          </cell>
          <cell r="B457">
            <v>4</v>
          </cell>
        </row>
        <row r="458">
          <cell r="A458">
            <v>11961</v>
          </cell>
          <cell r="B458">
            <v>4</v>
          </cell>
        </row>
        <row r="459">
          <cell r="A459">
            <v>11962</v>
          </cell>
          <cell r="B459">
            <v>4</v>
          </cell>
        </row>
        <row r="460">
          <cell r="A460">
            <v>11963</v>
          </cell>
          <cell r="B460">
            <v>3</v>
          </cell>
        </row>
        <row r="461">
          <cell r="A461">
            <v>11981</v>
          </cell>
          <cell r="B461">
            <v>4</v>
          </cell>
        </row>
        <row r="462">
          <cell r="A462">
            <v>11982</v>
          </cell>
          <cell r="B462">
            <v>4</v>
          </cell>
        </row>
        <row r="463">
          <cell r="A463">
            <v>11983</v>
          </cell>
          <cell r="B463">
            <v>4</v>
          </cell>
        </row>
        <row r="464">
          <cell r="A464">
            <v>11991</v>
          </cell>
          <cell r="B464">
            <v>2</v>
          </cell>
        </row>
        <row r="465">
          <cell r="A465">
            <v>11992</v>
          </cell>
          <cell r="B465">
            <v>2</v>
          </cell>
        </row>
        <row r="466">
          <cell r="A466">
            <v>11993</v>
          </cell>
          <cell r="B466">
            <v>1</v>
          </cell>
        </row>
        <row r="467">
          <cell r="A467">
            <v>15011</v>
          </cell>
          <cell r="B467">
            <v>4</v>
          </cell>
        </row>
        <row r="468">
          <cell r="A468">
            <v>15012</v>
          </cell>
          <cell r="B468">
            <v>3</v>
          </cell>
        </row>
        <row r="469">
          <cell r="A469">
            <v>15013</v>
          </cell>
          <cell r="B469">
            <v>3</v>
          </cell>
        </row>
        <row r="470">
          <cell r="A470">
            <v>15021</v>
          </cell>
          <cell r="B470">
            <v>4</v>
          </cell>
        </row>
        <row r="471">
          <cell r="A471">
            <v>15022</v>
          </cell>
          <cell r="B471">
            <v>3</v>
          </cell>
        </row>
        <row r="472">
          <cell r="A472">
            <v>15023</v>
          </cell>
          <cell r="B472">
            <v>4</v>
          </cell>
        </row>
        <row r="473">
          <cell r="A473">
            <v>15031</v>
          </cell>
          <cell r="B473">
            <v>4</v>
          </cell>
        </row>
        <row r="474">
          <cell r="A474">
            <v>15032</v>
          </cell>
          <cell r="B474">
            <v>4</v>
          </cell>
        </row>
        <row r="475">
          <cell r="A475">
            <v>15033</v>
          </cell>
          <cell r="B475">
            <v>3</v>
          </cell>
        </row>
        <row r="476">
          <cell r="A476">
            <v>15041</v>
          </cell>
          <cell r="B476">
            <v>4</v>
          </cell>
        </row>
        <row r="477">
          <cell r="A477">
            <v>15042</v>
          </cell>
          <cell r="B477">
            <v>3</v>
          </cell>
        </row>
        <row r="478">
          <cell r="A478">
            <v>15043</v>
          </cell>
          <cell r="B478">
            <v>4</v>
          </cell>
        </row>
        <row r="479">
          <cell r="A479">
            <v>15051</v>
          </cell>
          <cell r="B479">
            <v>4</v>
          </cell>
        </row>
        <row r="480">
          <cell r="A480">
            <v>15052</v>
          </cell>
          <cell r="B480">
            <v>3</v>
          </cell>
        </row>
        <row r="481">
          <cell r="A481">
            <v>15053</v>
          </cell>
          <cell r="B481">
            <v>4</v>
          </cell>
        </row>
        <row r="482">
          <cell r="A482">
            <v>15061</v>
          </cell>
          <cell r="B482">
            <v>2</v>
          </cell>
        </row>
        <row r="483">
          <cell r="A483">
            <v>15062</v>
          </cell>
          <cell r="B483">
            <v>2</v>
          </cell>
        </row>
        <row r="484">
          <cell r="A484">
            <v>15063</v>
          </cell>
          <cell r="B484">
            <v>2</v>
          </cell>
        </row>
        <row r="485">
          <cell r="A485">
            <v>15081</v>
          </cell>
          <cell r="B485">
            <v>4</v>
          </cell>
        </row>
        <row r="486">
          <cell r="A486">
            <v>15082</v>
          </cell>
          <cell r="B486">
            <v>3</v>
          </cell>
        </row>
        <row r="487">
          <cell r="A487">
            <v>15083</v>
          </cell>
          <cell r="B487">
            <v>4</v>
          </cell>
        </row>
        <row r="488">
          <cell r="A488">
            <v>15091</v>
          </cell>
          <cell r="B488">
            <v>4</v>
          </cell>
        </row>
        <row r="489">
          <cell r="A489">
            <v>15092</v>
          </cell>
          <cell r="B489">
            <v>4</v>
          </cell>
        </row>
        <row r="490">
          <cell r="A490">
            <v>15093</v>
          </cell>
          <cell r="B490">
            <v>4</v>
          </cell>
        </row>
        <row r="491">
          <cell r="A491">
            <v>15101</v>
          </cell>
          <cell r="B491">
            <v>4</v>
          </cell>
        </row>
        <row r="492">
          <cell r="A492">
            <v>15102</v>
          </cell>
          <cell r="B492">
            <v>4</v>
          </cell>
        </row>
        <row r="493">
          <cell r="A493">
            <v>15103</v>
          </cell>
          <cell r="B493">
            <v>3</v>
          </cell>
        </row>
        <row r="494">
          <cell r="A494">
            <v>15111</v>
          </cell>
          <cell r="B494">
            <v>4</v>
          </cell>
        </row>
        <row r="495">
          <cell r="A495">
            <v>15112</v>
          </cell>
          <cell r="B495">
            <v>4</v>
          </cell>
        </row>
        <row r="496">
          <cell r="A496">
            <v>15113</v>
          </cell>
          <cell r="B496">
            <v>4</v>
          </cell>
        </row>
        <row r="497">
          <cell r="A497">
            <v>15121</v>
          </cell>
          <cell r="B497">
            <v>4</v>
          </cell>
        </row>
        <row r="498">
          <cell r="A498">
            <v>15122</v>
          </cell>
          <cell r="B498">
            <v>4</v>
          </cell>
        </row>
        <row r="499">
          <cell r="A499">
            <v>15123</v>
          </cell>
          <cell r="B499">
            <v>3</v>
          </cell>
        </row>
        <row r="500">
          <cell r="A500">
            <v>15131</v>
          </cell>
          <cell r="B500">
            <v>4</v>
          </cell>
        </row>
        <row r="501">
          <cell r="A501">
            <v>15132</v>
          </cell>
          <cell r="B501">
            <v>3</v>
          </cell>
        </row>
        <row r="502">
          <cell r="A502">
            <v>15133</v>
          </cell>
          <cell r="B502">
            <v>4</v>
          </cell>
        </row>
        <row r="503">
          <cell r="A503">
            <v>15141</v>
          </cell>
          <cell r="B503">
            <v>4</v>
          </cell>
        </row>
        <row r="504">
          <cell r="A504">
            <v>15142</v>
          </cell>
          <cell r="B504">
            <v>3</v>
          </cell>
        </row>
        <row r="505">
          <cell r="A505">
            <v>15143</v>
          </cell>
          <cell r="B505">
            <v>3</v>
          </cell>
        </row>
        <row r="506">
          <cell r="A506">
            <v>15151</v>
          </cell>
          <cell r="B506">
            <v>3</v>
          </cell>
        </row>
        <row r="507">
          <cell r="A507">
            <v>15152</v>
          </cell>
          <cell r="B507">
            <v>3</v>
          </cell>
        </row>
        <row r="508">
          <cell r="A508">
            <v>15153</v>
          </cell>
          <cell r="B508">
            <v>4</v>
          </cell>
        </row>
        <row r="509">
          <cell r="A509">
            <v>15161</v>
          </cell>
          <cell r="B509">
            <v>3</v>
          </cell>
        </row>
        <row r="510">
          <cell r="A510">
            <v>15162</v>
          </cell>
          <cell r="B510">
            <v>3</v>
          </cell>
        </row>
        <row r="511">
          <cell r="A511">
            <v>15163</v>
          </cell>
          <cell r="B511">
            <v>3</v>
          </cell>
        </row>
        <row r="512">
          <cell r="A512">
            <v>15171</v>
          </cell>
          <cell r="B512">
            <v>4</v>
          </cell>
        </row>
        <row r="513">
          <cell r="A513">
            <v>15172</v>
          </cell>
          <cell r="B513">
            <v>3</v>
          </cell>
        </row>
        <row r="514">
          <cell r="A514">
            <v>15173</v>
          </cell>
          <cell r="B514">
            <v>3</v>
          </cell>
        </row>
        <row r="515">
          <cell r="A515">
            <v>15181</v>
          </cell>
          <cell r="B515">
            <v>2</v>
          </cell>
        </row>
        <row r="516">
          <cell r="A516">
            <v>15182</v>
          </cell>
          <cell r="B516">
            <v>2</v>
          </cell>
        </row>
        <row r="517">
          <cell r="A517">
            <v>15183</v>
          </cell>
          <cell r="B517">
            <v>2</v>
          </cell>
        </row>
        <row r="518">
          <cell r="A518">
            <v>15191</v>
          </cell>
          <cell r="B518">
            <v>4</v>
          </cell>
        </row>
        <row r="519">
          <cell r="A519">
            <v>15192</v>
          </cell>
          <cell r="B519">
            <v>4</v>
          </cell>
        </row>
        <row r="520">
          <cell r="A520">
            <v>15193</v>
          </cell>
          <cell r="B520">
            <v>4</v>
          </cell>
        </row>
        <row r="521">
          <cell r="A521">
            <v>15201</v>
          </cell>
          <cell r="B521">
            <v>3</v>
          </cell>
        </row>
        <row r="522">
          <cell r="A522">
            <v>15202</v>
          </cell>
          <cell r="B522">
            <v>4</v>
          </cell>
        </row>
        <row r="523">
          <cell r="A523">
            <v>15203</v>
          </cell>
          <cell r="B523">
            <v>4</v>
          </cell>
        </row>
        <row r="524">
          <cell r="A524">
            <v>15211</v>
          </cell>
          <cell r="B524">
            <v>4</v>
          </cell>
        </row>
        <row r="525">
          <cell r="A525">
            <v>15212</v>
          </cell>
          <cell r="B525">
            <v>4</v>
          </cell>
        </row>
        <row r="526">
          <cell r="A526">
            <v>15213</v>
          </cell>
          <cell r="B526">
            <v>4</v>
          </cell>
        </row>
        <row r="527">
          <cell r="A527">
            <v>15221</v>
          </cell>
          <cell r="B527">
            <v>2</v>
          </cell>
        </row>
        <row r="528">
          <cell r="A528">
            <v>15222</v>
          </cell>
          <cell r="B528">
            <v>3</v>
          </cell>
        </row>
        <row r="529">
          <cell r="A529">
            <v>15223</v>
          </cell>
          <cell r="B529">
            <v>3</v>
          </cell>
        </row>
        <row r="530">
          <cell r="A530">
            <v>15231</v>
          </cell>
          <cell r="B530">
            <v>4</v>
          </cell>
        </row>
        <row r="531">
          <cell r="A531">
            <v>15232</v>
          </cell>
          <cell r="B531">
            <v>4</v>
          </cell>
        </row>
        <row r="532">
          <cell r="A532">
            <v>15233</v>
          </cell>
          <cell r="B532">
            <v>4</v>
          </cell>
        </row>
        <row r="533">
          <cell r="A533">
            <v>15251</v>
          </cell>
          <cell r="B533">
            <v>4</v>
          </cell>
        </row>
        <row r="534">
          <cell r="A534">
            <v>15252</v>
          </cell>
          <cell r="B534">
            <v>4</v>
          </cell>
        </row>
        <row r="535">
          <cell r="A535">
            <v>15253</v>
          </cell>
          <cell r="B535">
            <v>4</v>
          </cell>
        </row>
        <row r="536">
          <cell r="A536">
            <v>15261</v>
          </cell>
          <cell r="B536">
            <v>4</v>
          </cell>
        </row>
        <row r="537">
          <cell r="A537">
            <v>15262</v>
          </cell>
          <cell r="B537">
            <v>3</v>
          </cell>
        </row>
        <row r="538">
          <cell r="A538">
            <v>15263</v>
          </cell>
          <cell r="B538">
            <v>3</v>
          </cell>
        </row>
        <row r="539">
          <cell r="A539">
            <v>15281</v>
          </cell>
          <cell r="B539">
            <v>4</v>
          </cell>
        </row>
        <row r="540">
          <cell r="A540">
            <v>15282</v>
          </cell>
          <cell r="B540">
            <v>4</v>
          </cell>
        </row>
        <row r="541">
          <cell r="A541">
            <v>15283</v>
          </cell>
          <cell r="B541">
            <v>3</v>
          </cell>
        </row>
        <row r="542">
          <cell r="A542">
            <v>15291</v>
          </cell>
          <cell r="B542">
            <v>3</v>
          </cell>
        </row>
        <row r="543">
          <cell r="A543">
            <v>15292</v>
          </cell>
          <cell r="B543">
            <v>4</v>
          </cell>
        </row>
        <row r="544">
          <cell r="A544">
            <v>15293</v>
          </cell>
          <cell r="B544">
            <v>4</v>
          </cell>
        </row>
        <row r="545">
          <cell r="A545">
            <v>15301</v>
          </cell>
          <cell r="B545">
            <v>4</v>
          </cell>
        </row>
        <row r="546">
          <cell r="A546">
            <v>15302</v>
          </cell>
          <cell r="B546">
            <v>3</v>
          </cell>
        </row>
        <row r="547">
          <cell r="A547">
            <v>15303</v>
          </cell>
          <cell r="B547">
            <v>4</v>
          </cell>
        </row>
        <row r="548">
          <cell r="A548">
            <v>15311</v>
          </cell>
          <cell r="B548">
            <v>4</v>
          </cell>
        </row>
        <row r="549">
          <cell r="A549">
            <v>15312</v>
          </cell>
          <cell r="B549">
            <v>3</v>
          </cell>
        </row>
        <row r="550">
          <cell r="A550">
            <v>15313</v>
          </cell>
          <cell r="B550">
            <v>4</v>
          </cell>
        </row>
        <row r="551">
          <cell r="A551">
            <v>15321</v>
          </cell>
          <cell r="B551">
            <v>4</v>
          </cell>
        </row>
        <row r="552">
          <cell r="A552">
            <v>15322</v>
          </cell>
          <cell r="B552">
            <v>4</v>
          </cell>
        </row>
        <row r="553">
          <cell r="A553">
            <v>15323</v>
          </cell>
          <cell r="B553">
            <v>4</v>
          </cell>
        </row>
        <row r="554">
          <cell r="A554">
            <v>15331</v>
          </cell>
          <cell r="B554">
            <v>4</v>
          </cell>
        </row>
        <row r="555">
          <cell r="A555">
            <v>15332</v>
          </cell>
          <cell r="B555">
            <v>4</v>
          </cell>
        </row>
        <row r="556">
          <cell r="A556">
            <v>15333</v>
          </cell>
          <cell r="B556">
            <v>4</v>
          </cell>
        </row>
        <row r="557">
          <cell r="A557">
            <v>15341</v>
          </cell>
          <cell r="B557">
            <v>3</v>
          </cell>
        </row>
        <row r="558">
          <cell r="A558">
            <v>15342</v>
          </cell>
          <cell r="B558">
            <v>4</v>
          </cell>
        </row>
        <row r="559">
          <cell r="A559">
            <v>15343</v>
          </cell>
          <cell r="B559">
            <v>4</v>
          </cell>
        </row>
        <row r="560">
          <cell r="A560">
            <v>15351</v>
          </cell>
          <cell r="B560">
            <v>4</v>
          </cell>
        </row>
        <row r="561">
          <cell r="A561">
            <v>15352</v>
          </cell>
          <cell r="B561">
            <v>4</v>
          </cell>
        </row>
        <row r="562">
          <cell r="A562">
            <v>15353</v>
          </cell>
          <cell r="B562">
            <v>4</v>
          </cell>
        </row>
        <row r="563">
          <cell r="A563">
            <v>15361</v>
          </cell>
          <cell r="B563">
            <v>3</v>
          </cell>
        </row>
        <row r="564">
          <cell r="A564">
            <v>15362</v>
          </cell>
          <cell r="B564">
            <v>3</v>
          </cell>
        </row>
        <row r="565">
          <cell r="A565">
            <v>15363</v>
          </cell>
          <cell r="B565">
            <v>3</v>
          </cell>
        </row>
        <row r="566">
          <cell r="A566">
            <v>15371</v>
          </cell>
          <cell r="B566">
            <v>4</v>
          </cell>
        </row>
        <row r="567">
          <cell r="A567">
            <v>15372</v>
          </cell>
          <cell r="B567">
            <v>4</v>
          </cell>
        </row>
        <row r="568">
          <cell r="A568">
            <v>15373</v>
          </cell>
          <cell r="B568">
            <v>3</v>
          </cell>
        </row>
        <row r="569">
          <cell r="A569">
            <v>15381</v>
          </cell>
          <cell r="B569">
            <v>4</v>
          </cell>
        </row>
        <row r="570">
          <cell r="A570">
            <v>15382</v>
          </cell>
          <cell r="B570">
            <v>4</v>
          </cell>
        </row>
        <row r="571">
          <cell r="A571">
            <v>15383</v>
          </cell>
          <cell r="B571">
            <v>3</v>
          </cell>
        </row>
        <row r="572">
          <cell r="A572">
            <v>15391</v>
          </cell>
          <cell r="B572">
            <v>4</v>
          </cell>
        </row>
        <row r="573">
          <cell r="A573">
            <v>15392</v>
          </cell>
          <cell r="B573">
            <v>3</v>
          </cell>
        </row>
        <row r="574">
          <cell r="A574">
            <v>15393</v>
          </cell>
          <cell r="B574">
            <v>4</v>
          </cell>
        </row>
        <row r="575">
          <cell r="A575">
            <v>15401</v>
          </cell>
          <cell r="B575">
            <v>4</v>
          </cell>
        </row>
        <row r="576">
          <cell r="A576">
            <v>15402</v>
          </cell>
          <cell r="B576">
            <v>4</v>
          </cell>
        </row>
        <row r="577">
          <cell r="A577">
            <v>15403</v>
          </cell>
          <cell r="B577">
            <v>4</v>
          </cell>
        </row>
        <row r="578">
          <cell r="A578">
            <v>15441</v>
          </cell>
          <cell r="B578">
            <v>4</v>
          </cell>
        </row>
        <row r="579">
          <cell r="A579">
            <v>15442</v>
          </cell>
          <cell r="B579">
            <v>4</v>
          </cell>
        </row>
        <row r="580">
          <cell r="A580">
            <v>15443</v>
          </cell>
          <cell r="B580">
            <v>4</v>
          </cell>
        </row>
        <row r="581">
          <cell r="A581">
            <v>15451</v>
          </cell>
          <cell r="B581">
            <v>4</v>
          </cell>
        </row>
        <row r="582">
          <cell r="A582">
            <v>15452</v>
          </cell>
          <cell r="B582">
            <v>3</v>
          </cell>
        </row>
        <row r="583">
          <cell r="A583">
            <v>15453</v>
          </cell>
          <cell r="B583">
            <v>3</v>
          </cell>
        </row>
        <row r="584">
          <cell r="A584">
            <v>15461</v>
          </cell>
          <cell r="B584">
            <v>3</v>
          </cell>
        </row>
        <row r="585">
          <cell r="A585">
            <v>15462</v>
          </cell>
          <cell r="B585">
            <v>4</v>
          </cell>
        </row>
        <row r="586">
          <cell r="A586">
            <v>15463</v>
          </cell>
          <cell r="B586">
            <v>4</v>
          </cell>
        </row>
        <row r="587">
          <cell r="A587">
            <v>15471</v>
          </cell>
          <cell r="B587">
            <v>4</v>
          </cell>
        </row>
        <row r="588">
          <cell r="A588">
            <v>15472</v>
          </cell>
          <cell r="B588">
            <v>3</v>
          </cell>
        </row>
        <row r="589">
          <cell r="A589">
            <v>15473</v>
          </cell>
          <cell r="B589">
            <v>3</v>
          </cell>
        </row>
        <row r="590">
          <cell r="A590">
            <v>15501</v>
          </cell>
          <cell r="B590">
            <v>3</v>
          </cell>
        </row>
        <row r="591">
          <cell r="A591">
            <v>15502</v>
          </cell>
          <cell r="B591">
            <v>3</v>
          </cell>
        </row>
        <row r="592">
          <cell r="A592">
            <v>15503</v>
          </cell>
          <cell r="B592">
            <v>4</v>
          </cell>
        </row>
        <row r="593">
          <cell r="A593">
            <v>15511</v>
          </cell>
          <cell r="B593">
            <v>4</v>
          </cell>
        </row>
        <row r="594">
          <cell r="A594">
            <v>15512</v>
          </cell>
          <cell r="B594">
            <v>4</v>
          </cell>
        </row>
        <row r="595">
          <cell r="A595">
            <v>15513</v>
          </cell>
          <cell r="B595">
            <v>4</v>
          </cell>
        </row>
        <row r="596">
          <cell r="A596">
            <v>15521</v>
          </cell>
          <cell r="B596">
            <v>4</v>
          </cell>
        </row>
        <row r="597">
          <cell r="A597">
            <v>15522</v>
          </cell>
          <cell r="B597">
            <v>4</v>
          </cell>
        </row>
        <row r="598">
          <cell r="A598">
            <v>15523</v>
          </cell>
          <cell r="B598">
            <v>3</v>
          </cell>
        </row>
        <row r="599">
          <cell r="A599">
            <v>15531</v>
          </cell>
          <cell r="B599">
            <v>4</v>
          </cell>
        </row>
        <row r="600">
          <cell r="A600">
            <v>15532</v>
          </cell>
          <cell r="B600">
            <v>3</v>
          </cell>
        </row>
        <row r="601">
          <cell r="A601">
            <v>15533</v>
          </cell>
          <cell r="B601">
            <v>4</v>
          </cell>
        </row>
        <row r="602">
          <cell r="A602">
            <v>15541</v>
          </cell>
          <cell r="B602">
            <v>3</v>
          </cell>
        </row>
        <row r="603">
          <cell r="A603">
            <v>15542</v>
          </cell>
          <cell r="B603">
            <v>3</v>
          </cell>
        </row>
        <row r="604">
          <cell r="A604">
            <v>15543</v>
          </cell>
          <cell r="B604">
            <v>4</v>
          </cell>
        </row>
        <row r="605">
          <cell r="A605">
            <v>15551</v>
          </cell>
          <cell r="B605">
            <v>4</v>
          </cell>
        </row>
        <row r="606">
          <cell r="A606">
            <v>15552</v>
          </cell>
          <cell r="B606">
            <v>3</v>
          </cell>
        </row>
        <row r="607">
          <cell r="A607">
            <v>15553</v>
          </cell>
          <cell r="B607">
            <v>4</v>
          </cell>
        </row>
        <row r="608">
          <cell r="A608">
            <v>15561</v>
          </cell>
          <cell r="B608">
            <v>4</v>
          </cell>
        </row>
        <row r="609">
          <cell r="A609">
            <v>15562</v>
          </cell>
          <cell r="B609">
            <v>4</v>
          </cell>
        </row>
        <row r="610">
          <cell r="A610">
            <v>15563</v>
          </cell>
          <cell r="B610">
            <v>4</v>
          </cell>
        </row>
        <row r="611">
          <cell r="A611">
            <v>15571</v>
          </cell>
          <cell r="B611">
            <v>3</v>
          </cell>
        </row>
        <row r="612">
          <cell r="A612">
            <v>15572</v>
          </cell>
          <cell r="B612">
            <v>3</v>
          </cell>
        </row>
        <row r="613">
          <cell r="A613">
            <v>15573</v>
          </cell>
          <cell r="B613">
            <v>3</v>
          </cell>
        </row>
        <row r="614">
          <cell r="A614">
            <v>15581</v>
          </cell>
          <cell r="B614">
            <v>2</v>
          </cell>
        </row>
        <row r="615">
          <cell r="A615">
            <v>15582</v>
          </cell>
          <cell r="B615">
            <v>2</v>
          </cell>
        </row>
        <row r="616">
          <cell r="A616">
            <v>15583</v>
          </cell>
          <cell r="B616">
            <v>2</v>
          </cell>
        </row>
        <row r="617">
          <cell r="A617">
            <v>15591</v>
          </cell>
          <cell r="B617">
            <v>3</v>
          </cell>
        </row>
        <row r="618">
          <cell r="A618">
            <v>15592</v>
          </cell>
          <cell r="B618">
            <v>2</v>
          </cell>
        </row>
        <row r="619">
          <cell r="A619">
            <v>15593</v>
          </cell>
          <cell r="B619">
            <v>3</v>
          </cell>
        </row>
        <row r="620">
          <cell r="A620">
            <v>15601</v>
          </cell>
          <cell r="B620">
            <v>4</v>
          </cell>
        </row>
        <row r="621">
          <cell r="A621">
            <v>15602</v>
          </cell>
          <cell r="B621">
            <v>3</v>
          </cell>
        </row>
        <row r="622">
          <cell r="A622">
            <v>15603</v>
          </cell>
          <cell r="B622">
            <v>3</v>
          </cell>
        </row>
        <row r="623">
          <cell r="A623">
            <v>15611</v>
          </cell>
          <cell r="B623">
            <v>2</v>
          </cell>
        </row>
        <row r="624">
          <cell r="A624">
            <v>15612</v>
          </cell>
          <cell r="B624">
            <v>2</v>
          </cell>
        </row>
        <row r="625">
          <cell r="A625">
            <v>15613</v>
          </cell>
          <cell r="B625">
            <v>2</v>
          </cell>
        </row>
        <row r="626">
          <cell r="A626">
            <v>15621</v>
          </cell>
          <cell r="B626">
            <v>4</v>
          </cell>
        </row>
        <row r="627">
          <cell r="A627">
            <v>15622</v>
          </cell>
          <cell r="B627">
            <v>4</v>
          </cell>
        </row>
        <row r="628">
          <cell r="A628">
            <v>15623</v>
          </cell>
          <cell r="B628">
            <v>3</v>
          </cell>
        </row>
        <row r="629">
          <cell r="A629">
            <v>15641</v>
          </cell>
          <cell r="B629">
            <v>4</v>
          </cell>
        </row>
        <row r="630">
          <cell r="A630">
            <v>15642</v>
          </cell>
          <cell r="B630">
            <v>3</v>
          </cell>
        </row>
        <row r="631">
          <cell r="A631">
            <v>15643</v>
          </cell>
          <cell r="B631">
            <v>3</v>
          </cell>
        </row>
        <row r="632">
          <cell r="A632">
            <v>15651</v>
          </cell>
          <cell r="B632">
            <v>4</v>
          </cell>
        </row>
        <row r="633">
          <cell r="A633">
            <v>15652</v>
          </cell>
          <cell r="B633">
            <v>4</v>
          </cell>
        </row>
        <row r="634">
          <cell r="A634">
            <v>15653</v>
          </cell>
          <cell r="B634">
            <v>4</v>
          </cell>
        </row>
        <row r="635">
          <cell r="A635">
            <v>15661</v>
          </cell>
          <cell r="B635">
            <v>4</v>
          </cell>
        </row>
        <row r="636">
          <cell r="A636">
            <v>15662</v>
          </cell>
          <cell r="B636">
            <v>4</v>
          </cell>
        </row>
        <row r="637">
          <cell r="A637">
            <v>15663</v>
          </cell>
          <cell r="B637">
            <v>4</v>
          </cell>
        </row>
        <row r="638">
          <cell r="A638">
            <v>15711</v>
          </cell>
          <cell r="B638">
            <v>4</v>
          </cell>
        </row>
        <row r="639">
          <cell r="A639">
            <v>15712</v>
          </cell>
          <cell r="B639">
            <v>4</v>
          </cell>
        </row>
        <row r="640">
          <cell r="A640">
            <v>15713</v>
          </cell>
          <cell r="B640">
            <v>4</v>
          </cell>
        </row>
        <row r="641">
          <cell r="A641">
            <v>15841</v>
          </cell>
          <cell r="B641">
            <v>4</v>
          </cell>
        </row>
        <row r="642">
          <cell r="A642">
            <v>15842</v>
          </cell>
          <cell r="B642">
            <v>4</v>
          </cell>
        </row>
        <row r="643">
          <cell r="A643">
            <v>15843</v>
          </cell>
          <cell r="B643">
            <v>4</v>
          </cell>
        </row>
        <row r="649">
          <cell r="A649" t="str">
            <v>Cell_Id</v>
          </cell>
          <cell r="B649" t="str">
            <v>Conf</v>
          </cell>
        </row>
        <row r="650">
          <cell r="A650" t="e">
            <v>#REF!</v>
          </cell>
          <cell r="B650">
            <v>2</v>
          </cell>
        </row>
        <row r="651">
          <cell r="A651" t="e">
            <v>#REF!</v>
          </cell>
          <cell r="B651">
            <v>2</v>
          </cell>
        </row>
        <row r="652">
          <cell r="A652" t="e">
            <v>#REF!</v>
          </cell>
          <cell r="B652">
            <v>2</v>
          </cell>
        </row>
        <row r="654">
          <cell r="A654" t="e">
            <v>#REF!</v>
          </cell>
          <cell r="B654">
            <v>12</v>
          </cell>
        </row>
        <row r="656">
          <cell r="A656" t="e">
            <v>#REF!</v>
          </cell>
        </row>
        <row r="658">
          <cell r="A658" t="e">
            <v>#REF!</v>
          </cell>
        </row>
        <row r="660">
          <cell r="A660" t="e">
            <v>#REF!</v>
          </cell>
        </row>
      </sheetData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TBAL9697 -group wise  sdpl"/>
      <sheetName val="Recommended Spares"/>
      <sheetName val="Civil Works"/>
      <sheetName val="Sheet3"/>
      <sheetName val="Name List"/>
      <sheetName val="Servers"/>
      <sheetName val="VCH-SLC"/>
      <sheetName val="Supplier"/>
      <sheetName val="Input"/>
      <sheetName val="Pay_Sep06"/>
      <sheetName val="Sheet1"/>
      <sheetName val="s"/>
      <sheetName val="Pacakges split"/>
      <sheetName val="gen"/>
      <sheetName val="Costing"/>
      <sheetName val="cox"/>
      <sheetName val="cox (2)"/>
      <sheetName val="kings"/>
      <sheetName val="kings (2)"/>
      <sheetName val="Pure Liquid"/>
      <sheetName val="Mitsu"/>
      <sheetName val="Citibank"/>
      <sheetName val="Citibank (2)"/>
      <sheetName val="TCS"/>
      <sheetName val="TCS-REV"/>
      <sheetName val="VSNL"/>
      <sheetName val="VSNL (2)"/>
      <sheetName val="Raheja"/>
      <sheetName val="EMI-548"/>
      <sheetName val="EMI-057"/>
      <sheetName val="EMI-564"/>
      <sheetName val="Barber"/>
      <sheetName val="Cherry"/>
      <sheetName val="Airfreight"/>
      <sheetName val="I.T.C"/>
      <sheetName val="ITC(R-1)"/>
      <sheetName val="Vinod"/>
      <sheetName val="Ruby"/>
      <sheetName val="Ruby (2)"/>
      <sheetName val="Ruby (3)"/>
      <sheetName val="Ruby-191"/>
      <sheetName val="Ruby-286"/>
      <sheetName val="Ruby-416"/>
      <sheetName val="Ruby-231"/>
      <sheetName val="Sona-VSNL"/>
      <sheetName val="IN-VSNL"/>
      <sheetName val="ZYLOG"/>
      <sheetName val="Stenco"/>
      <sheetName val="Signa"/>
      <sheetName val="Spazzio"/>
      <sheetName val="Asian"/>
      <sheetName val="Asian (2)"/>
      <sheetName val="Airport"/>
      <sheetName val="Escorts-621"/>
      <sheetName val="Escorts-621 (R1)"/>
      <sheetName val="Escorts-(031)"/>
      <sheetName val="Escorts-(37)"/>
      <sheetName val="Escorts-(37-1)"/>
      <sheetName val="Escorts-194"/>
      <sheetName val="Escorts-621 (R2)"/>
      <sheetName val="Escorts-189"/>
      <sheetName val="Escorts-189 (R1)"/>
      <sheetName val="Escorts-189 (R2)"/>
      <sheetName val="Escorts-189 (R3)"/>
      <sheetName val="J.C PENNY"/>
      <sheetName val="J.C PENNY (2)"/>
      <sheetName val="J.C P(A)(R-1)"/>
      <sheetName val="J.C P(A)(R-2)"/>
      <sheetName val="J.C P(B)(R-2)"/>
      <sheetName val="J.C P(A)(R-3)"/>
      <sheetName val="J.C P(B)(R-3)"/>
      <sheetName val="metamorphosis"/>
      <sheetName val="sanjay"/>
      <sheetName val="BNP"/>
      <sheetName val="GUJRAT"/>
      <sheetName val="GUJRAT (2)"/>
      <sheetName val="Jaiprakash"/>
      <sheetName val="Jindal"/>
      <sheetName val="Policy"/>
      <sheetName val="parker"/>
      <sheetName val="Goldstone"/>
      <sheetName val="Eternity"/>
      <sheetName val="NDDB"/>
      <sheetName val="NDDB (2)"/>
      <sheetName val="NDDB (3)"/>
      <sheetName val="NDDB (4)"/>
      <sheetName val="GAS"/>
      <sheetName val="PCRA"/>
      <sheetName val="time"/>
      <sheetName val="purple"/>
      <sheetName val="Gherzi"/>
      <sheetName val="Ruby (4)"/>
      <sheetName val="pall"/>
      <sheetName val="pall (2)"/>
      <sheetName val="pall (3)"/>
      <sheetName val="pall (4)"/>
      <sheetName val="pall (5)"/>
      <sheetName val="pall (6)"/>
      <sheetName val="pall (7)"/>
      <sheetName val="pall (8)"/>
      <sheetName val="pall (9)"/>
      <sheetName val="pall (033)"/>
      <sheetName val="PALL-113"/>
      <sheetName val="PALL-113 (R1)"/>
      <sheetName val="PALL-230"/>
      <sheetName val="PALL-256"/>
      <sheetName val="pall-291"/>
      <sheetName val="Data sheet"/>
      <sheetName val="Fin Sum"/>
      <sheetName val="Summary year Plan"/>
      <sheetName val="Civil Boq"/>
      <sheetName val="Package split - Cost"/>
      <sheetName val="Fill this out first..."/>
      <sheetName val="Structure Bills Qty"/>
      <sheetName val="Break up Sheet"/>
      <sheetName val="Digestion"/>
      <sheetName val="Consolidated"/>
      <sheetName val="p&amp;m"/>
      <sheetName val="Basement Budget"/>
      <sheetName val="Discount"/>
      <sheetName val="COMP"/>
      <sheetName val="coa_ramco_168"/>
    </sheetNames>
    <sheetDataSet>
      <sheetData sheetId="0">
        <row r="8">
          <cell r="J8">
            <v>1.17746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_Cost"/>
      <sheetName val="Costany"/>
      <sheetName val="Pri_any"/>
      <sheetName val="Price_Comp"/>
      <sheetName val="factors"/>
    </sheetNames>
    <sheetDataSet>
      <sheetData sheetId="0">
        <row r="3">
          <cell r="A3" t="str">
            <v>Consultants :  M/s. ACE CONSULTANTS &amp; ENGINEERS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l this out first..."/>
      <sheetName val="Checklist"/>
      <sheetName val="Front"/>
      <sheetName val="PDF Front"/>
      <sheetName val="Simple Letter"/>
      <sheetName val="Inside"/>
      <sheetName val="Contents"/>
      <sheetName val="Basis"/>
      <sheetName val="Inclusions"/>
      <sheetName val="Exclusions"/>
      <sheetName val="Overall Summary"/>
      <sheetName val="CSI Summary"/>
      <sheetName val="Section 1 Areas"/>
      <sheetName val="Section 1 Summary"/>
      <sheetName val="Section 1"/>
      <sheetName val="Section 2 Areas"/>
      <sheetName val="Section 2 Summary"/>
      <sheetName val="Section 2"/>
      <sheetName val="Section 3 Areas"/>
      <sheetName val="Section 3 Summary"/>
      <sheetName val="Section 3"/>
      <sheetName val="Section 4 Areas"/>
      <sheetName val="Section 4 Summary"/>
      <sheetName val="Section 4"/>
      <sheetName val="Section 5 Areas"/>
      <sheetName val="Section 5 Summary"/>
      <sheetName val="Section 5"/>
      <sheetName val="Sitework Areas"/>
      <sheetName val="Section 6 Areas"/>
      <sheetName val="Section 6 Summary"/>
      <sheetName val="Section 6"/>
      <sheetName val="Sitework Summary"/>
      <sheetName val="Sitework"/>
      <sheetName val="Alternates"/>
      <sheetName val="Comparison Summary"/>
      <sheetName val="Fill this out first___"/>
      <sheetName val="Salient Features"/>
      <sheetName val="Index"/>
      <sheetName val="LOI"/>
      <sheetName val="construction_schedule"/>
      <sheetName val="top_sheet"/>
      <sheetName val="Offtop-Tender"/>
      <sheetName val="Offtop-Prestart"/>
      <sheetName val="Summary"/>
      <sheetName val="SummaryIDC"/>
      <sheetName val="Basic"/>
      <sheetName val="Items"/>
      <sheetName val="IDC.AHK "/>
      <sheetName val="BOQ_Direct_selling cost"/>
      <sheetName val="Monthwise breakup"/>
      <sheetName val="Labourrate"/>
      <sheetName val="conanalysis"/>
      <sheetName val="ShuttAna"/>
      <sheetName val="Reinf Analy"/>
      <sheetName val="Machinery"/>
      <sheetName val="Power anal"/>
      <sheetName val="quality_obj"/>
      <sheetName val="Assumptions"/>
      <sheetName val="water"/>
      <sheetName val="Power"/>
      <sheetName val="SHEET 1"/>
      <sheetName val="Sheet1"/>
      <sheetName val="Sheet2"/>
      <sheetName val="Sheet3"/>
      <sheetName val="labour coeff"/>
      <sheetName val="PRECAST lightconc-II"/>
      <sheetName val="Sebtion 1 SumMary"/>
      <sheetName val="DLA Standard Cost Report1"/>
      <sheetName val="Design"/>
      <sheetName val="IO List"/>
      <sheetName val="Macro custom function"/>
      <sheetName val="p&amp;m"/>
      <sheetName val="boq"/>
      <sheetName val="Cat A Change Control"/>
      <sheetName val="RA-markate"/>
      <sheetName val="A-General"/>
      <sheetName val="Staff Acco."/>
      <sheetName val="dBase"/>
      <sheetName val="Meas.-Hotel Part"/>
      <sheetName val="Bill-AAC_old"/>
      <sheetName val="TBAL9697 -group wise  sdpl"/>
      <sheetName val="factors"/>
      <sheetName val="Cashflow projection"/>
      <sheetName val="Pacakges split"/>
      <sheetName val="Data"/>
      <sheetName val="Basement Budget"/>
      <sheetName val="Lead"/>
      <sheetName val="Extra Item"/>
      <sheetName val="Tender Summary"/>
      <sheetName val="Detail"/>
      <sheetName val="RCC,Ret. Wall"/>
      <sheetName val="공장별판관비배부"/>
      <sheetName val="Labour"/>
      <sheetName val="VCH-SLC"/>
      <sheetName val="Supplier"/>
      <sheetName val="Deduction of assets"/>
      <sheetName val="Database"/>
      <sheetName val="SCHEDULE"/>
      <sheetName val="schedule nos"/>
      <sheetName val="INPUT SHEET"/>
      <sheetName val="RES-PLANNING"/>
      <sheetName val="Voucher"/>
      <sheetName val="DEPTH CHART (ORR) L.S."/>
      <sheetName val="Name List"/>
      <sheetName val="Stress Calculation"/>
      <sheetName val="PA- Consutant "/>
      <sheetName val="Raft"/>
      <sheetName val="Break up Sheet"/>
      <sheetName val="Intro"/>
      <sheetName val="strand"/>
      <sheetName val="Pay_Sep06"/>
      <sheetName val="DetEst"/>
      <sheetName val="Driveway Beams"/>
      <sheetName val="2gii"/>
      <sheetName val="Contract Night Staff"/>
      <sheetName val="Contract Day Staff"/>
      <sheetName val="Day Shift"/>
      <sheetName val="Night Shift"/>
      <sheetName val="1st flr"/>
      <sheetName val="REL"/>
      <sheetName val="sort2"/>
      <sheetName val="#REF"/>
      <sheetName val="Labour productivity"/>
      <sheetName val="Fin Sum"/>
      <sheetName val="Civil Works"/>
      <sheetName val="Formulas"/>
      <sheetName val="Input"/>
      <sheetName val="SUMRY"/>
      <sheetName val="1st Slab"/>
      <sheetName val="Sun E Type"/>
      <sheetName val="box-12"/>
      <sheetName val="PrintManager"/>
      <sheetName val="Assumption"/>
      <sheetName val="BLOCK-A (MEA.SHEET)"/>
      <sheetName val="Costing"/>
      <sheetName val="Order Info"/>
      <sheetName val="As per PCA"/>
      <sheetName val="Project Plan - WWW"/>
      <sheetName val="Invoice"/>
      <sheetName val="Data-Month"/>
      <sheetName val="BHANDUP"/>
      <sheetName val="analysis"/>
      <sheetName val="FORM7"/>
      <sheetName val="Scope Reconciliation"/>
      <sheetName val="LMP"/>
      <sheetName val="01"/>
      <sheetName val="Inputs"/>
      <sheetName val="Details"/>
      <sheetName val="Project Budget Worksheet"/>
      <sheetName val="Approved MTD Proj #'s"/>
      <sheetName val="Mar09"/>
      <sheetName val="FITZ MORT 94"/>
      <sheetName val="P&amp;L - AD"/>
      <sheetName val="SPT vs PHI"/>
      <sheetName val="dummy"/>
      <sheetName val="MASTER_RATE ANALYSIS"/>
      <sheetName val="Fee Rate Summary"/>
      <sheetName val="Deprec."/>
      <sheetName val="gen"/>
      <sheetName val="Capex - Hry"/>
      <sheetName val="Lowside"/>
      <sheetName val="SILICATE"/>
      <sheetName val="Rate analysis"/>
      <sheetName val="LEVEL SHEET"/>
      <sheetName val="Mat_Cost"/>
      <sheetName val="DETAILED  BOQ"/>
      <sheetName val="WORK"/>
      <sheetName val="Total Quote"/>
      <sheetName val="FT-05-02IsoBOM"/>
      <sheetName val="Parameter"/>
      <sheetName val="SITE OVERHEADS"/>
      <sheetName val="girder"/>
      <sheetName val="WORK TABLE"/>
      <sheetName val="Parameters"/>
      <sheetName val="Sheet3 (2)"/>
      <sheetName val="Site Dev BOQ"/>
      <sheetName val="Results"/>
      <sheetName val="PLGroupings"/>
      <sheetName val="FORM-16"/>
      <sheetName val="verrous"/>
      <sheetName val="Annexure"/>
      <sheetName val="list"/>
      <sheetName val="Structure Bills Qty"/>
      <sheetName val="WWR"/>
      <sheetName val="Adimi bldg"/>
      <sheetName val="Pump House"/>
      <sheetName val="Fuel Regu Station"/>
      <sheetName val="Works - Quote Sheet"/>
      <sheetName val="Item- Compa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BOQ-ALL"/>
      <sheetName val="Builtup Area"/>
      <sheetName val="Car parking"/>
      <sheetName val="Meas.-Mall Part"/>
      <sheetName val="Meas.-Hotel Part"/>
      <sheetName val="Meas.-Office Part"/>
      <sheetName val="Meas.-Bazar Mall"/>
      <sheetName val="Assu. for Market City Pune"/>
      <sheetName val="Cat A Change Control"/>
      <sheetName val="Fill this out first...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.Cost"/>
      <sheetName val="Costing"/>
      <sheetName val="Meas.-Hotel Part"/>
      <sheetName val="MFG"/>
      <sheetName val="inWords"/>
    </sheetNames>
    <sheetDataSet>
      <sheetData sheetId="0"/>
      <sheetData sheetId="1" refreshError="1">
        <row r="13">
          <cell r="H13">
            <v>38320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UMMARY"/>
      <sheetName val="Summary - Shell  &amp; Core"/>
      <sheetName val="BOQ-Shell &amp; Core works"/>
      <sheetName val="Summary - Waterproofing work "/>
      <sheetName val="BoQ - Waterproofing work"/>
      <sheetName val="Alternate Offer - AANC "/>
      <sheetName val="Summary - Finishing work"/>
      <sheetName val="BoQ - Finishing Work"/>
      <sheetName val="Summary - Hardscape Work"/>
      <sheetName val="BoQ - Hardscape"/>
      <sheetName val="SUMMARY BOQ-Electrical"/>
      <sheetName val="BOQ - Electrical"/>
      <sheetName val="Summary -Plumbing works "/>
      <sheetName val="BoQ -Plumbing work"/>
      <sheetName val="Summary -Fire fighting works"/>
      <sheetName val="BoQ- Fire Fighting work"/>
      <sheetName val="Summary-HVAC works"/>
      <sheetName val="BoQ-HVAC works"/>
      <sheetName val="Summary- FAPA works "/>
      <sheetName val="BoQ- FAPA work"/>
      <sheetName val="VAT Set off"/>
      <sheetName val="Sheet3"/>
      <sheetName val="Addendum-3 Tender-Complete"/>
      <sheetName val="Meas.-Hotel Part"/>
    </sheetNames>
    <definedNames>
      <definedName name="Data.Top.Left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96">
          <cell r="F96">
            <v>20412243.835000001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ls of Quantities"/>
      <sheetName val="Dayworks Bill"/>
    </sheetNames>
    <sheetDataSet>
      <sheetData sheetId="0"/>
      <sheetData sheetId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nnai"/>
      <sheetName val="Mumbai"/>
      <sheetName val="Pune"/>
      <sheetName val="Delhi"/>
      <sheetName val="MIS-March07 Pune unaudited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Sheet1"/>
      <sheetName val="1"/>
      <sheetName val="AH Cash Flow"/>
    </sheetNames>
    <sheetDataSet>
      <sheetData sheetId="0" refreshError="1"/>
      <sheetData sheetId="1"/>
      <sheetData sheetId="2">
        <row r="20">
          <cell r="A20">
            <v>1</v>
          </cell>
          <cell r="B20">
            <v>39173</v>
          </cell>
          <cell r="D20">
            <v>71000</v>
          </cell>
          <cell r="I20">
            <v>67400</v>
          </cell>
        </row>
        <row r="21">
          <cell r="B21">
            <v>39203</v>
          </cell>
          <cell r="D21">
            <v>187000</v>
          </cell>
          <cell r="I21">
            <v>110200</v>
          </cell>
        </row>
        <row r="22">
          <cell r="B22">
            <v>39234</v>
          </cell>
          <cell r="D22">
            <v>335000</v>
          </cell>
          <cell r="I22">
            <v>140600</v>
          </cell>
        </row>
        <row r="23">
          <cell r="B23">
            <v>39264</v>
          </cell>
          <cell r="D23">
            <v>503000</v>
          </cell>
          <cell r="I23">
            <v>159600</v>
          </cell>
        </row>
        <row r="24">
          <cell r="B24">
            <v>39295</v>
          </cell>
          <cell r="D24">
            <v>679000</v>
          </cell>
          <cell r="I24">
            <v>167200</v>
          </cell>
        </row>
        <row r="25">
          <cell r="B25">
            <v>39326</v>
          </cell>
          <cell r="D25">
            <v>849000</v>
          </cell>
          <cell r="I25">
            <v>161500</v>
          </cell>
        </row>
        <row r="26">
          <cell r="B26">
            <v>39356</v>
          </cell>
          <cell r="D26">
            <v>1003000</v>
          </cell>
          <cell r="I26">
            <v>146300</v>
          </cell>
        </row>
        <row r="27">
          <cell r="B27">
            <v>39387</v>
          </cell>
          <cell r="D27">
            <v>1126000</v>
          </cell>
          <cell r="I27">
            <v>116900</v>
          </cell>
        </row>
        <row r="28">
          <cell r="B28">
            <v>39417</v>
          </cell>
          <cell r="D28">
            <v>1208000</v>
          </cell>
          <cell r="I28">
            <v>77900</v>
          </cell>
        </row>
        <row r="29">
          <cell r="B29">
            <v>39448</v>
          </cell>
          <cell r="D29">
            <v>1234567</v>
          </cell>
          <cell r="I29">
            <v>56117</v>
          </cell>
        </row>
        <row r="30">
          <cell r="B30">
            <v>39479</v>
          </cell>
          <cell r="D30">
            <v>0</v>
          </cell>
          <cell r="I30">
            <v>0</v>
          </cell>
        </row>
        <row r="31">
          <cell r="B31">
            <v>39508</v>
          </cell>
          <cell r="D31">
            <v>0</v>
          </cell>
          <cell r="I31">
            <v>0</v>
          </cell>
        </row>
        <row r="32">
          <cell r="B32">
            <v>39539</v>
          </cell>
          <cell r="I32">
            <v>0</v>
          </cell>
        </row>
        <row r="33">
          <cell r="B33">
            <v>39569</v>
          </cell>
          <cell r="I33">
            <v>0</v>
          </cell>
        </row>
        <row r="34">
          <cell r="B34">
            <v>39600</v>
          </cell>
          <cell r="I34">
            <v>0</v>
          </cell>
        </row>
        <row r="35">
          <cell r="B35">
            <v>39630</v>
          </cell>
          <cell r="I35">
            <v>0</v>
          </cell>
        </row>
        <row r="36">
          <cell r="B36">
            <v>39661</v>
          </cell>
          <cell r="I36">
            <v>0</v>
          </cell>
        </row>
        <row r="37">
          <cell r="B37">
            <v>39692</v>
          </cell>
          <cell r="I37">
            <v>0</v>
          </cell>
        </row>
        <row r="38">
          <cell r="B38">
            <v>39722</v>
          </cell>
          <cell r="I38">
            <v>0</v>
          </cell>
        </row>
        <row r="39">
          <cell r="B39">
            <v>39753</v>
          </cell>
          <cell r="I39">
            <v>0</v>
          </cell>
        </row>
        <row r="40">
          <cell r="B40">
            <v>39783</v>
          </cell>
          <cell r="I40">
            <v>0</v>
          </cell>
        </row>
        <row r="41">
          <cell r="B41">
            <v>39814</v>
          </cell>
          <cell r="I41">
            <v>30850</v>
          </cell>
        </row>
        <row r="42">
          <cell r="B42">
            <v>39845</v>
          </cell>
          <cell r="I42">
            <v>0</v>
          </cell>
        </row>
        <row r="43">
          <cell r="B43">
            <v>39873</v>
          </cell>
          <cell r="I43">
            <v>0</v>
          </cell>
        </row>
        <row r="44">
          <cell r="B44">
            <v>39904</v>
          </cell>
          <cell r="I44">
            <v>0</v>
          </cell>
        </row>
        <row r="45">
          <cell r="B45">
            <v>39934</v>
          </cell>
          <cell r="I45">
            <v>0</v>
          </cell>
        </row>
        <row r="46">
          <cell r="B46">
            <v>39965</v>
          </cell>
          <cell r="I46">
            <v>0</v>
          </cell>
        </row>
      </sheetData>
      <sheetData sheetId="3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Customize Your Purchase Order"/>
      <sheetName val="Purchase Order"/>
      <sheetName val="Macros"/>
      <sheetName val="ATW"/>
      <sheetName val="Lock"/>
      <sheetName val="Intl Data Table"/>
      <sheetName val="TemplateInformation"/>
      <sheetName val="DETAIL "/>
      <sheetName val="Chennai"/>
    </sheetNames>
    <sheetDataSet>
      <sheetData sheetId="0" refreshError="1"/>
      <sheetData sheetId="1" refreshError="1">
        <row r="23">
          <cell r="F23" t="str">
            <v>State</v>
          </cell>
        </row>
        <row r="24">
          <cell r="F24">
            <v>0.05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ruction"/>
      <sheetName val="Summary2"/>
      <sheetName val="Other Costs"/>
      <sheetName val="FitOut"/>
      <sheetName val="SUMMARY"/>
      <sheetName val="procurement contingency"/>
      <sheetName val="Chart1"/>
      <sheetName val="Sheet2"/>
      <sheetName val="Model"/>
      <sheetName val="CONSTRUCTION COMPONENT"/>
      <sheetName val="Fill this out first..."/>
      <sheetName val="(1) Construction"/>
      <sheetName val="(2) Furniture"/>
      <sheetName val="(3) AV"/>
      <sheetName val="(4) Fees"/>
      <sheetName val="(5) On Costs"/>
      <sheetName val="(6) Cont"/>
      <sheetName val="(7) Retail Contribution"/>
      <sheetName val="(8) VAT"/>
      <sheetName val="(9) IT"/>
      <sheetName val="(10) VAT"/>
      <sheetName val="Cashflow"/>
      <sheetName val="Commitment Schedule"/>
      <sheetName val="Modified Store"/>
      <sheetName val="BOQ_Direct_selling cost"/>
      <sheetName val="Site Dev BOQ"/>
      <sheetName val="Chennai"/>
      <sheetName val="Customize Your Purchase Order"/>
      <sheetName val="CASHFL1"/>
      <sheetName val="Data"/>
      <sheetName val="Register"/>
      <sheetName val="RA-markate"/>
      <sheetName val="Boq"/>
      <sheetName val="Civil Boq"/>
      <sheetName val="Sch. Areas"/>
      <sheetName val="Other_Costs"/>
      <sheetName val="procurement_contingency"/>
      <sheetName val="Other_Costs1"/>
      <sheetName val="procurement_contingency1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th AVK Relays"/>
      <sheetName val="Costing"/>
      <sheetName val="DG(KVVN)"/>
      <sheetName val="Model"/>
      <sheetName val="CONSTRUCTION COMPONENT"/>
      <sheetName val="DetEst"/>
      <sheetName val="labour"/>
    </sheetNames>
    <sheetDataSet>
      <sheetData sheetId="0">
        <row r="13">
          <cell r="K13">
            <v>35215</v>
          </cell>
        </row>
      </sheetData>
      <sheetData sheetId="1">
        <row r="13">
          <cell r="K13">
            <v>35215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Design"/>
      <sheetName val="Guidelines"/>
      <sheetName val="Model"/>
      <sheetName val="CONSTRUCTION COMPONENT"/>
      <sheetName val="Costing"/>
      <sheetName val="Chennai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Documentation"/>
      <sheetName val="Instructions"/>
      <sheetName val="Colours"/>
      <sheetName val="Analysis ToolPak"/>
      <sheetName val="FunctionList"/>
      <sheetName val=" Time Calculation"/>
      <sheetName val=" TimeSheet For Flexi"/>
      <sheetName val=" Split ForenameSurname"/>
      <sheetName val=" Percentages"/>
      <sheetName val=" Show all formula"/>
      <sheetName val="SUM_using_names"/>
      <sheetName val=" Instant Charts"/>
      <sheetName val=" Filename formula"/>
      <sheetName val=" Brackets in formula"/>
      <sheetName val=" Age Calculation"/>
      <sheetName val=" AutoSum Shortcut Key"/>
      <sheetName val="ABS"/>
      <sheetName val="ADDRESS"/>
      <sheetName val="AND"/>
      <sheetName val="AREAS"/>
      <sheetName val="AVERAGE"/>
      <sheetName val="BIN2DEC"/>
      <sheetName val="CEILING"/>
      <sheetName val="CELL"/>
      <sheetName val="CHAR"/>
      <sheetName val="CHOOSE"/>
      <sheetName val="CLEAN"/>
      <sheetName val="CODE"/>
      <sheetName val="COMBIN"/>
      <sheetName val="CONCATENATE"/>
      <sheetName val="CONVERT"/>
      <sheetName val="CORREL"/>
      <sheetName val="COUNT"/>
      <sheetName val="COUNTA"/>
      <sheetName val="COUNTBLANK"/>
      <sheetName val="COUNTIF"/>
      <sheetName val="DATE"/>
      <sheetName val="DATEDIF"/>
      <sheetName val="DATEVALUE"/>
      <sheetName val="DAVERAGE"/>
      <sheetName val="DAY"/>
      <sheetName val="DAYS360"/>
      <sheetName val="DB"/>
      <sheetName val="DCOUNT"/>
      <sheetName val="DCOUNTA"/>
      <sheetName val="DEC2BIN"/>
      <sheetName val="DEC2HEX"/>
      <sheetName val="DELTA"/>
      <sheetName val="DGET"/>
      <sheetName val="DMAX"/>
      <sheetName val="DMIN"/>
      <sheetName val="DOLLAR"/>
      <sheetName val="DSUM"/>
      <sheetName val="EAST"/>
      <sheetName val="EDATE"/>
      <sheetName val="EOMONTH"/>
      <sheetName val="ERROR.TYPE"/>
      <sheetName val="EVEN"/>
      <sheetName val="EXACT"/>
      <sheetName val="FACT"/>
      <sheetName val="FIND"/>
      <sheetName val="FIXED"/>
      <sheetName val="FLOOR"/>
      <sheetName val="FORECAST"/>
      <sheetName val="FREQUENCY"/>
      <sheetName val="FREQUENCY 2"/>
      <sheetName val="GCD"/>
      <sheetName val="GESTEP"/>
      <sheetName val="HEX2DEC"/>
      <sheetName val="HLOOKUP"/>
      <sheetName val="HOUR"/>
      <sheetName val="IF"/>
      <sheetName val="INDEX"/>
      <sheetName val="INDIRECT"/>
      <sheetName val="INFO"/>
      <sheetName val="INT"/>
      <sheetName val="ISBLANK"/>
      <sheetName val="ISERR"/>
      <sheetName val="ISERROR"/>
      <sheetName val="ISEVEN"/>
      <sheetName val="ISLOGICAL"/>
      <sheetName val="ISNA"/>
      <sheetName val="ISNONTEXT"/>
      <sheetName val="ISNUMBER"/>
      <sheetName val="ISODD"/>
      <sheetName val="ISREF"/>
      <sheetName val="ISTEXT"/>
      <sheetName val="LARGE"/>
      <sheetName val="LCM"/>
      <sheetName val="LEFT"/>
      <sheetName val="LEN"/>
      <sheetName val="LOOKUP (Array)"/>
      <sheetName val="LOOKUP (Vector)"/>
      <sheetName val="LOWER"/>
      <sheetName val="MATCH"/>
      <sheetName val="MAX"/>
      <sheetName val="MEDIAN"/>
      <sheetName val="MID"/>
      <sheetName val="MIN"/>
      <sheetName val="MINUTE"/>
      <sheetName val="MMULT"/>
      <sheetName val="MOD"/>
      <sheetName val="MODE"/>
      <sheetName val="MONTH"/>
      <sheetName val="MROUND"/>
      <sheetName val="N"/>
      <sheetName val="NA"/>
      <sheetName val="NETWORKDAYS"/>
      <sheetName val="NORTH"/>
      <sheetName val="NOT"/>
      <sheetName val="NOW"/>
      <sheetName val="ODD"/>
      <sheetName val="OR"/>
      <sheetName val=" Ordering Stock"/>
      <sheetName val="PACKERS"/>
      <sheetName val="PERMUT"/>
      <sheetName val="PI"/>
      <sheetName val="POWER"/>
      <sheetName val="PRODUCT"/>
      <sheetName val="PROPER"/>
      <sheetName val="QUARTILE"/>
      <sheetName val="QUOTIENT"/>
      <sheetName val="RAND"/>
      <sheetName val="RANDBETWEEN"/>
      <sheetName val="RANK"/>
      <sheetName val="REPLACE"/>
      <sheetName val="REPT"/>
      <sheetName val="RIGHT"/>
      <sheetName val="ROMAN"/>
      <sheetName val="ROUND"/>
      <sheetName val="ROUNDDOWN"/>
      <sheetName val="ROUNDUP"/>
      <sheetName val="SECOND"/>
      <sheetName val="SIGN"/>
      <sheetName val="SLN"/>
      <sheetName val="SMALL"/>
      <sheetName val="SOUTH"/>
      <sheetName val="STDEV"/>
      <sheetName val="STDEVP"/>
      <sheetName val="SUBSTITUTE"/>
      <sheetName val="SUM"/>
      <sheetName val="SUM_as_Running_Total"/>
      <sheetName val="SUM_with_OFFSET"/>
      <sheetName val="SUMIF"/>
      <sheetName val="SUMPRODUCT"/>
      <sheetName val="SYD"/>
      <sheetName val="T"/>
      <sheetName val="TEXT"/>
      <sheetName val="TIME"/>
      <sheetName val="TIMEVALUE"/>
      <sheetName val="TODAY"/>
      <sheetName val="TRANSPOSE"/>
      <sheetName val="TREND"/>
      <sheetName val="TRIM"/>
      <sheetName val="TRUNC"/>
      <sheetName val="UPPER"/>
      <sheetName val="VALUE"/>
      <sheetName val="VAR"/>
      <sheetName val="VARP"/>
      <sheetName val="VLOOKUP"/>
      <sheetName val="WEEKDAY"/>
      <sheetName val="WORKDAY"/>
      <sheetName val="YEAR"/>
      <sheetName val="YEARFRAC"/>
      <sheetName val=" Project Dates"/>
      <sheetName val="Macros"/>
      <sheetName val="Design"/>
      <sheetName val="Model"/>
      <sheetName val="CONSTRUCTION COMPONENT"/>
      <sheetName val="Meas.-Hotel Pa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">
          <cell r="C3" t="str">
            <v>Name</v>
          </cell>
          <cell r="D3" t="str">
            <v>Age</v>
          </cell>
        </row>
        <row r="4">
          <cell r="C4" t="str">
            <v>Alan</v>
          </cell>
          <cell r="D4">
            <v>18</v>
          </cell>
        </row>
        <row r="5">
          <cell r="C5" t="str">
            <v>Bob</v>
          </cell>
          <cell r="D5">
            <v>17</v>
          </cell>
        </row>
        <row r="6">
          <cell r="C6" t="str">
            <v>Carol</v>
          </cell>
          <cell r="D6">
            <v>20</v>
          </cell>
        </row>
        <row r="8">
          <cell r="C8" t="str">
            <v>Name</v>
          </cell>
          <cell r="D8" t="str">
            <v>Age</v>
          </cell>
        </row>
        <row r="9">
          <cell r="C9" t="str">
            <v>David</v>
          </cell>
          <cell r="D9">
            <v>20</v>
          </cell>
        </row>
        <row r="10">
          <cell r="C10" t="str">
            <v>Eric</v>
          </cell>
          <cell r="D10">
            <v>16</v>
          </cell>
        </row>
        <row r="11">
          <cell r="C11" t="str">
            <v>Fred</v>
          </cell>
          <cell r="D11">
            <v>19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>
        <row r="67">
          <cell r="D67">
            <v>1000</v>
          </cell>
          <cell r="E67">
            <v>2000</v>
          </cell>
          <cell r="F67">
            <v>3000</v>
          </cell>
          <cell r="G67">
            <v>4000</v>
          </cell>
        </row>
        <row r="68">
          <cell r="D68">
            <v>5000</v>
          </cell>
          <cell r="E68">
            <v>6000</v>
          </cell>
          <cell r="F68">
            <v>7000</v>
          </cell>
          <cell r="G68">
            <v>8000</v>
          </cell>
        </row>
        <row r="69">
          <cell r="D69">
            <v>9000</v>
          </cell>
          <cell r="E69">
            <v>10000</v>
          </cell>
          <cell r="F69">
            <v>11000</v>
          </cell>
          <cell r="G69">
            <v>12000</v>
          </cell>
        </row>
        <row r="72">
          <cell r="D72">
            <v>1500</v>
          </cell>
          <cell r="E72">
            <v>2500</v>
          </cell>
          <cell r="F72">
            <v>3500</v>
          </cell>
          <cell r="G72">
            <v>4500</v>
          </cell>
        </row>
        <row r="73">
          <cell r="D73">
            <v>5500</v>
          </cell>
          <cell r="E73">
            <v>6500</v>
          </cell>
          <cell r="F73">
            <v>7500</v>
          </cell>
          <cell r="G73">
            <v>8500</v>
          </cell>
        </row>
        <row r="74">
          <cell r="D74">
            <v>9500</v>
          </cell>
          <cell r="E74">
            <v>10500</v>
          </cell>
          <cell r="F74">
            <v>11500</v>
          </cell>
          <cell r="G74">
            <v>12500</v>
          </cell>
        </row>
        <row r="91">
          <cell r="D91">
            <v>1000</v>
          </cell>
          <cell r="E91">
            <v>2000</v>
          </cell>
          <cell r="F91">
            <v>3000</v>
          </cell>
          <cell r="G91">
            <v>4000</v>
          </cell>
        </row>
        <row r="92">
          <cell r="D92">
            <v>5000</v>
          </cell>
          <cell r="E92">
            <v>6000</v>
          </cell>
          <cell r="F92">
            <v>7000</v>
          </cell>
          <cell r="G92">
            <v>8000</v>
          </cell>
        </row>
        <row r="93">
          <cell r="D93">
            <v>9000</v>
          </cell>
          <cell r="E93">
            <v>10000</v>
          </cell>
          <cell r="F93">
            <v>11000</v>
          </cell>
          <cell r="G93">
            <v>12000</v>
          </cell>
        </row>
        <row r="96">
          <cell r="D96">
            <v>1500</v>
          </cell>
          <cell r="E96">
            <v>2500</v>
          </cell>
          <cell r="F96">
            <v>3500</v>
          </cell>
          <cell r="G96">
            <v>4500</v>
          </cell>
        </row>
        <row r="97">
          <cell r="D97">
            <v>5500</v>
          </cell>
          <cell r="E97">
            <v>6500</v>
          </cell>
          <cell r="F97">
            <v>7500</v>
          </cell>
          <cell r="G97">
            <v>8500</v>
          </cell>
        </row>
        <row r="98">
          <cell r="D98">
            <v>9500</v>
          </cell>
          <cell r="E98">
            <v>10500</v>
          </cell>
          <cell r="F98">
            <v>11500</v>
          </cell>
          <cell r="G98">
            <v>12500</v>
          </cell>
        </row>
      </sheetData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 refreshError="1"/>
      <sheetData sheetId="168" refreshError="1"/>
      <sheetData sheetId="169" refreshError="1"/>
      <sheetData sheetId="170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BOQ"/>
      <sheetName val="DG"/>
      <sheetName val="C.T. Piping"/>
      <sheetName val="labour"/>
      <sheetName val="meas. sheet equip."/>
      <sheetName val="bus dUCT"/>
      <sheetName val="Earthing"/>
      <sheetName val="RATE-HV INST."/>
      <sheetName val="HT CABLE"/>
      <sheetName val="battary charger"/>
      <sheetName val="Safety equipments"/>
      <sheetName val="HT Cable laying &amp; Termination"/>
      <sheetName val="control cables"/>
      <sheetName val="LAYING OF CABLE"/>
      <sheetName val="Control cable termination"/>
      <sheetName val="SUBSTATION panel"/>
      <sheetName val="Cos"/>
      <sheetName val="INDEX"/>
      <sheetName val="AREAS"/>
      <sheetName val="labour rates"/>
    </sheetNames>
    <sheetDataSet>
      <sheetData sheetId="0"/>
      <sheetData sheetId="1"/>
      <sheetData sheetId="2"/>
      <sheetData sheetId="3"/>
      <sheetData sheetId="4">
        <row r="7">
          <cell r="C7">
            <v>206.25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bour Report"/>
      <sheetName val="DPR_RCC"/>
      <sheetName val="Daily Concrete Program"/>
      <sheetName val="Daily Concrete Program_2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Index"/>
      <sheetName val="FINAL"/>
      <sheetName val="MASTER SUMMARY"/>
      <sheetName val="Summary-CIVIL"/>
      <sheetName val="BOQ-Shell &amp; Core"/>
      <sheetName val="SUMMARY-Waterproofing"/>
      <sheetName val="Alternate Offer - AANC "/>
      <sheetName val="Summary-Finishing"/>
      <sheetName val="BOQ-Finishing"/>
      <sheetName val="Summary-Hardscaping"/>
      <sheetName val="BOQ-Hardscaping"/>
      <sheetName val="Base Rate-Annex-III"/>
      <sheetName val="Shuttering costing-Annex-IV"/>
      <sheetName val="capital invest-Annex-IV"/>
      <sheetName val="Tower Crane-AnnexV"/>
      <sheetName val="Passenger Hoist-Annex-VI"/>
      <sheetName val="OH-Annex-VII"/>
      <sheetName val="VAT Setoff - Annex-VIII"/>
      <sheetName val="RMC Profits-Annex - IX"/>
      <sheetName val="Door shutters-Annex-X"/>
      <sheetName val="Door Fittings -Annex-XI"/>
      <sheetName val="AREAS"/>
      <sheetName val="Break_Up"/>
      <sheetName val="RESULT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D7">
            <v>20412243.835000001</v>
          </cell>
        </row>
      </sheetData>
      <sheetData sheetId="7"/>
      <sheetData sheetId="8"/>
      <sheetData sheetId="9">
        <row r="184">
          <cell r="E184">
            <v>16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17">
          <cell r="F117">
            <v>4749700.0430008471</v>
          </cell>
        </row>
      </sheetData>
      <sheetData sheetId="20"/>
      <sheetData sheetId="21"/>
      <sheetData sheetId="22" refreshError="1"/>
      <sheetData sheetId="23" refreshError="1"/>
      <sheetData sheetId="2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Synopsis"/>
      <sheetName val="WORKING boq"/>
      <sheetName val="Fix Cost"/>
      <sheetName val="Shuttering costing-Annex-IV"/>
      <sheetName val="BOQ-Finishing"/>
      <sheetName val="Index"/>
      <sheetName val="AREAS"/>
      <sheetName val="Chennai"/>
    </sheetNames>
    <sheetDataSet>
      <sheetData sheetId="0"/>
      <sheetData sheetId="1">
        <row r="2">
          <cell r="D2" t="str">
            <v>Pay</v>
          </cell>
        </row>
        <row r="3">
          <cell r="B3" t="str">
            <v>Description</v>
          </cell>
          <cell r="C3" t="str">
            <v>Qty.</v>
          </cell>
          <cell r="D3" t="str">
            <v>Unit</v>
          </cell>
        </row>
        <row r="15">
          <cell r="C15">
            <v>1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OPTION"/>
      <sheetName val="IMPORTED EQUIPMENTS"/>
      <sheetName val="INDIGINEOUS ITEMS "/>
      <sheetName val="VRV"/>
      <sheetName val="VRV Install"/>
      <sheetName val="Cu Tube with insulation "/>
      <sheetName val="Fan"/>
      <sheetName val="PVC PIPE"/>
      <sheetName val="Nitrile Ins for CHW Pipe &amp; Duct"/>
      <sheetName val="Fire Damper"/>
      <sheetName val="COSMOS"/>
      <sheetName val="Grill, Diffuser Revised"/>
      <sheetName val="DUCT INSULATION"/>
      <sheetName val="Lock Former Ducting"/>
      <sheetName val="Insulated Flexible Ducts"/>
      <sheetName val="GBW"/>
      <sheetName val="Headings"/>
      <sheetName val="Names&amp;Cases"/>
      <sheetName val="MASTER_RATE ANALYSIS"/>
      <sheetName val="PRECAST lightconc-II"/>
      <sheetName val="Meas.-Hotel Part"/>
      <sheetName val="PRECAST lightconc_II"/>
      <sheetName val="B.O.Q 04-05-07"/>
      <sheetName val="WORKING boq"/>
      <sheetName val="S3 - Summary"/>
      <sheetName val="Chennai"/>
      <sheetName val="Input"/>
      <sheetName val="Phasing"/>
      <sheetName val="Design"/>
      <sheetName val="calcul"/>
      <sheetName val="Shuttering costing-Annex-IV"/>
      <sheetName val="Data sheet"/>
      <sheetName val="Per Unit"/>
      <sheetName val="1-Internal electrical"/>
      <sheetName val="3. Elemental Summary"/>
      <sheetName val="12a. CFTable"/>
      <sheetName val="Lintel"/>
      <sheetName val="Cost summary"/>
      <sheetName val="Summary"/>
      <sheetName val="PRELIM5"/>
      <sheetName val=" B1"/>
      <sheetName val="RA-markate"/>
      <sheetName val="F1a-Pile"/>
      <sheetName val="run"/>
      <sheetName val="product prices"/>
      <sheetName val="price"/>
      <sheetName val="07"/>
      <sheetName val="PUMP"/>
      <sheetName val=" B3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BOQ"/>
      <sheetName val="Break_Up"/>
      <sheetName val="RESULT"/>
      <sheetName val="INDEX"/>
      <sheetName val="AREAS"/>
      <sheetName val="Model"/>
      <sheetName val="CONSTRUCTION COMPONENT"/>
      <sheetName val="Meas__Hotel Part"/>
      <sheetName val="Fill this out first...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OC"/>
      <sheetName val="01"/>
      <sheetName val="02"/>
      <sheetName val="03"/>
      <sheetName val="04"/>
      <sheetName val="05"/>
      <sheetName val="06"/>
      <sheetName val="07"/>
      <sheetName val="08"/>
      <sheetName val="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電気"/>
      <sheetName val="給排水"/>
      <sheetName val="空調"/>
      <sheetName val="一発シート"/>
      <sheetName val="INDIGINEOUS ITEMS "/>
    </sheetNames>
    <sheetDataSet>
      <sheetData sheetId="0"/>
      <sheetData sheetId="1" refreshError="1"/>
      <sheetData sheetId="2" refreshError="1"/>
      <sheetData sheetId="3">
        <row r="13">
          <cell r="I13">
            <v>1.394522892597347</v>
          </cell>
        </row>
      </sheetData>
      <sheetData sheetId="4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 Pnl"/>
      <sheetName val="Mat.Cost"/>
      <sheetName val="HPL"/>
      <sheetName val="L&amp;T"/>
      <sheetName val="Pri_any"/>
      <sheetName val="Price_Comp"/>
      <sheetName val="MAKE"/>
      <sheetName val="Comp"/>
      <sheetName val="一発シート"/>
    </sheetNames>
    <sheetDataSet>
      <sheetData sheetId="0"/>
      <sheetData sheetId="1"/>
      <sheetData sheetId="2" refreshError="1">
        <row r="55">
          <cell r="F55">
            <v>19190</v>
          </cell>
        </row>
        <row r="70">
          <cell r="B70">
            <v>19190</v>
          </cell>
          <cell r="C70">
            <v>40575</v>
          </cell>
          <cell r="D70">
            <v>19410</v>
          </cell>
        </row>
      </sheetData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Set"/>
      <sheetName val="Summ"/>
      <sheetName val="Fossil_DCF"/>
      <sheetName val="INDIGINEOUS ITEMS "/>
      <sheetName val="WORKING boq"/>
      <sheetName val="Abstract - Single Line"/>
      <sheetName val="Sheet3 (2)"/>
      <sheetName val="Input"/>
      <sheetName val="Global Assm."/>
      <sheetName val="HPL"/>
      <sheetName val="Desig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Concrete "/>
      <sheetName val="Summary Steel"/>
      <sheetName val="Soling &amp; PCC qty"/>
      <sheetName val="Raft slab"/>
      <sheetName val="Footing"/>
      <sheetName val="PLinth Beam"/>
      <sheetName val=" column upto basement"/>
      <sheetName val="Conc column"/>
      <sheetName val="Column above basement "/>
      <sheetName val="Retaining Wall upto basement"/>
      <sheetName val="Retaining Wall above basement"/>
      <sheetName val="Retaining Wall (Conc)"/>
      <sheetName val="Slab at Ground flr lvl(Steel)"/>
      <sheetName val="Beam at Ground flr lvl(Steel)"/>
      <sheetName val="Soling qty"/>
      <sheetName val="Raft steel"/>
      <sheetName val="Beam at First flr lvl"/>
      <sheetName val="First flr slab"/>
      <sheetName val="Slab at Ground flr lvl (Conc)"/>
      <sheetName val="Beam at Ground flr lvl (Conc)"/>
      <sheetName val="Tremix"/>
      <sheetName val="Slab at Ground flr lvl"/>
      <sheetName val="Beam at Ground flr lvl"/>
      <sheetName val="Beam at First floor"/>
      <sheetName val="Podium floor Slab"/>
      <sheetName val="Set"/>
      <sheetName val="INDIGINEOUS ITEMS "/>
      <sheetName val="INDEX"/>
      <sheetName val="ARE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p-motor"/>
      <sheetName val="FT-06-02"/>
      <sheetName val="FT-06-04"/>
      <sheetName val="FT-001 R0"/>
      <sheetName val="E-EI-FT-003R"/>
      <sheetName val="EDRC-HQ"/>
      <sheetName val="E-EI-FT-005"/>
      <sheetName val="FT-05-02 R0"/>
      <sheetName val="Busm"/>
      <sheetName val="e220-66kV "/>
      <sheetName val="ligh"/>
      <sheetName val="FT-05-02IsoBOM"/>
      <sheetName val="Ccab"/>
      <sheetName val="Sizing-Calculation"/>
      <sheetName val="110Vdc"/>
      <sheetName val="48Vdc"/>
      <sheetName val="INPUT"/>
      <sheetName val="SIZING"/>
      <sheetName val="SUMMARY"/>
      <sheetName val="LENGTH"/>
      <sheetName val="CU R and X  "/>
      <sheetName val="PROG_DATA"/>
      <sheetName val="MOT_DATA"/>
      <sheetName val="Module2"/>
      <sheetName val="M.S."/>
      <sheetName val="Beam at Ground flr lvl(Steel)"/>
      <sheetName val="DETAILED  BO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6">
          <cell r="B6">
            <v>0.59399999999999997</v>
          </cell>
        </row>
        <row r="7">
          <cell r="B7">
            <v>1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備概要書"/>
      <sheetName val="電気設備表"/>
      <sheetName val="ﾒｰｶｰﾘｽﾄ"/>
      <sheetName val="建築依頼事項"/>
      <sheetName val="別途工事"/>
      <sheetName val="030716"/>
      <sheetName val="030710"/>
      <sheetName val="PROG_DATA"/>
    </sheetNames>
    <sheetDataSet>
      <sheetData sheetId="0"/>
      <sheetData sheetId="1">
        <row r="3">
          <cell r="E3" t="str">
            <v>照度(Lx)</v>
          </cell>
          <cell r="F3" t="str">
            <v>照明器具型式</v>
          </cell>
        </row>
        <row r="5">
          <cell r="D5" t="str">
            <v>工場</v>
          </cell>
          <cell r="E5">
            <v>500</v>
          </cell>
          <cell r="F5" t="str">
            <v>反射笠型</v>
          </cell>
        </row>
        <row r="6">
          <cell r="D6" t="str">
            <v>組立検討</v>
          </cell>
          <cell r="E6">
            <v>500</v>
          </cell>
          <cell r="F6" t="str">
            <v>逆富士型</v>
          </cell>
        </row>
        <row r="7">
          <cell r="D7" t="str">
            <v>組立保全</v>
          </cell>
          <cell r="E7">
            <v>500</v>
          </cell>
          <cell r="F7" t="str">
            <v>逆富士型</v>
          </cell>
        </row>
        <row r="8">
          <cell r="D8" t="str">
            <v>１階現場事務所</v>
          </cell>
          <cell r="E8">
            <v>500</v>
          </cell>
          <cell r="F8" t="str">
            <v>逆富士型</v>
          </cell>
        </row>
        <row r="9">
          <cell r="D9" t="str">
            <v>会議面談</v>
          </cell>
          <cell r="E9">
            <v>500</v>
          </cell>
          <cell r="F9" t="str">
            <v>埋込下面開放</v>
          </cell>
        </row>
        <row r="10">
          <cell r="D10" t="str">
            <v>玄関</v>
          </cell>
          <cell r="E10">
            <v>200</v>
          </cell>
          <cell r="F10" t="str">
            <v>吹き抜け</v>
          </cell>
        </row>
        <row r="11">
          <cell r="D11" t="str">
            <v>資材加工事務所</v>
          </cell>
          <cell r="E11">
            <v>500</v>
          </cell>
          <cell r="F11" t="str">
            <v>逆富士型</v>
          </cell>
        </row>
        <row r="12">
          <cell r="D12" t="str">
            <v>加工保全</v>
          </cell>
          <cell r="E12">
            <v>500</v>
          </cell>
          <cell r="F12" t="str">
            <v>逆富士型</v>
          </cell>
        </row>
        <row r="13">
          <cell r="F13" t="str">
            <v/>
          </cell>
        </row>
        <row r="14">
          <cell r="D14" t="str">
            <v>工場</v>
          </cell>
          <cell r="E14">
            <v>500</v>
          </cell>
          <cell r="F14" t="str">
            <v>反射笠型</v>
          </cell>
        </row>
        <row r="15">
          <cell r="D15" t="str">
            <v>事務所・会議室</v>
          </cell>
          <cell r="E15">
            <v>600</v>
          </cell>
          <cell r="F15" t="str">
            <v>埋込下面開放</v>
          </cell>
        </row>
        <row r="16">
          <cell r="D16" t="str">
            <v>会議室１</v>
          </cell>
          <cell r="E16">
            <v>500</v>
          </cell>
          <cell r="F16" t="str">
            <v>埋込下面開放</v>
          </cell>
        </row>
        <row r="17">
          <cell r="D17" t="str">
            <v>会議室２</v>
          </cell>
          <cell r="E17">
            <v>500</v>
          </cell>
          <cell r="F17" t="str">
            <v>埋込下面開放</v>
          </cell>
        </row>
        <row r="18">
          <cell r="D18" t="str">
            <v>会議室３</v>
          </cell>
          <cell r="E18">
            <v>500</v>
          </cell>
          <cell r="F18" t="str">
            <v>埋込下面開放</v>
          </cell>
        </row>
        <row r="19">
          <cell r="D19" t="str">
            <v>会議室４</v>
          </cell>
          <cell r="E19">
            <v>500</v>
          </cell>
          <cell r="F19" t="str">
            <v>埋込下面開放</v>
          </cell>
        </row>
        <row r="20">
          <cell r="D20" t="str">
            <v>董事長室</v>
          </cell>
          <cell r="E20">
            <v>600</v>
          </cell>
          <cell r="F20" t="str">
            <v>埋込下面開放</v>
          </cell>
        </row>
        <row r="21">
          <cell r="D21" t="str">
            <v>大会議室</v>
          </cell>
          <cell r="E21">
            <v>500</v>
          </cell>
          <cell r="F21" t="str">
            <v>埋込下面開放</v>
          </cell>
        </row>
        <row r="22">
          <cell r="D22" t="str">
            <v>玄関</v>
          </cell>
          <cell r="E22">
            <v>200</v>
          </cell>
          <cell r="F22" t="str">
            <v>水銀灯ﾀﾞｳﾝﾗｲﾄ</v>
          </cell>
        </row>
        <row r="23">
          <cell r="D23" t="str">
            <v>座学教室</v>
          </cell>
          <cell r="E23">
            <v>500</v>
          </cell>
          <cell r="F23" t="str">
            <v>埋込下面開放</v>
          </cell>
        </row>
        <row r="24">
          <cell r="D24" t="str">
            <v>廊下</v>
          </cell>
          <cell r="E24">
            <v>200</v>
          </cell>
          <cell r="F24" t="str">
            <v>ﾀﾞｳﾝﾗｲﾄ</v>
          </cell>
        </row>
        <row r="25">
          <cell r="D25" t="str">
            <v>書庫、茶室</v>
          </cell>
          <cell r="E25">
            <v>300</v>
          </cell>
          <cell r="F25" t="str">
            <v>埋込下面開放</v>
          </cell>
        </row>
        <row r="26">
          <cell r="D26" t="str">
            <v>便所</v>
          </cell>
          <cell r="E26">
            <v>300</v>
          </cell>
          <cell r="F26" t="str">
            <v>埋込下面開放</v>
          </cell>
        </row>
        <row r="27">
          <cell r="D27" t="str">
            <v>応接室１</v>
          </cell>
          <cell r="E27">
            <v>600</v>
          </cell>
          <cell r="F27" t="str">
            <v>埋込下面開放</v>
          </cell>
        </row>
        <row r="28">
          <cell r="D28" t="str">
            <v>応接室２</v>
          </cell>
          <cell r="E28">
            <v>600</v>
          </cell>
          <cell r="F28" t="str">
            <v>埋込下面開放</v>
          </cell>
        </row>
        <row r="29">
          <cell r="D29" t="str">
            <v>応接室３</v>
          </cell>
          <cell r="E29">
            <v>600</v>
          </cell>
          <cell r="F29" t="str">
            <v>埋込下面開放</v>
          </cell>
        </row>
        <row r="30">
          <cell r="F30" t="str">
            <v/>
          </cell>
        </row>
        <row r="31">
          <cell r="D31" t="str">
            <v>ＥＶ機械室</v>
          </cell>
          <cell r="E31">
            <v>300</v>
          </cell>
          <cell r="F31" t="str">
            <v>逆富士型</v>
          </cell>
        </row>
      </sheetData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sue_summary"/>
      <sheetName val="iso-forms"/>
      <sheetName val="purpose&amp;input"/>
      <sheetName val="Sheet1"/>
      <sheetName val="CALC. PER IEEE-1115 "/>
      <sheetName val="Load duty cycle"/>
      <sheetName val="110kV"/>
      <sheetName val="CPP"/>
      <sheetName val="Sheet2"/>
      <sheetName val="Annexure-11"/>
      <sheetName val="Calc-Float 1"/>
      <sheetName val="Calc-boost 1"/>
      <sheetName val="Annexure-3 1"/>
      <sheetName val="Timesheet"/>
      <sheetName val="MANDAY RATE"/>
      <sheetName val="Ins. of Panels"/>
      <sheetName val="Ins. of MCB DB"/>
      <sheetName val="Pt Wiring, Ckt main, Sub Main"/>
      <sheetName val="Cable, Cable Termination"/>
      <sheetName val="Earth Exc, Earthing, Earth Con "/>
      <sheetName val="Ins of Light Fixtures"/>
      <sheetName val="Cable Tray, Steel, LA, Misc"/>
      <sheetName val="External"/>
      <sheetName val="Sheet3"/>
      <sheetName val="beam-reinft"/>
      <sheetName val="Civil Works"/>
      <sheetName val="total -BOQ"/>
      <sheetName val="DETAILED  BOQ"/>
      <sheetName val="電気設備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ing Form"/>
      <sheetName val="Headings"/>
      <sheetName val="Beam at Ground flr lvl(Steel)"/>
      <sheetName val="analysis"/>
      <sheetName val="EST-CIVIL"/>
      <sheetName val="INDIGINEOUS ITEMS "/>
      <sheetName val="Timesheet"/>
      <sheetName val="beam-reinft"/>
      <sheetName val="A-General"/>
      <sheetName val="PROG_DATA"/>
      <sheetName val="BOQ"/>
      <sheetName val="Detail"/>
      <sheetName val="HEAD"/>
      <sheetName val="CFForecast detail"/>
      <sheetName val="재1"/>
      <sheetName val="Report"/>
      <sheetName val="Design"/>
      <sheetName val="Cal"/>
      <sheetName val="Data"/>
      <sheetName val="Voucher"/>
      <sheetName val="Break up Sheet"/>
      <sheetName val="fco"/>
      <sheetName val="Set"/>
      <sheetName val="Site Dev BOQ"/>
      <sheetName val="BLOCK-A (MEA.SHEET)"/>
      <sheetName val="RA-markate"/>
      <sheetName val="RA_markate"/>
      <sheetName val="meas-wp"/>
      <sheetName val="Shuttering costing-Annex-IV"/>
    </sheetNames>
    <sheetDataSet>
      <sheetData sheetId="0"/>
      <sheetData sheetId="1">
        <row r="2">
          <cell r="A2" t="str">
            <v>FormTitle</v>
          </cell>
          <cell r="B2" t="str">
            <v>Booking Form</v>
          </cell>
          <cell r="C2" t="str">
            <v>Registro de Proyecto</v>
          </cell>
          <cell r="D2" t="str">
            <v>Booking Form</v>
          </cell>
          <cell r="E2" t="str">
            <v>Booking Form</v>
          </cell>
          <cell r="F2" t="str">
            <v>Booking Form</v>
          </cell>
          <cell r="G2" t="str">
            <v>Booking Form</v>
          </cell>
          <cell r="H2" t="str">
            <v>Booking Form</v>
          </cell>
          <cell r="I2" t="str">
            <v>Booking Form</v>
          </cell>
          <cell r="J2" t="str">
            <v>Booking Form</v>
          </cell>
          <cell r="K2" t="str">
            <v>Booking Form</v>
          </cell>
        </row>
        <row r="3">
          <cell r="A3" t="str">
            <v>LoadData</v>
          </cell>
          <cell r="B3" t="str">
            <v>Load SMIS Data</v>
          </cell>
          <cell r="C3" t="str">
            <v>Cargar datos de SMIS</v>
          </cell>
          <cell r="D3" t="str">
            <v>Load SMIS Data</v>
          </cell>
          <cell r="E3" t="str">
            <v>Load SMIS Data</v>
          </cell>
          <cell r="F3" t="str">
            <v>Load SMIS Data</v>
          </cell>
          <cell r="G3" t="str">
            <v>Load SMIS Data</v>
          </cell>
          <cell r="H3" t="str">
            <v>Load SMIS Data</v>
          </cell>
          <cell r="I3" t="str">
            <v>Load SMIS Data</v>
          </cell>
          <cell r="J3" t="str">
            <v>Load SMIS Data</v>
          </cell>
          <cell r="K3" t="str">
            <v>Load SMIS Data</v>
          </cell>
        </row>
        <row r="5">
          <cell r="A5" t="str">
            <v>ProjInfo</v>
          </cell>
          <cell r="B5" t="str">
            <v>Project Information</v>
          </cell>
          <cell r="C5" t="str">
            <v>Información del Proyecto</v>
          </cell>
          <cell r="D5" t="str">
            <v>Project Information</v>
          </cell>
          <cell r="E5" t="str">
            <v>Project Information</v>
          </cell>
          <cell r="F5" t="str">
            <v>Project Information</v>
          </cell>
          <cell r="G5" t="str">
            <v>Project Information</v>
          </cell>
          <cell r="H5" t="str">
            <v>Project Information</v>
          </cell>
          <cell r="I5" t="str">
            <v>Project Information</v>
          </cell>
          <cell r="J5" t="str">
            <v>Project Information</v>
          </cell>
          <cell r="K5" t="str">
            <v>Project Information</v>
          </cell>
        </row>
        <row r="6">
          <cell r="A6" t="str">
            <v>ProjName</v>
          </cell>
          <cell r="B6" t="str">
            <v>Project Name</v>
          </cell>
          <cell r="C6" t="str">
            <v>Nombre del Proyecto</v>
          </cell>
          <cell r="D6" t="str">
            <v>Project Name</v>
          </cell>
          <cell r="E6" t="str">
            <v>Project Name</v>
          </cell>
          <cell r="F6" t="str">
            <v>Project Name</v>
          </cell>
          <cell r="G6" t="str">
            <v>Project Name</v>
          </cell>
          <cell r="H6" t="str">
            <v>Project Name</v>
          </cell>
          <cell r="I6" t="str">
            <v>Project Name</v>
          </cell>
          <cell r="J6" t="str">
            <v>Project Name</v>
          </cell>
          <cell r="K6" t="str">
            <v>Project Name</v>
          </cell>
        </row>
        <row r="7">
          <cell r="A7" t="str">
            <v>ProjNum</v>
          </cell>
          <cell r="B7" t="str">
            <v>Project Number</v>
          </cell>
          <cell r="C7" t="str">
            <v>Número del Proyecto</v>
          </cell>
          <cell r="D7" t="str">
            <v>Project Number</v>
          </cell>
          <cell r="E7" t="str">
            <v>Project Number</v>
          </cell>
          <cell r="F7" t="str">
            <v>Project Number</v>
          </cell>
          <cell r="G7" t="str">
            <v>Project Number</v>
          </cell>
          <cell r="H7" t="str">
            <v>Project Number</v>
          </cell>
          <cell r="I7" t="str">
            <v>Project Number</v>
          </cell>
          <cell r="J7" t="str">
            <v>Project Number</v>
          </cell>
          <cell r="K7" t="str">
            <v>Project Number</v>
          </cell>
        </row>
        <row r="8">
          <cell r="A8" t="str">
            <v>CONum</v>
          </cell>
          <cell r="B8" t="str">
            <v>Change Order Number</v>
          </cell>
          <cell r="C8" t="str">
            <v>Número de orden de cambio</v>
          </cell>
          <cell r="D8" t="str">
            <v>Extension</v>
          </cell>
          <cell r="E8" t="str">
            <v>Extension</v>
          </cell>
          <cell r="F8" t="str">
            <v>Extension</v>
          </cell>
          <cell r="G8" t="str">
            <v>Variation Order  Number</v>
          </cell>
          <cell r="H8" t="str">
            <v>Variation Order  Number</v>
          </cell>
          <cell r="I8" t="str">
            <v>Extension</v>
          </cell>
          <cell r="J8" t="str">
            <v>Variation Order  Number</v>
          </cell>
          <cell r="K8" t="str">
            <v>Variation Order Number</v>
          </cell>
        </row>
        <row r="9">
          <cell r="A9" t="str">
            <v>StartDate</v>
          </cell>
          <cell r="B9" t="str">
            <v>Start Date</v>
          </cell>
          <cell r="C9" t="str">
            <v>Fecha de Inicio</v>
          </cell>
          <cell r="D9" t="str">
            <v>Start Date</v>
          </cell>
          <cell r="E9" t="str">
            <v>Start Date</v>
          </cell>
          <cell r="F9" t="str">
            <v>Start Date</v>
          </cell>
          <cell r="G9" t="str">
            <v>Start Date</v>
          </cell>
          <cell r="H9" t="str">
            <v>Start Date</v>
          </cell>
          <cell r="I9" t="str">
            <v>Start Date</v>
          </cell>
          <cell r="J9" t="str">
            <v>Start Date</v>
          </cell>
          <cell r="K9" t="str">
            <v>Start Date</v>
          </cell>
        </row>
        <row r="10">
          <cell r="A10" t="str">
            <v>CompDate</v>
          </cell>
          <cell r="B10" t="str">
            <v>Complete Date</v>
          </cell>
          <cell r="C10" t="str">
            <v>Fecha de Término</v>
          </cell>
          <cell r="D10" t="str">
            <v>Complete Date</v>
          </cell>
          <cell r="E10" t="str">
            <v>Complete Date</v>
          </cell>
          <cell r="F10" t="str">
            <v>Complete Date</v>
          </cell>
          <cell r="G10" t="str">
            <v>Complete Date</v>
          </cell>
          <cell r="H10" t="str">
            <v>Complete Date</v>
          </cell>
          <cell r="I10" t="str">
            <v>Complete Date</v>
          </cell>
          <cell r="J10" t="str">
            <v>Complete Date</v>
          </cell>
          <cell r="K10" t="str">
            <v>Complete Date</v>
          </cell>
        </row>
        <row r="11">
          <cell r="A11" t="str">
            <v>BusType</v>
          </cell>
          <cell r="B11" t="str">
            <v>Business Type</v>
          </cell>
          <cell r="C11" t="str">
            <v>Tipo de Negocio</v>
          </cell>
          <cell r="D11" t="str">
            <v>Business Type</v>
          </cell>
          <cell r="E11" t="str">
            <v>Business Type</v>
          </cell>
          <cell r="F11" t="str">
            <v>Business Type</v>
          </cell>
          <cell r="G11" t="str">
            <v>Business Type</v>
          </cell>
          <cell r="H11" t="str">
            <v>Business Type</v>
          </cell>
          <cell r="I11" t="str">
            <v>Business Type</v>
          </cell>
          <cell r="J11" t="str">
            <v>Business Type</v>
          </cell>
          <cell r="K11" t="str">
            <v>Business Type</v>
          </cell>
        </row>
        <row r="12">
          <cell r="A12" t="str">
            <v>MarketType</v>
          </cell>
          <cell r="B12" t="str">
            <v>Market Type</v>
          </cell>
          <cell r="C12" t="str">
            <v>Tipo de Mercado</v>
          </cell>
          <cell r="D12" t="str">
            <v>Market Type</v>
          </cell>
          <cell r="E12" t="str">
            <v>Market Type</v>
          </cell>
          <cell r="F12" t="str">
            <v>Market Type</v>
          </cell>
          <cell r="G12" t="str">
            <v>Market Type</v>
          </cell>
          <cell r="H12" t="str">
            <v>Market Type</v>
          </cell>
          <cell r="I12" t="str">
            <v>Market Type</v>
          </cell>
          <cell r="J12" t="str">
            <v>Market Type</v>
          </cell>
          <cell r="K12" t="str">
            <v>Market Type</v>
          </cell>
        </row>
        <row r="13">
          <cell r="A13" t="str">
            <v>BidClass</v>
          </cell>
          <cell r="B13" t="str">
            <v>Bid Class</v>
          </cell>
          <cell r="C13" t="str">
            <v>Tipo de Oferta</v>
          </cell>
          <cell r="D13" t="str">
            <v>Bid Class</v>
          </cell>
          <cell r="E13" t="str">
            <v>Bid Class</v>
          </cell>
          <cell r="F13" t="str">
            <v>Bid Class</v>
          </cell>
          <cell r="G13" t="str">
            <v>Bid Class</v>
          </cell>
          <cell r="H13" t="str">
            <v>Bid Class</v>
          </cell>
          <cell r="I13" t="str">
            <v>Bid Class</v>
          </cell>
          <cell r="J13" t="str">
            <v>Bid Class</v>
          </cell>
          <cell r="K13" t="str">
            <v>Bid Class</v>
          </cell>
        </row>
        <row r="14">
          <cell r="A14" t="str">
            <v>SpecClass</v>
          </cell>
          <cell r="B14" t="str">
            <v>Specification Class</v>
          </cell>
          <cell r="C14" t="str">
            <v>Tipo de Especificación</v>
          </cell>
          <cell r="D14" t="str">
            <v>Specification Class</v>
          </cell>
          <cell r="E14" t="str">
            <v>Specification Class</v>
          </cell>
          <cell r="F14" t="str">
            <v>Specification Class</v>
          </cell>
          <cell r="G14" t="str">
            <v>Specification Class</v>
          </cell>
          <cell r="H14" t="str">
            <v>Specification Class</v>
          </cell>
          <cell r="I14" t="str">
            <v>Specification Class</v>
          </cell>
          <cell r="J14" t="str">
            <v>Specification Class</v>
          </cell>
          <cell r="K14" t="str">
            <v>Specification Class</v>
          </cell>
        </row>
        <row r="15">
          <cell r="A15" t="str">
            <v>CorpClient</v>
          </cell>
          <cell r="B15" t="str">
            <v>Corporate Client</v>
          </cell>
          <cell r="C15" t="str">
            <v>Cliente Corporativo</v>
          </cell>
          <cell r="D15" t="str">
            <v>Corporate Client</v>
          </cell>
          <cell r="E15" t="str">
            <v>Corporate Client</v>
          </cell>
          <cell r="F15" t="str">
            <v>Corporate Client</v>
          </cell>
          <cell r="G15" t="str">
            <v>Corporate Client</v>
          </cell>
          <cell r="H15" t="str">
            <v>Corporate Client</v>
          </cell>
          <cell r="I15" t="str">
            <v>Corporate Client</v>
          </cell>
          <cell r="J15" t="str">
            <v>Corporate Client</v>
          </cell>
          <cell r="K15" t="str">
            <v>Corporate Client</v>
          </cell>
        </row>
        <row r="16">
          <cell r="A16" t="str">
            <v>TierCode</v>
          </cell>
          <cell r="B16" t="str">
            <v>Tier Code</v>
          </cell>
          <cell r="C16" t="str">
            <v>Relacion con cliente final</v>
          </cell>
          <cell r="D16" t="str">
            <v>Contract Tier Code</v>
          </cell>
          <cell r="E16" t="str">
            <v>Contract Tier Code</v>
          </cell>
          <cell r="F16" t="str">
            <v>Contract Tier Code</v>
          </cell>
          <cell r="G16" t="str">
            <v>Contract Tier Code</v>
          </cell>
          <cell r="H16" t="str">
            <v>Contract Tier Code</v>
          </cell>
          <cell r="I16" t="str">
            <v>Contract Tier Code</v>
          </cell>
          <cell r="J16" t="str">
            <v>Contract Tier Code</v>
          </cell>
          <cell r="K16" t="str">
            <v>Contract Tier Code</v>
          </cell>
        </row>
        <row r="17">
          <cell r="A17" t="str">
            <v>SalesMgr</v>
          </cell>
          <cell r="B17" t="str">
            <v>Sales Manager</v>
          </cell>
          <cell r="C17" t="str">
            <v>Gerente de Ventas</v>
          </cell>
          <cell r="D17" t="str">
            <v>Sales Manager</v>
          </cell>
          <cell r="E17" t="str">
            <v>Sales Manager</v>
          </cell>
          <cell r="F17" t="str">
            <v>Sales Manager</v>
          </cell>
          <cell r="G17" t="str">
            <v>Sales Manager</v>
          </cell>
          <cell r="H17" t="str">
            <v>Sales Manager</v>
          </cell>
          <cell r="I17" t="str">
            <v>Sales Manager</v>
          </cell>
          <cell r="J17" t="str">
            <v>Sales Manager</v>
          </cell>
          <cell r="K17" t="str">
            <v>Sales Manager</v>
          </cell>
        </row>
        <row r="18">
          <cell r="A18" t="str">
            <v>SmallProj</v>
          </cell>
          <cell r="B18" t="str">
            <v>Small Project</v>
          </cell>
          <cell r="C18" t="str">
            <v>Proyecto Pequeño</v>
          </cell>
          <cell r="D18" t="str">
            <v>Small Project</v>
          </cell>
          <cell r="E18" t="str">
            <v>Small Project</v>
          </cell>
          <cell r="F18" t="str">
            <v>Small Project</v>
          </cell>
          <cell r="G18" t="str">
            <v>Small Project</v>
          </cell>
          <cell r="H18" t="str">
            <v>Small Project</v>
          </cell>
          <cell r="I18" t="str">
            <v>Small Project</v>
          </cell>
          <cell r="J18" t="str">
            <v>Small Project</v>
          </cell>
          <cell r="K18" t="str">
            <v>Small Project</v>
          </cell>
        </row>
        <row r="19">
          <cell r="A19" t="str">
            <v>OwnAcctNum</v>
          </cell>
          <cell r="B19" t="str">
            <v>Owner Account Number</v>
          </cell>
          <cell r="C19" t="str">
            <v>Número de Cuenta de Cliente Directo / Cte. Principal</v>
          </cell>
          <cell r="D19" t="str">
            <v>Owner Account # (if available)</v>
          </cell>
          <cell r="E19" t="str">
            <v>Owner Account # (if available)</v>
          </cell>
          <cell r="F19" t="str">
            <v>Owner Account # (if available)</v>
          </cell>
          <cell r="G19" t="str">
            <v>Owner Account # (not available)</v>
          </cell>
          <cell r="H19" t="str">
            <v>Owner Account # (not available)</v>
          </cell>
          <cell r="I19" t="str">
            <v>Owner Account # (if available)</v>
          </cell>
          <cell r="J19" t="str">
            <v>Owner Account # (not available)</v>
          </cell>
          <cell r="K19" t="str">
            <v>Owner Account # (if available)</v>
          </cell>
        </row>
        <row r="20">
          <cell r="A20" t="str">
            <v>ChangeDate</v>
          </cell>
          <cell r="B20" t="str">
            <v>Last Change Date</v>
          </cell>
          <cell r="C20" t="str">
            <v>Fecha de último cambio</v>
          </cell>
          <cell r="D20" t="str">
            <v>Last Change Date</v>
          </cell>
          <cell r="E20" t="str">
            <v>Last Change Date</v>
          </cell>
          <cell r="F20" t="str">
            <v>Last Change Date</v>
          </cell>
          <cell r="G20" t="str">
            <v>Last Change Date</v>
          </cell>
          <cell r="H20" t="str">
            <v>Last Change Date</v>
          </cell>
          <cell r="I20" t="str">
            <v>Last Change Date</v>
          </cell>
          <cell r="J20" t="str">
            <v>Last Change Date</v>
          </cell>
          <cell r="K20" t="str">
            <v>Last Change Date</v>
          </cell>
        </row>
        <row r="21">
          <cell r="A21" t="str">
            <v>ChangeBy</v>
          </cell>
          <cell r="B21" t="str">
            <v>Last Change By</v>
          </cell>
          <cell r="C21" t="str">
            <v>Último cambio hecho por</v>
          </cell>
          <cell r="D21" t="str">
            <v>Last Change By</v>
          </cell>
          <cell r="E21" t="str">
            <v>Last Change By</v>
          </cell>
          <cell r="F21" t="str">
            <v>Last Change By</v>
          </cell>
          <cell r="G21" t="str">
            <v>Last Change By</v>
          </cell>
          <cell r="H21" t="str">
            <v>Last Change By</v>
          </cell>
          <cell r="I21" t="str">
            <v>Last Change By</v>
          </cell>
          <cell r="J21" t="str">
            <v>Last Change By</v>
          </cell>
          <cell r="K21" t="str">
            <v>Last Change By</v>
          </cell>
        </row>
        <row r="22">
          <cell r="A22" t="str">
            <v>ContAmt</v>
          </cell>
          <cell r="B22" t="str">
            <v>Contract Amount - USD, USD</v>
          </cell>
          <cell r="C22" t="str">
            <v>Monto del Contrato - USD, Pesos</v>
          </cell>
          <cell r="D22" t="str">
            <v>Contract Amount - HK$, USD</v>
          </cell>
          <cell r="E22" t="str">
            <v>Contract Amount - RM$, USD</v>
          </cell>
          <cell r="F22" t="str">
            <v>Contract Amount - SGD, USD</v>
          </cell>
          <cell r="G22" t="str">
            <v>Contract Amount - Rps, USD</v>
          </cell>
          <cell r="H22" t="str">
            <v>Contract Amount - SGD$, USD</v>
          </cell>
          <cell r="I22" t="str">
            <v>Contract Amount - THB$, USD</v>
          </cell>
          <cell r="J22" t="str">
            <v>Contract Amount - AUD, USD</v>
          </cell>
          <cell r="K22" t="str">
            <v>Contract Amount - local currency, USD</v>
          </cell>
        </row>
        <row r="23">
          <cell r="A23" t="str">
            <v>EstCost</v>
          </cell>
          <cell r="B23" t="str">
            <v>Estimated Cost - USD, USD</v>
          </cell>
          <cell r="C23" t="str">
            <v>Costo Estimado - USD, Pesos</v>
          </cell>
          <cell r="D23" t="str">
            <v>Estimated Cost - HK$, USD</v>
          </cell>
          <cell r="E23" t="str">
            <v>Estimated Cost - RM$, USD</v>
          </cell>
          <cell r="F23" t="str">
            <v>Estimated Cost - SGD, USD</v>
          </cell>
          <cell r="G23" t="str">
            <v>Estimated Cost - Rps, USD</v>
          </cell>
          <cell r="H23" t="str">
            <v>Estimated Cost - SGD$, USD</v>
          </cell>
          <cell r="I23" t="str">
            <v>Estimated Cost - THB$, USD</v>
          </cell>
          <cell r="J23" t="str">
            <v>Estimated Cost - AUD, USD</v>
          </cell>
          <cell r="K23" t="str">
            <v>Estimated Cost - local currency, USD</v>
          </cell>
        </row>
        <row r="24">
          <cell r="A24" t="str">
            <v>GMAmount</v>
          </cell>
          <cell r="B24" t="str">
            <v>Gross Margin Amount - USD, USD</v>
          </cell>
          <cell r="C24" t="str">
            <v>Margen Bruto - USD, Pesos</v>
          </cell>
          <cell r="D24" t="str">
            <v>Gross Margin Amount - HK$, USD</v>
          </cell>
          <cell r="E24" t="str">
            <v>Gross Margin Amount - RM$, USD</v>
          </cell>
          <cell r="F24" t="str">
            <v>Gross Margin Amount - SGD, USD</v>
          </cell>
          <cell r="G24" t="str">
            <v>Gross Margin Amount - Rps, USD</v>
          </cell>
          <cell r="H24" t="str">
            <v>Gross Margin Amount - SGD$, USD</v>
          </cell>
          <cell r="I24" t="str">
            <v>Gross Margin Amount - THB$, USD</v>
          </cell>
          <cell r="J24" t="str">
            <v>Gross Margin Amount - AUD, USD</v>
          </cell>
          <cell r="K24" t="str">
            <v>Gross Margin Amount - local currency, USD</v>
          </cell>
        </row>
        <row r="25">
          <cell r="A25" t="str">
            <v>GMPercent</v>
          </cell>
          <cell r="B25" t="str">
            <v>Gross Margin Percent</v>
          </cell>
          <cell r="C25" t="str">
            <v>Porcentaje de Margen Bruto</v>
          </cell>
          <cell r="D25" t="str">
            <v>Gross Margin Percent</v>
          </cell>
          <cell r="E25" t="str">
            <v>Gross Margin Percent</v>
          </cell>
          <cell r="F25" t="str">
            <v>Gross Margin Percent</v>
          </cell>
          <cell r="G25" t="str">
            <v>Gross Margin Percent</v>
          </cell>
          <cell r="H25" t="str">
            <v>Gross Margin Percent</v>
          </cell>
          <cell r="I25" t="str">
            <v>Gross Margin Percent</v>
          </cell>
          <cell r="J25" t="str">
            <v>Gross Margin Percent</v>
          </cell>
          <cell r="K25" t="str">
            <v>Gross Margin Percent</v>
          </cell>
        </row>
        <row r="27">
          <cell r="A27" t="str">
            <v>ProjLocation</v>
          </cell>
          <cell r="B27" t="str">
            <v>Project Location</v>
          </cell>
          <cell r="C27" t="str">
            <v>Ubicación del Proyecto</v>
          </cell>
          <cell r="D27" t="str">
            <v>Project Location</v>
          </cell>
          <cell r="E27" t="str">
            <v>Project Location</v>
          </cell>
          <cell r="F27" t="str">
            <v>Project Location</v>
          </cell>
          <cell r="G27" t="str">
            <v>Project Location</v>
          </cell>
          <cell r="H27" t="str">
            <v>Project Location</v>
          </cell>
          <cell r="I27" t="str">
            <v>Project Location</v>
          </cell>
          <cell r="J27" t="str">
            <v>Project Location</v>
          </cell>
          <cell r="K27" t="str">
            <v>Project Location</v>
          </cell>
        </row>
        <row r="28">
          <cell r="A28" t="str">
            <v>ProjAddress1</v>
          </cell>
          <cell r="B28" t="str">
            <v>Address 1</v>
          </cell>
          <cell r="C28" t="str">
            <v>Dirección 1</v>
          </cell>
          <cell r="D28" t="str">
            <v>Address 1</v>
          </cell>
          <cell r="E28" t="str">
            <v>Address 1</v>
          </cell>
          <cell r="F28" t="str">
            <v>Address 1</v>
          </cell>
          <cell r="G28" t="str">
            <v>Address 1</v>
          </cell>
          <cell r="H28" t="str">
            <v>Address 1</v>
          </cell>
          <cell r="I28" t="str">
            <v>Address 1</v>
          </cell>
          <cell r="J28" t="str">
            <v>Address 1</v>
          </cell>
          <cell r="K28" t="str">
            <v>Address 1</v>
          </cell>
        </row>
        <row r="29">
          <cell r="A29" t="str">
            <v>ProjAddress2</v>
          </cell>
          <cell r="B29" t="str">
            <v>Address 2</v>
          </cell>
          <cell r="C29" t="str">
            <v>Dirección 2</v>
          </cell>
          <cell r="D29" t="str">
            <v>Address 2</v>
          </cell>
          <cell r="E29" t="str">
            <v>Address 2</v>
          </cell>
          <cell r="F29" t="str">
            <v>Address 2</v>
          </cell>
          <cell r="G29" t="str">
            <v>Address 2</v>
          </cell>
          <cell r="H29" t="str">
            <v>Address 2</v>
          </cell>
          <cell r="I29" t="str">
            <v>Address 2</v>
          </cell>
          <cell r="J29" t="str">
            <v>Address 2</v>
          </cell>
          <cell r="K29" t="str">
            <v>Address 2</v>
          </cell>
        </row>
        <row r="30">
          <cell r="A30" t="str">
            <v>ProjCity</v>
          </cell>
          <cell r="B30" t="str">
            <v>City</v>
          </cell>
          <cell r="C30" t="str">
            <v>Ciudad</v>
          </cell>
          <cell r="D30" t="str">
            <v>City</v>
          </cell>
          <cell r="E30" t="str">
            <v>City</v>
          </cell>
          <cell r="F30" t="str">
            <v>City</v>
          </cell>
          <cell r="G30" t="str">
            <v>City</v>
          </cell>
          <cell r="H30" t="str">
            <v>City</v>
          </cell>
          <cell r="I30" t="str">
            <v>City</v>
          </cell>
          <cell r="J30" t="str">
            <v>City</v>
          </cell>
          <cell r="K30" t="str">
            <v>City</v>
          </cell>
        </row>
        <row r="31">
          <cell r="A31" t="str">
            <v>ProjCounty</v>
          </cell>
          <cell r="B31" t="str">
            <v>County</v>
          </cell>
          <cell r="C31" t="str">
            <v>Delegacion o Municipio</v>
          </cell>
          <cell r="D31" t="str">
            <v>County (not applicable)</v>
          </cell>
          <cell r="E31" t="str">
            <v>County (not applicable)</v>
          </cell>
          <cell r="F31" t="str">
            <v>County (not applicable)</v>
          </cell>
          <cell r="G31" t="str">
            <v>County (not applicable)</v>
          </cell>
          <cell r="H31" t="str">
            <v>County (not applicable)</v>
          </cell>
          <cell r="I31" t="str">
            <v>County (not applicable)</v>
          </cell>
          <cell r="J31" t="str">
            <v>County (not applicable)</v>
          </cell>
          <cell r="K31" t="str">
            <v>County (if applicable)</v>
          </cell>
        </row>
        <row r="32">
          <cell r="A32" t="str">
            <v>ProjState</v>
          </cell>
          <cell r="B32" t="str">
            <v>State</v>
          </cell>
          <cell r="C32" t="str">
            <v>Estado</v>
          </cell>
          <cell r="D32" t="str">
            <v>State (N.A.)</v>
          </cell>
          <cell r="E32" t="str">
            <v>State (N.A.)</v>
          </cell>
          <cell r="F32" t="str">
            <v>State (N.A.)</v>
          </cell>
          <cell r="G32" t="str">
            <v>State (N.A.)</v>
          </cell>
          <cell r="H32" t="str">
            <v>State (N.A.)</v>
          </cell>
          <cell r="I32" t="str">
            <v>State (N.A.)</v>
          </cell>
          <cell r="J32" t="str">
            <v>State (N.A.)</v>
          </cell>
          <cell r="K32" t="str">
            <v>State (if applicable)</v>
          </cell>
        </row>
        <row r="33">
          <cell r="A33" t="str">
            <v>ProjPostal</v>
          </cell>
          <cell r="B33" t="str">
            <v>Zip Code</v>
          </cell>
          <cell r="C33" t="str">
            <v>Código Postal</v>
          </cell>
          <cell r="D33" t="str">
            <v>Postal Code</v>
          </cell>
          <cell r="E33" t="str">
            <v>Postal Code</v>
          </cell>
          <cell r="F33" t="str">
            <v>Postal Code</v>
          </cell>
          <cell r="G33" t="str">
            <v>Postal Code</v>
          </cell>
          <cell r="H33" t="str">
            <v>Postal Code</v>
          </cell>
          <cell r="I33" t="str">
            <v>Postal Code</v>
          </cell>
          <cell r="J33" t="str">
            <v>Postal Code</v>
          </cell>
          <cell r="K33" t="str">
            <v>Postal Code</v>
          </cell>
        </row>
        <row r="34">
          <cell r="A34" t="str">
            <v>ProjCountry</v>
          </cell>
          <cell r="B34" t="str">
            <v>Country</v>
          </cell>
          <cell r="C34" t="str">
            <v>País</v>
          </cell>
          <cell r="D34" t="str">
            <v>Country</v>
          </cell>
          <cell r="E34" t="str">
            <v>Country</v>
          </cell>
          <cell r="F34" t="str">
            <v>Country</v>
          </cell>
          <cell r="G34" t="str">
            <v>Country</v>
          </cell>
          <cell r="H34" t="str">
            <v>Country</v>
          </cell>
          <cell r="I34" t="str">
            <v>Country</v>
          </cell>
          <cell r="J34" t="str">
            <v>Country</v>
          </cell>
          <cell r="K34" t="str">
            <v>Country</v>
          </cell>
        </row>
        <row r="36">
          <cell r="A36" t="str">
            <v>Salespersons</v>
          </cell>
          <cell r="B36" t="str">
            <v>Salespersons</v>
          </cell>
          <cell r="C36" t="str">
            <v>Vendedores</v>
          </cell>
          <cell r="D36" t="str">
            <v>Salespersons</v>
          </cell>
          <cell r="E36" t="str">
            <v>Salespersons</v>
          </cell>
          <cell r="F36" t="str">
            <v>Salespersons</v>
          </cell>
          <cell r="G36" t="str">
            <v>Salespersons</v>
          </cell>
          <cell r="H36" t="str">
            <v>Salespersons</v>
          </cell>
          <cell r="I36" t="str">
            <v>Salespersons</v>
          </cell>
          <cell r="J36" t="str">
            <v>Salespersons</v>
          </cell>
          <cell r="K36" t="str">
            <v>Salespersons</v>
          </cell>
        </row>
        <row r="37">
          <cell r="A37" t="str">
            <v>SP1Name</v>
          </cell>
          <cell r="B37" t="str">
            <v>Lead Name</v>
          </cell>
          <cell r="C37" t="str">
            <v>Nombre de Líder de Cta. O Proyecto</v>
          </cell>
          <cell r="D37" t="str">
            <v>Lead Name</v>
          </cell>
          <cell r="E37" t="str">
            <v>Lead Name</v>
          </cell>
          <cell r="F37" t="str">
            <v>Lead Name</v>
          </cell>
          <cell r="G37" t="str">
            <v>Lead Name</v>
          </cell>
          <cell r="H37" t="str">
            <v>Lead Name</v>
          </cell>
          <cell r="I37" t="str">
            <v>Lead Name</v>
          </cell>
          <cell r="J37" t="str">
            <v>Lead Name</v>
          </cell>
          <cell r="K37" t="str">
            <v>Lead Name</v>
          </cell>
        </row>
        <row r="38">
          <cell r="A38" t="str">
            <v>SP1Number</v>
          </cell>
          <cell r="B38" t="str">
            <v>Number</v>
          </cell>
          <cell r="C38" t="str">
            <v>Número</v>
          </cell>
          <cell r="D38" t="str">
            <v>Number</v>
          </cell>
          <cell r="E38" t="str">
            <v>Number</v>
          </cell>
          <cell r="F38" t="str">
            <v>Number</v>
          </cell>
          <cell r="G38" t="str">
            <v>Number</v>
          </cell>
          <cell r="H38" t="str">
            <v>Number</v>
          </cell>
          <cell r="I38" t="str">
            <v>Number</v>
          </cell>
          <cell r="J38" t="str">
            <v>Number</v>
          </cell>
          <cell r="K38" t="str">
            <v>Number</v>
          </cell>
        </row>
        <row r="39">
          <cell r="A39" t="str">
            <v>SP1Branch</v>
          </cell>
          <cell r="B39" t="str">
            <v>Branch</v>
          </cell>
          <cell r="C39" t="str">
            <v>Sucursal</v>
          </cell>
          <cell r="D39" t="str">
            <v>Branch</v>
          </cell>
          <cell r="E39" t="str">
            <v>Branch</v>
          </cell>
          <cell r="F39" t="str">
            <v>Branch</v>
          </cell>
          <cell r="G39" t="str">
            <v>Branch</v>
          </cell>
          <cell r="H39" t="str">
            <v>Branch</v>
          </cell>
          <cell r="I39" t="str">
            <v>Branch</v>
          </cell>
          <cell r="J39" t="str">
            <v>Branch</v>
          </cell>
          <cell r="K39" t="str">
            <v>Branch</v>
          </cell>
        </row>
        <row r="40">
          <cell r="A40" t="str">
            <v>SP1Credit</v>
          </cell>
          <cell r="B40" t="str">
            <v>Credit Percent</v>
          </cell>
          <cell r="C40" t="str">
            <v>Porcentaje de Crédito</v>
          </cell>
          <cell r="D40" t="str">
            <v>Credit Percent</v>
          </cell>
          <cell r="E40" t="str">
            <v>Credit Percent</v>
          </cell>
          <cell r="F40" t="str">
            <v>Credit Percent</v>
          </cell>
          <cell r="G40" t="str">
            <v>Credit Percent</v>
          </cell>
          <cell r="H40" t="str">
            <v>Credit Percent</v>
          </cell>
          <cell r="I40" t="str">
            <v>Credit Percent</v>
          </cell>
          <cell r="J40" t="str">
            <v>Credit Percent</v>
          </cell>
          <cell r="K40" t="str">
            <v>Credit Percent</v>
          </cell>
        </row>
        <row r="41">
          <cell r="A41" t="str">
            <v>SP2Name</v>
          </cell>
          <cell r="B41" t="str">
            <v>Name</v>
          </cell>
          <cell r="C41" t="str">
            <v>Nombre</v>
          </cell>
          <cell r="D41" t="str">
            <v>Name</v>
          </cell>
          <cell r="E41" t="str">
            <v>Name</v>
          </cell>
          <cell r="F41" t="str">
            <v>Name</v>
          </cell>
          <cell r="G41" t="str">
            <v>Name</v>
          </cell>
          <cell r="H41" t="str">
            <v>Name</v>
          </cell>
          <cell r="I41" t="str">
            <v>Name</v>
          </cell>
          <cell r="J41" t="str">
            <v>Name</v>
          </cell>
          <cell r="K41" t="str">
            <v>Name</v>
          </cell>
        </row>
        <row r="42">
          <cell r="A42" t="str">
            <v>SP2Number</v>
          </cell>
          <cell r="B42" t="str">
            <v>Number</v>
          </cell>
          <cell r="C42" t="str">
            <v>Número</v>
          </cell>
          <cell r="D42" t="str">
            <v>Number</v>
          </cell>
          <cell r="E42" t="str">
            <v>Number</v>
          </cell>
          <cell r="F42" t="str">
            <v>Number</v>
          </cell>
          <cell r="G42" t="str">
            <v>Number</v>
          </cell>
          <cell r="H42" t="str">
            <v>Number</v>
          </cell>
          <cell r="I42" t="str">
            <v>Number</v>
          </cell>
          <cell r="J42" t="str">
            <v>Number</v>
          </cell>
          <cell r="K42" t="str">
            <v>Number</v>
          </cell>
        </row>
        <row r="43">
          <cell r="A43" t="str">
            <v>SP2Branch</v>
          </cell>
          <cell r="B43" t="str">
            <v>Branch</v>
          </cell>
          <cell r="C43" t="str">
            <v>Sucursal</v>
          </cell>
          <cell r="D43" t="str">
            <v>Branch</v>
          </cell>
          <cell r="E43" t="str">
            <v>Branch</v>
          </cell>
          <cell r="F43" t="str">
            <v>Branch</v>
          </cell>
          <cell r="G43" t="str">
            <v>Branch</v>
          </cell>
          <cell r="H43" t="str">
            <v>Branch</v>
          </cell>
          <cell r="I43" t="str">
            <v>Branch</v>
          </cell>
          <cell r="J43" t="str">
            <v>Branch</v>
          </cell>
          <cell r="K43" t="str">
            <v>Branch</v>
          </cell>
        </row>
        <row r="44">
          <cell r="A44" t="str">
            <v>SP2Credit</v>
          </cell>
          <cell r="B44" t="str">
            <v>Credit Percent</v>
          </cell>
          <cell r="C44" t="str">
            <v>Porcentaje de Crédito</v>
          </cell>
          <cell r="D44" t="str">
            <v>Credit Percent</v>
          </cell>
          <cell r="E44" t="str">
            <v>Credit Percent</v>
          </cell>
          <cell r="F44" t="str">
            <v>Credit Percent</v>
          </cell>
          <cell r="G44" t="str">
            <v>Credit Percent</v>
          </cell>
          <cell r="H44" t="str">
            <v>Credit Percent</v>
          </cell>
          <cell r="I44" t="str">
            <v>Credit Percent</v>
          </cell>
          <cell r="J44" t="str">
            <v>Credit Percent</v>
          </cell>
          <cell r="K44" t="str">
            <v>Credit Percent</v>
          </cell>
        </row>
        <row r="45">
          <cell r="A45" t="str">
            <v>SP3Name</v>
          </cell>
          <cell r="B45" t="str">
            <v>Name</v>
          </cell>
          <cell r="C45" t="str">
            <v>Nombre</v>
          </cell>
          <cell r="D45" t="str">
            <v>Name</v>
          </cell>
          <cell r="E45" t="str">
            <v>Name</v>
          </cell>
          <cell r="F45" t="str">
            <v>Name</v>
          </cell>
          <cell r="G45" t="str">
            <v>Name</v>
          </cell>
          <cell r="H45" t="str">
            <v>Name</v>
          </cell>
          <cell r="I45" t="str">
            <v>Name</v>
          </cell>
          <cell r="J45" t="str">
            <v>Name</v>
          </cell>
          <cell r="K45" t="str">
            <v>Name</v>
          </cell>
        </row>
        <row r="46">
          <cell r="A46" t="str">
            <v>SP3Number</v>
          </cell>
          <cell r="B46" t="str">
            <v>Number</v>
          </cell>
          <cell r="C46" t="str">
            <v>Número</v>
          </cell>
          <cell r="D46" t="str">
            <v>Number</v>
          </cell>
          <cell r="E46" t="str">
            <v>Number</v>
          </cell>
          <cell r="F46" t="str">
            <v>Number</v>
          </cell>
          <cell r="G46" t="str">
            <v>Number</v>
          </cell>
          <cell r="H46" t="str">
            <v>Number</v>
          </cell>
          <cell r="I46" t="str">
            <v>Number</v>
          </cell>
          <cell r="J46" t="str">
            <v>Number</v>
          </cell>
          <cell r="K46" t="str">
            <v>Number</v>
          </cell>
        </row>
        <row r="47">
          <cell r="A47" t="str">
            <v>SP3Branch</v>
          </cell>
          <cell r="B47" t="str">
            <v>Branch</v>
          </cell>
          <cell r="C47" t="str">
            <v>Sucursal</v>
          </cell>
          <cell r="D47" t="str">
            <v>Branch</v>
          </cell>
          <cell r="E47" t="str">
            <v>Branch</v>
          </cell>
          <cell r="F47" t="str">
            <v>Branch</v>
          </cell>
          <cell r="G47" t="str">
            <v>Branch</v>
          </cell>
          <cell r="H47" t="str">
            <v>Branch</v>
          </cell>
          <cell r="I47" t="str">
            <v>Branch</v>
          </cell>
          <cell r="J47" t="str">
            <v>Branch</v>
          </cell>
          <cell r="K47" t="str">
            <v>Branch</v>
          </cell>
        </row>
        <row r="48">
          <cell r="A48" t="str">
            <v>SP3Credit</v>
          </cell>
          <cell r="B48" t="str">
            <v>Credit Percent</v>
          </cell>
          <cell r="C48" t="str">
            <v>Porcentaje de Crédito</v>
          </cell>
          <cell r="D48" t="str">
            <v>Credit Percent</v>
          </cell>
          <cell r="E48" t="str">
            <v>Credit Percent</v>
          </cell>
          <cell r="F48" t="str">
            <v>Credit Percent</v>
          </cell>
          <cell r="G48" t="str">
            <v>Credit Percent</v>
          </cell>
          <cell r="H48" t="str">
            <v>Credit Percent</v>
          </cell>
          <cell r="I48" t="str">
            <v>Credit Percent</v>
          </cell>
          <cell r="J48" t="str">
            <v>Credit Percent</v>
          </cell>
          <cell r="K48" t="str">
            <v>Credit Percent</v>
          </cell>
        </row>
        <row r="49">
          <cell r="A49" t="str">
            <v>SP4Name</v>
          </cell>
          <cell r="B49" t="str">
            <v>Name</v>
          </cell>
          <cell r="C49" t="str">
            <v>Nombre</v>
          </cell>
          <cell r="D49" t="str">
            <v>Name</v>
          </cell>
          <cell r="E49" t="str">
            <v>Name</v>
          </cell>
          <cell r="F49" t="str">
            <v>Name</v>
          </cell>
          <cell r="G49" t="str">
            <v>Name</v>
          </cell>
          <cell r="H49" t="str">
            <v>Name</v>
          </cell>
          <cell r="I49" t="str">
            <v>Name</v>
          </cell>
          <cell r="J49" t="str">
            <v>Name</v>
          </cell>
          <cell r="K49" t="str">
            <v>Name</v>
          </cell>
        </row>
        <row r="50">
          <cell r="A50" t="str">
            <v>SP4Number</v>
          </cell>
          <cell r="B50" t="str">
            <v>Number</v>
          </cell>
          <cell r="C50" t="str">
            <v>Número</v>
          </cell>
          <cell r="D50" t="str">
            <v>Number</v>
          </cell>
          <cell r="E50" t="str">
            <v>Number</v>
          </cell>
          <cell r="F50" t="str">
            <v>Number</v>
          </cell>
          <cell r="G50" t="str">
            <v>Number</v>
          </cell>
          <cell r="H50" t="str">
            <v>Number</v>
          </cell>
          <cell r="I50" t="str">
            <v>Number</v>
          </cell>
          <cell r="J50" t="str">
            <v>Number</v>
          </cell>
          <cell r="K50" t="str">
            <v>Number</v>
          </cell>
        </row>
        <row r="51">
          <cell r="A51" t="str">
            <v>SP4Branch</v>
          </cell>
          <cell r="B51" t="str">
            <v>Branch</v>
          </cell>
          <cell r="C51" t="str">
            <v>Sucursal</v>
          </cell>
          <cell r="D51" t="str">
            <v>Branch</v>
          </cell>
          <cell r="E51" t="str">
            <v>Branch</v>
          </cell>
          <cell r="F51" t="str">
            <v>Branch</v>
          </cell>
          <cell r="G51" t="str">
            <v>Branch</v>
          </cell>
          <cell r="H51" t="str">
            <v>Branch</v>
          </cell>
          <cell r="I51" t="str">
            <v>Branch</v>
          </cell>
          <cell r="J51" t="str">
            <v>Branch</v>
          </cell>
          <cell r="K51" t="str">
            <v>Branch</v>
          </cell>
        </row>
        <row r="52">
          <cell r="A52" t="str">
            <v>SP4Credit</v>
          </cell>
          <cell r="B52" t="str">
            <v>Credit Percent</v>
          </cell>
          <cell r="C52" t="str">
            <v>Porcentaje de Crédito</v>
          </cell>
          <cell r="D52" t="str">
            <v>Credit Percent</v>
          </cell>
          <cell r="E52" t="str">
            <v>Credit Percent</v>
          </cell>
          <cell r="F52" t="str">
            <v>Credit Percent</v>
          </cell>
          <cell r="G52" t="str">
            <v>Credit Percent</v>
          </cell>
          <cell r="H52" t="str">
            <v>Credit Percent</v>
          </cell>
          <cell r="I52" t="str">
            <v>Credit Percent</v>
          </cell>
          <cell r="J52" t="str">
            <v>Credit Percent</v>
          </cell>
          <cell r="K52" t="str">
            <v>Credit Percent</v>
          </cell>
        </row>
        <row r="53">
          <cell r="A53" t="str">
            <v>SP5Name</v>
          </cell>
          <cell r="B53" t="str">
            <v>Name</v>
          </cell>
          <cell r="C53" t="str">
            <v>Nombre</v>
          </cell>
          <cell r="D53" t="str">
            <v>Name</v>
          </cell>
          <cell r="E53" t="str">
            <v>Name</v>
          </cell>
          <cell r="F53" t="str">
            <v>Name</v>
          </cell>
          <cell r="G53" t="str">
            <v>Name</v>
          </cell>
          <cell r="H53" t="str">
            <v>Name</v>
          </cell>
          <cell r="I53" t="str">
            <v>Name</v>
          </cell>
          <cell r="J53" t="str">
            <v>Name</v>
          </cell>
          <cell r="K53" t="str">
            <v>Name</v>
          </cell>
        </row>
        <row r="54">
          <cell r="A54" t="str">
            <v>SP5Number</v>
          </cell>
          <cell r="B54" t="str">
            <v>Number</v>
          </cell>
          <cell r="C54" t="str">
            <v>Número</v>
          </cell>
          <cell r="D54" t="str">
            <v>Number</v>
          </cell>
          <cell r="E54" t="str">
            <v>Number</v>
          </cell>
          <cell r="F54" t="str">
            <v>Number</v>
          </cell>
          <cell r="G54" t="str">
            <v>Number</v>
          </cell>
          <cell r="H54" t="str">
            <v>Number</v>
          </cell>
          <cell r="I54" t="str">
            <v>Number</v>
          </cell>
          <cell r="J54" t="str">
            <v>Number</v>
          </cell>
          <cell r="K54" t="str">
            <v>Number</v>
          </cell>
        </row>
        <row r="55">
          <cell r="A55" t="str">
            <v>SP5Branch</v>
          </cell>
          <cell r="B55" t="str">
            <v>Branch</v>
          </cell>
          <cell r="C55" t="str">
            <v>Sucursal</v>
          </cell>
          <cell r="D55" t="str">
            <v>Branch</v>
          </cell>
          <cell r="E55" t="str">
            <v>Branch</v>
          </cell>
          <cell r="F55" t="str">
            <v>Branch</v>
          </cell>
          <cell r="G55" t="str">
            <v>Branch</v>
          </cell>
          <cell r="H55" t="str">
            <v>Branch</v>
          </cell>
          <cell r="I55" t="str">
            <v>Branch</v>
          </cell>
          <cell r="J55" t="str">
            <v>Branch</v>
          </cell>
          <cell r="K55" t="str">
            <v>Branch</v>
          </cell>
        </row>
        <row r="56">
          <cell r="A56" t="str">
            <v>SP5Credit</v>
          </cell>
          <cell r="B56" t="str">
            <v>Credit Percent</v>
          </cell>
          <cell r="C56" t="str">
            <v>Porcentaje de Crédito</v>
          </cell>
          <cell r="D56" t="str">
            <v>Credit Percent</v>
          </cell>
          <cell r="E56" t="str">
            <v>Credit Percent</v>
          </cell>
          <cell r="F56" t="str">
            <v>Credit Percent</v>
          </cell>
          <cell r="G56" t="str">
            <v>Credit Percent</v>
          </cell>
          <cell r="H56" t="str">
            <v>Credit Percent</v>
          </cell>
          <cell r="I56" t="str">
            <v>Credit Percent</v>
          </cell>
          <cell r="J56" t="str">
            <v>Credit Percent</v>
          </cell>
          <cell r="K56" t="str">
            <v>Credit Percent</v>
          </cell>
        </row>
        <row r="58">
          <cell r="A58" t="str">
            <v>ContWith</v>
          </cell>
          <cell r="B58" t="str">
            <v>Our Contract Is With</v>
          </cell>
          <cell r="C58" t="str">
            <v>Nuestro contrato es con:</v>
          </cell>
          <cell r="D58" t="str">
            <v>Our Contract Is With</v>
          </cell>
          <cell r="E58" t="str">
            <v>Our Contract Is With</v>
          </cell>
          <cell r="F58" t="str">
            <v>Our Contract Is With</v>
          </cell>
          <cell r="G58" t="str">
            <v>Our Contract Is With</v>
          </cell>
          <cell r="H58" t="str">
            <v>Our Contract Is With</v>
          </cell>
          <cell r="I58" t="str">
            <v>Our Contract Is With</v>
          </cell>
          <cell r="J58" t="str">
            <v>Our Contract Is With</v>
          </cell>
          <cell r="K58" t="str">
            <v>Our Contract Is With</v>
          </cell>
        </row>
        <row r="59">
          <cell r="A59" t="str">
            <v>ContWithName</v>
          </cell>
          <cell r="B59" t="str">
            <v>Name</v>
          </cell>
          <cell r="C59" t="str">
            <v>Nombre</v>
          </cell>
          <cell r="D59" t="str">
            <v>Name</v>
          </cell>
          <cell r="E59" t="str">
            <v>Name</v>
          </cell>
          <cell r="F59" t="str">
            <v>Name</v>
          </cell>
          <cell r="G59" t="str">
            <v>Name</v>
          </cell>
          <cell r="H59" t="str">
            <v>Name</v>
          </cell>
          <cell r="I59" t="str">
            <v>Name</v>
          </cell>
          <cell r="J59" t="str">
            <v>Name</v>
          </cell>
          <cell r="K59" t="str">
            <v>Name</v>
          </cell>
        </row>
        <row r="60">
          <cell r="A60" t="str">
            <v>ContWithAcct</v>
          </cell>
          <cell r="B60" t="str">
            <v>Account Number</v>
          </cell>
          <cell r="C60" t="str">
            <v>Número de Cuenta</v>
          </cell>
          <cell r="D60" t="str">
            <v>Account Number (if available)</v>
          </cell>
          <cell r="E60" t="str">
            <v>Account Number (if available)</v>
          </cell>
          <cell r="F60" t="str">
            <v>Account Number (if available)</v>
          </cell>
          <cell r="G60" t="str">
            <v>Account Number (not available)</v>
          </cell>
          <cell r="H60" t="str">
            <v>Account Number (not available)</v>
          </cell>
          <cell r="I60" t="str">
            <v>Account Number (if available)</v>
          </cell>
          <cell r="J60" t="str">
            <v>Account Number (not available)</v>
          </cell>
          <cell r="K60" t="str">
            <v>Account Number (if available)</v>
          </cell>
        </row>
        <row r="61">
          <cell r="A61" t="str">
            <v>FiscalIDNum</v>
          </cell>
          <cell r="B61" t="str">
            <v>Fiscal ID Number</v>
          </cell>
          <cell r="C61" t="str">
            <v>RFC</v>
          </cell>
          <cell r="D61" t="str">
            <v>Fiscal ID Number (if available)</v>
          </cell>
          <cell r="E61" t="str">
            <v>Fiscal ID Number (if available)</v>
          </cell>
          <cell r="F61" t="str">
            <v>Fiscal ID Number (if available)</v>
          </cell>
          <cell r="G61" t="str">
            <v>Fiscal ID Number (not available)</v>
          </cell>
          <cell r="H61" t="str">
            <v>Fiscal ID Number (not available)</v>
          </cell>
          <cell r="I61" t="str">
            <v>Fiscal ID Number (if available)</v>
          </cell>
          <cell r="J61" t="str">
            <v>Fiscal ID Number (not available)</v>
          </cell>
          <cell r="K61" t="str">
            <v>Fiscal ID Number (if available)</v>
          </cell>
        </row>
        <row r="62">
          <cell r="A62" t="str">
            <v>ContWithPrio</v>
          </cell>
          <cell r="B62" t="str">
            <v>Priority</v>
          </cell>
          <cell r="C62" t="str">
            <v>Prioridad</v>
          </cell>
          <cell r="D62" t="str">
            <v>Priority</v>
          </cell>
          <cell r="E62" t="str">
            <v>Priority</v>
          </cell>
          <cell r="F62" t="str">
            <v>Priority</v>
          </cell>
          <cell r="G62" t="str">
            <v>Priority</v>
          </cell>
          <cell r="H62" t="str">
            <v>Priority</v>
          </cell>
          <cell r="I62" t="str">
            <v>Priority</v>
          </cell>
          <cell r="J62" t="str">
            <v>Priority</v>
          </cell>
          <cell r="K62" t="str">
            <v>Priority</v>
          </cell>
        </row>
        <row r="64">
          <cell r="A64" t="str">
            <v>EngFirm</v>
          </cell>
          <cell r="B64" t="str">
            <v>Engineering Firm</v>
          </cell>
          <cell r="C64" t="str">
            <v>Despacho de Ingeniería/Arquitectura</v>
          </cell>
          <cell r="D64" t="str">
            <v>Consulting Firm</v>
          </cell>
          <cell r="E64" t="str">
            <v>Consulting Firm</v>
          </cell>
          <cell r="F64" t="str">
            <v>Consulting Firm</v>
          </cell>
          <cell r="G64" t="str">
            <v>Consulting Firm</v>
          </cell>
          <cell r="H64" t="str">
            <v>Consulting Firm</v>
          </cell>
          <cell r="I64" t="str">
            <v>Consulting Firm</v>
          </cell>
          <cell r="J64" t="str">
            <v>Consulting Firm</v>
          </cell>
          <cell r="K64" t="str">
            <v>Consulting Firm</v>
          </cell>
        </row>
        <row r="65">
          <cell r="A65" t="str">
            <v>EngName</v>
          </cell>
          <cell r="B65" t="str">
            <v>Name</v>
          </cell>
          <cell r="C65" t="str">
            <v>Nombre</v>
          </cell>
          <cell r="D65" t="str">
            <v>Name</v>
          </cell>
          <cell r="E65" t="str">
            <v>Name</v>
          </cell>
          <cell r="F65" t="str">
            <v>Name</v>
          </cell>
          <cell r="G65" t="str">
            <v>Name</v>
          </cell>
          <cell r="H65" t="str">
            <v>Name</v>
          </cell>
          <cell r="I65" t="str">
            <v>Name</v>
          </cell>
          <cell r="J65" t="str">
            <v>Name</v>
          </cell>
          <cell r="K65" t="str">
            <v>Name</v>
          </cell>
        </row>
        <row r="66">
          <cell r="A66" t="str">
            <v>EngAddress</v>
          </cell>
          <cell r="B66" t="str">
            <v>Address</v>
          </cell>
          <cell r="C66" t="str">
            <v>Dirección</v>
          </cell>
          <cell r="D66" t="str">
            <v>Address</v>
          </cell>
          <cell r="E66" t="str">
            <v>Address</v>
          </cell>
          <cell r="F66" t="str">
            <v>Address</v>
          </cell>
          <cell r="G66" t="str">
            <v>Address</v>
          </cell>
          <cell r="H66" t="str">
            <v>Address</v>
          </cell>
          <cell r="I66" t="str">
            <v>Address</v>
          </cell>
          <cell r="J66" t="str">
            <v>Address</v>
          </cell>
          <cell r="K66" t="str">
            <v>Address</v>
          </cell>
        </row>
        <row r="67">
          <cell r="A67" t="str">
            <v>EngCity</v>
          </cell>
          <cell r="B67" t="str">
            <v>City</v>
          </cell>
          <cell r="C67" t="str">
            <v>Ciudad</v>
          </cell>
          <cell r="D67" t="str">
            <v>City</v>
          </cell>
          <cell r="E67" t="str">
            <v>City</v>
          </cell>
          <cell r="F67" t="str">
            <v>City</v>
          </cell>
          <cell r="G67" t="str">
            <v>City</v>
          </cell>
          <cell r="H67" t="str">
            <v>City</v>
          </cell>
          <cell r="I67" t="str">
            <v>City</v>
          </cell>
          <cell r="J67" t="str">
            <v>City</v>
          </cell>
          <cell r="K67" t="str">
            <v>City</v>
          </cell>
        </row>
        <row r="68">
          <cell r="A68" t="str">
            <v>EngState</v>
          </cell>
          <cell r="B68" t="str">
            <v>State</v>
          </cell>
          <cell r="C68" t="str">
            <v>Estado</v>
          </cell>
          <cell r="D68" t="str">
            <v>State (N.A.)</v>
          </cell>
          <cell r="E68" t="str">
            <v>State (N.A.)</v>
          </cell>
          <cell r="F68" t="str">
            <v>State (N.A.)</v>
          </cell>
          <cell r="G68" t="str">
            <v>State (N.A.)</v>
          </cell>
          <cell r="H68" t="str">
            <v>State (N.A.)</v>
          </cell>
          <cell r="I68" t="str">
            <v>State (N.A.)</v>
          </cell>
          <cell r="J68" t="str">
            <v>State (N.A.)</v>
          </cell>
          <cell r="K68" t="str">
            <v>State (if applicable)</v>
          </cell>
        </row>
        <row r="69">
          <cell r="A69" t="str">
            <v>EngPostal</v>
          </cell>
          <cell r="B69" t="str">
            <v>Zip Code</v>
          </cell>
          <cell r="C69" t="str">
            <v>Código Postal</v>
          </cell>
          <cell r="D69" t="str">
            <v>Postal Code</v>
          </cell>
          <cell r="E69" t="str">
            <v>Postal Code</v>
          </cell>
          <cell r="F69" t="str">
            <v>Postal Code</v>
          </cell>
          <cell r="G69" t="str">
            <v>Postal Code</v>
          </cell>
          <cell r="H69" t="str">
            <v>Postal Code</v>
          </cell>
          <cell r="I69" t="str">
            <v>Postal Code</v>
          </cell>
          <cell r="J69" t="str">
            <v>Postal Code</v>
          </cell>
          <cell r="K69" t="str">
            <v>Postal Code</v>
          </cell>
        </row>
        <row r="70">
          <cell r="A70" t="str">
            <v>EngPrio</v>
          </cell>
          <cell r="B70" t="str">
            <v>Priority</v>
          </cell>
          <cell r="C70" t="str">
            <v>Prioridad</v>
          </cell>
          <cell r="D70" t="str">
            <v>Priority</v>
          </cell>
          <cell r="E70" t="str">
            <v>Priority</v>
          </cell>
          <cell r="F70" t="str">
            <v>Priority</v>
          </cell>
          <cell r="G70" t="str">
            <v>Priority</v>
          </cell>
          <cell r="H70" t="str">
            <v>Priority</v>
          </cell>
          <cell r="I70" t="str">
            <v>Priority</v>
          </cell>
          <cell r="J70" t="str">
            <v>Priority</v>
          </cell>
          <cell r="K70" t="str">
            <v>Priority</v>
          </cell>
        </row>
        <row r="72">
          <cell r="A72" t="str">
            <v>PrimeCont</v>
          </cell>
          <cell r="B72" t="str">
            <v>Prime Contractor</v>
          </cell>
          <cell r="C72" t="str">
            <v>Contratista Principal</v>
          </cell>
          <cell r="D72" t="str">
            <v>Main Contractor</v>
          </cell>
          <cell r="E72" t="str">
            <v>Main Contractor</v>
          </cell>
          <cell r="F72" t="str">
            <v>Main Contractor</v>
          </cell>
          <cell r="G72" t="str">
            <v>General Contractor</v>
          </cell>
          <cell r="H72" t="str">
            <v>General Contractor</v>
          </cell>
          <cell r="I72" t="str">
            <v>Main Contractor</v>
          </cell>
          <cell r="J72" t="str">
            <v>General Contractor</v>
          </cell>
          <cell r="K72" t="str">
            <v>Main Contractor</v>
          </cell>
        </row>
        <row r="73">
          <cell r="A73" t="str">
            <v>PrimeName</v>
          </cell>
          <cell r="B73" t="str">
            <v>Name</v>
          </cell>
          <cell r="C73" t="str">
            <v>Nombre</v>
          </cell>
          <cell r="D73" t="str">
            <v>Name</v>
          </cell>
          <cell r="E73" t="str">
            <v>Name</v>
          </cell>
          <cell r="F73" t="str">
            <v>Name</v>
          </cell>
          <cell r="G73" t="str">
            <v>Name</v>
          </cell>
          <cell r="H73" t="str">
            <v>Name</v>
          </cell>
          <cell r="I73" t="str">
            <v>Name</v>
          </cell>
          <cell r="J73" t="str">
            <v>Name</v>
          </cell>
          <cell r="K73" t="str">
            <v>Name</v>
          </cell>
        </row>
        <row r="74">
          <cell r="A74" t="str">
            <v>PrimeAddress</v>
          </cell>
          <cell r="B74" t="str">
            <v>Address</v>
          </cell>
          <cell r="C74" t="str">
            <v xml:space="preserve">Dirección </v>
          </cell>
          <cell r="D74" t="str">
            <v>Address</v>
          </cell>
          <cell r="E74" t="str">
            <v>Address</v>
          </cell>
          <cell r="F74" t="str">
            <v>Address</v>
          </cell>
          <cell r="G74" t="str">
            <v>Address</v>
          </cell>
          <cell r="H74" t="str">
            <v>Address</v>
          </cell>
          <cell r="I74" t="str">
            <v>Address</v>
          </cell>
          <cell r="J74" t="str">
            <v>Address</v>
          </cell>
          <cell r="K74" t="str">
            <v>Address</v>
          </cell>
        </row>
        <row r="75">
          <cell r="A75" t="str">
            <v>PrimeCity</v>
          </cell>
          <cell r="B75" t="str">
            <v>City</v>
          </cell>
          <cell r="C75" t="str">
            <v>Ciudad</v>
          </cell>
          <cell r="D75" t="str">
            <v>City</v>
          </cell>
          <cell r="E75" t="str">
            <v>City</v>
          </cell>
          <cell r="F75" t="str">
            <v>City</v>
          </cell>
          <cell r="G75" t="str">
            <v>City</v>
          </cell>
          <cell r="H75" t="str">
            <v>City</v>
          </cell>
          <cell r="I75" t="str">
            <v>City</v>
          </cell>
          <cell r="J75" t="str">
            <v>City</v>
          </cell>
          <cell r="K75" t="str">
            <v>City</v>
          </cell>
        </row>
        <row r="76">
          <cell r="A76" t="str">
            <v>PrimeState</v>
          </cell>
          <cell r="B76" t="str">
            <v>State</v>
          </cell>
          <cell r="C76" t="str">
            <v>Estado</v>
          </cell>
          <cell r="D76" t="str">
            <v>State (N.A.)</v>
          </cell>
          <cell r="E76" t="str">
            <v>State (N.A.)</v>
          </cell>
          <cell r="F76" t="str">
            <v>State (N.A.)</v>
          </cell>
          <cell r="G76" t="str">
            <v>State (N.A.)</v>
          </cell>
          <cell r="H76" t="str">
            <v>State (N.A.)</v>
          </cell>
          <cell r="I76" t="str">
            <v>State (N.A.)</v>
          </cell>
          <cell r="J76" t="str">
            <v>State (N.A.)</v>
          </cell>
          <cell r="K76" t="str">
            <v>State (if applicable)</v>
          </cell>
        </row>
        <row r="77">
          <cell r="A77" t="str">
            <v>PrimePostal</v>
          </cell>
          <cell r="B77" t="str">
            <v>Zip Code</v>
          </cell>
          <cell r="C77" t="str">
            <v>Código Postal</v>
          </cell>
          <cell r="D77" t="str">
            <v>Postal Code</v>
          </cell>
          <cell r="E77" t="str">
            <v>Postal Code</v>
          </cell>
          <cell r="F77" t="str">
            <v>Postal Code</v>
          </cell>
          <cell r="G77" t="str">
            <v>Postal Code</v>
          </cell>
          <cell r="H77" t="str">
            <v>Postal Code</v>
          </cell>
          <cell r="I77" t="str">
            <v>Postal Code</v>
          </cell>
          <cell r="J77" t="str">
            <v>Postal Code</v>
          </cell>
          <cell r="K77" t="str">
            <v>Postal Code</v>
          </cell>
        </row>
        <row r="78">
          <cell r="A78" t="str">
            <v>PrimePrio</v>
          </cell>
          <cell r="B78" t="str">
            <v>Priority</v>
          </cell>
          <cell r="C78" t="str">
            <v>Prioridad</v>
          </cell>
          <cell r="D78" t="str">
            <v>Priority</v>
          </cell>
          <cell r="E78" t="str">
            <v>Priority</v>
          </cell>
          <cell r="F78" t="str">
            <v>Priority</v>
          </cell>
          <cell r="G78" t="str">
            <v>Priority</v>
          </cell>
          <cell r="H78" t="str">
            <v>Priority</v>
          </cell>
          <cell r="I78" t="str">
            <v>Priority</v>
          </cell>
          <cell r="J78" t="str">
            <v>Priority</v>
          </cell>
          <cell r="K78" t="str">
            <v>Priority</v>
          </cell>
        </row>
        <row r="80">
          <cell r="A80" t="str">
            <v>ProdInfo</v>
          </cell>
          <cell r="B80" t="str">
            <v>Product Information</v>
          </cell>
          <cell r="C80" t="str">
            <v>Información del Producto</v>
          </cell>
          <cell r="D80" t="str">
            <v>Product Information</v>
          </cell>
          <cell r="E80" t="str">
            <v>Product Information</v>
          </cell>
          <cell r="F80" t="str">
            <v>Product Information</v>
          </cell>
          <cell r="G80" t="str">
            <v>Product Information</v>
          </cell>
          <cell r="H80" t="str">
            <v>Product Information</v>
          </cell>
          <cell r="I80" t="str">
            <v>Product Information</v>
          </cell>
          <cell r="J80" t="str">
            <v>Product Information</v>
          </cell>
          <cell r="K80" t="str">
            <v>Product Information</v>
          </cell>
        </row>
        <row r="81">
          <cell r="A81" t="str">
            <v>ProdCode1</v>
          </cell>
          <cell r="B81" t="str">
            <v>Product Code 1</v>
          </cell>
          <cell r="C81" t="str">
            <v>Código del Producto 1</v>
          </cell>
          <cell r="D81" t="str">
            <v>Product Code 1</v>
          </cell>
          <cell r="E81" t="str">
            <v>Product Code 1</v>
          </cell>
          <cell r="F81" t="str">
            <v>Product Code 1</v>
          </cell>
          <cell r="G81" t="str">
            <v>Product Code 1</v>
          </cell>
          <cell r="H81" t="str">
            <v>Product Code 1</v>
          </cell>
          <cell r="I81" t="str">
            <v>Product Code 1</v>
          </cell>
          <cell r="J81" t="str">
            <v>Product Code 1</v>
          </cell>
          <cell r="K81" t="str">
            <v>Product Code 1</v>
          </cell>
        </row>
        <row r="82">
          <cell r="A82" t="str">
            <v>ProdPct1</v>
          </cell>
          <cell r="B82" t="str">
            <v>Product Percent 1</v>
          </cell>
          <cell r="C82" t="str">
            <v>Porcentaje del Producto 1</v>
          </cell>
          <cell r="D82" t="str">
            <v>Product Percent 1</v>
          </cell>
          <cell r="E82" t="str">
            <v>Product Percent 1</v>
          </cell>
          <cell r="F82" t="str">
            <v>Product Percent 1</v>
          </cell>
          <cell r="G82" t="str">
            <v>Product Percent 1</v>
          </cell>
          <cell r="H82" t="str">
            <v>Product Percent 1</v>
          </cell>
          <cell r="I82" t="str">
            <v>Product Percent 1</v>
          </cell>
          <cell r="J82" t="str">
            <v>Product Percent 1</v>
          </cell>
          <cell r="K82" t="str">
            <v>Product Percent 1</v>
          </cell>
        </row>
        <row r="83">
          <cell r="A83" t="str">
            <v>SrvcCode1</v>
          </cell>
          <cell r="B83" t="str">
            <v>Service Code 1</v>
          </cell>
          <cell r="C83" t="str">
            <v>Código del Servicio 1</v>
          </cell>
          <cell r="D83" t="str">
            <v>Service Code 1</v>
          </cell>
          <cell r="E83" t="str">
            <v>Service Code 1</v>
          </cell>
          <cell r="F83" t="str">
            <v>Service Code 1</v>
          </cell>
          <cell r="G83" t="str">
            <v>Service Code 1</v>
          </cell>
          <cell r="H83" t="str">
            <v>Service Code 1</v>
          </cell>
          <cell r="I83" t="str">
            <v>Service Code 1</v>
          </cell>
          <cell r="J83" t="str">
            <v>Service Code 1</v>
          </cell>
          <cell r="K83" t="str">
            <v>Service Code 1</v>
          </cell>
        </row>
        <row r="84">
          <cell r="A84" t="str">
            <v>ProdCode2</v>
          </cell>
          <cell r="B84" t="str">
            <v>Product Code 2</v>
          </cell>
          <cell r="C84" t="str">
            <v>Código del Producto 2</v>
          </cell>
          <cell r="D84" t="str">
            <v>Product Code 2</v>
          </cell>
          <cell r="E84" t="str">
            <v>Product Code 2</v>
          </cell>
          <cell r="F84" t="str">
            <v>Product Code 2</v>
          </cell>
          <cell r="G84" t="str">
            <v>Product Code 2</v>
          </cell>
          <cell r="H84" t="str">
            <v>Product Code 2</v>
          </cell>
          <cell r="I84" t="str">
            <v>Product Code 2</v>
          </cell>
          <cell r="J84" t="str">
            <v>Product Code 2</v>
          </cell>
          <cell r="K84" t="str">
            <v>Product Code 2</v>
          </cell>
        </row>
        <row r="85">
          <cell r="A85" t="str">
            <v>ProdPct2</v>
          </cell>
          <cell r="B85" t="str">
            <v>Product Percent 2</v>
          </cell>
          <cell r="C85" t="str">
            <v>Porcentaje del Producto 2</v>
          </cell>
          <cell r="D85" t="str">
            <v>Product Percent 2</v>
          </cell>
          <cell r="E85" t="str">
            <v>Product Percent 2</v>
          </cell>
          <cell r="F85" t="str">
            <v>Product Percent 2</v>
          </cell>
          <cell r="G85" t="str">
            <v>Product Percent 2</v>
          </cell>
          <cell r="H85" t="str">
            <v>Product Percent 2</v>
          </cell>
          <cell r="I85" t="str">
            <v>Product Percent 2</v>
          </cell>
          <cell r="J85" t="str">
            <v>Product Percent 2</v>
          </cell>
          <cell r="K85" t="str">
            <v>Product Percent 2</v>
          </cell>
        </row>
        <row r="86">
          <cell r="A86" t="str">
            <v>SrvcCode2</v>
          </cell>
          <cell r="B86" t="str">
            <v>Service Code 2</v>
          </cell>
          <cell r="C86" t="str">
            <v>Código del Servicio 2</v>
          </cell>
          <cell r="D86" t="str">
            <v>Service Code 2</v>
          </cell>
          <cell r="E86" t="str">
            <v>Service Code 2</v>
          </cell>
          <cell r="F86" t="str">
            <v>Service Code 2</v>
          </cell>
          <cell r="G86" t="str">
            <v>Service Code 2</v>
          </cell>
          <cell r="H86" t="str">
            <v>Service Code 2</v>
          </cell>
          <cell r="I86" t="str">
            <v>Service Code 2</v>
          </cell>
          <cell r="J86" t="str">
            <v>Service Code 2</v>
          </cell>
          <cell r="K86" t="str">
            <v>Service Code 2</v>
          </cell>
        </row>
        <row r="87">
          <cell r="A87" t="str">
            <v>ProdCode3</v>
          </cell>
          <cell r="B87" t="str">
            <v>Product Code 3</v>
          </cell>
          <cell r="C87" t="str">
            <v>Código del Producto 3</v>
          </cell>
          <cell r="D87" t="str">
            <v>Product Code 3</v>
          </cell>
          <cell r="E87" t="str">
            <v>Product Code 3</v>
          </cell>
          <cell r="F87" t="str">
            <v>Product Code 3</v>
          </cell>
          <cell r="G87" t="str">
            <v>Product Code 3</v>
          </cell>
          <cell r="H87" t="str">
            <v>Product Code 3</v>
          </cell>
          <cell r="I87" t="str">
            <v>Product Code 3</v>
          </cell>
          <cell r="J87" t="str">
            <v>Product Code 3</v>
          </cell>
          <cell r="K87" t="str">
            <v>Product Code 3</v>
          </cell>
        </row>
        <row r="88">
          <cell r="A88" t="str">
            <v>ProdPct3</v>
          </cell>
          <cell r="B88" t="str">
            <v>Product Percent 3</v>
          </cell>
          <cell r="C88" t="str">
            <v>Porcentaje del Producto 3</v>
          </cell>
          <cell r="D88" t="str">
            <v>Product Percent 3</v>
          </cell>
          <cell r="E88" t="str">
            <v>Product Percent 3</v>
          </cell>
          <cell r="F88" t="str">
            <v>Product Percent 3</v>
          </cell>
          <cell r="G88" t="str">
            <v>Product Percent 3</v>
          </cell>
          <cell r="H88" t="str">
            <v>Product Percent 3</v>
          </cell>
          <cell r="I88" t="str">
            <v>Product Percent 3</v>
          </cell>
          <cell r="J88" t="str">
            <v>Product Percent 3</v>
          </cell>
          <cell r="K88" t="str">
            <v>Product Percent 3</v>
          </cell>
        </row>
        <row r="89">
          <cell r="A89" t="str">
            <v>SrvcCode3</v>
          </cell>
          <cell r="B89" t="str">
            <v>Service Code 3</v>
          </cell>
          <cell r="C89" t="str">
            <v>Código del Servicio 3</v>
          </cell>
          <cell r="D89" t="str">
            <v>Service Code 3</v>
          </cell>
          <cell r="E89" t="str">
            <v>Service Code 3</v>
          </cell>
          <cell r="F89" t="str">
            <v>Service Code 3</v>
          </cell>
          <cell r="G89" t="str">
            <v>Service Code 3</v>
          </cell>
          <cell r="H89" t="str">
            <v>Service Code 3</v>
          </cell>
          <cell r="I89" t="str">
            <v>Service Code 3</v>
          </cell>
          <cell r="J89" t="str">
            <v>Service Code 3</v>
          </cell>
          <cell r="K89" t="str">
            <v>Service Code 3</v>
          </cell>
        </row>
        <row r="90">
          <cell r="A90" t="str">
            <v>ProdCode4</v>
          </cell>
          <cell r="B90" t="str">
            <v>Product Code 4</v>
          </cell>
          <cell r="C90" t="str">
            <v>Código del Producto 4</v>
          </cell>
          <cell r="D90" t="str">
            <v>Product Code 4</v>
          </cell>
          <cell r="E90" t="str">
            <v>Product Code 4</v>
          </cell>
          <cell r="F90" t="str">
            <v>Product Code 4</v>
          </cell>
          <cell r="G90" t="str">
            <v>Product Code 4</v>
          </cell>
          <cell r="H90" t="str">
            <v>Product Code 4</v>
          </cell>
          <cell r="I90" t="str">
            <v>Product Code 4</v>
          </cell>
          <cell r="J90" t="str">
            <v>Product Code 4</v>
          </cell>
          <cell r="K90" t="str">
            <v>Product Code 4</v>
          </cell>
        </row>
        <row r="91">
          <cell r="A91" t="str">
            <v>ProdPct4</v>
          </cell>
          <cell r="B91" t="str">
            <v>Product Percent 4</v>
          </cell>
          <cell r="C91" t="str">
            <v>Porcentaje del Producto 4</v>
          </cell>
          <cell r="D91" t="str">
            <v>Product Percent 4</v>
          </cell>
          <cell r="E91" t="str">
            <v>Product Percent 4</v>
          </cell>
          <cell r="F91" t="str">
            <v>Product Percent 4</v>
          </cell>
          <cell r="G91" t="str">
            <v>Product Percent 4</v>
          </cell>
          <cell r="H91" t="str">
            <v>Product Percent 4</v>
          </cell>
          <cell r="I91" t="str">
            <v>Product Percent 4</v>
          </cell>
          <cell r="J91" t="str">
            <v>Product Percent 4</v>
          </cell>
          <cell r="K91" t="str">
            <v>Product Percent 4</v>
          </cell>
        </row>
        <row r="92">
          <cell r="A92" t="str">
            <v>SrvcCode4</v>
          </cell>
          <cell r="B92" t="str">
            <v>Service Code 4</v>
          </cell>
          <cell r="C92" t="str">
            <v>Código del Servicio 4</v>
          </cell>
          <cell r="D92" t="str">
            <v>Service Code 4</v>
          </cell>
          <cell r="E92" t="str">
            <v>Service Code 4</v>
          </cell>
          <cell r="F92" t="str">
            <v>Service Code 4</v>
          </cell>
          <cell r="G92" t="str">
            <v>Service Code 4</v>
          </cell>
          <cell r="H92" t="str">
            <v>Service Code 4</v>
          </cell>
          <cell r="I92" t="str">
            <v>Service Code 4</v>
          </cell>
          <cell r="J92" t="str">
            <v>Service Code 4</v>
          </cell>
          <cell r="K92" t="str">
            <v>Service Code 4</v>
          </cell>
        </row>
        <row r="93">
          <cell r="A93" t="str">
            <v>ProdCode5</v>
          </cell>
          <cell r="B93" t="str">
            <v>Product Code 5</v>
          </cell>
          <cell r="C93" t="str">
            <v>Código del Producto 5</v>
          </cell>
          <cell r="D93" t="str">
            <v>Product Code 5</v>
          </cell>
          <cell r="E93" t="str">
            <v>Product Code 5</v>
          </cell>
          <cell r="F93" t="str">
            <v>Product Code 5</v>
          </cell>
          <cell r="G93" t="str">
            <v>Product Code 5</v>
          </cell>
          <cell r="H93" t="str">
            <v>Product Code 5</v>
          </cell>
          <cell r="I93" t="str">
            <v>Product Code 5</v>
          </cell>
          <cell r="J93" t="str">
            <v>Product Code 5</v>
          </cell>
          <cell r="K93" t="str">
            <v>Product Code 5</v>
          </cell>
        </row>
        <row r="94">
          <cell r="A94" t="str">
            <v>ProdPct5</v>
          </cell>
          <cell r="B94" t="str">
            <v>Product Percent 5</v>
          </cell>
          <cell r="C94" t="str">
            <v>Porcentaje del Producto 5</v>
          </cell>
          <cell r="D94" t="str">
            <v>Product Percent 5</v>
          </cell>
          <cell r="E94" t="str">
            <v>Product Percent 5</v>
          </cell>
          <cell r="F94" t="str">
            <v>Product Percent 5</v>
          </cell>
          <cell r="G94" t="str">
            <v>Product Percent 5</v>
          </cell>
          <cell r="H94" t="str">
            <v>Product Percent 5</v>
          </cell>
          <cell r="I94" t="str">
            <v>Product Percent 5</v>
          </cell>
          <cell r="J94" t="str">
            <v>Product Percent 5</v>
          </cell>
          <cell r="K94" t="str">
            <v>Product Percent 5</v>
          </cell>
        </row>
        <row r="95">
          <cell r="A95" t="str">
            <v>SrvcCode5</v>
          </cell>
          <cell r="B95" t="str">
            <v>Service Code 5</v>
          </cell>
          <cell r="C95" t="str">
            <v>Código del Servicio 5</v>
          </cell>
          <cell r="D95" t="str">
            <v>Service Code 5</v>
          </cell>
          <cell r="E95" t="str">
            <v>Service Code 5</v>
          </cell>
          <cell r="F95" t="str">
            <v>Service Code 5</v>
          </cell>
          <cell r="G95" t="str">
            <v>Service Code 5</v>
          </cell>
          <cell r="H95" t="str">
            <v>Service Code 5</v>
          </cell>
          <cell r="I95" t="str">
            <v>Service Code 5</v>
          </cell>
          <cell r="J95" t="str">
            <v>Service Code 5</v>
          </cell>
          <cell r="K95" t="str">
            <v>Service Code 5</v>
          </cell>
        </row>
        <row r="97">
          <cell r="A97" t="str">
            <v>AcctInfo</v>
          </cell>
          <cell r="B97" t="str">
            <v>Account Information</v>
          </cell>
          <cell r="C97" t="str">
            <v>Información de la Cuenta</v>
          </cell>
          <cell r="D97" t="str">
            <v>Account Information</v>
          </cell>
          <cell r="E97" t="str">
            <v>Account Information</v>
          </cell>
          <cell r="F97" t="str">
            <v>Account Information</v>
          </cell>
          <cell r="G97" t="str">
            <v>Account Information</v>
          </cell>
          <cell r="H97" t="str">
            <v>Account Information</v>
          </cell>
          <cell r="I97" t="str">
            <v>Account Information</v>
          </cell>
          <cell r="J97" t="str">
            <v>Account Information</v>
          </cell>
          <cell r="K97" t="str">
            <v>Account Information</v>
          </cell>
        </row>
        <row r="98">
          <cell r="A98" t="str">
            <v>AcctName</v>
          </cell>
          <cell r="B98" t="str">
            <v>Account Name</v>
          </cell>
          <cell r="C98" t="str">
            <v>Nombre de la Cuenta</v>
          </cell>
          <cell r="D98" t="str">
            <v>Account Name</v>
          </cell>
          <cell r="E98" t="str">
            <v>Account Name</v>
          </cell>
          <cell r="F98" t="str">
            <v>Account Name</v>
          </cell>
          <cell r="G98" t="str">
            <v>Account Name</v>
          </cell>
          <cell r="H98" t="str">
            <v>Account Name</v>
          </cell>
          <cell r="I98" t="str">
            <v>Account Name</v>
          </cell>
          <cell r="J98" t="str">
            <v>Account Name</v>
          </cell>
          <cell r="K98" t="str">
            <v>Account Name</v>
          </cell>
        </row>
        <row r="99">
          <cell r="A99" t="str">
            <v>SiteType</v>
          </cell>
          <cell r="B99" t="str">
            <v>Site Type</v>
          </cell>
          <cell r="C99" t="str">
            <v>Tipo de Obra / Site</v>
          </cell>
          <cell r="D99" t="str">
            <v>Site Type</v>
          </cell>
          <cell r="E99" t="str">
            <v>Site Type</v>
          </cell>
          <cell r="F99" t="str">
            <v>Site Type</v>
          </cell>
          <cell r="G99" t="str">
            <v>Site Type</v>
          </cell>
          <cell r="H99" t="str">
            <v>Site Type</v>
          </cell>
          <cell r="I99" t="str">
            <v>Site Type</v>
          </cell>
          <cell r="J99" t="str">
            <v>Site Type</v>
          </cell>
          <cell r="K99" t="str">
            <v>Site Type</v>
          </cell>
        </row>
        <row r="100">
          <cell r="A100" t="str">
            <v>SiteID</v>
          </cell>
          <cell r="B100" t="str">
            <v>Site ID</v>
          </cell>
          <cell r="C100" t="str">
            <v>ID / Clave de Obra / Site</v>
          </cell>
          <cell r="D100" t="str">
            <v>Site ID</v>
          </cell>
          <cell r="E100" t="str">
            <v>Site ID</v>
          </cell>
          <cell r="F100" t="str">
            <v>Site ID</v>
          </cell>
          <cell r="G100" t="str">
            <v>Site ID</v>
          </cell>
          <cell r="H100" t="str">
            <v>Site ID</v>
          </cell>
          <cell r="I100" t="str">
            <v>Site ID</v>
          </cell>
          <cell r="J100" t="str">
            <v>Site ID</v>
          </cell>
          <cell r="K100" t="str">
            <v>Site ID</v>
          </cell>
        </row>
        <row r="101">
          <cell r="A101" t="str">
            <v>AcctPrio</v>
          </cell>
          <cell r="B101" t="str">
            <v>Priority</v>
          </cell>
          <cell r="C101" t="str">
            <v>Prioridad</v>
          </cell>
          <cell r="D101" t="str">
            <v>Priority</v>
          </cell>
          <cell r="E101" t="str">
            <v>Priority</v>
          </cell>
          <cell r="F101" t="str">
            <v>Priority</v>
          </cell>
          <cell r="G101" t="str">
            <v>Priority</v>
          </cell>
          <cell r="H101" t="str">
            <v>Priority</v>
          </cell>
          <cell r="I101" t="str">
            <v>Priority</v>
          </cell>
          <cell r="J101" t="str">
            <v>Priority</v>
          </cell>
          <cell r="K101" t="str">
            <v>Priority</v>
          </cell>
        </row>
        <row r="103">
          <cell r="A103" t="str">
            <v>Comments</v>
          </cell>
          <cell r="B103" t="str">
            <v>Comments</v>
          </cell>
          <cell r="C103" t="str">
            <v>Condiciones de Pago / Comentarios</v>
          </cell>
          <cell r="D103" t="str">
            <v>Billing, Shipping, Contact Information / Other Comments</v>
          </cell>
          <cell r="E103" t="str">
            <v>Billing, Shipping, Contact Information / Other Comments</v>
          </cell>
          <cell r="F103" t="str">
            <v>Billing, Shipping, Contact Information / Other Comments</v>
          </cell>
          <cell r="G103" t="str">
            <v>Billing, Shipping, Contact Information / Other Comments</v>
          </cell>
          <cell r="H103" t="str">
            <v>Billing, Shipping, Contact Information / Other Comments</v>
          </cell>
          <cell r="I103" t="str">
            <v>Billing, Shipping, Contact Information / Other Comments</v>
          </cell>
          <cell r="J103" t="str">
            <v>Billing, Shipping, Contact Information / Other Comments</v>
          </cell>
          <cell r="K103" t="str">
            <v>Billing, Shipping, Contact Information / Other Comments</v>
          </cell>
        </row>
        <row r="105">
          <cell r="A105" t="str">
            <v>Approvals</v>
          </cell>
          <cell r="B105" t="str">
            <v>Approvals</v>
          </cell>
          <cell r="C105" t="str">
            <v>Aprobado por</v>
          </cell>
          <cell r="D105" t="str">
            <v>Approvals</v>
          </cell>
          <cell r="E105" t="str">
            <v>Approvals</v>
          </cell>
          <cell r="F105" t="str">
            <v>Approvals</v>
          </cell>
          <cell r="G105" t="str">
            <v>Approvals</v>
          </cell>
          <cell r="H105" t="str">
            <v>Approvals</v>
          </cell>
          <cell r="I105" t="str">
            <v>Approvals</v>
          </cell>
          <cell r="J105" t="str">
            <v>Approvals</v>
          </cell>
          <cell r="K105" t="str">
            <v>Approvals</v>
          </cell>
        </row>
        <row r="106">
          <cell r="A106" t="str">
            <v>AccountExec</v>
          </cell>
          <cell r="B106" t="str">
            <v>Account Executive (Initials / Name)</v>
          </cell>
          <cell r="C106" t="str">
            <v>Ejecutivo de Cuenta (Iniciales / Nombre)</v>
          </cell>
          <cell r="D106" t="str">
            <v>Salesperson (Initials / Name)</v>
          </cell>
          <cell r="E106" t="str">
            <v>Salesperson (Initials / Name)</v>
          </cell>
          <cell r="F106" t="str">
            <v>Salesperson (Initials / Name)</v>
          </cell>
          <cell r="G106" t="str">
            <v>Salesperson (Initials / Name)</v>
          </cell>
          <cell r="H106" t="str">
            <v>Salesperson (Initials / Name)</v>
          </cell>
          <cell r="I106" t="str">
            <v>Salesperson (Initials / Name)</v>
          </cell>
          <cell r="J106" t="str">
            <v>Salesperson (Initials / Name)</v>
          </cell>
          <cell r="K106" t="str">
            <v>Salesperson (Initials / Name)</v>
          </cell>
        </row>
        <row r="107">
          <cell r="A107" t="str">
            <v>ProjectMgr</v>
          </cell>
          <cell r="B107" t="str">
            <v>Project Manager (Initials / Name)</v>
          </cell>
          <cell r="C107" t="str">
            <v>Gerente de Proyecto (Iniciales / Nombre)</v>
          </cell>
          <cell r="D107" t="str">
            <v>Project Manager (Initials / Name)</v>
          </cell>
          <cell r="E107" t="str">
            <v>Project Manager (Initials / Name)</v>
          </cell>
          <cell r="F107" t="str">
            <v>Project Manager (Initials / Name)</v>
          </cell>
          <cell r="G107" t="str">
            <v>Project Manager (Initials / Name)</v>
          </cell>
          <cell r="H107" t="str">
            <v>Project Manager (Initials / Name)</v>
          </cell>
          <cell r="I107" t="str">
            <v>Project Manager (Initials / Name)</v>
          </cell>
          <cell r="J107" t="str">
            <v>Project Manager (Initials / Name)</v>
          </cell>
          <cell r="K107" t="str">
            <v>Project Manager (Initials / Name)</v>
          </cell>
        </row>
        <row r="108">
          <cell r="A108" t="str">
            <v>ASMApproval</v>
          </cell>
          <cell r="B108" t="str">
            <v>ASM</v>
          </cell>
          <cell r="C108" t="str">
            <v>ASM</v>
          </cell>
          <cell r="D108" t="str">
            <v>Sales Manager</v>
          </cell>
          <cell r="E108" t="str">
            <v>Sales Manager</v>
          </cell>
          <cell r="F108" t="str">
            <v>Sales Manager</v>
          </cell>
          <cell r="G108" t="str">
            <v>Sales Manager</v>
          </cell>
          <cell r="H108" t="str">
            <v>Sales Manager</v>
          </cell>
          <cell r="I108" t="str">
            <v>Sales Manager</v>
          </cell>
          <cell r="J108" t="str">
            <v>Sales Manager</v>
          </cell>
          <cell r="K108" t="str">
            <v>Sales Manager</v>
          </cell>
        </row>
        <row r="109">
          <cell r="A109" t="str">
            <v>AIMApproval</v>
          </cell>
          <cell r="B109" t="str">
            <v>AIM</v>
          </cell>
          <cell r="C109" t="str">
            <v>AIM</v>
          </cell>
          <cell r="D109" t="str">
            <v>Installation / Service Manager</v>
          </cell>
          <cell r="E109" t="str">
            <v>Installation / Service Manager</v>
          </cell>
          <cell r="F109" t="str">
            <v>Installation / Service Manager</v>
          </cell>
          <cell r="G109" t="str">
            <v>Installation / Service Manager</v>
          </cell>
          <cell r="H109" t="str">
            <v>Installation / Service Manager</v>
          </cell>
          <cell r="I109" t="str">
            <v>Installation / Service Manager</v>
          </cell>
          <cell r="J109" t="str">
            <v>Installation / Service Manager</v>
          </cell>
          <cell r="K109" t="str">
            <v>Installation Manager</v>
          </cell>
        </row>
        <row r="110">
          <cell r="A110" t="str">
            <v>AGMApproval</v>
          </cell>
          <cell r="B110" t="str">
            <v>AGM</v>
          </cell>
          <cell r="C110" t="str">
            <v>AGM</v>
          </cell>
          <cell r="D110" t="str">
            <v>General Manager / Fin. Controller</v>
          </cell>
          <cell r="E110" t="str">
            <v>General Manager / Fin. Controller</v>
          </cell>
          <cell r="F110" t="str">
            <v>General Manager / Fin. Controller</v>
          </cell>
          <cell r="G110" t="str">
            <v>General Manager / Fin. Controller</v>
          </cell>
          <cell r="H110" t="str">
            <v>General Manager / Fin. Controller</v>
          </cell>
          <cell r="I110" t="str">
            <v>General Manager / Fin. Controller</v>
          </cell>
          <cell r="J110" t="str">
            <v>General Manager / Fin. Controller</v>
          </cell>
          <cell r="K110" t="str">
            <v>General Manager</v>
          </cell>
        </row>
        <row r="112">
          <cell r="A112" t="str">
            <v>MultiYrPSA</v>
          </cell>
          <cell r="B112" t="str">
            <v>Multi Year PSA</v>
          </cell>
          <cell r="C112" t="str">
            <v>Año Multiple PSA</v>
          </cell>
          <cell r="D112" t="str">
            <v>Multi Year PSA</v>
          </cell>
          <cell r="E112" t="str">
            <v>Multi Year PSA</v>
          </cell>
          <cell r="F112" t="str">
            <v>Multi Year PSA</v>
          </cell>
          <cell r="G112" t="str">
            <v>Multi Year PSA</v>
          </cell>
          <cell r="H112" t="str">
            <v>Multi Year PSA</v>
          </cell>
          <cell r="I112" t="str">
            <v>Multi Year PSA</v>
          </cell>
          <cell r="J112" t="str">
            <v>Multi Year PSA</v>
          </cell>
          <cell r="K112" t="str">
            <v>Multi Year PSA</v>
          </cell>
        </row>
        <row r="113">
          <cell r="A113" t="str">
            <v>TotalSecured</v>
          </cell>
          <cell r="B113" t="str">
            <v>Total Amount Secured</v>
          </cell>
          <cell r="C113" t="str">
            <v>Cantidad Total Asegurada</v>
          </cell>
          <cell r="D113" t="str">
            <v>Total Amount Secured</v>
          </cell>
          <cell r="E113" t="str">
            <v>Total Amount Secured</v>
          </cell>
          <cell r="F113" t="str">
            <v>Total Amount Secured</v>
          </cell>
          <cell r="G113" t="str">
            <v>Total Amount Secured</v>
          </cell>
          <cell r="H113" t="str">
            <v>Total Amount Secured</v>
          </cell>
          <cell r="I113" t="str">
            <v>Total Amount Secured</v>
          </cell>
          <cell r="J113" t="str">
            <v>Total Amount Secured</v>
          </cell>
          <cell r="K113" t="str">
            <v>Total Amount Secured</v>
          </cell>
        </row>
        <row r="114">
          <cell r="A114" t="str">
            <v>TotalGrossMargin</v>
          </cell>
          <cell r="B114" t="str">
            <v>Total Gross Margin</v>
          </cell>
          <cell r="C114" t="str">
            <v>Margen Total Bruto</v>
          </cell>
          <cell r="D114" t="str">
            <v>Total Gross Margin</v>
          </cell>
          <cell r="E114" t="str">
            <v>Total Gross Margin</v>
          </cell>
          <cell r="F114" t="str">
            <v>Total Gross Margin</v>
          </cell>
          <cell r="G114" t="str">
            <v>Total Gross Margin</v>
          </cell>
          <cell r="H114" t="str">
            <v>Total Gross Margin</v>
          </cell>
          <cell r="I114" t="str">
            <v>Total Gross Margin</v>
          </cell>
          <cell r="J114" t="str">
            <v>Total Gross Margin</v>
          </cell>
          <cell r="K114" t="str">
            <v>Total Gross Margin</v>
          </cell>
        </row>
        <row r="115">
          <cell r="A115" t="str">
            <v>Duration</v>
          </cell>
          <cell r="B115" t="str">
            <v>Duration</v>
          </cell>
          <cell r="C115" t="str">
            <v>Duración</v>
          </cell>
          <cell r="D115" t="str">
            <v>Duration</v>
          </cell>
          <cell r="E115" t="str">
            <v>Duration</v>
          </cell>
          <cell r="F115" t="str">
            <v>Duration</v>
          </cell>
          <cell r="G115" t="str">
            <v>Duration</v>
          </cell>
          <cell r="H115" t="str">
            <v>Duration</v>
          </cell>
          <cell r="I115" t="str">
            <v>Duration</v>
          </cell>
          <cell r="J115" t="str">
            <v>Duration</v>
          </cell>
          <cell r="K115" t="str">
            <v>Duration</v>
          </cell>
        </row>
        <row r="117">
          <cell r="A117" t="str">
            <v>Misc</v>
          </cell>
          <cell r="B117" t="str">
            <v>Miscellaneous</v>
          </cell>
          <cell r="C117" t="str">
            <v>Misceláneo</v>
          </cell>
          <cell r="D117" t="str">
            <v>Miscellaneous</v>
          </cell>
          <cell r="E117" t="str">
            <v>Miscellaneous</v>
          </cell>
          <cell r="F117" t="str">
            <v>Miscellaneous</v>
          </cell>
          <cell r="G117" t="str">
            <v>Miscellaneous</v>
          </cell>
          <cell r="H117" t="str">
            <v>Miscellaneous</v>
          </cell>
          <cell r="I117" t="str">
            <v>Miscellaneous</v>
          </cell>
          <cell r="J117" t="str">
            <v>Miscellaneous</v>
          </cell>
          <cell r="K117" t="str">
            <v>Miscellaneous</v>
          </cell>
        </row>
        <row r="118">
          <cell r="A118" t="str">
            <v>BillingFreq</v>
          </cell>
          <cell r="B118" t="str">
            <v>PSA Billing Frequency</v>
          </cell>
          <cell r="C118" t="str">
            <v>PSA Frecuencia de Facturacion</v>
          </cell>
          <cell r="D118" t="str">
            <v>PSA Billing Frequency</v>
          </cell>
          <cell r="E118" t="str">
            <v>PSA Billing Frequency</v>
          </cell>
          <cell r="F118" t="str">
            <v>PSA Billing Frequency</v>
          </cell>
          <cell r="G118" t="str">
            <v>PSA Billing Frequency</v>
          </cell>
          <cell r="H118" t="str">
            <v>PSA Billing Frequency</v>
          </cell>
          <cell r="I118" t="str">
            <v>PSA Billing Frequency</v>
          </cell>
          <cell r="J118" t="str">
            <v>PSA Billing Frequency</v>
          </cell>
          <cell r="K118" t="str">
            <v>PSA Billing Frequency</v>
          </cell>
        </row>
        <row r="119">
          <cell r="A119" t="str">
            <v>BillingTiming</v>
          </cell>
          <cell r="B119" t="str">
            <v>PSA Billing Timing</v>
          </cell>
          <cell r="C119" t="str">
            <v>PSA Momento de Facturacion</v>
          </cell>
          <cell r="D119" t="str">
            <v>PSA Billing Timing</v>
          </cell>
          <cell r="E119" t="str">
            <v>PSA Billing Timing</v>
          </cell>
          <cell r="F119" t="str">
            <v>PSA Billing Timing</v>
          </cell>
          <cell r="G119" t="str">
            <v>PSA Billing Timing</v>
          </cell>
          <cell r="H119" t="str">
            <v>PSA Billing Timing</v>
          </cell>
          <cell r="I119" t="str">
            <v>PSA Billing Timing</v>
          </cell>
          <cell r="J119" t="str">
            <v>PSA Billing Timing</v>
          </cell>
          <cell r="K119" t="str">
            <v>PSA Billing Timing</v>
          </cell>
        </row>
        <row r="120">
          <cell r="A120" t="str">
            <v>PSABillingMethod</v>
          </cell>
          <cell r="B120" t="str">
            <v>PSA Billing Method</v>
          </cell>
          <cell r="C120" t="str">
            <v>PSA Metodo de Facturacion</v>
          </cell>
          <cell r="D120" t="str">
            <v>PSA Billing Method</v>
          </cell>
          <cell r="E120" t="str">
            <v>PSA Billing Method</v>
          </cell>
          <cell r="F120" t="str">
            <v>PSA Billing Method</v>
          </cell>
          <cell r="G120" t="str">
            <v>PSA Billing Method</v>
          </cell>
          <cell r="H120" t="str">
            <v>PSA Billing Method</v>
          </cell>
          <cell r="I120" t="str">
            <v>PSA Billing Method</v>
          </cell>
          <cell r="J120" t="str">
            <v>PSA Billing Method</v>
          </cell>
          <cell r="K120" t="str">
            <v>PSA Billing Method</v>
          </cell>
        </row>
        <row r="121">
          <cell r="A121" t="str">
            <v>InstBillingMethod</v>
          </cell>
          <cell r="B121" t="str">
            <v>Installation Billing Method</v>
          </cell>
          <cell r="C121" t="str">
            <v>Metodo de Fact. de Instalacion</v>
          </cell>
          <cell r="D121" t="str">
            <v>Installation Billing Method</v>
          </cell>
          <cell r="E121" t="str">
            <v>Installation Billing Method</v>
          </cell>
          <cell r="F121" t="str">
            <v>Installation Billing Method</v>
          </cell>
          <cell r="G121" t="str">
            <v>Installation Billing Method</v>
          </cell>
          <cell r="H121" t="str">
            <v>Installation Billing Method</v>
          </cell>
          <cell r="I121" t="str">
            <v>Installation Billing Method</v>
          </cell>
          <cell r="J121" t="str">
            <v>Installation Billing Method</v>
          </cell>
          <cell r="K121" t="str">
            <v>Installation Billing Method</v>
          </cell>
        </row>
        <row r="122">
          <cell r="A122" t="str">
            <v>PreBidApproval</v>
          </cell>
          <cell r="B122" t="str">
            <v>Pre-Bid Approval</v>
          </cell>
          <cell r="C122" t="str">
            <v>Pre-Oferta Aprovada</v>
          </cell>
          <cell r="D122" t="str">
            <v>Pre-Bid Approval</v>
          </cell>
          <cell r="E122" t="str">
            <v>Pre-Bid Approval</v>
          </cell>
          <cell r="F122" t="str">
            <v>Pre-Bid Approval</v>
          </cell>
          <cell r="G122" t="str">
            <v>Pre-Bid Approval</v>
          </cell>
          <cell r="H122" t="str">
            <v>Pre-Bid Approval</v>
          </cell>
          <cell r="I122" t="str">
            <v>Pre-Bid Approval</v>
          </cell>
          <cell r="J122" t="str">
            <v>Pre-Bid Approval</v>
          </cell>
          <cell r="K122" t="str">
            <v>Pre-Bid Approval</v>
          </cell>
        </row>
        <row r="123">
          <cell r="A123" t="str">
            <v>CurrencyRate</v>
          </cell>
          <cell r="B123" t="str">
            <v>Exchange Rate (not applicable, use 1.0)</v>
          </cell>
          <cell r="C123" t="str">
            <v>Tipo de cambio - pesos por USD</v>
          </cell>
          <cell r="D123" t="str">
            <v>Exchange Rate - USD per HK$</v>
          </cell>
          <cell r="E123" t="str">
            <v>Exchange Rate - USD per RM$</v>
          </cell>
          <cell r="F123" t="str">
            <v>Exchange Rate - USD per SGD</v>
          </cell>
          <cell r="G123" t="str">
            <v>Exchange Rate - USD per Rp</v>
          </cell>
          <cell r="H123" t="str">
            <v>Exchange Rate - USD per SGD$</v>
          </cell>
          <cell r="I123" t="str">
            <v>Exchange Rate - USD per THB$</v>
          </cell>
          <cell r="J123" t="str">
            <v>Exchange Rate - USD per AUD</v>
          </cell>
          <cell r="K123" t="str">
            <v>Exchange Rate - USD per local currency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"/>
      <sheetName val="Summary"/>
      <sheetName val="LT Panel Summary"/>
      <sheetName val="Cos"/>
      <sheetName val="RISING MAINS"/>
      <sheetName val="LIGHT FIXTURE"/>
      <sheetName val="DB"/>
      <sheetName val="cab-Al"/>
      <sheetName val="CAB-Cu"/>
      <sheetName val="PT_WIRING &amp; raceway"/>
      <sheetName val="ITC"/>
      <sheetName val="LAYING OF CABLE"/>
      <sheetName val="cable termination"/>
      <sheetName val="EXTERNAL &amp; HDPE Pipe"/>
      <sheetName val="cable tray"/>
      <sheetName val="LIGHTINING"/>
      <sheetName val="labour rates"/>
      <sheetName val="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C2">
            <v>293.02999999999997</v>
          </cell>
        </row>
        <row r="3">
          <cell r="C3">
            <v>247.95</v>
          </cell>
        </row>
        <row r="4">
          <cell r="C4">
            <v>209.63</v>
          </cell>
        </row>
        <row r="5">
          <cell r="C5">
            <v>209.63</v>
          </cell>
        </row>
        <row r="7">
          <cell r="C7">
            <v>293.02999999999997</v>
          </cell>
        </row>
      </sheetData>
      <sheetData sheetId="17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1"/>
      <sheetName val="Scope Notes"/>
      <sheetName val="Summary"/>
      <sheetName val="NPV"/>
      <sheetName val="Summary Data"/>
      <sheetName val="Construction"/>
      <sheetName val="Model"/>
      <sheetName val="CONSTRUCTION COMPONENT"/>
      <sheetName val="월선수금"/>
      <sheetName val="Set"/>
      <sheetName val="Vehicles"/>
      <sheetName val="Headings"/>
      <sheetName val="labour rates"/>
      <sheetName val="Beam at Ground flr lvl(Steel)"/>
      <sheetName val="WORKING boq"/>
      <sheetName val="Scope_Notes"/>
      <sheetName val="Summary_Data"/>
      <sheetName val="Scope_Notes1"/>
      <sheetName val="Summary_Data1"/>
      <sheetName val="IBD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"/>
      <sheetName val="assumption (2)"/>
      <sheetName val="Area Stats"/>
      <sheetName val="NON BUILT INFRA budget 1"/>
      <sheetName val="BUILT INFRA budget "/>
      <sheetName val="Parking Budget"/>
      <sheetName val="cover page"/>
      <sheetName val="King Tower Budget"/>
      <sheetName val="Annexture 1 consultant"/>
      <sheetName val="Back up for Consultants"/>
      <sheetName val="Annexure 2 Civil Work "/>
      <sheetName val="Annexure 3 Finishing Work "/>
      <sheetName val="Annexture 4 services"/>
      <sheetName val="working"/>
      <sheetName val="Material List "/>
      <sheetName val="Labour Rate "/>
      <sheetName val="(M+L)"/>
      <sheetName val="Guidelines"/>
      <sheetName val="Consumption of Materials"/>
      <sheetName val="Summary"/>
      <sheetName val="RCC"/>
      <sheetName val="Masonry"/>
      <sheetName val=" Finishing Tier 1"/>
      <sheetName val=" Finishing Tier 2."/>
      <sheetName val=" Finishing Tier 3"/>
      <sheetName val="Elect"/>
      <sheetName val="Automation"/>
      <sheetName val="cover page (2)"/>
      <sheetName val="COVERSHEET"/>
      <sheetName val="assump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预算"/>
      <sheetName val="材价"/>
      <sheetName val="管件价"/>
      <sheetName val="管面积"/>
      <sheetName val="保及壳面积"/>
      <sheetName val="焊条粉"/>
      <sheetName val="付材系数"/>
      <sheetName val="Sheet3"/>
      <sheetName val="Constr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ruction"/>
      <sheetName val="Summary2"/>
      <sheetName val="Other Costs"/>
      <sheetName val="FitOut"/>
      <sheetName val="SUMMARY"/>
      <sheetName val="procurement contingency"/>
      <sheetName val="Chart1"/>
      <sheetName val="Sheet2"/>
      <sheetName val="(1) Construction"/>
      <sheetName val="(2) Furniture"/>
      <sheetName val="(3) AV"/>
      <sheetName val="(4) Fees"/>
      <sheetName val="(5) On Costs"/>
      <sheetName val="(6) Cont"/>
      <sheetName val="(7) Retail Contribution"/>
      <sheetName val="(8) VAT"/>
      <sheetName val="(9) IT"/>
      <sheetName val="(10) VAT"/>
      <sheetName val="Cashflow"/>
      <sheetName val="Commitment Schedule"/>
      <sheetName val="NPV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s"/>
      <sheetName val="Overall Summary"/>
      <sheetName val="Basement Summary"/>
      <sheetName val="Basement Budget"/>
      <sheetName val="Podium Summary"/>
      <sheetName val="Podium Budgets"/>
      <sheetName val="Guestroom Summary"/>
      <sheetName val="Guestroom Budget"/>
      <sheetName val="Sitework Summary"/>
      <sheetName val="Sitework Budget"/>
      <sheetName val="GM &amp; TA"/>
      <sheetName val="Micro"/>
      <sheetName val="Macro"/>
      <sheetName val="Scaff-Rose"/>
      <sheetName val="TBAL9697 -group wise  sdpl"/>
      <sheetName val="PCS"/>
      <sheetName val="Estimate"/>
      <sheetName val="HPL"/>
      <sheetName val="Cost summary"/>
      <sheetName val="Headings"/>
      <sheetName val="beam-reinft"/>
      <sheetName val="Break up Sheet"/>
      <sheetName val="Rate analysis"/>
      <sheetName val="Fill this out first..."/>
      <sheetName val="Timesheet"/>
      <sheetName val="X rate"/>
      <sheetName val="월선수금"/>
      <sheetName val="LIST OF MAKES"/>
      <sheetName val="PANEL ANNEXURE"/>
      <sheetName val="INPUT SHEET"/>
      <sheetName val="RES-PLANNING"/>
      <sheetName val="FACTOR"/>
      <sheetName val="Material "/>
      <sheetName val="Labour &amp; Plant"/>
      <sheetName val="Voucher"/>
      <sheetName val="Balustrade"/>
      <sheetName val="Data"/>
      <sheetName val="Master Sheet"/>
      <sheetName val="Site Dev BOQ"/>
      <sheetName val="Sheet2"/>
      <sheetName val="Sheet1"/>
      <sheetName val="Indices"/>
      <sheetName val="96수출"/>
      <sheetName val="Lead"/>
      <sheetName val="dBase"/>
      <sheetName val="Macro1"/>
      <sheetName val="Staff Acco."/>
      <sheetName val="Template-Design Devt Estimate"/>
      <sheetName val="Conc"/>
      <sheetName val="BOQ"/>
      <sheetName val="E150-4"/>
      <sheetName val="PRECAST lightconc-II"/>
      <sheetName val="Sheet4"/>
      <sheetName val="CFForecast detail"/>
      <sheetName val="Design"/>
      <sheetName val="3. Elemental Summary"/>
      <sheetName val="9. Package split - Cost "/>
      <sheetName val="12a. CFTable"/>
      <sheetName val="Legend"/>
      <sheetName val="10. &amp; 11. Rate Code &amp; BQ"/>
      <sheetName val="Input"/>
      <sheetName val="Break_Up"/>
      <sheetName val="RESULT"/>
      <sheetName val="dlvoid"/>
      <sheetName val="GBW"/>
      <sheetName val="Testing"/>
      <sheetName val="Masters"/>
      <sheetName val="Fin"/>
      <sheetName val="Area"/>
      <sheetName val="Intro"/>
      <sheetName val="final estimate"/>
      <sheetName val="预算"/>
      <sheetName val="Codes"/>
      <sheetName val="Project Budget Worksheet"/>
      <sheetName val="Base data Security Procedures"/>
      <sheetName val="horizontal"/>
      <sheetName val="RMZ Summary"/>
      <sheetName val="Fin. Assumpt. - Sensitivities"/>
      <sheetName val="I-CO"/>
      <sheetName val="loadcal"/>
      <sheetName val="Misc.Liq"/>
      <sheetName val="GF Columns"/>
      <sheetName val="IO LIST"/>
      <sheetName val="PUMP"/>
      <sheetName val="AutoOpen Stub Data"/>
      <sheetName val="Guidelines"/>
      <sheetName val="Results"/>
      <sheetName val="P&amp;L"/>
      <sheetName val="Invoice"/>
      <sheetName val="Working"/>
      <sheetName val="Phase 1"/>
      <sheetName val="Phase 2"/>
      <sheetName val="Pay_Sep06"/>
      <sheetName val="Pay Rec"/>
      <sheetName val="Other Inc"/>
      <sheetName val="F&amp;B"/>
      <sheetName val="Admin"/>
      <sheetName val="Room Rev"/>
      <sheetName val="SMS Format"/>
      <sheetName val="S 2"/>
      <sheetName val="Assumptions"/>
      <sheetName val="External"/>
      <sheetName val="SUPPLY -Sanitary Fixtures"/>
      <sheetName val="ITEMS FOR CIVIL TENDER"/>
      <sheetName val="Sheet3"/>
      <sheetName val="analysis"/>
      <sheetName val="Global Assm."/>
      <sheetName val="PointNo.5"/>
      <sheetName val="Summary"/>
      <sheetName val="ESTIMATE for approval"/>
      <sheetName val="NPV"/>
      <sheetName val="Construction"/>
      <sheetName val="GreenSheet"/>
      <sheetName val="07016, Master List-Major Minor"/>
      <sheetName val="HEAD"/>
      <sheetName val="Basic Rates"/>
      <sheetName val="Summary year Plan"/>
      <sheetName val="ABB"/>
      <sheetName val="introduction"/>
      <sheetName val="MASTER_RATE ANALYSIS"/>
      <sheetName val="Build-up"/>
      <sheetName val="Factors"/>
      <sheetName val="VALIDATIONS"/>
      <sheetName val="Costing"/>
      <sheetName val="Background"/>
      <sheetName val="Overall_Summary"/>
      <sheetName val="Basement_Summary"/>
      <sheetName val="Basement_Budget"/>
      <sheetName val="Podium_Summary"/>
      <sheetName val="Podium_Budgets"/>
      <sheetName val="Guestroom_Summary"/>
      <sheetName val="Guestroom_Budget"/>
      <sheetName val="Sitework_Summary"/>
      <sheetName val="Sitework_Budget"/>
      <sheetName val="TBAL9697_-group_wise__sdpl"/>
      <sheetName val="Cost_summary"/>
      <sheetName val="GM_&amp;_TA"/>
      <sheetName val="PANEL_ANNEXURE"/>
      <sheetName val="Break_up_Sheet"/>
      <sheetName val="Rate_analysis"/>
      <sheetName val="INPUT_SHEET"/>
      <sheetName val="LIST_OF_MAKES"/>
      <sheetName val="Material_"/>
      <sheetName val="Labour_&amp;_Plant"/>
      <sheetName val="Master_Sheet"/>
      <sheetName val="Site_Dev_BOQ"/>
      <sheetName val="Substation"/>
      <sheetName val="INDIGINEOUS ITEMS "/>
      <sheetName val="FORM7"/>
      <sheetName val="Extra Item"/>
      <sheetName val="Database"/>
      <sheetName val="SCHEDULE"/>
      <sheetName val="schedule nos"/>
      <sheetName val=" B3"/>
      <sheetName val=" B1"/>
      <sheetName val="LOM_MOD"/>
      <sheetName val="Variables"/>
      <sheetName val="3cd Annexure"/>
      <sheetName val="sept-plan"/>
      <sheetName val="Civil Boq"/>
      <sheetName val="os liabilities analysis"/>
      <sheetName val="#REF"/>
      <sheetName val="Maint"/>
      <sheetName val="Kitchen"/>
      <sheetName val="Housek"/>
      <sheetName val="Intaccrual"/>
      <sheetName val="SBU"/>
      <sheetName val="tdint"/>
      <sheetName val="Sump_cal"/>
      <sheetName val="Risk &amp; Opportunities"/>
      <sheetName val="Wordsdata"/>
      <sheetName val="item"/>
      <sheetName val="PROG_DATA"/>
      <sheetName val="Assumption Inputs"/>
      <sheetName val="Traffic"/>
      <sheetName val="Area St"/>
      <sheetName val="Cont"/>
      <sheetName val="Reference Information"/>
      <sheetName val="Employee List"/>
      <sheetName val="Sales Office"/>
      <sheetName val="협조전"/>
      <sheetName val="Sheet14"/>
      <sheetName val="Sheet15"/>
      <sheetName val="labour coeff"/>
      <sheetName val="Detail"/>
      <sheetName val="COST"/>
      <sheetName val="HVAC1"/>
      <sheetName val="SECURITY 1"/>
      <sheetName val="Vehicles"/>
      <sheetName val="sqn_ldr_3 Unit_2_"/>
      <sheetName val="Cal"/>
      <sheetName val="Master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O LIST"/>
      <sheetName val="BOQ"/>
      <sheetName val="DDCest-basis"/>
      <sheetName val="Basement Budget"/>
      <sheetName val="PCS"/>
      <sheetName val="HPL"/>
      <sheetName val="factors"/>
      <sheetName val="Indices"/>
      <sheetName val="Material "/>
      <sheetName val="Labour &amp; Plant"/>
      <sheetName val="LIST OF MAKES"/>
      <sheetName val="INPUT SHEET"/>
      <sheetName val="RES-PLANNING"/>
      <sheetName val="Extra Item"/>
      <sheetName val="Pay_Sep06"/>
      <sheetName val="F1a-Pile"/>
      <sheetName val="Site Dev BOQ"/>
      <sheetName val="TBAL9697 -group wise  sdpl"/>
      <sheetName val="Project Budget Worksheet"/>
      <sheetName val="Voucher"/>
      <sheetName val="Lead"/>
      <sheetName val="Wordsdata"/>
      <sheetName val="item"/>
      <sheetName val="beam-reinft"/>
      <sheetName val="water prop."/>
      <sheetName val="Civil Works"/>
      <sheetName val="Detail"/>
      <sheetName val="Data"/>
      <sheetName val="strand"/>
      <sheetName val="loadcal"/>
      <sheetName val="GBW"/>
      <sheetName val="Data sheet"/>
      <sheetName val="Headings"/>
      <sheetName val="Intro"/>
      <sheetName val="horizontal"/>
      <sheetName val="Assumptions"/>
      <sheetName val="Fill this out first..."/>
      <sheetName val="CFForecast detail"/>
      <sheetName val="Sens"/>
      <sheetName val="Summary"/>
      <sheetName val="BASIS -DEC 08"/>
      <sheetName val="INDIGINEOUS ITEMS "/>
      <sheetName val="预算"/>
      <sheetName val="Design"/>
      <sheetName val="PHE"/>
      <sheetName val="Estimate"/>
      <sheetName val="master"/>
    </sheetNames>
    <sheetDataSet>
      <sheetData sheetId="0">
        <row r="1">
          <cell r="D1" t="str">
            <v xml:space="preserve">Analog Signals  </v>
          </cell>
          <cell r="G1" t="str">
            <v>Digital Signals</v>
          </cell>
        </row>
        <row r="2">
          <cell r="A2" t="str">
            <v>Sl.no.</v>
          </cell>
          <cell r="B2" t="str">
            <v>Description</v>
          </cell>
          <cell r="C2" t="str">
            <v>Qty</v>
          </cell>
          <cell r="D2" t="str">
            <v>AI Ni 1000</v>
          </cell>
          <cell r="E2" t="str">
            <v>AI 0-10V</v>
          </cell>
          <cell r="F2" t="str">
            <v>AO</v>
          </cell>
          <cell r="G2" t="str">
            <v>DI</v>
          </cell>
          <cell r="H2" t="str">
            <v>DO</v>
          </cell>
          <cell r="I2" t="str">
            <v>Remark</v>
          </cell>
          <cell r="J2" t="str">
            <v>Device from BAS Vendor</v>
          </cell>
          <cell r="K2" t="str">
            <v>Scope of sensor, actuator, contacts, relays, microprocessor unit</v>
          </cell>
          <cell r="L2" t="str">
            <v>stats</v>
          </cell>
          <cell r="M2" t="str">
            <v>sensors</v>
          </cell>
          <cell r="N2" t="str">
            <v>Actuators</v>
          </cell>
          <cell r="O2" t="str">
            <v>valves</v>
          </cell>
        </row>
        <row r="3">
          <cell r="A3" t="str">
            <v>A</v>
          </cell>
          <cell r="B3" t="str">
            <v>ACMV Automation system</v>
          </cell>
        </row>
        <row r="4">
          <cell r="B4" t="str">
            <v>Chillers</v>
          </cell>
        </row>
        <row r="5">
          <cell r="B5" t="str">
            <v>Air Cooled Chillers, water / brine - Qty</v>
          </cell>
          <cell r="I5">
            <v>8</v>
          </cell>
          <cell r="K5" t="str">
            <v>This quantity is assumed and can alter based on design &amp; build scheme of the ACMV contractor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1</v>
          </cell>
          <cell r="B6" t="str">
            <v>Chiller Enable command</v>
          </cell>
          <cell r="H6">
            <v>8</v>
          </cell>
          <cell r="I6" t="str">
            <v>Command to chiller panel</v>
          </cell>
          <cell r="K6" t="str">
            <v>ACMV Vendor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</v>
          </cell>
          <cell r="B7" t="str">
            <v>Chiller ON/OFF status</v>
          </cell>
          <cell r="G7">
            <v>8</v>
          </cell>
          <cell r="I7" t="str">
            <v xml:space="preserve">signal from potential-free  contact </v>
          </cell>
          <cell r="K7" t="str">
            <v>ACMV Vendor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3</v>
          </cell>
          <cell r="B8" t="str">
            <v>Chiller Auto / Manual status</v>
          </cell>
          <cell r="G8">
            <v>8</v>
          </cell>
          <cell r="I8" t="str">
            <v xml:space="preserve">signal from potential-free  contact </v>
          </cell>
          <cell r="K8" t="str">
            <v>ACMV Vendor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4</v>
          </cell>
          <cell r="B9" t="str">
            <v>Chiller trip status</v>
          </cell>
          <cell r="G9">
            <v>8</v>
          </cell>
          <cell r="I9" t="str">
            <v xml:space="preserve">signal from potential-free  contact </v>
          </cell>
          <cell r="K9" t="str">
            <v>ACMV Vendor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5</v>
          </cell>
          <cell r="B10" t="str">
            <v>Set charge temperature</v>
          </cell>
          <cell r="H10">
            <v>8</v>
          </cell>
          <cell r="I10" t="str">
            <v>Command to chiller panel</v>
          </cell>
          <cell r="K10" t="str">
            <v>ACMV Vendor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6</v>
          </cell>
          <cell r="B11" t="str">
            <v>Flow switch status</v>
          </cell>
          <cell r="G11">
            <v>8</v>
          </cell>
          <cell r="I11" t="str">
            <v>flow switch</v>
          </cell>
          <cell r="J11" t="str">
            <v>B</v>
          </cell>
          <cell r="K11" t="str">
            <v>BAS vendor</v>
          </cell>
          <cell r="L11">
            <v>8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7</v>
          </cell>
          <cell r="B12" t="str">
            <v>Outlet temperature of Individual chillers</v>
          </cell>
          <cell r="D12">
            <v>8</v>
          </cell>
          <cell r="I12" t="str">
            <v>Immersion type temp sensor + pocket</v>
          </cell>
          <cell r="J12" t="str">
            <v>S</v>
          </cell>
          <cell r="K12" t="str">
            <v>BAS vendor</v>
          </cell>
          <cell r="L12">
            <v>0</v>
          </cell>
          <cell r="M12">
            <v>8</v>
          </cell>
          <cell r="N12">
            <v>0</v>
          </cell>
          <cell r="O12">
            <v>0</v>
          </cell>
        </row>
        <row r="13">
          <cell r="A13">
            <v>8</v>
          </cell>
          <cell r="B13" t="str">
            <v>Common supply &amp; return header temperature /each circuit</v>
          </cell>
          <cell r="D13">
            <v>8</v>
          </cell>
          <cell r="I13" t="str">
            <v>Immersion type temp sensor + pocket</v>
          </cell>
          <cell r="J13" t="str">
            <v>S</v>
          </cell>
          <cell r="K13" t="str">
            <v>BAS vendor</v>
          </cell>
          <cell r="L13">
            <v>0</v>
          </cell>
          <cell r="M13">
            <v>8</v>
          </cell>
          <cell r="N13">
            <v>0</v>
          </cell>
          <cell r="O13">
            <v>0</v>
          </cell>
        </row>
        <row r="14">
          <cell r="A14">
            <v>9</v>
          </cell>
          <cell r="B14" t="str">
            <v>butterfly on/off Chiller isolation valves command &amp; status</v>
          </cell>
          <cell r="G14">
            <v>8</v>
          </cell>
          <cell r="H14">
            <v>8</v>
          </cell>
          <cell r="I14" t="str">
            <v>Butterfly on/off valve</v>
          </cell>
          <cell r="J14" t="str">
            <v>V</v>
          </cell>
          <cell r="K14" t="str">
            <v>BAS vendor</v>
          </cell>
          <cell r="L14">
            <v>0</v>
          </cell>
          <cell r="M14">
            <v>0</v>
          </cell>
          <cell r="N14">
            <v>8</v>
          </cell>
          <cell r="O14">
            <v>8</v>
          </cell>
        </row>
        <row r="15">
          <cell r="A15">
            <v>10</v>
          </cell>
          <cell r="B15" t="str">
            <v>butterfly on/off valves - Chiller bank linking over primary headers command &amp; status</v>
          </cell>
          <cell r="G15">
            <v>8</v>
          </cell>
          <cell r="H15">
            <v>8</v>
          </cell>
          <cell r="I15" t="str">
            <v>Butterfly on/off valve</v>
          </cell>
          <cell r="J15" t="str">
            <v>V</v>
          </cell>
          <cell r="K15" t="str">
            <v>BAS vendor</v>
          </cell>
          <cell r="L15">
            <v>0</v>
          </cell>
          <cell r="M15">
            <v>0</v>
          </cell>
          <cell r="N15">
            <v>8</v>
          </cell>
          <cell r="O15">
            <v>8</v>
          </cell>
        </row>
        <row r="16">
          <cell r="A16">
            <v>11</v>
          </cell>
          <cell r="B16" t="str">
            <v>Temperature at TES outlet</v>
          </cell>
          <cell r="D16">
            <v>4</v>
          </cell>
          <cell r="I16" t="str">
            <v>Immersion type temp sensor + pocket</v>
          </cell>
          <cell r="J16" t="str">
            <v>S</v>
          </cell>
          <cell r="K16" t="str">
            <v>BAS vendor</v>
          </cell>
          <cell r="L16">
            <v>0</v>
          </cell>
          <cell r="M16">
            <v>4</v>
          </cell>
          <cell r="N16">
            <v>0</v>
          </cell>
          <cell r="O16">
            <v>0</v>
          </cell>
        </row>
        <row r="17">
          <cell r="A17">
            <v>12</v>
          </cell>
          <cell r="B17" t="str">
            <v>3-way modulating valve at TES line</v>
          </cell>
          <cell r="F17">
            <v>4</v>
          </cell>
          <cell r="I17" t="str">
            <v xml:space="preserve">3-way valve </v>
          </cell>
          <cell r="J17" t="str">
            <v>V</v>
          </cell>
          <cell r="K17" t="str">
            <v>BAS vendor</v>
          </cell>
          <cell r="L17">
            <v>0</v>
          </cell>
          <cell r="M17">
            <v>0</v>
          </cell>
          <cell r="N17">
            <v>4</v>
          </cell>
          <cell r="O17">
            <v>4</v>
          </cell>
        </row>
        <row r="18">
          <cell r="A18">
            <v>13</v>
          </cell>
          <cell r="B18" t="str">
            <v>Temperature at PHE outlet</v>
          </cell>
          <cell r="D18">
            <v>4</v>
          </cell>
          <cell r="I18" t="str">
            <v>Immersion type temp sensor + pocket</v>
          </cell>
          <cell r="J18" t="str">
            <v>S</v>
          </cell>
          <cell r="K18" t="str">
            <v>BAS vendor</v>
          </cell>
          <cell r="L18">
            <v>0</v>
          </cell>
          <cell r="M18">
            <v>4</v>
          </cell>
          <cell r="N18">
            <v>0</v>
          </cell>
          <cell r="O18">
            <v>0</v>
          </cell>
        </row>
        <row r="19">
          <cell r="A19">
            <v>14</v>
          </cell>
          <cell r="B19" t="str">
            <v>Anti-freeze thermostat</v>
          </cell>
          <cell r="G19">
            <v>4</v>
          </cell>
          <cell r="I19" t="str">
            <v>Anti-freeze thermostat</v>
          </cell>
          <cell r="J19" t="str">
            <v>B</v>
          </cell>
          <cell r="K19" t="str">
            <v>BAS vendor</v>
          </cell>
          <cell r="L19">
            <v>4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15</v>
          </cell>
          <cell r="B20" t="str">
            <v>3-way modulating valve at PHE line</v>
          </cell>
          <cell r="F20">
            <v>4</v>
          </cell>
          <cell r="I20" t="str">
            <v xml:space="preserve">3-way valve </v>
          </cell>
          <cell r="J20" t="str">
            <v>V</v>
          </cell>
          <cell r="K20" t="str">
            <v>BAS vendor</v>
          </cell>
          <cell r="L20">
            <v>0</v>
          </cell>
          <cell r="M20">
            <v>0</v>
          </cell>
          <cell r="N20">
            <v>4</v>
          </cell>
          <cell r="O20">
            <v>4</v>
          </cell>
        </row>
        <row r="21">
          <cell r="B21" t="str">
            <v>Primary chilled Water Pumps - Qty</v>
          </cell>
          <cell r="I21">
            <v>12</v>
          </cell>
          <cell r="K21" t="str">
            <v>This quantity is assumed and can alter based on design &amp; build scheme of the ACMV contractor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16</v>
          </cell>
          <cell r="B22" t="str">
            <v>pumps ON / OFF command</v>
          </cell>
          <cell r="H22">
            <v>12</v>
          </cell>
          <cell r="I22" t="str">
            <v>Command to chiller panel/ pumps panel</v>
          </cell>
          <cell r="K22" t="str">
            <v>ACMV Vendor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17</v>
          </cell>
          <cell r="B23" t="str">
            <v>pumps ON / OFF Status</v>
          </cell>
          <cell r="G23">
            <v>12</v>
          </cell>
          <cell r="I23" t="str">
            <v xml:space="preserve">signal from potential-free  contact </v>
          </cell>
          <cell r="K23" t="str">
            <v>ACMV Vendor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18</v>
          </cell>
          <cell r="B24" t="str">
            <v>pumps Auto / Manual status</v>
          </cell>
          <cell r="G24">
            <v>12</v>
          </cell>
          <cell r="I24" t="str">
            <v xml:space="preserve">signal from potential-free  contact </v>
          </cell>
          <cell r="K24" t="str">
            <v>ACMV Vendor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19</v>
          </cell>
          <cell r="B25" t="str">
            <v>Flow switch status</v>
          </cell>
          <cell r="G25">
            <v>12</v>
          </cell>
          <cell r="I25" t="str">
            <v>flow switch</v>
          </cell>
          <cell r="J25" t="str">
            <v>B</v>
          </cell>
          <cell r="K25" t="str">
            <v>BAS vendor</v>
          </cell>
          <cell r="L25">
            <v>12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20</v>
          </cell>
          <cell r="B26" t="str">
            <v>pumps trip status</v>
          </cell>
          <cell r="G26">
            <v>12</v>
          </cell>
          <cell r="I26" t="str">
            <v xml:space="preserve">signal from potential-free  contact </v>
          </cell>
          <cell r="K26" t="str">
            <v>ACMV Vendor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Secondary chilled Water Pumps - Qty</v>
          </cell>
          <cell r="I27">
            <v>12</v>
          </cell>
          <cell r="K27" t="str">
            <v>This quantity is assumed and can alter based on design &amp; build scheme of the ACMV contractor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21</v>
          </cell>
          <cell r="B28" t="str">
            <v>pumps VFD monitoring / control</v>
          </cell>
          <cell r="I28" t="str">
            <v>Serial RS486 Bus from VFD panels on Modbus RTU</v>
          </cell>
          <cell r="K28" t="str">
            <v>ACMV Vendor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22</v>
          </cell>
          <cell r="B29" t="str">
            <v>pumps VFD healthy &amp; run Status</v>
          </cell>
          <cell r="G29">
            <v>12</v>
          </cell>
          <cell r="I29" t="str">
            <v xml:space="preserve">signal from potential-free  contact </v>
          </cell>
          <cell r="K29" t="str">
            <v>ACMV Vendor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23</v>
          </cell>
          <cell r="B30" t="str">
            <v>pumps VFD trip status</v>
          </cell>
          <cell r="G30">
            <v>12</v>
          </cell>
          <cell r="I30" t="str">
            <v xml:space="preserve">signal from potential-free  contact </v>
          </cell>
          <cell r="K30" t="str">
            <v>ACMV Vendor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24</v>
          </cell>
          <cell r="B31" t="str">
            <v>pumps VFD speed feedback</v>
          </cell>
          <cell r="E31">
            <v>12</v>
          </cell>
          <cell r="I31" t="str">
            <v>signal from VFD</v>
          </cell>
          <cell r="K31" t="str">
            <v>ACMV Vendor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25</v>
          </cell>
          <cell r="B32" t="str">
            <v>Temoerature sensor in supply &amp; return headers</v>
          </cell>
          <cell r="D32">
            <v>8</v>
          </cell>
          <cell r="I32" t="str">
            <v>Immersion type temp sensor + pocket</v>
          </cell>
          <cell r="J32" t="str">
            <v>S</v>
          </cell>
          <cell r="K32" t="str">
            <v>BAS vendor</v>
          </cell>
          <cell r="L32">
            <v>0</v>
          </cell>
          <cell r="M32">
            <v>8</v>
          </cell>
          <cell r="N32">
            <v>0</v>
          </cell>
          <cell r="O32">
            <v>0</v>
          </cell>
        </row>
        <row r="33">
          <cell r="A33">
            <v>26</v>
          </cell>
          <cell r="B33" t="str">
            <v>Outside Air RH &amp; Temperature.</v>
          </cell>
          <cell r="D33">
            <v>1</v>
          </cell>
          <cell r="E33">
            <v>1</v>
          </cell>
          <cell r="I33" t="str">
            <v>RH &amp; Temperature sensor</v>
          </cell>
          <cell r="J33" t="str">
            <v>S</v>
          </cell>
          <cell r="K33" t="str">
            <v>BAS vendor</v>
          </cell>
          <cell r="L33">
            <v>0</v>
          </cell>
          <cell r="M33">
            <v>2</v>
          </cell>
          <cell r="N33">
            <v>0</v>
          </cell>
          <cell r="O33">
            <v>0</v>
          </cell>
        </row>
        <row r="34">
          <cell r="A34">
            <v>27</v>
          </cell>
          <cell r="B34" t="str">
            <v>Flow through CHW header</v>
          </cell>
          <cell r="E34">
            <v>1</v>
          </cell>
          <cell r="I34" t="str">
            <v>Flow meter</v>
          </cell>
          <cell r="J34" t="str">
            <v>S</v>
          </cell>
          <cell r="K34" t="str">
            <v>BAS vendor</v>
          </cell>
          <cell r="L34">
            <v>0</v>
          </cell>
          <cell r="M34">
            <v>1</v>
          </cell>
          <cell r="N34">
            <v>0</v>
          </cell>
          <cell r="O34">
            <v>0</v>
          </cell>
        </row>
        <row r="35">
          <cell r="B35" t="str">
            <v>Spare 10%</v>
          </cell>
          <cell r="D35">
            <v>4</v>
          </cell>
          <cell r="E35">
            <v>2</v>
          </cell>
          <cell r="F35">
            <v>1</v>
          </cell>
          <cell r="G35">
            <v>13</v>
          </cell>
          <cell r="H35">
            <v>5</v>
          </cell>
        </row>
        <row r="36">
          <cell r="A36" t="str">
            <v>AX</v>
          </cell>
          <cell r="B36" t="str">
            <v xml:space="preserve">Total I/O For Chiller Plant </v>
          </cell>
          <cell r="D36">
            <v>37</v>
          </cell>
          <cell r="E36">
            <v>16</v>
          </cell>
          <cell r="F36">
            <v>9</v>
          </cell>
          <cell r="G36">
            <v>137</v>
          </cell>
          <cell r="H36">
            <v>49</v>
          </cell>
          <cell r="I36">
            <v>1</v>
          </cell>
          <cell r="L36">
            <v>24</v>
          </cell>
          <cell r="M36">
            <v>35</v>
          </cell>
          <cell r="N36">
            <v>24</v>
          </cell>
          <cell r="O36">
            <v>24</v>
          </cell>
        </row>
        <row r="37">
          <cell r="A37" t="str">
            <v>B</v>
          </cell>
          <cell r="B37" t="str">
            <v>Comfort Air Handling Units with TFA</v>
          </cell>
        </row>
        <row r="38">
          <cell r="B38" t="str">
            <v>Air Handling Units - Qty</v>
          </cell>
          <cell r="I38">
            <v>1</v>
          </cell>
        </row>
        <row r="39">
          <cell r="A39">
            <v>1</v>
          </cell>
          <cell r="B39" t="str">
            <v>AHU ON/OFF Command</v>
          </cell>
          <cell r="H39">
            <v>1</v>
          </cell>
          <cell r="I39" t="str">
            <v>Command to AHU panel</v>
          </cell>
          <cell r="K39" t="str">
            <v>ACMV Vendor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</v>
          </cell>
          <cell r="B40" t="str">
            <v>AHU status - DP switch across fan</v>
          </cell>
          <cell r="G40">
            <v>1</v>
          </cell>
          <cell r="I40" t="str">
            <v>DP switch</v>
          </cell>
          <cell r="J40" t="str">
            <v>B</v>
          </cell>
          <cell r="K40" t="str">
            <v>BAS vendor</v>
          </cell>
          <cell r="L40">
            <v>106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3</v>
          </cell>
          <cell r="B41" t="str">
            <v>AHU Auto/Manual Command</v>
          </cell>
          <cell r="H41">
            <v>1</v>
          </cell>
          <cell r="I41" t="str">
            <v>Command to AHU panel</v>
          </cell>
          <cell r="K41" t="str">
            <v>ACMV Vendor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</v>
          </cell>
          <cell r="B42" t="str">
            <v>Return air Temperature Sensor</v>
          </cell>
          <cell r="D42">
            <v>1</v>
          </cell>
          <cell r="I42" t="str">
            <v>Duct type Temperature sensor</v>
          </cell>
          <cell r="J42" t="str">
            <v>S</v>
          </cell>
          <cell r="K42" t="str">
            <v>BAS vendor</v>
          </cell>
          <cell r="L42">
            <v>0</v>
          </cell>
          <cell r="M42">
            <v>106</v>
          </cell>
          <cell r="N42">
            <v>0</v>
          </cell>
          <cell r="O42">
            <v>0</v>
          </cell>
        </row>
        <row r="43">
          <cell r="A43">
            <v>5</v>
          </cell>
          <cell r="B43" t="str">
            <v>Filter status - DP switch across filter</v>
          </cell>
          <cell r="G43">
            <v>1</v>
          </cell>
          <cell r="I43" t="str">
            <v>DP switch</v>
          </cell>
          <cell r="J43" t="str">
            <v>B</v>
          </cell>
          <cell r="K43" t="str">
            <v>BAS vendor</v>
          </cell>
          <cell r="L43">
            <v>106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6</v>
          </cell>
          <cell r="B44" t="str">
            <v>CHW 2-Way Valve Control</v>
          </cell>
          <cell r="F44">
            <v>1</v>
          </cell>
          <cell r="I44" t="str">
            <v>2-way auto balancing CHW valve</v>
          </cell>
          <cell r="J44" t="str">
            <v>V</v>
          </cell>
          <cell r="K44" t="str">
            <v>BAS vendor</v>
          </cell>
          <cell r="L44">
            <v>0</v>
          </cell>
          <cell r="M44">
            <v>0</v>
          </cell>
          <cell r="N44">
            <v>106</v>
          </cell>
          <cell r="O44">
            <v>106</v>
          </cell>
        </row>
        <row r="45">
          <cell r="A45">
            <v>7</v>
          </cell>
          <cell r="B45" t="str">
            <v>Flow of CHW from auto balancing valve</v>
          </cell>
          <cell r="E45">
            <v>1</v>
          </cell>
          <cell r="I45" t="str">
            <v>2-way auto balancing CHW valve</v>
          </cell>
          <cell r="J45" t="str">
            <v>V</v>
          </cell>
          <cell r="K45" t="str">
            <v>BAS vendor</v>
          </cell>
          <cell r="L45">
            <v>0</v>
          </cell>
          <cell r="M45">
            <v>0</v>
          </cell>
        </row>
        <row r="46">
          <cell r="A46">
            <v>8</v>
          </cell>
          <cell r="B46" t="str">
            <v>Matched pair temperature sensors at CHW in/outlet</v>
          </cell>
          <cell r="D46">
            <v>2</v>
          </cell>
          <cell r="I46" t="str">
            <v>Immersion type temp sensor+pocket</v>
          </cell>
          <cell r="J46" t="str">
            <v>S</v>
          </cell>
          <cell r="K46" t="str">
            <v>BAS vendor</v>
          </cell>
          <cell r="L46">
            <v>0</v>
          </cell>
          <cell r="M46">
            <v>212</v>
          </cell>
          <cell r="N46">
            <v>0</v>
          </cell>
          <cell r="O46">
            <v>0</v>
          </cell>
        </row>
        <row r="47">
          <cell r="A47">
            <v>9</v>
          </cell>
          <cell r="B47" t="str">
            <v>Fire trip status</v>
          </cell>
          <cell r="G47">
            <v>1</v>
          </cell>
          <cell r="I47" t="str">
            <v>signal from DSD &amp; FAS</v>
          </cell>
          <cell r="K47" t="str">
            <v>BAS vendor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10</v>
          </cell>
          <cell r="B48" t="str">
            <v>Fire Damper Status - SA, RA, reset command</v>
          </cell>
          <cell r="G48">
            <v>2</v>
          </cell>
          <cell r="H48">
            <v>1</v>
          </cell>
          <cell r="I48" t="str">
            <v>aux.contact - fire damper actuators</v>
          </cell>
          <cell r="J48" t="str">
            <v>D</v>
          </cell>
          <cell r="K48" t="str">
            <v>BAS vendor</v>
          </cell>
          <cell r="L48">
            <v>0</v>
          </cell>
          <cell r="M48">
            <v>0</v>
          </cell>
          <cell r="N48">
            <v>212</v>
          </cell>
          <cell r="O48">
            <v>0</v>
          </cell>
        </row>
        <row r="49">
          <cell r="A49">
            <v>11</v>
          </cell>
          <cell r="B49" t="str">
            <v xml:space="preserve">Pressurization Damper Status&amp; command - Lift lobby </v>
          </cell>
          <cell r="G49">
            <v>1</v>
          </cell>
          <cell r="H49">
            <v>1</v>
          </cell>
          <cell r="I49" t="str">
            <v>combined status from IRM</v>
          </cell>
          <cell r="J49" t="str">
            <v>D</v>
          </cell>
          <cell r="K49" t="str">
            <v>BAS vendor</v>
          </cell>
          <cell r="L49">
            <v>0</v>
          </cell>
          <cell r="M49">
            <v>0</v>
          </cell>
          <cell r="N49">
            <v>112</v>
          </cell>
          <cell r="O49">
            <v>0</v>
          </cell>
        </row>
        <row r="50">
          <cell r="A50">
            <v>12</v>
          </cell>
          <cell r="B50" t="str">
            <v>CO2 sensor</v>
          </cell>
          <cell r="E50">
            <v>1</v>
          </cell>
          <cell r="I50" t="str">
            <v>CO2 sensor</v>
          </cell>
          <cell r="J50" t="str">
            <v>S</v>
          </cell>
          <cell r="K50" t="str">
            <v>BAS vendor</v>
          </cell>
          <cell r="L50">
            <v>0</v>
          </cell>
          <cell r="M50">
            <v>102</v>
          </cell>
          <cell r="N50">
            <v>0</v>
          </cell>
          <cell r="O50">
            <v>0</v>
          </cell>
        </row>
        <row r="51">
          <cell r="A51">
            <v>13</v>
          </cell>
          <cell r="B51" t="str">
            <v>FA/EA damper modulation</v>
          </cell>
          <cell r="F51">
            <v>1</v>
          </cell>
          <cell r="I51" t="str">
            <v>auxiliary contact - damper actuator</v>
          </cell>
          <cell r="J51" t="str">
            <v>D</v>
          </cell>
          <cell r="K51" t="str">
            <v>BAS vendor</v>
          </cell>
          <cell r="L51">
            <v>0</v>
          </cell>
          <cell r="M51">
            <v>0</v>
          </cell>
          <cell r="N51">
            <v>106</v>
          </cell>
          <cell r="O51">
            <v>0</v>
          </cell>
        </row>
        <row r="52">
          <cell r="A52">
            <v>14</v>
          </cell>
          <cell r="B52" t="str">
            <v>TFA ON/OFF Command, status</v>
          </cell>
          <cell r="G52">
            <v>1</v>
          </cell>
          <cell r="H52">
            <v>1</v>
          </cell>
          <cell r="I52" t="str">
            <v>Command to AHU panel</v>
          </cell>
          <cell r="K52" t="str">
            <v>ACMV Vendor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15</v>
          </cell>
          <cell r="B53" t="str">
            <v>MCC power supply status</v>
          </cell>
          <cell r="G53">
            <v>1</v>
          </cell>
          <cell r="I53" t="str">
            <v>signal from potential free contact</v>
          </cell>
          <cell r="K53" t="str">
            <v>ACMV Vendor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16</v>
          </cell>
          <cell r="B54" t="str">
            <v>Smoke extraction dampers</v>
          </cell>
          <cell r="G54">
            <v>1</v>
          </cell>
          <cell r="H54">
            <v>1</v>
          </cell>
          <cell r="I54" t="str">
            <v>damper actuators</v>
          </cell>
          <cell r="J54" t="str">
            <v>D</v>
          </cell>
          <cell r="K54" t="str">
            <v>BAS vendor</v>
          </cell>
          <cell r="L54">
            <v>0</v>
          </cell>
          <cell r="M54">
            <v>0</v>
          </cell>
          <cell r="N54">
            <v>60</v>
          </cell>
          <cell r="O54">
            <v>0</v>
          </cell>
        </row>
        <row r="55">
          <cell r="B55" t="str">
            <v>Spare 10%</v>
          </cell>
          <cell r="D55">
            <v>1</v>
          </cell>
          <cell r="E55">
            <v>1</v>
          </cell>
          <cell r="F55">
            <v>1</v>
          </cell>
          <cell r="G55">
            <v>1</v>
          </cell>
          <cell r="H55">
            <v>1</v>
          </cell>
        </row>
        <row r="56">
          <cell r="A56" t="str">
            <v>BX</v>
          </cell>
          <cell r="B56" t="str">
            <v>Total I/O for AHU with TFA</v>
          </cell>
          <cell r="D56">
            <v>4</v>
          </cell>
          <cell r="E56">
            <v>3</v>
          </cell>
          <cell r="F56">
            <v>3</v>
          </cell>
          <cell r="G56">
            <v>10</v>
          </cell>
          <cell r="H56">
            <v>7</v>
          </cell>
          <cell r="I56">
            <v>106</v>
          </cell>
          <cell r="L56">
            <v>212</v>
          </cell>
          <cell r="M56">
            <v>420</v>
          </cell>
          <cell r="N56">
            <v>596</v>
          </cell>
          <cell r="O56">
            <v>106</v>
          </cell>
        </row>
        <row r="57">
          <cell r="B57" t="str">
            <v>Total I/O for AHU with TFAs in complex</v>
          </cell>
          <cell r="D57">
            <v>424</v>
          </cell>
          <cell r="E57">
            <v>318</v>
          </cell>
          <cell r="F57">
            <v>318</v>
          </cell>
          <cell r="G57">
            <v>1060</v>
          </cell>
          <cell r="H57">
            <v>742</v>
          </cell>
          <cell r="K57" t="str">
            <v>This quantity is assumed and can alter based on design &amp; build scheme of the ACMV contractor</v>
          </cell>
        </row>
        <row r="58">
          <cell r="A58" t="str">
            <v>C</v>
          </cell>
          <cell r="B58" t="str">
            <v>Energy metering/Ventilation/Lighting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B59" t="str">
            <v>Electrical energy meters - pulse input</v>
          </cell>
          <cell r="G59">
            <v>6</v>
          </cell>
          <cell r="I59" t="str">
            <v>From EEMs</v>
          </cell>
          <cell r="K59" t="str">
            <v>Electrical Vendor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Pantry Exhaust Fan - Qty</v>
          </cell>
          <cell r="I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1</v>
          </cell>
          <cell r="B61" t="str">
            <v>Fan ON / OFF Command</v>
          </cell>
          <cell r="H61">
            <v>2</v>
          </cell>
          <cell r="I61" t="str">
            <v>Command to contactor panel</v>
          </cell>
          <cell r="K61" t="str">
            <v>ACMV Vendor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2</v>
          </cell>
          <cell r="B62" t="str">
            <v>Fan ON / OFF Status</v>
          </cell>
          <cell r="G62">
            <v>2</v>
          </cell>
          <cell r="I62" t="str">
            <v>signal from potential free contact</v>
          </cell>
          <cell r="K62" t="str">
            <v>ACMV Vendor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B63" t="str">
            <v>Toilet Exhaust Fan  - Qty</v>
          </cell>
          <cell r="I63">
            <v>2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3</v>
          </cell>
          <cell r="B64" t="str">
            <v>Fan ON / OFF Command</v>
          </cell>
          <cell r="H64">
            <v>2</v>
          </cell>
          <cell r="I64" t="str">
            <v>Command to contactor panel</v>
          </cell>
          <cell r="K64" t="str">
            <v>ACMV Vendor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4</v>
          </cell>
          <cell r="B65" t="str">
            <v>Fan ON / OFF Status</v>
          </cell>
          <cell r="G65">
            <v>2</v>
          </cell>
          <cell r="I65" t="str">
            <v>signal from potential free contact</v>
          </cell>
          <cell r="K65" t="str">
            <v>ACMV Vendor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B66" t="str">
            <v>Electrical system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</v>
          </cell>
          <cell r="B67" t="str">
            <v>LDB,PDB status - incomer MCCB</v>
          </cell>
          <cell r="G67">
            <v>4</v>
          </cell>
          <cell r="I67" t="str">
            <v>signal from potential free contact</v>
          </cell>
          <cell r="K67" t="str">
            <v>Electrical Vendor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7</v>
          </cell>
          <cell r="B68" t="str">
            <v>Sprinkler line pressure switch</v>
          </cell>
          <cell r="G68">
            <v>2</v>
          </cell>
          <cell r="I68" t="str">
            <v>pressure switch</v>
          </cell>
          <cell r="J68" t="str">
            <v>B</v>
          </cell>
          <cell r="K68" t="str">
            <v>BAS vendor</v>
          </cell>
          <cell r="L68">
            <v>70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8</v>
          </cell>
          <cell r="B69" t="str">
            <v>Lighting control &amp; local override command</v>
          </cell>
          <cell r="G69">
            <v>8</v>
          </cell>
          <cell r="H69">
            <v>8</v>
          </cell>
          <cell r="I69" t="str">
            <v>PIRs in toilets, buttons in utility rooms</v>
          </cell>
          <cell r="J69" t="str">
            <v>S</v>
          </cell>
          <cell r="K69" t="str">
            <v>BAS vendor</v>
          </cell>
          <cell r="M69">
            <v>280</v>
          </cell>
          <cell r="N69">
            <v>0</v>
          </cell>
          <cell r="O69">
            <v>0</v>
          </cell>
        </row>
        <row r="70">
          <cell r="B70" t="str">
            <v>Spare 10%</v>
          </cell>
          <cell r="D70">
            <v>0</v>
          </cell>
          <cell r="E70">
            <v>0</v>
          </cell>
          <cell r="F70">
            <v>0</v>
          </cell>
          <cell r="G70">
            <v>3</v>
          </cell>
          <cell r="H70">
            <v>2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CX</v>
          </cell>
          <cell r="B71" t="str">
            <v>Total I/O for Ventilation / lighting system</v>
          </cell>
          <cell r="D71">
            <v>0</v>
          </cell>
          <cell r="E71">
            <v>0</v>
          </cell>
          <cell r="F71">
            <v>0</v>
          </cell>
          <cell r="G71">
            <v>27</v>
          </cell>
          <cell r="H71">
            <v>14</v>
          </cell>
          <cell r="I71">
            <v>35</v>
          </cell>
          <cell r="L71">
            <v>70</v>
          </cell>
          <cell r="M71">
            <v>280</v>
          </cell>
          <cell r="N71">
            <v>0</v>
          </cell>
          <cell r="O71">
            <v>0</v>
          </cell>
        </row>
        <row r="72">
          <cell r="B72" t="str">
            <v>Total I/Os for Energy metering/Vent/Ltng</v>
          </cell>
          <cell r="D72">
            <v>0</v>
          </cell>
          <cell r="E72">
            <v>0</v>
          </cell>
          <cell r="F72">
            <v>0</v>
          </cell>
          <cell r="G72">
            <v>945</v>
          </cell>
          <cell r="H72">
            <v>490</v>
          </cell>
          <cell r="K72" t="str">
            <v>This quantity is assumed and can alter based on design &amp; build scheme of the ACMV contractor</v>
          </cell>
          <cell r="N72">
            <v>0</v>
          </cell>
          <cell r="O72">
            <v>0</v>
          </cell>
        </row>
        <row r="73">
          <cell r="A73" t="str">
            <v>D</v>
          </cell>
          <cell r="B73" t="str">
            <v>Car Park Ventilation Fans - Qty</v>
          </cell>
          <cell r="I73">
            <v>2</v>
          </cell>
          <cell r="K73" t="str">
            <v>This quantity is assumed and can alter based on design &amp; build scheme of the ACMV contractor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1</v>
          </cell>
          <cell r="B74" t="str">
            <v>Fan ON / OFF Command</v>
          </cell>
          <cell r="H74">
            <v>2</v>
          </cell>
          <cell r="I74" t="str">
            <v>Command to Ventilation panel</v>
          </cell>
          <cell r="K74" t="str">
            <v>ACMV Vendor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2</v>
          </cell>
          <cell r="B75" t="str">
            <v>Fan ON / OFF Status</v>
          </cell>
          <cell r="G75">
            <v>2</v>
          </cell>
          <cell r="I75" t="str">
            <v>signal from potential free contact</v>
          </cell>
          <cell r="K75" t="str">
            <v>ACMV Vendor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3</v>
          </cell>
          <cell r="B76" t="str">
            <v>Fan trip Status</v>
          </cell>
          <cell r="G76">
            <v>2</v>
          </cell>
          <cell r="I76" t="str">
            <v>signal from potential free contact</v>
          </cell>
          <cell r="K76" t="str">
            <v>ACMV Vendor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4</v>
          </cell>
          <cell r="B77" t="str">
            <v>Fan A/M Status</v>
          </cell>
          <cell r="G77">
            <v>2</v>
          </cell>
          <cell r="I77" t="str">
            <v>Signal from potential free contact.</v>
          </cell>
          <cell r="K77" t="str">
            <v>ACMV Vendor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5</v>
          </cell>
          <cell r="B78" t="str">
            <v>Carbon Monoxide Sensor</v>
          </cell>
          <cell r="E78">
            <v>2</v>
          </cell>
          <cell r="I78" t="str">
            <v xml:space="preserve">CO Sensor </v>
          </cell>
          <cell r="J78" t="str">
            <v>S</v>
          </cell>
          <cell r="K78" t="str">
            <v>BAS vendor</v>
          </cell>
          <cell r="L78">
            <v>0</v>
          </cell>
          <cell r="M78">
            <v>8</v>
          </cell>
          <cell r="N78">
            <v>0</v>
          </cell>
          <cell r="O78">
            <v>0</v>
          </cell>
        </row>
        <row r="79">
          <cell r="A79">
            <v>6</v>
          </cell>
          <cell r="B79" t="str">
            <v>MCC power supply status</v>
          </cell>
          <cell r="G79">
            <v>2</v>
          </cell>
          <cell r="I79" t="str">
            <v>signal from potential free contact.</v>
          </cell>
          <cell r="K79" t="str">
            <v>ACMV Vendor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B80" t="str">
            <v>Spare 10%</v>
          </cell>
          <cell r="D80">
            <v>0</v>
          </cell>
          <cell r="E80">
            <v>1</v>
          </cell>
          <cell r="F80">
            <v>0</v>
          </cell>
          <cell r="G80">
            <v>1</v>
          </cell>
          <cell r="H80">
            <v>1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 t="str">
            <v>DX</v>
          </cell>
          <cell r="B81" t="str">
            <v>Total I/O for Car Park ventilation</v>
          </cell>
          <cell r="D81">
            <v>0</v>
          </cell>
          <cell r="E81">
            <v>3</v>
          </cell>
          <cell r="F81">
            <v>0</v>
          </cell>
          <cell r="G81">
            <v>9</v>
          </cell>
          <cell r="H81">
            <v>3</v>
          </cell>
          <cell r="I81">
            <v>4</v>
          </cell>
          <cell r="L81">
            <v>0</v>
          </cell>
          <cell r="M81">
            <v>8</v>
          </cell>
          <cell r="N81">
            <v>0</v>
          </cell>
          <cell r="O81">
            <v>0</v>
          </cell>
        </row>
        <row r="82">
          <cell r="B82" t="str">
            <v>Total I/O for Car Park vent in complex</v>
          </cell>
          <cell r="D82">
            <v>0</v>
          </cell>
          <cell r="E82">
            <v>12</v>
          </cell>
          <cell r="F82">
            <v>0</v>
          </cell>
          <cell r="G82">
            <v>36</v>
          </cell>
          <cell r="H82">
            <v>12</v>
          </cell>
          <cell r="K82" t="str">
            <v>This quantity is assumed and can alter based on design &amp; build scheme of the ACMV contractor</v>
          </cell>
          <cell r="L82">
            <v>0</v>
          </cell>
          <cell r="N82">
            <v>0</v>
          </cell>
          <cell r="O82">
            <v>0</v>
          </cell>
        </row>
        <row r="83">
          <cell r="A83" t="str">
            <v>E</v>
          </cell>
          <cell r="B83" t="str">
            <v>Lifts monitoring &amp; Liftshaft pressurization fans- Qty</v>
          </cell>
          <cell r="I83">
            <v>1</v>
          </cell>
          <cell r="K83" t="str">
            <v>This quantity is assumed and can alter based on design &amp; build scheme of the ACMV contractor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1</v>
          </cell>
          <cell r="B84" t="str">
            <v>Fan ON / OFF Command</v>
          </cell>
          <cell r="H84">
            <v>5</v>
          </cell>
          <cell r="I84" t="str">
            <v>Command to fan panel</v>
          </cell>
          <cell r="K84" t="str">
            <v>ACMV Vendor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2</v>
          </cell>
          <cell r="B85" t="str">
            <v>Fan ON / OFF Status</v>
          </cell>
          <cell r="G85">
            <v>5</v>
          </cell>
          <cell r="I85" t="str">
            <v>signal from potential free contact</v>
          </cell>
          <cell r="K85" t="str">
            <v>ACMV Vendor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B86" t="str">
            <v>Lift contacts monitoring - Qty</v>
          </cell>
          <cell r="I86">
            <v>5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5</v>
          </cell>
          <cell r="B87" t="str">
            <v>Elevator trip, Alarm, fire man switch</v>
          </cell>
          <cell r="G87">
            <v>5</v>
          </cell>
          <cell r="I87" t="str">
            <v>signal from potential free contact</v>
          </cell>
          <cell r="K87" t="str">
            <v>Lifts vendor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6</v>
          </cell>
          <cell r="B88" t="str">
            <v>Elevator Floor Status</v>
          </cell>
          <cell r="G88">
            <v>50</v>
          </cell>
          <cell r="I88" t="str">
            <v>Signal from potential free contact</v>
          </cell>
          <cell r="K88" t="str">
            <v>Lifts vendor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7</v>
          </cell>
          <cell r="B89" t="str">
            <v>MCC power supply status</v>
          </cell>
          <cell r="G89">
            <v>1</v>
          </cell>
          <cell r="I89" t="str">
            <v>signal from potential free contact</v>
          </cell>
          <cell r="K89" t="str">
            <v>ACMV Vendor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8</v>
          </cell>
          <cell r="B90" t="str">
            <v>Spare 10%</v>
          </cell>
          <cell r="D90">
            <v>0</v>
          </cell>
          <cell r="E90">
            <v>0</v>
          </cell>
          <cell r="F90">
            <v>0</v>
          </cell>
          <cell r="G90">
            <v>7</v>
          </cell>
          <cell r="H90">
            <v>1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EX</v>
          </cell>
          <cell r="B91" t="str">
            <v>Total I/O for Lifts monitoring &amp; liftshaft pressurization</v>
          </cell>
          <cell r="D91">
            <v>0</v>
          </cell>
          <cell r="E91">
            <v>0</v>
          </cell>
          <cell r="F91">
            <v>0</v>
          </cell>
          <cell r="G91">
            <v>68</v>
          </cell>
          <cell r="H91">
            <v>6</v>
          </cell>
          <cell r="I91">
            <v>5</v>
          </cell>
        </row>
        <row r="92">
          <cell r="B92" t="str">
            <v>Total I/O for Lifts in complex</v>
          </cell>
          <cell r="D92">
            <v>0</v>
          </cell>
          <cell r="E92">
            <v>0</v>
          </cell>
          <cell r="F92">
            <v>0</v>
          </cell>
          <cell r="G92">
            <v>340</v>
          </cell>
          <cell r="H92">
            <v>30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 t="str">
            <v>F</v>
          </cell>
          <cell r="B93" t="str">
            <v>Electrical Distribution Monitoring/ 4xDGs</v>
          </cell>
          <cell r="I93">
            <v>103</v>
          </cell>
          <cell r="K93" t="str">
            <v>This quantity is assumed and can alter based on design &amp; build scheme of the ACMV contractor</v>
          </cell>
        </row>
        <row r="94">
          <cell r="A94">
            <v>1</v>
          </cell>
          <cell r="B94" t="str">
            <v>Main Incomeroutgoing Breaker status</v>
          </cell>
          <cell r="I94" t="str">
            <v>serial bus with Modbus RTU protocol</v>
          </cell>
          <cell r="K94" t="str">
            <v>Electrical vendor</v>
          </cell>
        </row>
        <row r="95">
          <cell r="A95">
            <v>2</v>
          </cell>
          <cell r="B95" t="str">
            <v>Main Incomer/ outgoing  Breaker Trip</v>
          </cell>
          <cell r="I95" t="str">
            <v>serial bus with Modbus RTU protocol</v>
          </cell>
          <cell r="K95" t="str">
            <v>Electrical vendor</v>
          </cell>
        </row>
        <row r="96">
          <cell r="A96">
            <v>3</v>
          </cell>
          <cell r="B96" t="str">
            <v>Transofrmer alarms WTI, BHR,MOG</v>
          </cell>
          <cell r="G96">
            <v>12</v>
          </cell>
          <cell r="I96" t="str">
            <v>signal from potential free contact</v>
          </cell>
          <cell r="K96" t="str">
            <v>Electrical vendor</v>
          </cell>
        </row>
        <row r="97">
          <cell r="A97">
            <v>4</v>
          </cell>
          <cell r="B97" t="str">
            <v>Relays in incomer/ outgoing feeders</v>
          </cell>
          <cell r="I97" t="str">
            <v>serial bus with Modbus RTU protocol</v>
          </cell>
          <cell r="K97" t="str">
            <v>Electrical vendor</v>
          </cell>
        </row>
        <row r="98">
          <cell r="A98">
            <v>5</v>
          </cell>
          <cell r="B98" t="str">
            <v>Energy metering from composite TVM</v>
          </cell>
          <cell r="I98" t="str">
            <v>Composite meter with RS485 O/P</v>
          </cell>
          <cell r="K98" t="str">
            <v>Electrical vendor</v>
          </cell>
        </row>
        <row r="99">
          <cell r="A99">
            <v>6</v>
          </cell>
          <cell r="B99" t="str">
            <v>Perimeter Lighting ON/OFF Command.</v>
          </cell>
          <cell r="H99">
            <v>12</v>
          </cell>
          <cell r="I99" t="str">
            <v>Command to Lighting contactor</v>
          </cell>
          <cell r="K99" t="str">
            <v>Electrical Vendor</v>
          </cell>
        </row>
        <row r="100">
          <cell r="A100">
            <v>7</v>
          </cell>
          <cell r="B100" t="str">
            <v>Perimeter Lighting ON/OFF status.</v>
          </cell>
          <cell r="G100">
            <v>12</v>
          </cell>
          <cell r="I100" t="str">
            <v>Signal from potential free contact</v>
          </cell>
          <cell r="K100" t="str">
            <v>Electrical Vendor</v>
          </cell>
        </row>
        <row r="101">
          <cell r="A101">
            <v>1</v>
          </cell>
          <cell r="B101" t="str">
            <v>DG Set ON/OFF Status</v>
          </cell>
          <cell r="G101">
            <v>4</v>
          </cell>
          <cell r="I101" t="str">
            <v>signal from potential free contact</v>
          </cell>
          <cell r="K101" t="str">
            <v>DG vendor</v>
          </cell>
        </row>
        <row r="102">
          <cell r="A102">
            <v>2</v>
          </cell>
          <cell r="B102" t="str">
            <v>DG breaker trip</v>
          </cell>
          <cell r="G102">
            <v>4</v>
          </cell>
          <cell r="I102" t="str">
            <v>signal from potential free contact</v>
          </cell>
          <cell r="K102" t="str">
            <v>DG vendor</v>
          </cell>
        </row>
        <row r="103">
          <cell r="A103">
            <v>3</v>
          </cell>
          <cell r="B103" t="str">
            <v>DG failure alarm</v>
          </cell>
          <cell r="G103">
            <v>4</v>
          </cell>
          <cell r="I103" t="str">
            <v>signal from potential free contact</v>
          </cell>
          <cell r="K103" t="str">
            <v>DG vendor</v>
          </cell>
        </row>
        <row r="104">
          <cell r="A104">
            <v>4</v>
          </cell>
          <cell r="B104" t="str">
            <v xml:space="preserve">Fuel Pump Trip </v>
          </cell>
          <cell r="G104">
            <v>4</v>
          </cell>
          <cell r="I104" t="str">
            <v>signal from potential free contact</v>
          </cell>
          <cell r="K104" t="str">
            <v>DG vendor</v>
          </cell>
        </row>
        <row r="105">
          <cell r="A105">
            <v>5</v>
          </cell>
          <cell r="B105" t="str">
            <v>Battery low status</v>
          </cell>
          <cell r="G105">
            <v>4</v>
          </cell>
          <cell r="I105" t="str">
            <v>signal from potential free contact</v>
          </cell>
          <cell r="K105" t="str">
            <v>DG vendor</v>
          </cell>
        </row>
        <row r="106">
          <cell r="A106">
            <v>6</v>
          </cell>
          <cell r="B106" t="str">
            <v>Fuel tank level High / Low status</v>
          </cell>
          <cell r="G106">
            <v>8</v>
          </cell>
          <cell r="I106" t="str">
            <v>signal from potential free contact</v>
          </cell>
          <cell r="K106" t="str">
            <v>DG vendor</v>
          </cell>
        </row>
        <row r="107">
          <cell r="A107">
            <v>7</v>
          </cell>
          <cell r="B107" t="str">
            <v>Energy Monitoring For [V,I, KWH, PF,Frq]</v>
          </cell>
          <cell r="I107" t="str">
            <v>Composite meter with RS485 O/P</v>
          </cell>
          <cell r="K107" t="str">
            <v>DG vendor</v>
          </cell>
        </row>
        <row r="108">
          <cell r="B108" t="str">
            <v>Spare 10%</v>
          </cell>
          <cell r="D108">
            <v>0</v>
          </cell>
          <cell r="E108">
            <v>0</v>
          </cell>
          <cell r="F108">
            <v>0</v>
          </cell>
          <cell r="G108">
            <v>6</v>
          </cell>
          <cell r="H108">
            <v>2</v>
          </cell>
        </row>
        <row r="109">
          <cell r="A109" t="str">
            <v>FX</v>
          </cell>
          <cell r="B109" t="str">
            <v>Total I/O</v>
          </cell>
          <cell r="D109">
            <v>0</v>
          </cell>
          <cell r="E109">
            <v>0</v>
          </cell>
          <cell r="F109">
            <v>0</v>
          </cell>
          <cell r="G109">
            <v>58</v>
          </cell>
          <cell r="H109">
            <v>14</v>
          </cell>
          <cell r="I109">
            <v>1</v>
          </cell>
        </row>
        <row r="110">
          <cell r="B110" t="str">
            <v>Total I/O for ELEC.DISTRIB/DGs in complex</v>
          </cell>
          <cell r="D110">
            <v>0</v>
          </cell>
          <cell r="E110">
            <v>0</v>
          </cell>
          <cell r="F110">
            <v>0</v>
          </cell>
          <cell r="G110">
            <v>58</v>
          </cell>
          <cell r="H110">
            <v>14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G</v>
          </cell>
          <cell r="B111" t="str">
            <v>Water Management/Fire protection System (3x sumps, 5x OH tanks)</v>
          </cell>
          <cell r="K111" t="str">
            <v>This quantity is assumed and can alter based on design &amp; build scheme of the ACMV contractor</v>
          </cell>
        </row>
        <row r="112">
          <cell r="B112" t="str">
            <v>Domestic Water Pumping System [Water Pumps]</v>
          </cell>
          <cell r="I112">
            <v>7</v>
          </cell>
        </row>
        <row r="113">
          <cell r="A113">
            <v>1</v>
          </cell>
          <cell r="B113" t="str">
            <v>Water pump ON/OFF command.</v>
          </cell>
          <cell r="H113">
            <v>7</v>
          </cell>
          <cell r="I113" t="str">
            <v>Command to Pump Panel</v>
          </cell>
          <cell r="K113" t="str">
            <v>Electrical Vendor</v>
          </cell>
        </row>
        <row r="114">
          <cell r="A114">
            <v>2</v>
          </cell>
          <cell r="B114" t="str">
            <v>Water pump ON/OFF status</v>
          </cell>
          <cell r="G114">
            <v>7</v>
          </cell>
          <cell r="I114" t="str">
            <v>Signal from potential free contact.</v>
          </cell>
          <cell r="K114" t="str">
            <v>Electrical Vendor</v>
          </cell>
        </row>
        <row r="115">
          <cell r="A115">
            <v>3</v>
          </cell>
          <cell r="B115" t="str">
            <v>Water pump trip status.</v>
          </cell>
          <cell r="G115">
            <v>7</v>
          </cell>
          <cell r="I115" t="str">
            <v>Signal from potential free contact.</v>
          </cell>
          <cell r="K115" t="str">
            <v>Electrical Vendor</v>
          </cell>
        </row>
        <row r="116">
          <cell r="A116">
            <v>4</v>
          </cell>
          <cell r="B116" t="str">
            <v>Water pump Auto / Manual status.</v>
          </cell>
          <cell r="G116">
            <v>7</v>
          </cell>
          <cell r="I116" t="str">
            <v>Signal from potential free contact.</v>
          </cell>
          <cell r="K116" t="str">
            <v>Electrical Vendor</v>
          </cell>
        </row>
        <row r="117">
          <cell r="A117">
            <v>5</v>
          </cell>
          <cell r="B117" t="str">
            <v>O.H Tank level High / Low monitoring.</v>
          </cell>
          <cell r="E117">
            <v>8</v>
          </cell>
          <cell r="I117" t="str">
            <v>Level Sensor</v>
          </cell>
          <cell r="J117" t="str">
            <v>S</v>
          </cell>
          <cell r="K117" t="str">
            <v>BAS Vendor</v>
          </cell>
          <cell r="M117">
            <v>4</v>
          </cell>
        </row>
        <row r="118">
          <cell r="A118">
            <v>6</v>
          </cell>
          <cell r="B118" t="str">
            <v>Sump level High / Low monitoring</v>
          </cell>
          <cell r="G118">
            <v>6</v>
          </cell>
          <cell r="I118" t="str">
            <v>Level Switch</v>
          </cell>
          <cell r="J118" t="str">
            <v>B</v>
          </cell>
          <cell r="K118" t="str">
            <v>BAS Vendor</v>
          </cell>
          <cell r="L118">
            <v>3</v>
          </cell>
        </row>
        <row r="119">
          <cell r="B119" t="str">
            <v>Water Softener Plant</v>
          </cell>
          <cell r="I119">
            <v>2</v>
          </cell>
        </row>
        <row r="120">
          <cell r="A120">
            <v>7</v>
          </cell>
          <cell r="B120" t="str">
            <v>Softener feed pump ON/OFF command.</v>
          </cell>
          <cell r="H120">
            <v>2</v>
          </cell>
          <cell r="I120" t="str">
            <v>Command to Pump Panel</v>
          </cell>
          <cell r="K120" t="str">
            <v>Electrical Vendor</v>
          </cell>
        </row>
        <row r="121">
          <cell r="A121">
            <v>8</v>
          </cell>
          <cell r="B121" t="str">
            <v>Softener feed pump ON/OFF status.</v>
          </cell>
          <cell r="G121">
            <v>2</v>
          </cell>
          <cell r="I121" t="str">
            <v>Signal from potential free contact.</v>
          </cell>
          <cell r="K121" t="str">
            <v>Electrical Vendor</v>
          </cell>
        </row>
        <row r="122">
          <cell r="A122">
            <v>9</v>
          </cell>
          <cell r="B122" t="str">
            <v>Softener feed pump trip status.</v>
          </cell>
          <cell r="G122">
            <v>2</v>
          </cell>
          <cell r="I122" t="str">
            <v>Signal from potential free contact.</v>
          </cell>
          <cell r="K122" t="str">
            <v>Electrical Vendor</v>
          </cell>
        </row>
        <row r="123">
          <cell r="A123">
            <v>10</v>
          </cell>
          <cell r="B123" t="str">
            <v>Softener feed pump Auto / Manual status.</v>
          </cell>
          <cell r="G123">
            <v>2</v>
          </cell>
          <cell r="I123" t="str">
            <v>Signal from potential free contact.</v>
          </cell>
          <cell r="K123" t="str">
            <v>Electrical Vendor</v>
          </cell>
        </row>
        <row r="124">
          <cell r="B124" t="str">
            <v>Irrigation Pumping System</v>
          </cell>
          <cell r="I124">
            <v>3</v>
          </cell>
        </row>
        <row r="125">
          <cell r="A125">
            <v>11</v>
          </cell>
          <cell r="B125" t="str">
            <v>Irrigation pump ON/OFF command.</v>
          </cell>
          <cell r="H125">
            <v>3</v>
          </cell>
          <cell r="I125" t="str">
            <v>Command to Pump Panel</v>
          </cell>
          <cell r="K125" t="str">
            <v>Electrical Vendor</v>
          </cell>
        </row>
        <row r="126">
          <cell r="A126">
            <v>12</v>
          </cell>
          <cell r="B126" t="str">
            <v>Irrigation pump ON/OFF status</v>
          </cell>
          <cell r="G126">
            <v>3</v>
          </cell>
          <cell r="I126" t="str">
            <v>Signal from potential free contact.</v>
          </cell>
          <cell r="K126" t="str">
            <v>Electrical Vendor</v>
          </cell>
        </row>
        <row r="127">
          <cell r="A127">
            <v>13</v>
          </cell>
          <cell r="B127" t="str">
            <v>Irrigation pump trip status</v>
          </cell>
          <cell r="G127">
            <v>3</v>
          </cell>
          <cell r="H127">
            <v>0</v>
          </cell>
          <cell r="I127" t="str">
            <v>Signal from potential free contact.</v>
          </cell>
          <cell r="K127" t="str">
            <v>Electrical Vendor</v>
          </cell>
        </row>
        <row r="128">
          <cell r="A128">
            <v>14</v>
          </cell>
          <cell r="B128" t="str">
            <v>Irrigation pump Auto / Manual status</v>
          </cell>
          <cell r="G128">
            <v>3</v>
          </cell>
          <cell r="H128">
            <v>0</v>
          </cell>
          <cell r="I128" t="str">
            <v>Signal from potential free contact.</v>
          </cell>
          <cell r="K128" t="str">
            <v>Electrical Vendor</v>
          </cell>
        </row>
        <row r="129">
          <cell r="B129" t="str">
            <v>Fire Pumps</v>
          </cell>
        </row>
        <row r="130">
          <cell r="A130">
            <v>15</v>
          </cell>
          <cell r="B130" t="str">
            <v>Fire pump ON/OFF status</v>
          </cell>
          <cell r="G130">
            <v>3</v>
          </cell>
          <cell r="I130" t="str">
            <v>Signal from potential free contact.</v>
          </cell>
          <cell r="K130" t="str">
            <v>Electrical Vendor</v>
          </cell>
        </row>
        <row r="131">
          <cell r="A131">
            <v>16</v>
          </cell>
          <cell r="B131" t="str">
            <v>Fire pump trip status</v>
          </cell>
          <cell r="G131">
            <v>3</v>
          </cell>
          <cell r="I131" t="str">
            <v>Signal from potential free contact.</v>
          </cell>
          <cell r="K131" t="str">
            <v>Electrical Vendor</v>
          </cell>
        </row>
        <row r="132">
          <cell r="A132">
            <v>17</v>
          </cell>
          <cell r="B132" t="str">
            <v>Sprinkler Line pressure sensor</v>
          </cell>
          <cell r="E132">
            <v>1</v>
          </cell>
          <cell r="I132" t="str">
            <v>Pressure sensor</v>
          </cell>
          <cell r="J132" t="str">
            <v>S</v>
          </cell>
          <cell r="K132" t="str">
            <v>BAS Vendor</v>
          </cell>
          <cell r="M132">
            <v>1</v>
          </cell>
        </row>
        <row r="133">
          <cell r="B133" t="str">
            <v>Spare 10%</v>
          </cell>
          <cell r="D133">
            <v>0</v>
          </cell>
          <cell r="E133">
            <v>1</v>
          </cell>
          <cell r="F133">
            <v>0</v>
          </cell>
          <cell r="G133">
            <v>5</v>
          </cell>
          <cell r="H133">
            <v>2</v>
          </cell>
        </row>
        <row r="134">
          <cell r="A134" t="str">
            <v>GX</v>
          </cell>
          <cell r="B134" t="str">
            <v>Total I/O for water management in complex</v>
          </cell>
          <cell r="D134">
            <v>0</v>
          </cell>
          <cell r="E134">
            <v>10</v>
          </cell>
          <cell r="F134">
            <v>0</v>
          </cell>
          <cell r="G134">
            <v>53</v>
          </cell>
          <cell r="H134">
            <v>14</v>
          </cell>
          <cell r="I134">
            <v>1</v>
          </cell>
          <cell r="L134">
            <v>3</v>
          </cell>
          <cell r="M134">
            <v>5</v>
          </cell>
          <cell r="N134">
            <v>0</v>
          </cell>
          <cell r="O13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sue summary"/>
      <sheetName val="table of contents"/>
      <sheetName val="CW SIZING (IDCT-2)"/>
      <sheetName val="IDCT-2 (C=120)"/>
      <sheetName val="Results"/>
      <sheetName val="Pipesizing - 2"/>
      <sheetName val="pipe thk. - 2"/>
      <sheetName val="resis. coeff"/>
      <sheetName val="water prop."/>
      <sheetName val="System Resistance (for spec)"/>
      <sheetName val="SR (IDCT-2)"/>
      <sheetName val="SR (IDCT-1)"/>
      <sheetName val="CW SIZING (IDCT-1)"/>
      <sheetName val="IDCT-1(C=120)"/>
      <sheetName val="Pipesizing - 1"/>
      <sheetName val="pipe thk. - 1"/>
      <sheetName val="Sheet1"/>
      <sheetName val="Wordsdata"/>
      <sheetName val="item"/>
      <sheetName val="IO LIST"/>
      <sheetName val="Co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A1" t="str">
            <v>Choices: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書"/>
      <sheetName val="電気設備表"/>
      <sheetName val="ﾒｰｶｰﾘｽﾄ"/>
      <sheetName val="建築依頼事項"/>
      <sheetName val="別途工事"/>
      <sheetName val="030710"/>
      <sheetName val="water prop.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"/>
      <sheetName val="controllers"/>
      <sheetName val="graph"/>
      <sheetName val="Summary US$"/>
      <sheetName val="Summary Local $"/>
      <sheetName val="Allocation"/>
      <sheetName val="listing"/>
      <sheetName val="S01"/>
      <sheetName val="S02"/>
      <sheetName val="S03"/>
      <sheetName val="S04"/>
      <sheetName val="S05"/>
      <sheetName val="S06"/>
      <sheetName val="S07"/>
      <sheetName val="S08"/>
      <sheetName val="S09"/>
      <sheetName val="S10"/>
      <sheetName val="S11"/>
      <sheetName val="S12"/>
      <sheetName val="S13"/>
      <sheetName val="S14"/>
      <sheetName val="S15"/>
      <sheetName val="S16"/>
      <sheetName val="S17"/>
      <sheetName val="S18"/>
      <sheetName val="S19"/>
      <sheetName val="S20"/>
      <sheetName val="S21"/>
      <sheetName val="S22"/>
      <sheetName val="S23"/>
      <sheetName val="S24"/>
      <sheetName val="S25"/>
      <sheetName val="S26"/>
      <sheetName val="S27"/>
      <sheetName val="S28"/>
      <sheetName val="S29"/>
      <sheetName val="S30"/>
      <sheetName val="S31"/>
      <sheetName val="S32"/>
      <sheetName val="S33"/>
      <sheetName val="S34"/>
      <sheetName val="S35"/>
      <sheetName val="S36"/>
      <sheetName val="S37"/>
      <sheetName val="S38"/>
      <sheetName val="S39"/>
      <sheetName val="S40"/>
      <sheetName val="S41"/>
      <sheetName val="S42"/>
      <sheetName val="S43"/>
      <sheetName val="S44"/>
      <sheetName val="S45"/>
      <sheetName val="S46"/>
      <sheetName val="S47"/>
      <sheetName val="S48"/>
      <sheetName val="S49"/>
      <sheetName val="S50"/>
      <sheetName val="S51"/>
      <sheetName val="S52"/>
      <sheetName val="S53"/>
      <sheetName val="S54"/>
      <sheetName val="S55"/>
      <sheetName val="S56"/>
      <sheetName val="S57"/>
      <sheetName val="S58"/>
      <sheetName val="S59"/>
      <sheetName val="S60"/>
      <sheetName val="S62"/>
      <sheetName val="S63"/>
      <sheetName val="S64"/>
      <sheetName val="Project Budget Worksheet"/>
      <sheetName val="Quick Reference Guide"/>
      <sheetName val="Construction"/>
      <sheetName val="030625_GKC Bluebook (AC)"/>
      <sheetName val="Pay_Sep06"/>
      <sheetName val="INPUT SHEET"/>
      <sheetName val="RES-PLANNING"/>
      <sheetName val="Lead"/>
      <sheetName val="IO LIST"/>
      <sheetName val="Builtup Area"/>
      <sheetName val="analysis"/>
      <sheetName val="oresreqsum"/>
      <sheetName val="CFForecast detail"/>
      <sheetName val="Extra Item"/>
      <sheetName val="FORM7"/>
      <sheetName val="Mechanical"/>
      <sheetName val="Data"/>
      <sheetName val="Fill this out first..."/>
      <sheetName val="DEPTH CHART (ORR) L.S."/>
      <sheetName val="TBAL9697 -group wise  sdpl"/>
      <sheetName val="Material "/>
      <sheetName val="Labour &amp; Plant"/>
      <sheetName val="Fin Sum"/>
      <sheetName val="Voucher"/>
      <sheetName val="Basement Budget"/>
      <sheetName val="dBase"/>
      <sheetName val="Database"/>
      <sheetName val="SCHEDULE"/>
      <sheetName val="schedule nos"/>
      <sheetName val="Design"/>
      <sheetName val="Publicbuilding"/>
      <sheetName val="SALIENT"/>
      <sheetName val="Break up Sheet"/>
      <sheetName val="Detail"/>
      <sheetName val="Headings"/>
      <sheetName val="Block A - BOQ"/>
      <sheetName val="Non-Factory"/>
      <sheetName val="BASIS -DEC 08"/>
      <sheetName val="Rate Analysis"/>
      <sheetName val="loadcal"/>
      <sheetName val="GBW"/>
      <sheetName val="BOQ-Part1"/>
      <sheetName val="MPR_PA_1"/>
      <sheetName val="ABP inputs"/>
      <sheetName val="Synergy Sales Budget"/>
      <sheetName val="Fin. Assumpt. - Sensitivities"/>
      <sheetName val="Estimate"/>
      <sheetName val="Meas.-Hotel Part"/>
      <sheetName val="07016, Master List-Major Minor"/>
      <sheetName val="Discount &amp; Margin"/>
      <sheetName val="NPV"/>
      <sheetName val="Basic Rates"/>
      <sheetName val="PS1"/>
      <sheetName val="Loads"/>
      <sheetName val="WORK TABLE"/>
      <sheetName val="Data sheet"/>
      <sheetName val="maing1"/>
      <sheetName val="Cashflow projection"/>
      <sheetName val="3. Elemental Summary"/>
      <sheetName val="12a. CFTable"/>
      <sheetName val="1-Internal electrical"/>
      <sheetName val="Cost Index"/>
      <sheetName val="X rate"/>
      <sheetName val="Material"/>
      <sheetName val="Summary_US$"/>
      <sheetName val="Summary_Local_$"/>
      <sheetName val="Project_Budget_Worksheet"/>
      <sheetName val="Quick_Reference_Guide"/>
      <sheetName val="CFForecast_detail"/>
      <sheetName val="3__Elemental_Summary"/>
      <sheetName val="12a__CFTable"/>
      <sheetName val="sept-plan"/>
      <sheetName val="Civil Boq"/>
      <sheetName val="電気設備表"/>
      <sheetName val="Site Dev BOQ"/>
      <sheetName val="BOQ_Direct_selling cost"/>
      <sheetName val="Intro"/>
      <sheetName val="PLAN_FEB97"/>
      <sheetName val="labour coeff"/>
      <sheetName val="p&amp;m"/>
      <sheetName val="Title"/>
      <sheetName val="conc-foot-gradeslab"/>
      <sheetName val="gen"/>
      <sheetName val="#REF"/>
      <sheetName val="Sheet1"/>
      <sheetName val="Legal Risk Analysis"/>
      <sheetName val="Codes"/>
      <sheetName val="Assumptions"/>
      <sheetName val="A"/>
      <sheetName val="Assumption"/>
      <sheetName val="RCC,Ret. Wall"/>
      <sheetName val="Analy"/>
      <sheetName val="Column steel"/>
      <sheetName val="Costing"/>
      <sheetName val="Set"/>
    </sheetNames>
    <sheetDataSet>
      <sheetData sheetId="0">
        <row r="1">
          <cell r="A1" t="str">
            <v>MORGAN STANLEY DEAN WITTER</v>
          </cell>
        </row>
      </sheetData>
      <sheetData sheetId="1">
        <row r="1">
          <cell r="A1" t="str">
            <v>MORGAN STANLEY DEAN WITTER</v>
          </cell>
        </row>
      </sheetData>
      <sheetData sheetId="2">
        <row r="1">
          <cell r="A1" t="str">
            <v>MORGAN STANLEY DEAN WITTER</v>
          </cell>
        </row>
      </sheetData>
      <sheetData sheetId="3">
        <row r="1">
          <cell r="A1" t="str">
            <v>MORGAN STANLEY DEAN WITTER</v>
          </cell>
        </row>
      </sheetData>
      <sheetData sheetId="4">
        <row r="1">
          <cell r="A1" t="str">
            <v>MORGAN STANLEY DEAN WITTER</v>
          </cell>
        </row>
      </sheetData>
      <sheetData sheetId="5">
        <row r="1">
          <cell r="A1" t="str">
            <v>MORGAN STANLEY DEAN WITTER</v>
          </cell>
        </row>
      </sheetData>
      <sheetData sheetId="6">
        <row r="1">
          <cell r="A1" t="str">
            <v>MORGAN STANLEY DEAN WITTER</v>
          </cell>
        </row>
      </sheetData>
      <sheetData sheetId="7">
        <row r="1">
          <cell r="A1" t="str">
            <v>MORGAN STANLEY DEAN WITTER</v>
          </cell>
        </row>
      </sheetData>
      <sheetData sheetId="8">
        <row r="1">
          <cell r="A1" t="str">
            <v>MORGAN STANLEY DEAN WITTER</v>
          </cell>
        </row>
      </sheetData>
      <sheetData sheetId="9">
        <row r="1">
          <cell r="A1" t="str">
            <v>MORGAN STANLEY DEAN WITTER</v>
          </cell>
        </row>
      </sheetData>
      <sheetData sheetId="10">
        <row r="1">
          <cell r="A1" t="str">
            <v>MORGAN STANLEY DEAN WITTER</v>
          </cell>
        </row>
      </sheetData>
      <sheetData sheetId="11">
        <row r="1">
          <cell r="A1" t="str">
            <v>MORGAN STANLEY DEAN WITTER</v>
          </cell>
        </row>
      </sheetData>
      <sheetData sheetId="12">
        <row r="1">
          <cell r="A1" t="str">
            <v>MORGAN STANLEY DEAN WITTER</v>
          </cell>
        </row>
      </sheetData>
      <sheetData sheetId="13">
        <row r="1">
          <cell r="A1" t="str">
            <v>MORGAN STANLEY DEAN WITTER</v>
          </cell>
        </row>
      </sheetData>
      <sheetData sheetId="14">
        <row r="1">
          <cell r="A1" t="str">
            <v>MORGAN STANLEY DEAN WITTER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1">
          <cell r="A1" t="str">
            <v>MORGAN STANLEY DEAN WITTER</v>
          </cell>
        </row>
      </sheetData>
      <sheetData sheetId="60">
        <row r="1">
          <cell r="A1" t="str">
            <v>MORGAN STANLEY DEAN WITTER</v>
          </cell>
        </row>
      </sheetData>
      <sheetData sheetId="61">
        <row r="1">
          <cell r="A1" t="str">
            <v>MORGAN STANLEY DEAN WITTER</v>
          </cell>
        </row>
      </sheetData>
      <sheetData sheetId="62">
        <row r="1">
          <cell r="A1" t="str">
            <v>MORGAN STANLEY DEAN WITTER</v>
          </cell>
        </row>
      </sheetData>
      <sheetData sheetId="63">
        <row r="1">
          <cell r="A1" t="str">
            <v>MORGAN STANLEY DEAN WITTER</v>
          </cell>
        </row>
      </sheetData>
      <sheetData sheetId="64">
        <row r="1">
          <cell r="A1" t="str">
            <v>MORGAN STANLEY DEAN WITTER</v>
          </cell>
        </row>
      </sheetData>
      <sheetData sheetId="65">
        <row r="1">
          <cell r="A1" t="str">
            <v>MORGAN STANLEY DEAN WITTER</v>
          </cell>
        </row>
      </sheetData>
      <sheetData sheetId="66">
        <row r="1">
          <cell r="A1" t="str">
            <v>MORGAN STANLEY DEAN WITTER</v>
          </cell>
        </row>
      </sheetData>
      <sheetData sheetId="67">
        <row r="1">
          <cell r="A1" t="str">
            <v>MORGAN STANLEY DEAN WITTER</v>
          </cell>
        </row>
      </sheetData>
      <sheetData sheetId="68">
        <row r="1">
          <cell r="A1" t="str">
            <v>MORGAN STANLEY DEAN WITTER</v>
          </cell>
        </row>
      </sheetData>
      <sheetData sheetId="69">
        <row r="1">
          <cell r="A1" t="str">
            <v>MORGAN STANLEY DEAN WITTER</v>
          </cell>
        </row>
      </sheetData>
      <sheetData sheetId="70">
        <row r="1">
          <cell r="A1" t="str">
            <v>MORGAN STANLEY DEAN WITTER</v>
          </cell>
        </row>
      </sheetData>
      <sheetData sheetId="71">
        <row r="1">
          <cell r="A1" t="str">
            <v>MORGAN STANLEY DEAN WITTER</v>
          </cell>
        </row>
      </sheetData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>
        <row r="1">
          <cell r="A1" t="str">
            <v>MORGAN STANLEY DEAN WITTER</v>
          </cell>
        </row>
      </sheetData>
      <sheetData sheetId="135">
        <row r="1">
          <cell r="A1" t="str">
            <v>MORGAN STANLEY DEAN WITTER</v>
          </cell>
        </row>
      </sheetData>
      <sheetData sheetId="136">
        <row r="1">
          <cell r="A1" t="str">
            <v>MORGAN STANLEY DEAN WITTER</v>
          </cell>
        </row>
      </sheetData>
      <sheetData sheetId="137">
        <row r="1">
          <cell r="A1" t="str">
            <v>MORGAN STANLEY DEAN WITTER</v>
          </cell>
        </row>
      </sheetData>
      <sheetData sheetId="138">
        <row r="1">
          <cell r="A1" t="str">
            <v>MORGAN STANLEY DEAN WITTER</v>
          </cell>
        </row>
      </sheetData>
      <sheetData sheetId="139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6"/>
      <sheetName val="FORM7"/>
      <sheetName val="site fab&amp;ernstr"/>
      <sheetName val="Set"/>
      <sheetName val="Vehicles"/>
      <sheetName val="except wiring"/>
      <sheetName val="DETAILED  BOQ"/>
      <sheetName val="Wordsdata"/>
      <sheetName val="item"/>
      <sheetName val="beam-reinft"/>
      <sheetName val="Data sheet"/>
      <sheetName val="Fin. Assumpt. - Sensitivities"/>
      <sheetName val="Construction"/>
      <sheetName val="COLUMN"/>
      <sheetName val="Material&amp;equipment"/>
    </sheetNames>
    <sheetDataSet>
      <sheetData sheetId="0" refreshError="1"/>
      <sheetData sheetId="1" refreshError="1">
        <row r="3">
          <cell r="R3">
            <v>1</v>
          </cell>
          <cell r="S3" t="str">
            <v>Direct</v>
          </cell>
        </row>
        <row r="4">
          <cell r="R4">
            <v>2</v>
          </cell>
          <cell r="S4" t="str">
            <v>L&amp;T Customer Job</v>
          </cell>
        </row>
        <row r="5">
          <cell r="R5">
            <v>3</v>
          </cell>
          <cell r="S5" t="str">
            <v>L&amp;T Capital</v>
          </cell>
        </row>
        <row r="6">
          <cell r="R6">
            <v>4</v>
          </cell>
          <cell r="S6" t="str">
            <v>ECC Capital</v>
          </cell>
        </row>
        <row r="7">
          <cell r="R7">
            <v>5</v>
          </cell>
          <cell r="S7" t="str">
            <v>Intra Unit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7"/>
      <sheetName val="IO LIST"/>
      <sheetName val="Material Rates"/>
      <sheetName val="analysis"/>
      <sheetName val="GBW"/>
      <sheetName val="Basement Budget"/>
      <sheetName val="NPV"/>
      <sheetName val="DETAILED  BOQ"/>
      <sheetName val="월선수금"/>
      <sheetName val="Construction"/>
      <sheetName val="BOQ (2)"/>
      <sheetName val="Fill this out first..."/>
      <sheetName val="Site Dev BOQ"/>
      <sheetName val="Headings"/>
      <sheetName val="labour coeff"/>
      <sheetName val="water prop."/>
      <sheetName val="Material&amp;equipment"/>
      <sheetName val="office"/>
      <sheetName val="Costing"/>
      <sheetName val="water prop_"/>
      <sheetName val="p&amp;m"/>
      <sheetName val="RCC,Ret. Wall"/>
      <sheetName val="BOQ_Direct_selling cost"/>
      <sheetName val="VCH-SLC"/>
      <sheetName val="Sheet3"/>
      <sheetName val="Supplier"/>
      <sheetName val="Estimation"/>
      <sheetName val="Labour productivity"/>
      <sheetName val="Summary"/>
      <sheetName val="Vehicles"/>
      <sheetName val="Data sheet"/>
      <sheetName val="Lists"/>
      <sheetName val="Wordsdata"/>
      <sheetName val="item"/>
      <sheetName val="FORM6&amp;7"/>
      <sheetName val="HEAD"/>
      <sheetName val="07016, Master List-Major Minor"/>
      <sheetName val="Index"/>
      <sheetName val="AREAS"/>
      <sheetName val="INPUT SHEET"/>
      <sheetName val="RES-PLANNING"/>
      <sheetName val="Data"/>
      <sheetName val="final abstract"/>
      <sheetName val="boq"/>
      <sheetName val="A"/>
      <sheetName val="PCS"/>
      <sheetName val="LOM_MOD"/>
      <sheetName val="電気設備表"/>
      <sheetName val="X rate"/>
      <sheetName val="Elect."/>
      <sheetName val="Basic Rates"/>
      <sheetName val="Variables"/>
      <sheetName val="FORM6"/>
      <sheetName val="FORM 6"/>
      <sheetName val="HPL"/>
      <sheetName val="factors"/>
      <sheetName val="Cost summary"/>
      <sheetName val="LIST OF MAKES"/>
      <sheetName val="Cable-data"/>
      <sheetName val="Civil Works"/>
      <sheetName val="MG"/>
      <sheetName val="SOR"/>
      <sheetName val="PRECAST lightconc-II"/>
      <sheetName val="3cd Annexure"/>
      <sheetName val="except wiring"/>
      <sheetName val="Design"/>
      <sheetName val="Sheet1"/>
      <sheetName val="#REF"/>
      <sheetName val="Staff Acco."/>
      <sheetName val="IDCCALHYD-GOO"/>
      <sheetName val="Macro1"/>
      <sheetName val="Input"/>
      <sheetName val="RA-markate"/>
      <sheetName val="INDIGINEOUS ITEMS "/>
      <sheetName val="Sheet2"/>
      <sheetName val="Database"/>
      <sheetName val="SCHEDULE"/>
      <sheetName val="schedule nos"/>
      <sheetName val="Build-up"/>
      <sheetName val="Project Budget Worksheet"/>
      <sheetName val="Cul_detail"/>
      <sheetName val="STAFFSCHED 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.Cost"/>
      <sheetName val="BOM"/>
      <sheetName val="Costing"/>
      <sheetName val="Price Schedule"/>
      <sheetName val="FORM7"/>
    </sheetNames>
    <sheetDataSet>
      <sheetData sheetId="0"/>
      <sheetData sheetId="1"/>
      <sheetData sheetId="2" refreshError="1">
        <row r="45">
          <cell r="F45">
            <v>3580</v>
          </cell>
          <cell r="H45">
            <v>1630</v>
          </cell>
        </row>
      </sheetData>
      <sheetData sheetId="3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RATE ANALYSIS"/>
    </sheetNames>
    <sheetDataSet>
      <sheetData sheetId="0">
        <row r="1">
          <cell r="A1" t="str">
            <v>DONGRE ASSOCIATES</v>
          </cell>
          <cell r="C1" t="str">
            <v>PROJECT      : SAHARA CITY HOMES, MUMBAI.</v>
          </cell>
        </row>
        <row r="2">
          <cell r="A2" t="str">
            <v>VADODARA</v>
          </cell>
          <cell r="C2" t="str">
            <v>ARCHITECT   : ARCHITECT HAFEEZ CONTRACTOR, MUMBAI.</v>
          </cell>
        </row>
        <row r="3">
          <cell r="C3" t="str">
            <v>CLIENT          : SAHARA INDIA COMMERCIAL Co. Ltd.</v>
          </cell>
        </row>
        <row r="5">
          <cell r="A5">
            <v>38440.792609722223</v>
          </cell>
          <cell r="B5" t="str">
            <v xml:space="preserve">                  B A S I C   R A T E S   O F   M A T E R I A L S  </v>
          </cell>
        </row>
        <row r="6">
          <cell r="A6" t="str">
            <v>-</v>
          </cell>
          <cell r="B6" t="str">
            <v>-</v>
          </cell>
          <cell r="C6" t="str">
            <v>-</v>
          </cell>
          <cell r="D6" t="str">
            <v>-</v>
          </cell>
          <cell r="E6" t="str">
            <v>-</v>
          </cell>
          <cell r="F6" t="str">
            <v>-</v>
          </cell>
          <cell r="G6" t="str">
            <v>-</v>
          </cell>
        </row>
        <row r="7">
          <cell r="A7" t="str">
            <v>SR NO.</v>
          </cell>
          <cell r="B7" t="str">
            <v>PARTICULAR</v>
          </cell>
          <cell r="C7" t="str">
            <v>UNIT</v>
          </cell>
          <cell r="F7" t="str">
            <v>AMOUNT</v>
          </cell>
        </row>
        <row r="8">
          <cell r="A8" t="str">
            <v>-</v>
          </cell>
          <cell r="B8" t="str">
            <v>-</v>
          </cell>
          <cell r="C8" t="str">
            <v>-</v>
          </cell>
          <cell r="D8" t="str">
            <v>-</v>
          </cell>
          <cell r="E8" t="str">
            <v>-</v>
          </cell>
          <cell r="F8" t="str">
            <v>-</v>
          </cell>
          <cell r="G8" t="str">
            <v>-</v>
          </cell>
        </row>
        <row r="10">
          <cell r="A10" t="str">
            <v>a</v>
          </cell>
          <cell r="B10" t="str">
            <v>STONE FOR MASONRY</v>
          </cell>
          <cell r="C10" t="str">
            <v>CUM</v>
          </cell>
          <cell r="F10">
            <v>300</v>
          </cell>
        </row>
        <row r="12">
          <cell r="A12" t="str">
            <v>1</v>
          </cell>
          <cell r="B12" t="str">
            <v xml:space="preserve">CEMENT (OPC) </v>
          </cell>
          <cell r="C12" t="str">
            <v>BAG</v>
          </cell>
          <cell r="F12">
            <v>150</v>
          </cell>
        </row>
        <row r="14">
          <cell r="A14" t="str">
            <v>2</v>
          </cell>
          <cell r="B14" t="str">
            <v>CEMENT (WHITE)</v>
          </cell>
          <cell r="C14" t="str">
            <v>BAG</v>
          </cell>
          <cell r="F14">
            <v>650</v>
          </cell>
        </row>
        <row r="16">
          <cell r="A16" t="str">
            <v>3</v>
          </cell>
          <cell r="B16" t="str">
            <v>STONE AGGREGATE</v>
          </cell>
          <cell r="C16" t="str">
            <v>CUM</v>
          </cell>
          <cell r="F16">
            <v>500</v>
          </cell>
        </row>
        <row r="18">
          <cell r="A18" t="str">
            <v>4</v>
          </cell>
          <cell r="B18" t="str">
            <v xml:space="preserve">SAND </v>
          </cell>
          <cell r="C18" t="str">
            <v>CUM</v>
          </cell>
          <cell r="F18">
            <v>325</v>
          </cell>
        </row>
        <row r="20">
          <cell r="A20" t="str">
            <v>5</v>
          </cell>
          <cell r="B20" t="str">
            <v xml:space="preserve">BRICKS </v>
          </cell>
          <cell r="C20" t="str">
            <v>1 NOS</v>
          </cell>
          <cell r="F20">
            <v>2</v>
          </cell>
        </row>
        <row r="22">
          <cell r="A22" t="str">
            <v>6</v>
          </cell>
          <cell r="B22" t="str">
            <v>BLOCKS 100MM THK</v>
          </cell>
          <cell r="C22" t="str">
            <v>1 NOS</v>
          </cell>
          <cell r="F22">
            <v>16</v>
          </cell>
        </row>
        <row r="24">
          <cell r="A24" t="str">
            <v>7</v>
          </cell>
          <cell r="B24" t="str">
            <v>BLOCKS 150MM THK</v>
          </cell>
          <cell r="C24" t="str">
            <v>1 NOS</v>
          </cell>
          <cell r="F24">
            <v>20</v>
          </cell>
        </row>
        <row r="26">
          <cell r="A26" t="str">
            <v>8</v>
          </cell>
          <cell r="B26" t="str">
            <v>BLOCKS 125MM THK</v>
          </cell>
          <cell r="C26" t="str">
            <v>1 NOS</v>
          </cell>
          <cell r="F26">
            <v>18</v>
          </cell>
        </row>
        <row r="28">
          <cell r="A28" t="str">
            <v>9</v>
          </cell>
          <cell r="B28" t="str">
            <v xml:space="preserve">MILD STEEL </v>
          </cell>
          <cell r="C28" t="str">
            <v>MT</v>
          </cell>
          <cell r="F28">
            <v>30000</v>
          </cell>
        </row>
        <row r="30">
          <cell r="A30" t="str">
            <v>10</v>
          </cell>
          <cell r="B30" t="str">
            <v xml:space="preserve">TOR STEEL </v>
          </cell>
          <cell r="C30" t="str">
            <v>MT</v>
          </cell>
          <cell r="F30">
            <v>30400</v>
          </cell>
        </row>
        <row r="32">
          <cell r="A32" t="str">
            <v>11</v>
          </cell>
          <cell r="B32" t="str">
            <v xml:space="preserve">BINDING WIRE </v>
          </cell>
          <cell r="C32" t="str">
            <v>KG</v>
          </cell>
          <cell r="F32">
            <v>30</v>
          </cell>
        </row>
        <row r="34">
          <cell r="A34" t="str">
            <v>12</v>
          </cell>
          <cell r="B34" t="str">
            <v>NEERU</v>
          </cell>
          <cell r="C34" t="str">
            <v>KG</v>
          </cell>
          <cell r="F34">
            <v>2.5</v>
          </cell>
        </row>
        <row r="36">
          <cell r="A36" t="str">
            <v>13</v>
          </cell>
          <cell r="B36" t="str">
            <v>MARBLE</v>
          </cell>
          <cell r="C36" t="str">
            <v>SQM</v>
          </cell>
          <cell r="F36">
            <v>1075</v>
          </cell>
        </row>
        <row r="38">
          <cell r="A38" t="str">
            <v>14</v>
          </cell>
          <cell r="B38" t="str">
            <v xml:space="preserve">GRANITE </v>
          </cell>
          <cell r="C38" t="str">
            <v>SQM</v>
          </cell>
          <cell r="F38">
            <v>1615</v>
          </cell>
        </row>
        <row r="40">
          <cell r="A40" t="str">
            <v>15</v>
          </cell>
          <cell r="B40" t="str">
            <v>TANDUR STONE FLOORING</v>
          </cell>
          <cell r="C40" t="str">
            <v>SQM</v>
          </cell>
          <cell r="F40">
            <v>151</v>
          </cell>
        </row>
        <row r="42">
          <cell r="A42" t="str">
            <v>16</v>
          </cell>
          <cell r="B42" t="str">
            <v xml:space="preserve">SPARTEK TILES FLOORING </v>
          </cell>
          <cell r="C42" t="str">
            <v>SQM</v>
          </cell>
          <cell r="F42">
            <v>450</v>
          </cell>
        </row>
        <row r="44">
          <cell r="A44" t="str">
            <v>17</v>
          </cell>
          <cell r="B44" t="str">
            <v>MARBLE SKIRTING</v>
          </cell>
          <cell r="C44" t="str">
            <v>RMT</v>
          </cell>
        </row>
        <row r="46">
          <cell r="A46" t="str">
            <v>18</v>
          </cell>
          <cell r="B46" t="str">
            <v>GRANITE SKIRTING</v>
          </cell>
          <cell r="C46" t="str">
            <v>RMT</v>
          </cell>
        </row>
        <row r="48">
          <cell r="A48" t="str">
            <v>19</v>
          </cell>
          <cell r="B48" t="str">
            <v>TANDUR STONE SKIRTING</v>
          </cell>
          <cell r="C48" t="str">
            <v>RMT</v>
          </cell>
          <cell r="F48">
            <v>15</v>
          </cell>
        </row>
        <row r="50">
          <cell r="A50" t="str">
            <v>20</v>
          </cell>
          <cell r="B50" t="str">
            <v xml:space="preserve">VITRIFIED CERAMIC TILE </v>
          </cell>
          <cell r="C50" t="str">
            <v>SQM</v>
          </cell>
          <cell r="F50">
            <v>550</v>
          </cell>
        </row>
        <row r="52">
          <cell r="A52">
            <v>20.100000000000001</v>
          </cell>
          <cell r="B52" t="str">
            <v xml:space="preserve">NON SKID MATT FINISH CERAMIC TILE </v>
          </cell>
          <cell r="C52" t="str">
            <v>SQM</v>
          </cell>
          <cell r="F52">
            <v>225</v>
          </cell>
        </row>
        <row r="54">
          <cell r="A54">
            <v>20.2</v>
          </cell>
          <cell r="B54" t="str">
            <v>CERAMIC TILES DADO</v>
          </cell>
          <cell r="C54" t="str">
            <v>SQM</v>
          </cell>
          <cell r="F54">
            <v>225</v>
          </cell>
        </row>
        <row r="56">
          <cell r="A56" t="str">
            <v>21</v>
          </cell>
          <cell r="B56" t="str">
            <v>SHON TILES</v>
          </cell>
          <cell r="C56" t="str">
            <v>SQM</v>
          </cell>
        </row>
        <row r="58">
          <cell r="A58" t="str">
            <v>22</v>
          </cell>
          <cell r="B58" t="str">
            <v xml:space="preserve">CUDDAPAH STONE </v>
          </cell>
          <cell r="C58" t="str">
            <v>SQM</v>
          </cell>
        </row>
        <row r="60">
          <cell r="A60" t="str">
            <v>23</v>
          </cell>
          <cell r="B60" t="str">
            <v>WATER &amp; ELECTRICAL CHARGE</v>
          </cell>
          <cell r="C60" t="str">
            <v>%</v>
          </cell>
          <cell r="F60">
            <v>0.01</v>
          </cell>
        </row>
        <row r="62">
          <cell r="A62" t="str">
            <v>24</v>
          </cell>
          <cell r="B62" t="str">
            <v>TOOLS AND PLANTS FOR CONCRETE</v>
          </cell>
          <cell r="C62" t="str">
            <v>%</v>
          </cell>
          <cell r="F62">
            <v>0.05</v>
          </cell>
        </row>
        <row r="64">
          <cell r="A64" t="str">
            <v>25</v>
          </cell>
          <cell r="B64" t="str">
            <v>TOOLS AND PLANTS FOR STEEL</v>
          </cell>
          <cell r="C64" t="str">
            <v>%</v>
          </cell>
          <cell r="F64">
            <v>0.03</v>
          </cell>
        </row>
        <row r="65">
          <cell r="A65" t="str">
            <v>|::</v>
          </cell>
        </row>
        <row r="67">
          <cell r="A67" t="str">
            <v>26</v>
          </cell>
          <cell r="B67" t="str">
            <v>TOOLS AND PLANTS FOR SHUTTERING</v>
          </cell>
          <cell r="C67" t="str">
            <v>%</v>
          </cell>
          <cell r="F67">
            <v>0.03</v>
          </cell>
        </row>
        <row r="69">
          <cell r="A69" t="str">
            <v>27</v>
          </cell>
          <cell r="B69" t="str">
            <v>TOOLS AND PLANTS FOR MASONRY</v>
          </cell>
          <cell r="C69" t="str">
            <v>%</v>
          </cell>
          <cell r="F69">
            <v>0.03</v>
          </cell>
        </row>
        <row r="71">
          <cell r="A71" t="str">
            <v>28</v>
          </cell>
          <cell r="B71" t="str">
            <v>TOOLS AND PLANTS FOR PLASTERING</v>
          </cell>
          <cell r="C71" t="str">
            <v>%</v>
          </cell>
          <cell r="F71">
            <v>0.03</v>
          </cell>
        </row>
        <row r="73">
          <cell r="A73" t="str">
            <v>29</v>
          </cell>
          <cell r="B73" t="str">
            <v>TOOLS AND PLANTS FOR FLOORING</v>
          </cell>
          <cell r="C73" t="str">
            <v>%</v>
          </cell>
          <cell r="F73">
            <v>0.03</v>
          </cell>
        </row>
        <row r="75">
          <cell r="A75" t="str">
            <v>30</v>
          </cell>
          <cell r="B75" t="str">
            <v>TOOLS AND PLANTS FOR DOORS &amp; WINDOWS</v>
          </cell>
          <cell r="C75" t="str">
            <v>%</v>
          </cell>
          <cell r="F75">
            <v>0.03</v>
          </cell>
        </row>
        <row r="77">
          <cell r="A77" t="str">
            <v>31</v>
          </cell>
          <cell r="B77" t="str">
            <v>CONTRACTOR'S PROFIT</v>
          </cell>
          <cell r="C77" t="str">
            <v>%</v>
          </cell>
          <cell r="F77">
            <v>0.15</v>
          </cell>
        </row>
        <row r="79">
          <cell r="A79" t="str">
            <v>31.a</v>
          </cell>
          <cell r="B79" t="str">
            <v>WCT</v>
          </cell>
          <cell r="C79" t="str">
            <v>%</v>
          </cell>
          <cell r="F79">
            <v>0.04</v>
          </cell>
        </row>
        <row r="81">
          <cell r="A81" t="str">
            <v>32</v>
          </cell>
          <cell r="B81" t="str">
            <v>BRICK BAT</v>
          </cell>
          <cell r="C81" t="str">
            <v>CUM</v>
          </cell>
        </row>
        <row r="83">
          <cell r="A83" t="str">
            <v>33</v>
          </cell>
          <cell r="B83" t="str">
            <v>ADMIXTURE</v>
          </cell>
          <cell r="C83" t="str">
            <v>KG</v>
          </cell>
          <cell r="F83">
            <v>60</v>
          </cell>
        </row>
        <row r="85">
          <cell r="A85" t="str">
            <v>34</v>
          </cell>
          <cell r="B85" t="str">
            <v xml:space="preserve">PVC COVER BLOCK </v>
          </cell>
          <cell r="C85" t="str">
            <v>NOS</v>
          </cell>
        </row>
        <row r="87">
          <cell r="A87" t="str">
            <v>35</v>
          </cell>
          <cell r="B87" t="str">
            <v>GLASS 3MM THK STRIP</v>
          </cell>
          <cell r="C87" t="str">
            <v>RMT</v>
          </cell>
        </row>
        <row r="89">
          <cell r="A89" t="str">
            <v>36</v>
          </cell>
          <cell r="B89" t="str">
            <v>METALIC HARDNER</v>
          </cell>
          <cell r="C89" t="str">
            <v>KG</v>
          </cell>
        </row>
        <row r="91">
          <cell r="A91" t="str">
            <v>37</v>
          </cell>
          <cell r="B91" t="str">
            <v>MURRUM</v>
          </cell>
          <cell r="C91" t="str">
            <v>CUM</v>
          </cell>
        </row>
        <row r="93">
          <cell r="A93" t="str">
            <v>38</v>
          </cell>
          <cell r="B93" t="str">
            <v>LIME</v>
          </cell>
          <cell r="C93" t="str">
            <v>KG</v>
          </cell>
        </row>
        <row r="95">
          <cell r="A95" t="str">
            <v>39</v>
          </cell>
          <cell r="B95" t="str">
            <v>SHUTTERING</v>
          </cell>
          <cell r="C95" t="str">
            <v>SQM</v>
          </cell>
        </row>
        <row r="97">
          <cell r="A97" t="str">
            <v>40</v>
          </cell>
          <cell r="B97" t="str">
            <v>GRANITE FOR KITCHEN PLATFORM</v>
          </cell>
          <cell r="C97" t="str">
            <v>SQM</v>
          </cell>
          <cell r="F97">
            <v>1185</v>
          </cell>
        </row>
        <row r="99">
          <cell r="A99" t="str">
            <v>41</v>
          </cell>
          <cell r="B99" t="str">
            <v>GRANITE FOR FACIA</v>
          </cell>
          <cell r="C99" t="str">
            <v>SQM</v>
          </cell>
          <cell r="F99">
            <v>1185</v>
          </cell>
        </row>
        <row r="101">
          <cell r="A101" t="str">
            <v>42</v>
          </cell>
          <cell r="B101" t="str">
            <v>KUDDAPAH 40MM THK FOR PLATFORM</v>
          </cell>
          <cell r="C101" t="str">
            <v>SQM</v>
          </cell>
          <cell r="F101">
            <v>200</v>
          </cell>
        </row>
        <row r="103">
          <cell r="A103" t="str">
            <v>43</v>
          </cell>
          <cell r="B103" t="str">
            <v>KUDDAPAH 57MM THK FOR SHELF</v>
          </cell>
          <cell r="C103" t="str">
            <v>SQM</v>
          </cell>
          <cell r="F103">
            <v>140</v>
          </cell>
        </row>
        <row r="105">
          <cell r="A105" t="str">
            <v>44</v>
          </cell>
          <cell r="B105" t="str">
            <v>TEAK WOOD</v>
          </cell>
          <cell r="C105" t="str">
            <v>CUM</v>
          </cell>
          <cell r="F105">
            <v>35315</v>
          </cell>
        </row>
        <row r="107">
          <cell r="A107" t="str">
            <v>45</v>
          </cell>
          <cell r="B107" t="str">
            <v>HARD WOOD</v>
          </cell>
          <cell r="C107" t="str">
            <v>CUM</v>
          </cell>
          <cell r="F107">
            <v>13175</v>
          </cell>
        </row>
        <row r="109">
          <cell r="A109" t="str">
            <v>46</v>
          </cell>
          <cell r="B109" t="str">
            <v>WOOD FOR BEADING</v>
          </cell>
          <cell r="C109" t="str">
            <v>RMT</v>
          </cell>
        </row>
        <row r="111">
          <cell r="A111" t="str">
            <v>47</v>
          </cell>
          <cell r="B111" t="str">
            <v>STEEL FOR HOLD FAST</v>
          </cell>
          <cell r="C111" t="str">
            <v>KG</v>
          </cell>
        </row>
        <row r="113">
          <cell r="A113" t="str">
            <v>48</v>
          </cell>
          <cell r="B113" t="str">
            <v>PAINTING</v>
          </cell>
          <cell r="C113" t="str">
            <v>SQM</v>
          </cell>
        </row>
        <row r="115">
          <cell r="A115" t="str">
            <v>49</v>
          </cell>
          <cell r="B115" t="str">
            <v xml:space="preserve">IRON OXIDESED HINGES </v>
          </cell>
          <cell r="C115" t="str">
            <v>NO</v>
          </cell>
        </row>
        <row r="117">
          <cell r="A117" t="str">
            <v>50</v>
          </cell>
          <cell r="B117" t="str">
            <v>MORTICE LOCK WITH HANDLE</v>
          </cell>
          <cell r="C117" t="str">
            <v>NO</v>
          </cell>
        </row>
        <row r="119">
          <cell r="A119" t="str">
            <v>51</v>
          </cell>
          <cell r="B119" t="str">
            <v>IRON OXIDISED TOWER BOLT</v>
          </cell>
          <cell r="C119" t="str">
            <v>NO</v>
          </cell>
        </row>
        <row r="121">
          <cell r="A121" t="str">
            <v>52</v>
          </cell>
          <cell r="B121" t="str">
            <v>NIGHT LATCH</v>
          </cell>
          <cell r="C121" t="str">
            <v>NO</v>
          </cell>
        </row>
        <row r="123">
          <cell r="A123" t="str">
            <v>53</v>
          </cell>
          <cell r="B123" t="str">
            <v>DOOR STOPER</v>
          </cell>
          <cell r="C123" t="str">
            <v>NO</v>
          </cell>
        </row>
        <row r="125">
          <cell r="A125" t="str">
            <v>54</v>
          </cell>
          <cell r="B125" t="str">
            <v>IRON OXIDISED ALDROP</v>
          </cell>
          <cell r="C125" t="str">
            <v>NO</v>
          </cell>
        </row>
        <row r="127">
          <cell r="A127" t="str">
            <v>55</v>
          </cell>
          <cell r="B127" t="str">
            <v>BRASS OXIDISED HINGES</v>
          </cell>
          <cell r="C127" t="str">
            <v>NO</v>
          </cell>
        </row>
        <row r="129">
          <cell r="A129" t="str">
            <v>56</v>
          </cell>
          <cell r="B129" t="str">
            <v>15MM THK BWP MARINE PLY</v>
          </cell>
          <cell r="C129" t="str">
            <v>SQM</v>
          </cell>
        </row>
        <row r="131">
          <cell r="A131" t="str">
            <v>57</v>
          </cell>
          <cell r="B131" t="str">
            <v>9MM THK BWP MARINE PLY</v>
          </cell>
          <cell r="C131" t="str">
            <v>SQM</v>
          </cell>
        </row>
        <row r="133">
          <cell r="A133" t="str">
            <v>58</v>
          </cell>
          <cell r="B133" t="str">
            <v>4 MM THK FROSTED GLASS</v>
          </cell>
          <cell r="C133" t="str">
            <v>SQM</v>
          </cell>
        </row>
        <row r="135">
          <cell r="A135" t="str">
            <v>59</v>
          </cell>
          <cell r="B135" t="str">
            <v>5 MM THK CLEAR GLASS</v>
          </cell>
          <cell r="C135" t="str">
            <v>SQM</v>
          </cell>
        </row>
        <row r="137">
          <cell r="A137" t="str">
            <v>60</v>
          </cell>
          <cell r="B137" t="str">
            <v xml:space="preserve">50mm thk Fire rated door shutter </v>
          </cell>
          <cell r="C137" t="str">
            <v>SQM</v>
          </cell>
          <cell r="F137">
            <v>1615</v>
          </cell>
        </row>
        <row r="139">
          <cell r="A139">
            <v>60.1</v>
          </cell>
          <cell r="B139" t="str">
            <v>40MM THK SOLID CORE DOOR SHUTTER</v>
          </cell>
          <cell r="C139" t="str">
            <v>SQM</v>
          </cell>
          <cell r="F139">
            <v>1100</v>
          </cell>
        </row>
        <row r="141">
          <cell r="A141" t="str">
            <v>61</v>
          </cell>
          <cell r="B141" t="str">
            <v>35MM THK SOLID CORE DOOR SHUTTER</v>
          </cell>
          <cell r="C141" t="str">
            <v>SQM</v>
          </cell>
          <cell r="F141">
            <v>510</v>
          </cell>
        </row>
        <row r="143">
          <cell r="A143" t="str">
            <v>62</v>
          </cell>
          <cell r="B143" t="str">
            <v>45MM THK DOUBLE LEAF FLUSH DOOR</v>
          </cell>
        </row>
        <row r="144">
          <cell r="B144" t="str">
            <v>SHUTTER</v>
          </cell>
          <cell r="C144" t="str">
            <v>SQM</v>
          </cell>
        </row>
        <row r="146">
          <cell r="A146" t="str">
            <v>63</v>
          </cell>
          <cell r="B146" t="str">
            <v>BRASS HINGES</v>
          </cell>
          <cell r="F146">
            <v>25</v>
          </cell>
        </row>
        <row r="148">
          <cell r="A148" t="str">
            <v>64</v>
          </cell>
          <cell r="B148" t="str">
            <v>BRASS OXIDISED HANDLE 200MM LENGTH</v>
          </cell>
          <cell r="F148">
            <v>60</v>
          </cell>
        </row>
        <row r="150">
          <cell r="A150" t="str">
            <v>65</v>
          </cell>
          <cell r="B150" t="str">
            <v>BRASS OXIDISED TOWER BOLT</v>
          </cell>
          <cell r="F150">
            <v>30</v>
          </cell>
        </row>
        <row r="152">
          <cell r="A152" t="str">
            <v>66</v>
          </cell>
          <cell r="B152" t="str">
            <v>BRASS OXIDISED ALDROP</v>
          </cell>
          <cell r="F152">
            <v>200</v>
          </cell>
        </row>
        <row r="154">
          <cell r="A154" t="str">
            <v>67</v>
          </cell>
          <cell r="B154" t="str">
            <v>BRASS OXIDISED DOOR STOPPER</v>
          </cell>
          <cell r="F154">
            <v>35</v>
          </cell>
        </row>
        <row r="156">
          <cell r="A156" t="str">
            <v>68</v>
          </cell>
          <cell r="B156" t="str">
            <v xml:space="preserve">BRASS OXIDISED LETTER SLIT </v>
          </cell>
          <cell r="F156">
            <v>125</v>
          </cell>
        </row>
        <row r="158">
          <cell r="A158" t="str">
            <v>69</v>
          </cell>
          <cell r="B158" t="str">
            <v>EYE VIEW</v>
          </cell>
          <cell r="F158">
            <v>80</v>
          </cell>
        </row>
        <row r="160">
          <cell r="A160" t="str">
            <v>70</v>
          </cell>
          <cell r="B160" t="str">
            <v>PANEL DOOR SHUTTER</v>
          </cell>
          <cell r="C160" t="str">
            <v>SIZE</v>
          </cell>
          <cell r="D160">
            <v>0.9</v>
          </cell>
          <cell r="E160">
            <v>2.1</v>
          </cell>
        </row>
        <row r="162">
          <cell r="A162" t="str">
            <v>71</v>
          </cell>
          <cell r="B162" t="str">
            <v>PARTLY PANELLED PARTLY GLAZED DOOR</v>
          </cell>
        </row>
        <row r="163">
          <cell r="B163" t="str">
            <v>SHUTTER</v>
          </cell>
          <cell r="C163" t="str">
            <v>SIZE</v>
          </cell>
          <cell r="D163">
            <v>1.2</v>
          </cell>
          <cell r="E163">
            <v>2.1</v>
          </cell>
        </row>
        <row r="165">
          <cell r="A165" t="str">
            <v>72</v>
          </cell>
          <cell r="B165" t="str">
            <v xml:space="preserve">FULLY GLAZED DOOR SHUTTER </v>
          </cell>
          <cell r="C165" t="str">
            <v>SIZE</v>
          </cell>
          <cell r="D165">
            <v>1</v>
          </cell>
          <cell r="E165">
            <v>2.1</v>
          </cell>
        </row>
        <row r="167">
          <cell r="A167" t="str">
            <v>73</v>
          </cell>
          <cell r="B167" t="str">
            <v>50MM THK FIRE RATED FLUSH DOOR SHUTTER</v>
          </cell>
          <cell r="C167" t="str">
            <v>SIZE</v>
          </cell>
          <cell r="D167">
            <v>0.9</v>
          </cell>
          <cell r="E167">
            <v>2.1</v>
          </cell>
        </row>
        <row r="169">
          <cell r="A169" t="str">
            <v>74</v>
          </cell>
          <cell r="B169" t="str">
            <v>35MM THK SOLID CORE DOOR SHUTTER</v>
          </cell>
          <cell r="C169" t="str">
            <v>SIZE</v>
          </cell>
          <cell r="D169">
            <v>0.9</v>
          </cell>
          <cell r="E169">
            <v>2.1</v>
          </cell>
        </row>
        <row r="171">
          <cell r="A171" t="str">
            <v>75</v>
          </cell>
          <cell r="B171" t="str">
            <v>45MM THK DOUBLE LEAF FLUSH DOOR</v>
          </cell>
        </row>
        <row r="172">
          <cell r="B172" t="str">
            <v>SHUTTER</v>
          </cell>
          <cell r="C172" t="str">
            <v>SIZE</v>
          </cell>
          <cell r="D172">
            <v>1.5</v>
          </cell>
          <cell r="E172">
            <v>2.1</v>
          </cell>
        </row>
        <row r="174">
          <cell r="A174" t="str">
            <v>76</v>
          </cell>
          <cell r="B174" t="str">
            <v>WATERPROOFING COMPOUND</v>
          </cell>
          <cell r="C174" t="str">
            <v>KG</v>
          </cell>
          <cell r="F174">
            <v>25</v>
          </cell>
        </row>
        <row r="176">
          <cell r="A176" t="str">
            <v>77</v>
          </cell>
          <cell r="B176" t="str">
            <v>QUARTZ</v>
          </cell>
          <cell r="C176" t="str">
            <v>CUM</v>
          </cell>
        </row>
        <row r="178">
          <cell r="A178" t="str">
            <v>78</v>
          </cell>
          <cell r="B178" t="str">
            <v>ADMIXTURE</v>
          </cell>
          <cell r="C178" t="str">
            <v>KG</v>
          </cell>
        </row>
        <row r="180">
          <cell r="A180" t="str">
            <v>-</v>
          </cell>
          <cell r="B180" t="str">
            <v>-</v>
          </cell>
          <cell r="C180" t="str">
            <v>-</v>
          </cell>
          <cell r="D180" t="str">
            <v>-</v>
          </cell>
          <cell r="E180" t="str">
            <v>-</v>
          </cell>
          <cell r="F180" t="str">
            <v>-</v>
          </cell>
          <cell r="G180" t="str">
            <v>-</v>
          </cell>
        </row>
        <row r="184">
          <cell r="A184" t="str">
            <v>DONGRE ASSOCIATES</v>
          </cell>
          <cell r="C184" t="str">
            <v>PROJECT      : SAHARA CITY HOMES, MUMBAI.</v>
          </cell>
        </row>
        <row r="185">
          <cell r="A185" t="str">
            <v>VADODARA</v>
          </cell>
          <cell r="C185" t="str">
            <v>ARCHITECT   : ARCHITECT HAFEEZ CONTRACTOR, MUMBAI.</v>
          </cell>
        </row>
        <row r="186">
          <cell r="C186" t="str">
            <v>CLIENT          : SAHARA INDIA COMMERCIAL Co. Ltd.</v>
          </cell>
        </row>
        <row r="188">
          <cell r="A188">
            <v>38440.792609722223</v>
          </cell>
          <cell r="B188" t="str">
            <v xml:space="preserve">                  B A S I C   R A T E S   O F   L A B O U R   </v>
          </cell>
        </row>
        <row r="189">
          <cell r="A189" t="str">
            <v>-</v>
          </cell>
          <cell r="B189" t="str">
            <v>-</v>
          </cell>
          <cell r="C189" t="str">
            <v>-</v>
          </cell>
          <cell r="D189" t="str">
            <v>-</v>
          </cell>
          <cell r="E189" t="str">
            <v>-</v>
          </cell>
          <cell r="F189" t="str">
            <v>-</v>
          </cell>
          <cell r="G189" t="str">
            <v>-</v>
          </cell>
        </row>
        <row r="190">
          <cell r="A190" t="str">
            <v>SR NO.</v>
          </cell>
          <cell r="B190" t="str">
            <v>PARTICULAR</v>
          </cell>
          <cell r="D190" t="str">
            <v>UNIT</v>
          </cell>
          <cell r="F190" t="str">
            <v>AMOUNT</v>
          </cell>
        </row>
        <row r="191">
          <cell r="A191" t="str">
            <v>-</v>
          </cell>
          <cell r="B191" t="str">
            <v>-</v>
          </cell>
          <cell r="C191" t="str">
            <v>-</v>
          </cell>
          <cell r="D191" t="str">
            <v>-</v>
          </cell>
          <cell r="E191" t="str">
            <v>-</v>
          </cell>
          <cell r="F191" t="str">
            <v>-</v>
          </cell>
          <cell r="G191" t="str">
            <v>-</v>
          </cell>
        </row>
        <row r="193">
          <cell r="A193" t="str">
            <v>1</v>
          </cell>
          <cell r="B193" t="str">
            <v>WEARING COURSE 75MM THK IN CM (1:2:4)</v>
          </cell>
          <cell r="D193" t="str">
            <v>SQM</v>
          </cell>
        </row>
        <row r="195">
          <cell r="A195" t="str">
            <v>2</v>
          </cell>
          <cell r="B195" t="str">
            <v>METAL PACKING 150MM THK</v>
          </cell>
          <cell r="D195" t="str">
            <v>SQM</v>
          </cell>
        </row>
        <row r="197">
          <cell r="A197" t="str">
            <v>3</v>
          </cell>
          <cell r="B197" t="str">
            <v xml:space="preserve">RUBBLE SOLING 230MM THK </v>
          </cell>
          <cell r="D197" t="str">
            <v>CUM</v>
          </cell>
        </row>
        <row r="199">
          <cell r="A199" t="str">
            <v>4</v>
          </cell>
          <cell r="B199" t="str">
            <v>BRICK BAT CEMENT CONCRETE (1:4:8)</v>
          </cell>
          <cell r="D199" t="str">
            <v>CUM</v>
          </cell>
        </row>
        <row r="201">
          <cell r="A201" t="str">
            <v>5</v>
          </cell>
          <cell r="B201" t="str">
            <v>PLAIN CEMENT CONCRETE (1:4:8)</v>
          </cell>
          <cell r="D201" t="str">
            <v>CUM</v>
          </cell>
          <cell r="F201">
            <v>150</v>
          </cell>
        </row>
        <row r="203">
          <cell r="A203" t="str">
            <v>6</v>
          </cell>
          <cell r="B203" t="str">
            <v>PLAIN CEMENT CONCRETE (1:3:6)</v>
          </cell>
          <cell r="D203" t="str">
            <v>CUM</v>
          </cell>
          <cell r="F203">
            <v>150</v>
          </cell>
        </row>
        <row r="205">
          <cell r="A205" t="str">
            <v>7</v>
          </cell>
          <cell r="B205" t="str">
            <v>PLAIN CEMENT CONCRETE (1:2:4)</v>
          </cell>
          <cell r="D205" t="str">
            <v>CUM</v>
          </cell>
          <cell r="F205">
            <v>150</v>
          </cell>
        </row>
        <row r="207">
          <cell r="A207" t="str">
            <v>8</v>
          </cell>
          <cell r="B207" t="str">
            <v>RCC M15 (1:2:4)</v>
          </cell>
          <cell r="D207" t="str">
            <v>CUM</v>
          </cell>
          <cell r="F207">
            <v>150</v>
          </cell>
        </row>
        <row r="209">
          <cell r="A209" t="str">
            <v>9</v>
          </cell>
          <cell r="B209" t="str">
            <v>RCC M20 (1:1.5:3)</v>
          </cell>
          <cell r="D209" t="str">
            <v>CUM</v>
          </cell>
          <cell r="F209">
            <v>150</v>
          </cell>
        </row>
        <row r="211">
          <cell r="A211" t="str">
            <v>10</v>
          </cell>
          <cell r="B211" t="str">
            <v>RCC M25 (1:1:2)</v>
          </cell>
          <cell r="D211" t="str">
            <v>CUM</v>
          </cell>
          <cell r="F211">
            <v>150</v>
          </cell>
        </row>
        <row r="213">
          <cell r="A213" t="str">
            <v>11</v>
          </cell>
          <cell r="B213" t="str">
            <v>RCC M30</v>
          </cell>
          <cell r="D213" t="str">
            <v>CUM</v>
          </cell>
          <cell r="F213">
            <v>150</v>
          </cell>
        </row>
        <row r="215">
          <cell r="A215" t="str">
            <v>12</v>
          </cell>
          <cell r="B215" t="str">
            <v>RCC M35</v>
          </cell>
          <cell r="D215" t="str">
            <v>CUM</v>
          </cell>
          <cell r="F215">
            <v>150</v>
          </cell>
        </row>
        <row r="217">
          <cell r="A217" t="str">
            <v>13</v>
          </cell>
          <cell r="B217" t="str">
            <v>RCC M40</v>
          </cell>
          <cell r="D217" t="str">
            <v>CUM</v>
          </cell>
        </row>
        <row r="219">
          <cell r="A219" t="str">
            <v>14</v>
          </cell>
          <cell r="B219" t="str">
            <v>MILD STEEL</v>
          </cell>
          <cell r="D219" t="str">
            <v>MT</v>
          </cell>
        </row>
        <row r="221">
          <cell r="A221" t="str">
            <v>15</v>
          </cell>
          <cell r="B221" t="str">
            <v>TOR STEEL</v>
          </cell>
          <cell r="D221" t="str">
            <v>MT</v>
          </cell>
        </row>
        <row r="223">
          <cell r="A223" t="str">
            <v>16</v>
          </cell>
          <cell r="B223" t="str">
            <v>230MM THK BRICK MASONRY IN CM (1:6)</v>
          </cell>
          <cell r="D223" t="str">
            <v>CUM</v>
          </cell>
          <cell r="F223">
            <v>125</v>
          </cell>
        </row>
        <row r="225">
          <cell r="A225" t="str">
            <v>17</v>
          </cell>
          <cell r="B225" t="str">
            <v>115 MM THK BRICK MASONRY WITH PATLI BEAM</v>
          </cell>
          <cell r="D225" t="str">
            <v>SQM</v>
          </cell>
        </row>
        <row r="227">
          <cell r="A227" t="str">
            <v>18</v>
          </cell>
          <cell r="B227" t="str">
            <v>400 MM THK BLOCK MASONRY IN CM (1:5)</v>
          </cell>
          <cell r="D227" t="str">
            <v>SQM</v>
          </cell>
        </row>
        <row r="229">
          <cell r="A229" t="str">
            <v>19</v>
          </cell>
          <cell r="B229" t="str">
            <v>125 MM THK BLOCK MASONRY IN CM (1:5)</v>
          </cell>
          <cell r="D229" t="str">
            <v>SQM</v>
          </cell>
          <cell r="F229">
            <v>50</v>
          </cell>
        </row>
        <row r="231">
          <cell r="A231" t="str">
            <v>20</v>
          </cell>
          <cell r="B231" t="str">
            <v>150MM THK BLOCK MASONRY</v>
          </cell>
          <cell r="D231" t="str">
            <v>SQM</v>
          </cell>
          <cell r="F231">
            <v>50</v>
          </cell>
        </row>
        <row r="233">
          <cell r="A233" t="str">
            <v>21</v>
          </cell>
          <cell r="B233" t="str">
            <v>100MM THK BLOCK MASONRY WITH PATLI BEAM</v>
          </cell>
          <cell r="D233" t="str">
            <v>SQM</v>
          </cell>
          <cell r="F233">
            <v>60</v>
          </cell>
        </row>
        <row r="235">
          <cell r="A235" t="str">
            <v>22</v>
          </cell>
          <cell r="B235" t="str">
            <v>INTERNAL PLASTER 15MM THK IN CM (1:4)</v>
          </cell>
          <cell r="D235" t="str">
            <v>SQM</v>
          </cell>
        </row>
        <row r="237">
          <cell r="A237" t="str">
            <v>23</v>
          </cell>
          <cell r="B237" t="str">
            <v>INTERNAL PLASTER 12MM THK IN CM (1:4)</v>
          </cell>
          <cell r="D237" t="str">
            <v>SQM</v>
          </cell>
          <cell r="F237">
            <v>30</v>
          </cell>
        </row>
        <row r="239">
          <cell r="A239" t="str">
            <v>24</v>
          </cell>
          <cell r="B239" t="str">
            <v xml:space="preserve">NEERU FINISH </v>
          </cell>
          <cell r="D239" t="str">
            <v>SQM</v>
          </cell>
        </row>
        <row r="241">
          <cell r="A241" t="str">
            <v>25</v>
          </cell>
          <cell r="B241" t="str">
            <v>CEMENT FINISH</v>
          </cell>
          <cell r="D241" t="str">
            <v>SQM</v>
          </cell>
        </row>
        <row r="243">
          <cell r="A243" t="str">
            <v>26</v>
          </cell>
          <cell r="B243" t="str">
            <v>DUCT PLASTER IN CM (1:4)</v>
          </cell>
          <cell r="D243" t="str">
            <v>SQM</v>
          </cell>
        </row>
        <row r="245">
          <cell r="A245" t="str">
            <v>27</v>
          </cell>
          <cell r="B245" t="str">
            <v>SAND FACE PLASTER 25MM THK IN CM (1:4)</v>
          </cell>
          <cell r="D245" t="str">
            <v>SQM</v>
          </cell>
          <cell r="F245">
            <v>50</v>
          </cell>
        </row>
        <row r="247">
          <cell r="A247" t="str">
            <v>28</v>
          </cell>
          <cell r="B247" t="str">
            <v>SAND FACE PLASTER 20MM THK IN CM (1:4)</v>
          </cell>
          <cell r="D247" t="str">
            <v>SQM</v>
          </cell>
        </row>
        <row r="249">
          <cell r="A249" t="str">
            <v>29</v>
          </cell>
          <cell r="B249" t="str">
            <v>KOTA STONE FLOORING</v>
          </cell>
          <cell r="D249" t="str">
            <v>SQM</v>
          </cell>
        </row>
        <row r="251">
          <cell r="A251" t="str">
            <v>30</v>
          </cell>
          <cell r="B251" t="str">
            <v>KOTA STONE SKIRTING 100 MM HIGH</v>
          </cell>
          <cell r="D251" t="str">
            <v>RMT</v>
          </cell>
        </row>
        <row r="253">
          <cell r="A253" t="str">
            <v>31</v>
          </cell>
          <cell r="B253" t="str">
            <v>KOTA STONE SKIRTING 150 MM HIGH</v>
          </cell>
          <cell r="D253" t="str">
            <v>RMT</v>
          </cell>
        </row>
        <row r="255">
          <cell r="A255" t="str">
            <v>32</v>
          </cell>
          <cell r="B255" t="str">
            <v>MARBLE FLOORING</v>
          </cell>
          <cell r="D255" t="str">
            <v>SQM</v>
          </cell>
        </row>
        <row r="257">
          <cell r="A257" t="str">
            <v>33</v>
          </cell>
          <cell r="B257" t="str">
            <v>MARBLE SKIRTING 100MM HIGH</v>
          </cell>
          <cell r="D257" t="str">
            <v>RMT</v>
          </cell>
        </row>
        <row r="259">
          <cell r="A259" t="str">
            <v>34</v>
          </cell>
          <cell r="B259" t="str">
            <v>MARBLE SKIRTING 150MM HIGH</v>
          </cell>
          <cell r="D259" t="str">
            <v>RMT</v>
          </cell>
        </row>
        <row r="261">
          <cell r="A261" t="str">
            <v>35</v>
          </cell>
          <cell r="B261" t="str">
            <v>GRANITE FLOORING</v>
          </cell>
          <cell r="D261" t="str">
            <v>SQM</v>
          </cell>
          <cell r="F261">
            <v>175</v>
          </cell>
        </row>
        <row r="263">
          <cell r="A263" t="str">
            <v>36</v>
          </cell>
          <cell r="B263" t="str">
            <v>GRANITE SKIRTING 100 MM HIGH</v>
          </cell>
          <cell r="D263" t="str">
            <v>RMT</v>
          </cell>
        </row>
        <row r="265">
          <cell r="A265" t="str">
            <v>38</v>
          </cell>
          <cell r="B265" t="str">
            <v>GRANITE SKIRTING 150 MM HIGH</v>
          </cell>
          <cell r="D265" t="str">
            <v>RMT</v>
          </cell>
        </row>
        <row r="267">
          <cell r="A267" t="str">
            <v>40</v>
          </cell>
          <cell r="B267" t="str">
            <v>KOTA STONE DADO</v>
          </cell>
          <cell r="D267" t="str">
            <v>SQM</v>
          </cell>
        </row>
        <row r="269">
          <cell r="A269" t="str">
            <v>41</v>
          </cell>
          <cell r="B269" t="str">
            <v>MARBLE DADO</v>
          </cell>
          <cell r="D269" t="str">
            <v>SQM</v>
          </cell>
        </row>
        <row r="271">
          <cell r="A271" t="str">
            <v>42</v>
          </cell>
          <cell r="B271" t="str">
            <v>GRANITE DADO</v>
          </cell>
          <cell r="D271" t="str">
            <v>SQM</v>
          </cell>
        </row>
        <row r="273">
          <cell r="A273" t="str">
            <v>43</v>
          </cell>
          <cell r="B273" t="str">
            <v>SPARTEK TILE FLOORING</v>
          </cell>
          <cell r="D273" t="str">
            <v>SQM</v>
          </cell>
          <cell r="F273">
            <v>90</v>
          </cell>
        </row>
        <row r="275">
          <cell r="A275" t="str">
            <v>44</v>
          </cell>
          <cell r="B275" t="str">
            <v>SPARTEK TILE SKIRTING 100MM HIGH</v>
          </cell>
          <cell r="D275" t="str">
            <v>RMT</v>
          </cell>
        </row>
        <row r="277">
          <cell r="A277" t="str">
            <v>45</v>
          </cell>
          <cell r="B277" t="str">
            <v>SPARTEK TILE SKIRTING 150 HIGH</v>
          </cell>
          <cell r="D277" t="str">
            <v>RMT</v>
          </cell>
        </row>
        <row r="279">
          <cell r="A279" t="str">
            <v>46</v>
          </cell>
          <cell r="B279" t="str">
            <v>SPARTEK DADO</v>
          </cell>
          <cell r="D279" t="str">
            <v>SQM</v>
          </cell>
        </row>
        <row r="281">
          <cell r="A281" t="str">
            <v>47</v>
          </cell>
          <cell r="B281" t="str">
            <v>MARBLE TREAD 1500 X 300</v>
          </cell>
          <cell r="D281" t="str">
            <v>RMT</v>
          </cell>
        </row>
        <row r="283">
          <cell r="A283" t="str">
            <v>48</v>
          </cell>
          <cell r="B283" t="str">
            <v>MARBLE RISER 1500 X 150</v>
          </cell>
          <cell r="D283" t="str">
            <v>RMT</v>
          </cell>
        </row>
        <row r="285">
          <cell r="A285" t="str">
            <v>49</v>
          </cell>
          <cell r="B285" t="str">
            <v>KOTA STONE TREAD 1500 X 300</v>
          </cell>
          <cell r="D285" t="str">
            <v>RMT</v>
          </cell>
        </row>
        <row r="287">
          <cell r="A287" t="str">
            <v>51</v>
          </cell>
          <cell r="B287" t="str">
            <v>KOTA STONE RISER 1500 X 150</v>
          </cell>
          <cell r="D287" t="str">
            <v>RMT</v>
          </cell>
        </row>
        <row r="289">
          <cell r="A289" t="str">
            <v>52</v>
          </cell>
          <cell r="B289" t="str">
            <v xml:space="preserve">MARBLE WINDOW SILL 350MM WIDE </v>
          </cell>
          <cell r="D289" t="str">
            <v>RMT</v>
          </cell>
        </row>
        <row r="291">
          <cell r="A291" t="str">
            <v>53</v>
          </cell>
          <cell r="B291" t="str">
            <v>KOTA STONE WINDOW SILL 350MM WIDE</v>
          </cell>
          <cell r="D291" t="str">
            <v>RMT</v>
          </cell>
        </row>
        <row r="293">
          <cell r="A293" t="str">
            <v>54</v>
          </cell>
          <cell r="B293" t="str">
            <v>IPS FLOORING WITH IRONITE (1:2:4)</v>
          </cell>
          <cell r="D293" t="str">
            <v>SQM</v>
          </cell>
        </row>
        <row r="295">
          <cell r="A295" t="str">
            <v>55</v>
          </cell>
          <cell r="B295" t="str">
            <v>IPS FLOORING (1:2:4)</v>
          </cell>
          <cell r="D295" t="str">
            <v>SQM</v>
          </cell>
        </row>
        <row r="297">
          <cell r="A297" t="str">
            <v>56</v>
          </cell>
          <cell r="B297" t="str">
            <v>MARBLE MOSAIC TILES FLOORING</v>
          </cell>
          <cell r="D297" t="str">
            <v>SQM</v>
          </cell>
        </row>
        <row r="299">
          <cell r="A299" t="str">
            <v>57</v>
          </cell>
          <cell r="B299" t="str">
            <v>MARBLE MOSAIC TILES SKIRTING 100MM HIGH</v>
          </cell>
          <cell r="D299" t="str">
            <v>RMT</v>
          </cell>
        </row>
        <row r="301">
          <cell r="A301" t="str">
            <v>58</v>
          </cell>
          <cell r="B301" t="str">
            <v>MARBLE MOSAIC TILES SKIRTING 150MM HIGH</v>
          </cell>
          <cell r="D301" t="str">
            <v>RMT</v>
          </cell>
        </row>
        <row r="303">
          <cell r="A303" t="str">
            <v>59</v>
          </cell>
          <cell r="B303" t="str">
            <v>COMPOSITE FLOORING GRANITE (75%)+MARBLE(25%)</v>
          </cell>
          <cell r="D303" t="str">
            <v>SQM</v>
          </cell>
        </row>
        <row r="305">
          <cell r="A305" t="str">
            <v>60</v>
          </cell>
          <cell r="B305" t="str">
            <v>COMPOSITE CLADDING GRANITE (75%)+MARBLE(25%)</v>
          </cell>
          <cell r="D305" t="str">
            <v>SQM</v>
          </cell>
        </row>
        <row r="307">
          <cell r="A307" t="str">
            <v>61</v>
          </cell>
          <cell r="B307" t="str">
            <v>RCC KITCHEN PLATFORM WITH GRANITE TOP</v>
          </cell>
          <cell r="D307" t="str">
            <v>RMT</v>
          </cell>
        </row>
        <row r="309">
          <cell r="A309" t="str">
            <v>62</v>
          </cell>
          <cell r="B309" t="str">
            <v>GRANITE PLATFORM WITH KUDDAPAH SHELF</v>
          </cell>
          <cell r="D309" t="str">
            <v>RMT</v>
          </cell>
        </row>
        <row r="311">
          <cell r="A311" t="str">
            <v>63</v>
          </cell>
          <cell r="B311" t="str">
            <v>TEAK WOOD DOOR FRAME 150 X 65MM</v>
          </cell>
          <cell r="D311" t="str">
            <v>RMT</v>
          </cell>
        </row>
        <row r="313">
          <cell r="A313" t="str">
            <v>64</v>
          </cell>
          <cell r="B313" t="str">
            <v>TEAK WOOD DOOR FRAME 130 X 65MM</v>
          </cell>
          <cell r="D313" t="str">
            <v>RMT</v>
          </cell>
        </row>
        <row r="315">
          <cell r="A315" t="str">
            <v>65</v>
          </cell>
          <cell r="B315" t="str">
            <v>HARD WOOD DOOR FRAME 150 X 65MM</v>
          </cell>
          <cell r="D315" t="str">
            <v>RMT</v>
          </cell>
        </row>
        <row r="317">
          <cell r="A317" t="str">
            <v>66</v>
          </cell>
          <cell r="B317" t="str">
            <v>HARD WOOD DOOR FRAME 130 X 65MM</v>
          </cell>
          <cell r="D317" t="str">
            <v>RMT</v>
          </cell>
        </row>
        <row r="319">
          <cell r="A319" t="str">
            <v>67</v>
          </cell>
          <cell r="B319" t="str">
            <v>TEAK WOOD COVER MOULD 40 X 20MM</v>
          </cell>
          <cell r="D319" t="str">
            <v>RMT</v>
          </cell>
        </row>
        <row r="321">
          <cell r="A321" t="str">
            <v>68</v>
          </cell>
          <cell r="B321" t="str">
            <v>HARD WOOD COVER MOULD 40 X 20MM</v>
          </cell>
          <cell r="D321" t="str">
            <v>RMT</v>
          </cell>
        </row>
        <row r="323">
          <cell r="A323" t="str">
            <v>69</v>
          </cell>
          <cell r="B323" t="str">
            <v xml:space="preserve">T W FULLY PANEL DOOR SHUTTER </v>
          </cell>
          <cell r="D323" t="str">
            <v>SQM</v>
          </cell>
        </row>
        <row r="325">
          <cell r="B325" t="str">
            <v>T W PARTLY PANELLED PARTLY GLAZED</v>
          </cell>
          <cell r="D325" t="str">
            <v>SQM</v>
          </cell>
        </row>
        <row r="326">
          <cell r="A326" t="str">
            <v>70</v>
          </cell>
          <cell r="B326" t="str">
            <v>DOOR SHUTTER</v>
          </cell>
        </row>
        <row r="328">
          <cell r="A328" t="str">
            <v>71</v>
          </cell>
          <cell r="B328" t="str">
            <v>T W FULLY GLAZED DOOR SHUTTER</v>
          </cell>
          <cell r="D328" t="str">
            <v>SQM</v>
          </cell>
        </row>
        <row r="330">
          <cell r="A330" t="str">
            <v>72</v>
          </cell>
          <cell r="B330" t="str">
            <v xml:space="preserve">H W FULLY PANEL DOOR SHUTTER </v>
          </cell>
          <cell r="D330" t="str">
            <v>SQM</v>
          </cell>
        </row>
        <row r="332">
          <cell r="B332" t="str">
            <v xml:space="preserve">H W PARTLY PANELLED PARTLY GLAZED </v>
          </cell>
          <cell r="D332" t="str">
            <v>SQM</v>
          </cell>
        </row>
        <row r="333">
          <cell r="A333" t="str">
            <v>73</v>
          </cell>
          <cell r="B333" t="str">
            <v>DOOR SHUTTER</v>
          </cell>
        </row>
        <row r="335">
          <cell r="A335" t="str">
            <v>74</v>
          </cell>
          <cell r="B335" t="str">
            <v>H W FULLY GLAZED DOOR SHUTTER</v>
          </cell>
          <cell r="D335" t="str">
            <v>SQM</v>
          </cell>
        </row>
        <row r="337">
          <cell r="A337" t="str">
            <v>75</v>
          </cell>
          <cell r="B337" t="str">
            <v>45MM THK SOLID CORE DOOR SHUTTER</v>
          </cell>
          <cell r="D337" t="str">
            <v>SQM</v>
          </cell>
        </row>
        <row r="339">
          <cell r="A339" t="str">
            <v>76</v>
          </cell>
          <cell r="B339" t="str">
            <v>35MM THK SOLID CORE DOOR SHUTTER</v>
          </cell>
          <cell r="D339" t="str">
            <v>SQM</v>
          </cell>
        </row>
        <row r="341">
          <cell r="A341" t="str">
            <v>77</v>
          </cell>
          <cell r="B341" t="str">
            <v>45MM THK DOUBLE LEAF FLUSH DOOR</v>
          </cell>
        </row>
        <row r="342">
          <cell r="B342" t="str">
            <v>SHUTTER</v>
          </cell>
          <cell r="D342" t="str">
            <v>SQM</v>
          </cell>
        </row>
        <row r="344">
          <cell r="A344" t="str">
            <v>-</v>
          </cell>
          <cell r="B344" t="str">
            <v>-</v>
          </cell>
          <cell r="C344" t="str">
            <v>-</v>
          </cell>
          <cell r="D344" t="str">
            <v>-</v>
          </cell>
          <cell r="E344" t="str">
            <v>-</v>
          </cell>
          <cell r="F344" t="str">
            <v>-</v>
          </cell>
          <cell r="G344" t="str">
            <v>-</v>
          </cell>
          <cell r="H344" t="str">
            <v>-</v>
          </cell>
        </row>
        <row r="345">
          <cell r="A345" t="str">
            <v>|::</v>
          </cell>
        </row>
        <row r="380">
          <cell r="A380">
            <v>2</v>
          </cell>
          <cell r="B380" t="str">
            <v>METAL PACKING 150MM THK</v>
          </cell>
          <cell r="E380" t="str">
            <v>QTY -</v>
          </cell>
          <cell r="F380">
            <v>10</v>
          </cell>
          <cell r="G380" t="str">
            <v>SQM</v>
          </cell>
        </row>
        <row r="382">
          <cell r="A382" t="str">
            <v>A</v>
          </cell>
          <cell r="B382" t="str">
            <v>MATERIAL</v>
          </cell>
        </row>
        <row r="384">
          <cell r="B384" t="str">
            <v>Murrum</v>
          </cell>
          <cell r="C384" t="str">
            <v>Cum</v>
          </cell>
          <cell r="D384">
            <v>0.3</v>
          </cell>
          <cell r="E384">
            <v>0</v>
          </cell>
          <cell r="F384">
            <v>0</v>
          </cell>
        </row>
        <row r="385">
          <cell r="B385" t="str">
            <v>Aggregate</v>
          </cell>
          <cell r="C385" t="str">
            <v>Cum</v>
          </cell>
          <cell r="D385">
            <v>1.65</v>
          </cell>
          <cell r="E385">
            <v>500</v>
          </cell>
          <cell r="F385">
            <v>825</v>
          </cell>
        </row>
        <row r="386">
          <cell r="F386">
            <v>825</v>
          </cell>
          <cell r="G386">
            <v>825</v>
          </cell>
        </row>
        <row r="388">
          <cell r="A388" t="str">
            <v>B</v>
          </cell>
          <cell r="B388" t="str">
            <v>Labour</v>
          </cell>
          <cell r="C388" t="str">
            <v>Sqm</v>
          </cell>
          <cell r="D388">
            <v>10</v>
          </cell>
          <cell r="E388">
            <v>0</v>
          </cell>
          <cell r="F388">
            <v>0</v>
          </cell>
          <cell r="G388">
            <v>0</v>
          </cell>
        </row>
        <row r="389">
          <cell r="G389">
            <v>825</v>
          </cell>
        </row>
        <row r="391">
          <cell r="A391" t="str">
            <v>C</v>
          </cell>
          <cell r="B391" t="str">
            <v>Add for water &amp; electrical charges</v>
          </cell>
          <cell r="D391">
            <v>825</v>
          </cell>
          <cell r="E391">
            <v>0.01</v>
          </cell>
          <cell r="F391">
            <v>8.25</v>
          </cell>
          <cell r="G391">
            <v>8.25</v>
          </cell>
        </row>
        <row r="393">
          <cell r="A393" t="str">
            <v>D</v>
          </cell>
          <cell r="B393" t="str">
            <v>Add for tools and plants</v>
          </cell>
          <cell r="D393">
            <v>825</v>
          </cell>
          <cell r="E393">
            <v>0.05</v>
          </cell>
          <cell r="F393">
            <v>41.25</v>
          </cell>
          <cell r="G393">
            <v>41.25</v>
          </cell>
        </row>
        <row r="394">
          <cell r="G394">
            <v>874.5</v>
          </cell>
        </row>
        <row r="396">
          <cell r="A396" t="str">
            <v>E</v>
          </cell>
          <cell r="B396" t="str">
            <v>Add contractor's profit</v>
          </cell>
          <cell r="D396">
            <v>874.5</v>
          </cell>
          <cell r="E396">
            <v>0.15</v>
          </cell>
          <cell r="F396">
            <v>131.17499999999998</v>
          </cell>
          <cell r="G396">
            <v>131.17499999999998</v>
          </cell>
        </row>
        <row r="397">
          <cell r="G397">
            <v>1005.675</v>
          </cell>
        </row>
        <row r="399">
          <cell r="B399" t="str">
            <v>Rate per Sqm</v>
          </cell>
          <cell r="D399">
            <v>1005.675</v>
          </cell>
          <cell r="E399">
            <v>10</v>
          </cell>
          <cell r="F399">
            <v>100.5675</v>
          </cell>
          <cell r="G399">
            <v>100.5675</v>
          </cell>
        </row>
        <row r="401">
          <cell r="B401" t="str">
            <v>Rate per Cum</v>
          </cell>
          <cell r="D401">
            <v>100.5675</v>
          </cell>
          <cell r="E401">
            <v>0.15</v>
          </cell>
          <cell r="F401">
            <v>670.45</v>
          </cell>
          <cell r="G401">
            <v>670.45</v>
          </cell>
        </row>
        <row r="404">
          <cell r="A404">
            <v>3</v>
          </cell>
          <cell r="B404" t="str">
            <v>RUBBLE SOLING 230MM THK</v>
          </cell>
          <cell r="E404" t="str">
            <v>QTY -</v>
          </cell>
          <cell r="F404">
            <v>10</v>
          </cell>
          <cell r="G404" t="str">
            <v>SQM</v>
          </cell>
        </row>
        <row r="406">
          <cell r="A406" t="str">
            <v>A</v>
          </cell>
          <cell r="B406" t="str">
            <v>MATERIAL</v>
          </cell>
        </row>
        <row r="408">
          <cell r="B408" t="str">
            <v>Murrum</v>
          </cell>
          <cell r="C408" t="str">
            <v>Cum</v>
          </cell>
          <cell r="D408">
            <v>1</v>
          </cell>
          <cell r="E408">
            <v>0</v>
          </cell>
          <cell r="F408">
            <v>0</v>
          </cell>
        </row>
        <row r="409">
          <cell r="B409" t="str">
            <v>Rubble</v>
          </cell>
          <cell r="C409" t="str">
            <v>Cum</v>
          </cell>
          <cell r="D409">
            <v>2.75</v>
          </cell>
          <cell r="E409">
            <v>500</v>
          </cell>
          <cell r="F409">
            <v>1375</v>
          </cell>
        </row>
        <row r="410">
          <cell r="F410">
            <v>1375</v>
          </cell>
          <cell r="G410">
            <v>1375</v>
          </cell>
        </row>
        <row r="412">
          <cell r="A412" t="str">
            <v>B</v>
          </cell>
          <cell r="B412" t="str">
            <v>Labour</v>
          </cell>
          <cell r="C412" t="str">
            <v>Sqm</v>
          </cell>
          <cell r="D412">
            <v>10</v>
          </cell>
          <cell r="E412">
            <v>0</v>
          </cell>
          <cell r="F412">
            <v>0</v>
          </cell>
          <cell r="G412">
            <v>0</v>
          </cell>
        </row>
        <row r="413">
          <cell r="G413">
            <v>1375</v>
          </cell>
        </row>
        <row r="415">
          <cell r="A415" t="str">
            <v>C</v>
          </cell>
          <cell r="B415" t="str">
            <v>Add for water &amp; electrical charges</v>
          </cell>
          <cell r="D415">
            <v>1375</v>
          </cell>
          <cell r="E415">
            <v>0.01</v>
          </cell>
          <cell r="F415">
            <v>13.75</v>
          </cell>
          <cell r="G415">
            <v>13.75</v>
          </cell>
        </row>
        <row r="417">
          <cell r="A417" t="str">
            <v>D</v>
          </cell>
          <cell r="B417" t="str">
            <v>Add for tools and plants</v>
          </cell>
          <cell r="D417">
            <v>1375</v>
          </cell>
          <cell r="E417">
            <v>0.05</v>
          </cell>
          <cell r="F417">
            <v>68.75</v>
          </cell>
          <cell r="G417">
            <v>68.75</v>
          </cell>
        </row>
        <row r="418">
          <cell r="G418">
            <v>1457.5</v>
          </cell>
        </row>
        <row r="420">
          <cell r="A420" t="str">
            <v>E</v>
          </cell>
          <cell r="B420" t="str">
            <v>Add contractor's profit</v>
          </cell>
          <cell r="D420">
            <v>1457.5</v>
          </cell>
          <cell r="E420">
            <v>0.15</v>
          </cell>
          <cell r="F420">
            <v>218.625</v>
          </cell>
          <cell r="G420">
            <v>218.625</v>
          </cell>
        </row>
        <row r="421">
          <cell r="G421">
            <v>1676.125</v>
          </cell>
        </row>
        <row r="423">
          <cell r="B423" t="str">
            <v>Rate per Sqm</v>
          </cell>
          <cell r="D423">
            <v>1676.125</v>
          </cell>
          <cell r="E423">
            <v>10</v>
          </cell>
          <cell r="F423">
            <v>167.61250000000001</v>
          </cell>
          <cell r="G423">
            <v>167.61250000000001</v>
          </cell>
        </row>
        <row r="426">
          <cell r="A426">
            <v>4</v>
          </cell>
          <cell r="B426" t="str">
            <v>BRICK BAT CEMENT CONCRETE (1:4:8)</v>
          </cell>
          <cell r="E426" t="str">
            <v>QTY -</v>
          </cell>
          <cell r="F426">
            <v>10</v>
          </cell>
          <cell r="G426" t="str">
            <v>CUM</v>
          </cell>
        </row>
        <row r="428">
          <cell r="A428" t="str">
            <v>A</v>
          </cell>
          <cell r="B428" t="str">
            <v>MATERIAL</v>
          </cell>
        </row>
        <row r="430">
          <cell r="B430" t="str">
            <v>Cement</v>
          </cell>
          <cell r="C430" t="str">
            <v>Bag</v>
          </cell>
          <cell r="D430">
            <v>36</v>
          </cell>
          <cell r="E430">
            <v>150</v>
          </cell>
          <cell r="F430">
            <v>5400</v>
          </cell>
        </row>
        <row r="431">
          <cell r="B431" t="str">
            <v>Sand</v>
          </cell>
          <cell r="C431" t="str">
            <v>Cum</v>
          </cell>
          <cell r="D431">
            <v>6.1</v>
          </cell>
          <cell r="E431">
            <v>325</v>
          </cell>
          <cell r="F431">
            <v>1982.4999999999998</v>
          </cell>
        </row>
        <row r="432">
          <cell r="B432" t="str">
            <v>Brick bat</v>
          </cell>
          <cell r="C432" t="str">
            <v>Cum</v>
          </cell>
          <cell r="D432">
            <v>8.6</v>
          </cell>
          <cell r="E432">
            <v>0</v>
          </cell>
          <cell r="F432">
            <v>0</v>
          </cell>
        </row>
        <row r="433">
          <cell r="F433">
            <v>7382.5</v>
          </cell>
          <cell r="G433">
            <v>7382.5</v>
          </cell>
        </row>
        <row r="435">
          <cell r="A435" t="str">
            <v>B</v>
          </cell>
          <cell r="B435" t="str">
            <v>Labour</v>
          </cell>
          <cell r="C435" t="str">
            <v>Cum</v>
          </cell>
          <cell r="D435">
            <v>10</v>
          </cell>
          <cell r="E435">
            <v>0</v>
          </cell>
          <cell r="F435">
            <v>0</v>
          </cell>
          <cell r="G435">
            <v>0</v>
          </cell>
        </row>
        <row r="436">
          <cell r="G436">
            <v>7382.5</v>
          </cell>
        </row>
        <row r="438">
          <cell r="A438" t="str">
            <v>C</v>
          </cell>
          <cell r="B438" t="str">
            <v>Add for water &amp; electrical charges</v>
          </cell>
          <cell r="D438">
            <v>7382.5</v>
          </cell>
          <cell r="E438">
            <v>0.01</v>
          </cell>
          <cell r="F438">
            <v>73.825000000000003</v>
          </cell>
          <cell r="G438">
            <v>73.825000000000003</v>
          </cell>
        </row>
        <row r="440">
          <cell r="A440" t="str">
            <v>D</v>
          </cell>
          <cell r="B440" t="str">
            <v>Add for tools and plants</v>
          </cell>
          <cell r="D440">
            <v>7382.5</v>
          </cell>
          <cell r="E440">
            <v>0.05</v>
          </cell>
          <cell r="F440">
            <v>369.125</v>
          </cell>
          <cell r="G440">
            <v>369.125</v>
          </cell>
        </row>
        <row r="441">
          <cell r="G441">
            <v>7825.45</v>
          </cell>
        </row>
        <row r="443">
          <cell r="A443" t="str">
            <v>E</v>
          </cell>
          <cell r="B443" t="str">
            <v>Add contractor's profit</v>
          </cell>
          <cell r="D443">
            <v>7825.45</v>
          </cell>
          <cell r="E443">
            <v>0.15</v>
          </cell>
          <cell r="F443">
            <v>1173.8174999999999</v>
          </cell>
          <cell r="G443">
            <v>1173.8174999999999</v>
          </cell>
        </row>
        <row r="444">
          <cell r="G444" t="str">
            <v>-</v>
          </cell>
        </row>
        <row r="445">
          <cell r="G445">
            <v>8999.2674999999999</v>
          </cell>
        </row>
        <row r="447">
          <cell r="B447" t="str">
            <v>Rate per Cum</v>
          </cell>
          <cell r="D447">
            <v>8999.2674999999999</v>
          </cell>
          <cell r="E447">
            <v>10</v>
          </cell>
          <cell r="F447">
            <v>899.92674999999997</v>
          </cell>
          <cell r="G447">
            <v>899.92674999999997</v>
          </cell>
        </row>
        <row r="474">
          <cell r="A474">
            <v>6</v>
          </cell>
          <cell r="B474" t="str">
            <v>PCC (1:4:8)</v>
          </cell>
          <cell r="E474" t="str">
            <v>QTY -</v>
          </cell>
          <cell r="F474">
            <v>10</v>
          </cell>
          <cell r="G474" t="str">
            <v>CUM</v>
          </cell>
        </row>
        <row r="476">
          <cell r="A476" t="str">
            <v>A</v>
          </cell>
          <cell r="B476" t="str">
            <v>MATERIAL</v>
          </cell>
        </row>
        <row r="478">
          <cell r="B478" t="str">
            <v>Cement</v>
          </cell>
          <cell r="C478" t="str">
            <v>Bag</v>
          </cell>
          <cell r="D478">
            <v>36</v>
          </cell>
          <cell r="E478">
            <v>150</v>
          </cell>
          <cell r="F478">
            <v>5400</v>
          </cell>
        </row>
        <row r="479">
          <cell r="B479" t="str">
            <v>Sand</v>
          </cell>
          <cell r="C479" t="str">
            <v>Cum</v>
          </cell>
          <cell r="D479">
            <v>6.1</v>
          </cell>
          <cell r="E479">
            <v>325</v>
          </cell>
          <cell r="F479">
            <v>1982.4999999999998</v>
          </cell>
        </row>
        <row r="480">
          <cell r="B480" t="str">
            <v>Aggregate</v>
          </cell>
          <cell r="C480" t="str">
            <v>Cum</v>
          </cell>
          <cell r="D480">
            <v>8.6</v>
          </cell>
          <cell r="E480">
            <v>500</v>
          </cell>
          <cell r="F480">
            <v>4300</v>
          </cell>
        </row>
        <row r="481">
          <cell r="F481">
            <v>11682.5</v>
          </cell>
          <cell r="G481">
            <v>11682.5</v>
          </cell>
        </row>
        <row r="483">
          <cell r="A483" t="str">
            <v>B</v>
          </cell>
          <cell r="B483" t="str">
            <v>Labour</v>
          </cell>
          <cell r="C483" t="str">
            <v>Cum</v>
          </cell>
          <cell r="D483">
            <v>10</v>
          </cell>
          <cell r="E483">
            <v>150</v>
          </cell>
          <cell r="F483">
            <v>1500</v>
          </cell>
          <cell r="G483">
            <v>1500</v>
          </cell>
        </row>
        <row r="484">
          <cell r="G484">
            <v>13182.5</v>
          </cell>
        </row>
        <row r="486">
          <cell r="A486" t="str">
            <v>C</v>
          </cell>
          <cell r="B486" t="str">
            <v>Add for water &amp; electrical charges</v>
          </cell>
          <cell r="D486">
            <v>13182.5</v>
          </cell>
          <cell r="E486">
            <v>0.01</v>
          </cell>
          <cell r="F486">
            <v>131.82499999999999</v>
          </cell>
          <cell r="G486">
            <v>131.82499999999999</v>
          </cell>
        </row>
        <row r="488">
          <cell r="A488" t="str">
            <v>D</v>
          </cell>
          <cell r="B488" t="str">
            <v>Add for tools and plants</v>
          </cell>
          <cell r="D488">
            <v>13182.5</v>
          </cell>
          <cell r="E488">
            <v>0.05</v>
          </cell>
          <cell r="F488">
            <v>659.125</v>
          </cell>
          <cell r="G488">
            <v>659.125</v>
          </cell>
        </row>
        <row r="489">
          <cell r="G489">
            <v>13973.45</v>
          </cell>
        </row>
        <row r="491">
          <cell r="A491" t="str">
            <v>E</v>
          </cell>
          <cell r="B491" t="str">
            <v>Add contractor's profit</v>
          </cell>
          <cell r="D491">
            <v>13973.45</v>
          </cell>
          <cell r="E491">
            <v>0.15</v>
          </cell>
          <cell r="F491">
            <v>2096.0174999999999</v>
          </cell>
          <cell r="G491">
            <v>2096.0174999999999</v>
          </cell>
        </row>
        <row r="492">
          <cell r="G492">
            <v>16069.467500000001</v>
          </cell>
        </row>
        <row r="494">
          <cell r="B494" t="str">
            <v>Rate per Cum</v>
          </cell>
          <cell r="D494">
            <v>16069.467500000001</v>
          </cell>
          <cell r="E494">
            <v>10</v>
          </cell>
          <cell r="F494">
            <v>1606.9467500000001</v>
          </cell>
          <cell r="G494">
            <v>1607</v>
          </cell>
        </row>
        <row r="497">
          <cell r="A497">
            <v>6</v>
          </cell>
          <cell r="B497" t="str">
            <v>PCC (1:3:6)</v>
          </cell>
          <cell r="E497" t="str">
            <v>QTY -</v>
          </cell>
          <cell r="F497">
            <v>10</v>
          </cell>
          <cell r="G497" t="str">
            <v>CUM</v>
          </cell>
        </row>
        <row r="499">
          <cell r="A499" t="str">
            <v>A</v>
          </cell>
          <cell r="B499" t="str">
            <v>MATERIAL</v>
          </cell>
        </row>
        <row r="501">
          <cell r="B501" t="str">
            <v>Cement</v>
          </cell>
          <cell r="C501" t="str">
            <v>Bag</v>
          </cell>
          <cell r="D501">
            <v>46</v>
          </cell>
          <cell r="E501">
            <v>150</v>
          </cell>
          <cell r="F501">
            <v>6900</v>
          </cell>
        </row>
        <row r="502">
          <cell r="B502" t="str">
            <v>Sand</v>
          </cell>
          <cell r="C502" t="str">
            <v>Cum</v>
          </cell>
          <cell r="D502">
            <v>5.8</v>
          </cell>
          <cell r="E502">
            <v>325</v>
          </cell>
          <cell r="F502">
            <v>1885</v>
          </cell>
        </row>
        <row r="503">
          <cell r="B503" t="str">
            <v>Aggregate</v>
          </cell>
          <cell r="C503" t="str">
            <v>Cum</v>
          </cell>
          <cell r="D503">
            <v>8.6</v>
          </cell>
          <cell r="E503">
            <v>500</v>
          </cell>
          <cell r="F503">
            <v>4300</v>
          </cell>
        </row>
        <row r="504">
          <cell r="F504">
            <v>13085</v>
          </cell>
          <cell r="G504">
            <v>13085</v>
          </cell>
        </row>
        <row r="506">
          <cell r="A506" t="str">
            <v>B</v>
          </cell>
          <cell r="B506" t="str">
            <v>Labour</v>
          </cell>
          <cell r="C506" t="str">
            <v>Cum</v>
          </cell>
          <cell r="D506">
            <v>10</v>
          </cell>
          <cell r="E506">
            <v>150</v>
          </cell>
          <cell r="F506">
            <v>1500</v>
          </cell>
          <cell r="G506">
            <v>1500</v>
          </cell>
        </row>
        <row r="507">
          <cell r="G507">
            <v>14585</v>
          </cell>
        </row>
        <row r="509">
          <cell r="A509" t="str">
            <v>C</v>
          </cell>
          <cell r="B509" t="str">
            <v>Add for water &amp; electrical charges</v>
          </cell>
          <cell r="D509">
            <v>14585</v>
          </cell>
          <cell r="E509">
            <v>0.01</v>
          </cell>
          <cell r="F509">
            <v>145.85</v>
          </cell>
          <cell r="G509">
            <v>145.85</v>
          </cell>
        </row>
        <row r="511">
          <cell r="A511" t="str">
            <v>D</v>
          </cell>
          <cell r="B511" t="str">
            <v>Add for tools and plants</v>
          </cell>
          <cell r="D511">
            <v>14585</v>
          </cell>
          <cell r="E511">
            <v>0.05</v>
          </cell>
          <cell r="F511">
            <v>729.25</v>
          </cell>
          <cell r="G511">
            <v>729.25</v>
          </cell>
        </row>
        <row r="512">
          <cell r="G512">
            <v>15460.1</v>
          </cell>
        </row>
        <row r="514">
          <cell r="A514" t="str">
            <v>E</v>
          </cell>
          <cell r="B514" t="str">
            <v>Add contractor's profit</v>
          </cell>
          <cell r="D514">
            <v>15460.1</v>
          </cell>
          <cell r="E514">
            <v>0.15</v>
          </cell>
          <cell r="F514">
            <v>2319.0149999999999</v>
          </cell>
          <cell r="G514">
            <v>2319.0149999999999</v>
          </cell>
        </row>
        <row r="515">
          <cell r="G515">
            <v>17779.115000000002</v>
          </cell>
        </row>
        <row r="517">
          <cell r="B517" t="str">
            <v>Rate per Cum</v>
          </cell>
          <cell r="D517">
            <v>17779.115000000002</v>
          </cell>
          <cell r="E517">
            <v>10</v>
          </cell>
          <cell r="F517">
            <v>1777.9115000000002</v>
          </cell>
          <cell r="G517">
            <v>1778</v>
          </cell>
        </row>
        <row r="520">
          <cell r="A520">
            <v>7</v>
          </cell>
          <cell r="B520" t="str">
            <v>PCC (1:2:4)</v>
          </cell>
          <cell r="E520" t="str">
            <v>QTY -</v>
          </cell>
          <cell r="F520">
            <v>10</v>
          </cell>
          <cell r="G520" t="str">
            <v>CUM</v>
          </cell>
        </row>
        <row r="522">
          <cell r="A522" t="str">
            <v>A</v>
          </cell>
          <cell r="B522" t="str">
            <v>MATERIAL</v>
          </cell>
        </row>
        <row r="524">
          <cell r="B524" t="str">
            <v>Cement</v>
          </cell>
          <cell r="C524" t="str">
            <v>Bag</v>
          </cell>
          <cell r="D524">
            <v>67</v>
          </cell>
          <cell r="E524">
            <v>150</v>
          </cell>
          <cell r="F524">
            <v>10050</v>
          </cell>
        </row>
        <row r="525">
          <cell r="B525" t="str">
            <v>Sand</v>
          </cell>
          <cell r="C525" t="str">
            <v>Cum</v>
          </cell>
          <cell r="D525">
            <v>5.5</v>
          </cell>
          <cell r="E525">
            <v>325</v>
          </cell>
          <cell r="F525">
            <v>1787.5</v>
          </cell>
        </row>
        <row r="526">
          <cell r="B526" t="str">
            <v>Aggregate</v>
          </cell>
          <cell r="C526" t="str">
            <v>Cum</v>
          </cell>
          <cell r="D526">
            <v>7.9</v>
          </cell>
          <cell r="E526">
            <v>500</v>
          </cell>
          <cell r="F526">
            <v>3950</v>
          </cell>
        </row>
        <row r="527">
          <cell r="F527">
            <v>15787.5</v>
          </cell>
          <cell r="G527">
            <v>15787.5</v>
          </cell>
        </row>
        <row r="529">
          <cell r="A529" t="str">
            <v>B</v>
          </cell>
          <cell r="B529" t="str">
            <v>Labour</v>
          </cell>
          <cell r="C529" t="str">
            <v>Cum</v>
          </cell>
          <cell r="D529">
            <v>10</v>
          </cell>
          <cell r="E529">
            <v>150</v>
          </cell>
          <cell r="F529">
            <v>1500</v>
          </cell>
          <cell r="G529">
            <v>1500</v>
          </cell>
        </row>
        <row r="530">
          <cell r="G530">
            <v>17287.5</v>
          </cell>
        </row>
        <row r="532">
          <cell r="A532" t="str">
            <v>C</v>
          </cell>
          <cell r="B532" t="str">
            <v>Add for water &amp; electrical charges</v>
          </cell>
          <cell r="D532">
            <v>17287.5</v>
          </cell>
          <cell r="E532">
            <v>0.01</v>
          </cell>
          <cell r="F532">
            <v>172.875</v>
          </cell>
          <cell r="G532">
            <v>172.875</v>
          </cell>
        </row>
        <row r="534">
          <cell r="A534" t="str">
            <v>D</v>
          </cell>
          <cell r="B534" t="str">
            <v>Add for tools and plants</v>
          </cell>
          <cell r="D534">
            <v>17287.5</v>
          </cell>
          <cell r="E534">
            <v>0.05</v>
          </cell>
          <cell r="F534">
            <v>864.375</v>
          </cell>
          <cell r="G534">
            <v>864.375</v>
          </cell>
        </row>
        <row r="535">
          <cell r="G535">
            <v>18324.75</v>
          </cell>
        </row>
        <row r="537">
          <cell r="A537" t="str">
            <v>E</v>
          </cell>
          <cell r="B537" t="str">
            <v>Add contractor's profit</v>
          </cell>
          <cell r="D537">
            <v>18324.75</v>
          </cell>
          <cell r="E537">
            <v>0.15</v>
          </cell>
          <cell r="F537">
            <v>2748.7125000000001</v>
          </cell>
          <cell r="G537">
            <v>2748.7125000000001</v>
          </cell>
        </row>
        <row r="538">
          <cell r="G538">
            <v>21073.462500000001</v>
          </cell>
        </row>
        <row r="540">
          <cell r="B540" t="str">
            <v>Rate per Cum</v>
          </cell>
          <cell r="D540">
            <v>21073.462500000001</v>
          </cell>
          <cell r="E540">
            <v>10</v>
          </cell>
          <cell r="F540">
            <v>2107.3462500000001</v>
          </cell>
          <cell r="G540">
            <v>2107.3462500000001</v>
          </cell>
        </row>
        <row r="544">
          <cell r="A544">
            <v>8</v>
          </cell>
          <cell r="B544" t="str">
            <v>RCC M 15</v>
          </cell>
          <cell r="E544" t="str">
            <v>QTY -</v>
          </cell>
          <cell r="F544">
            <v>10</v>
          </cell>
          <cell r="G544" t="str">
            <v>CUM</v>
          </cell>
        </row>
        <row r="546">
          <cell r="A546" t="str">
            <v>A</v>
          </cell>
          <cell r="B546" t="str">
            <v>MATERIAL</v>
          </cell>
        </row>
        <row r="548">
          <cell r="B548" t="str">
            <v>Cement</v>
          </cell>
          <cell r="C548" t="str">
            <v>Bag</v>
          </cell>
          <cell r="D548">
            <v>67</v>
          </cell>
          <cell r="E548">
            <v>150</v>
          </cell>
          <cell r="F548">
            <v>10050</v>
          </cell>
        </row>
        <row r="549">
          <cell r="B549" t="str">
            <v>Sand</v>
          </cell>
          <cell r="C549" t="str">
            <v>Cum</v>
          </cell>
          <cell r="D549">
            <v>5.5</v>
          </cell>
          <cell r="E549">
            <v>325</v>
          </cell>
          <cell r="F549">
            <v>1787.5</v>
          </cell>
        </row>
        <row r="550">
          <cell r="B550" t="str">
            <v>Aggregate</v>
          </cell>
          <cell r="C550" t="str">
            <v>Cum</v>
          </cell>
          <cell r="D550">
            <v>7.9</v>
          </cell>
          <cell r="E550">
            <v>500</v>
          </cell>
          <cell r="F550">
            <v>3950</v>
          </cell>
        </row>
        <row r="551">
          <cell r="B551" t="str">
            <v>Admixture</v>
          </cell>
          <cell r="C551" t="str">
            <v>Kg</v>
          </cell>
          <cell r="D551">
            <v>10.049999999999999</v>
          </cell>
          <cell r="E551">
            <v>60</v>
          </cell>
          <cell r="F551">
            <v>602.99999999999989</v>
          </cell>
        </row>
        <row r="552">
          <cell r="F552">
            <v>16390.5</v>
          </cell>
          <cell r="G552">
            <v>16390.5</v>
          </cell>
        </row>
        <row r="554">
          <cell r="A554" t="str">
            <v>B</v>
          </cell>
          <cell r="B554" t="str">
            <v>Labour</v>
          </cell>
          <cell r="C554" t="str">
            <v>Cum</v>
          </cell>
          <cell r="D554">
            <v>10</v>
          </cell>
          <cell r="E554">
            <v>150</v>
          </cell>
          <cell r="F554">
            <v>1500</v>
          </cell>
          <cell r="G554">
            <v>1500</v>
          </cell>
        </row>
        <row r="555">
          <cell r="G555">
            <v>17890.5</v>
          </cell>
        </row>
        <row r="557">
          <cell r="A557" t="str">
            <v>C</v>
          </cell>
          <cell r="B557" t="str">
            <v>Add for water &amp; electrical charges</v>
          </cell>
          <cell r="D557">
            <v>17890.5</v>
          </cell>
          <cell r="E557">
            <v>0.01</v>
          </cell>
          <cell r="F557">
            <v>178.905</v>
          </cell>
          <cell r="G557">
            <v>178.905</v>
          </cell>
        </row>
        <row r="559">
          <cell r="A559" t="str">
            <v>D</v>
          </cell>
          <cell r="B559" t="str">
            <v>Add for tools and plants</v>
          </cell>
          <cell r="D559">
            <v>17890.5</v>
          </cell>
          <cell r="E559">
            <v>0.05</v>
          </cell>
          <cell r="F559">
            <v>894.52500000000009</v>
          </cell>
          <cell r="G559">
            <v>894.52500000000009</v>
          </cell>
        </row>
        <row r="560">
          <cell r="G560">
            <v>18963.93</v>
          </cell>
        </row>
        <row r="562">
          <cell r="A562" t="str">
            <v>F</v>
          </cell>
          <cell r="B562" t="str">
            <v>Add contractor's profit</v>
          </cell>
          <cell r="D562">
            <v>18963.93</v>
          </cell>
          <cell r="E562">
            <v>0.15</v>
          </cell>
          <cell r="F562">
            <v>2844.5895</v>
          </cell>
          <cell r="G562">
            <v>2844.5895</v>
          </cell>
        </row>
        <row r="563">
          <cell r="G563">
            <v>21808.519500000002</v>
          </cell>
        </row>
        <row r="565">
          <cell r="B565" t="str">
            <v>Rate per Cum</v>
          </cell>
          <cell r="D565">
            <v>21808.519500000002</v>
          </cell>
          <cell r="E565">
            <v>10</v>
          </cell>
          <cell r="F565">
            <v>2180.8519500000002</v>
          </cell>
          <cell r="G565">
            <v>2181</v>
          </cell>
        </row>
        <row r="568">
          <cell r="A568">
            <v>9</v>
          </cell>
          <cell r="B568" t="str">
            <v>RCC M 20</v>
          </cell>
          <cell r="E568" t="str">
            <v>QTY -</v>
          </cell>
          <cell r="F568">
            <v>10</v>
          </cell>
          <cell r="G568" t="str">
            <v>CUM</v>
          </cell>
        </row>
        <row r="570">
          <cell r="A570" t="str">
            <v>A</v>
          </cell>
          <cell r="B570" t="str">
            <v>MATERIAL</v>
          </cell>
        </row>
        <row r="572">
          <cell r="B572" t="str">
            <v>Cement</v>
          </cell>
          <cell r="C572" t="str">
            <v>Bag</v>
          </cell>
          <cell r="D572">
            <v>71</v>
          </cell>
          <cell r="E572">
            <v>150</v>
          </cell>
          <cell r="F572">
            <v>10650</v>
          </cell>
        </row>
        <row r="573">
          <cell r="B573" t="str">
            <v>Sand</v>
          </cell>
          <cell r="C573" t="str">
            <v>Cum</v>
          </cell>
          <cell r="D573">
            <v>5.2</v>
          </cell>
          <cell r="E573">
            <v>325</v>
          </cell>
          <cell r="F573">
            <v>1690</v>
          </cell>
        </row>
        <row r="574">
          <cell r="B574" t="str">
            <v>Aggregate</v>
          </cell>
          <cell r="C574" t="str">
            <v>Cum</v>
          </cell>
          <cell r="D574">
            <v>7.7</v>
          </cell>
          <cell r="E574">
            <v>500</v>
          </cell>
          <cell r="F574">
            <v>3850</v>
          </cell>
        </row>
        <row r="575">
          <cell r="B575" t="str">
            <v>Admixture</v>
          </cell>
          <cell r="C575" t="str">
            <v>Kg</v>
          </cell>
          <cell r="D575">
            <v>10.65</v>
          </cell>
          <cell r="E575">
            <v>60</v>
          </cell>
          <cell r="F575">
            <v>639</v>
          </cell>
        </row>
        <row r="576">
          <cell r="F576">
            <v>16829</v>
          </cell>
          <cell r="G576">
            <v>16829</v>
          </cell>
        </row>
        <row r="578">
          <cell r="A578" t="str">
            <v>B</v>
          </cell>
          <cell r="B578" t="str">
            <v>Labour</v>
          </cell>
          <cell r="C578" t="str">
            <v>Cum</v>
          </cell>
          <cell r="D578">
            <v>10</v>
          </cell>
          <cell r="E578">
            <v>150</v>
          </cell>
          <cell r="F578">
            <v>1500</v>
          </cell>
          <cell r="G578">
            <v>1500</v>
          </cell>
        </row>
        <row r="579">
          <cell r="G579">
            <v>18329</v>
          </cell>
        </row>
        <row r="581">
          <cell r="A581" t="str">
            <v>C</v>
          </cell>
          <cell r="B581" t="str">
            <v>Add for water &amp; electrical charges</v>
          </cell>
          <cell r="D581">
            <v>18329</v>
          </cell>
          <cell r="E581">
            <v>0.01</v>
          </cell>
          <cell r="F581">
            <v>183.29</v>
          </cell>
          <cell r="G581">
            <v>183.29</v>
          </cell>
        </row>
        <row r="583">
          <cell r="A583" t="str">
            <v>D</v>
          </cell>
          <cell r="B583" t="str">
            <v>Add for tools and plants</v>
          </cell>
          <cell r="D583">
            <v>18329</v>
          </cell>
          <cell r="E583">
            <v>0.05</v>
          </cell>
          <cell r="F583">
            <v>916.45</v>
          </cell>
          <cell r="G583">
            <v>916.45</v>
          </cell>
        </row>
        <row r="584">
          <cell r="G584">
            <v>19428.740000000002</v>
          </cell>
        </row>
        <row r="586">
          <cell r="A586" t="str">
            <v>F</v>
          </cell>
          <cell r="B586" t="str">
            <v>Add contractor's profit</v>
          </cell>
          <cell r="D586">
            <v>19428.740000000002</v>
          </cell>
          <cell r="E586">
            <v>0.15</v>
          </cell>
          <cell r="F586">
            <v>2914.3110000000001</v>
          </cell>
          <cell r="G586">
            <v>2914.3110000000001</v>
          </cell>
        </row>
        <row r="587">
          <cell r="G587">
            <v>22343.051000000003</v>
          </cell>
        </row>
        <row r="589">
          <cell r="B589" t="str">
            <v>Rate per Cum</v>
          </cell>
          <cell r="D589">
            <v>22343.051000000003</v>
          </cell>
          <cell r="E589">
            <v>10</v>
          </cell>
          <cell r="F589">
            <v>2234.3051000000005</v>
          </cell>
          <cell r="G589">
            <v>2235</v>
          </cell>
        </row>
        <row r="592">
          <cell r="A592">
            <v>10</v>
          </cell>
          <cell r="B592" t="str">
            <v xml:space="preserve">RCC M 25 </v>
          </cell>
          <cell r="E592" t="str">
            <v>QTY -</v>
          </cell>
          <cell r="F592">
            <v>10</v>
          </cell>
          <cell r="G592" t="str">
            <v>CUM</v>
          </cell>
        </row>
        <row r="593">
          <cell r="B593" t="str">
            <v xml:space="preserve">FOOTING </v>
          </cell>
        </row>
        <row r="594">
          <cell r="A594" t="str">
            <v>A</v>
          </cell>
          <cell r="B594" t="str">
            <v>MATERIAL</v>
          </cell>
        </row>
        <row r="596">
          <cell r="B596" t="str">
            <v>Cement</v>
          </cell>
          <cell r="C596" t="str">
            <v>Bag</v>
          </cell>
          <cell r="D596">
            <v>70</v>
          </cell>
          <cell r="E596">
            <v>150</v>
          </cell>
          <cell r="F596">
            <v>10500</v>
          </cell>
        </row>
        <row r="597">
          <cell r="B597" t="str">
            <v>Sand</v>
          </cell>
          <cell r="C597" t="str">
            <v>Cum</v>
          </cell>
          <cell r="D597">
            <v>5.2</v>
          </cell>
          <cell r="E597">
            <v>325</v>
          </cell>
          <cell r="F597">
            <v>1690</v>
          </cell>
        </row>
        <row r="598">
          <cell r="B598" t="str">
            <v>Aggregate</v>
          </cell>
          <cell r="C598" t="str">
            <v>Cum</v>
          </cell>
          <cell r="D598">
            <v>9.6</v>
          </cell>
          <cell r="E598">
            <v>500</v>
          </cell>
          <cell r="F598">
            <v>4800</v>
          </cell>
        </row>
        <row r="599">
          <cell r="B599" t="str">
            <v>Admixture</v>
          </cell>
          <cell r="C599" t="str">
            <v>Kg</v>
          </cell>
          <cell r="D599">
            <v>10.5</v>
          </cell>
          <cell r="E599">
            <v>50</v>
          </cell>
          <cell r="F599">
            <v>525</v>
          </cell>
        </row>
        <row r="600">
          <cell r="F600">
            <v>17515</v>
          </cell>
          <cell r="G600">
            <v>17515</v>
          </cell>
        </row>
        <row r="602">
          <cell r="A602" t="str">
            <v>B</v>
          </cell>
          <cell r="B602" t="str">
            <v>Labour for pouring, vibrating etc</v>
          </cell>
          <cell r="C602" t="str">
            <v>Cum</v>
          </cell>
          <cell r="D602">
            <v>10</v>
          </cell>
          <cell r="E602">
            <v>60</v>
          </cell>
          <cell r="F602">
            <v>600</v>
          </cell>
          <cell r="G602">
            <v>600</v>
          </cell>
        </row>
        <row r="603">
          <cell r="G603">
            <v>18115</v>
          </cell>
        </row>
        <row r="605">
          <cell r="B605" t="str">
            <v xml:space="preserve">Add for Ready mix concrete </v>
          </cell>
          <cell r="C605" t="str">
            <v>Cum</v>
          </cell>
          <cell r="D605">
            <v>10</v>
          </cell>
          <cell r="E605">
            <v>300</v>
          </cell>
          <cell r="F605">
            <v>3000</v>
          </cell>
          <cell r="G605">
            <v>3000</v>
          </cell>
        </row>
        <row r="607">
          <cell r="A607" t="str">
            <v>C</v>
          </cell>
          <cell r="B607" t="str">
            <v>Add for water &amp; electrical charges</v>
          </cell>
          <cell r="D607">
            <v>18115</v>
          </cell>
          <cell r="E607">
            <v>0.01</v>
          </cell>
          <cell r="F607">
            <v>181.15</v>
          </cell>
          <cell r="G607">
            <v>181.15</v>
          </cell>
        </row>
        <row r="609">
          <cell r="A609" t="str">
            <v>D</v>
          </cell>
          <cell r="B609" t="str">
            <v>Add for tools and plants</v>
          </cell>
          <cell r="D609">
            <v>18115</v>
          </cell>
          <cell r="E609">
            <v>0.05</v>
          </cell>
          <cell r="F609">
            <v>905.75</v>
          </cell>
          <cell r="G609">
            <v>905.75</v>
          </cell>
        </row>
        <row r="610">
          <cell r="G610">
            <v>22201.9</v>
          </cell>
        </row>
        <row r="612">
          <cell r="A612" t="str">
            <v>F</v>
          </cell>
          <cell r="B612" t="str">
            <v>Add contractor's profit</v>
          </cell>
          <cell r="D612">
            <v>22201.9</v>
          </cell>
          <cell r="E612">
            <v>0.15</v>
          </cell>
          <cell r="F612">
            <v>3330.2850000000003</v>
          </cell>
          <cell r="G612">
            <v>3330.2850000000003</v>
          </cell>
        </row>
        <row r="613">
          <cell r="G613">
            <v>25532.185000000001</v>
          </cell>
        </row>
        <row r="615">
          <cell r="A615" t="str">
            <v>F</v>
          </cell>
          <cell r="B615" t="str">
            <v xml:space="preserve">WCT </v>
          </cell>
          <cell r="D615">
            <v>25532.185000000001</v>
          </cell>
          <cell r="E615">
            <v>0.04</v>
          </cell>
          <cell r="F615">
            <v>1021.2874</v>
          </cell>
          <cell r="G615">
            <v>1021.2874</v>
          </cell>
        </row>
        <row r="616">
          <cell r="G616">
            <v>26553.472400000002</v>
          </cell>
        </row>
        <row r="618">
          <cell r="B618" t="str">
            <v>Rate per Cum</v>
          </cell>
          <cell r="D618">
            <v>26553.472400000002</v>
          </cell>
          <cell r="E618">
            <v>10</v>
          </cell>
          <cell r="F618">
            <v>2655.3472400000001</v>
          </cell>
          <cell r="G618">
            <v>2656</v>
          </cell>
        </row>
        <row r="678">
          <cell r="A678">
            <v>11</v>
          </cell>
          <cell r="B678" t="str">
            <v xml:space="preserve">RCC M 30 </v>
          </cell>
          <cell r="E678" t="str">
            <v>QTY -</v>
          </cell>
          <cell r="F678">
            <v>10</v>
          </cell>
          <cell r="G678" t="str">
            <v>CUM</v>
          </cell>
        </row>
        <row r="680">
          <cell r="A680" t="str">
            <v>A</v>
          </cell>
          <cell r="B680" t="str">
            <v>MATERIAL</v>
          </cell>
        </row>
        <row r="682">
          <cell r="B682" t="str">
            <v>Cement</v>
          </cell>
          <cell r="C682" t="str">
            <v>Bag</v>
          </cell>
          <cell r="D682">
            <v>82</v>
          </cell>
          <cell r="E682">
            <v>150</v>
          </cell>
          <cell r="F682">
            <v>12300</v>
          </cell>
        </row>
        <row r="683">
          <cell r="B683" t="str">
            <v>Sand</v>
          </cell>
          <cell r="C683" t="str">
            <v>Cum</v>
          </cell>
          <cell r="D683">
            <v>5</v>
          </cell>
          <cell r="E683">
            <v>325</v>
          </cell>
          <cell r="F683">
            <v>1625</v>
          </cell>
        </row>
        <row r="684">
          <cell r="B684" t="str">
            <v>Aggregate</v>
          </cell>
          <cell r="C684" t="str">
            <v>Cum</v>
          </cell>
          <cell r="D684">
            <v>7.7</v>
          </cell>
          <cell r="E684">
            <v>500</v>
          </cell>
          <cell r="F684">
            <v>3850</v>
          </cell>
        </row>
        <row r="685">
          <cell r="B685" t="str">
            <v>Admixture</v>
          </cell>
          <cell r="C685" t="str">
            <v>Kg</v>
          </cell>
          <cell r="D685">
            <v>12.299999999999999</v>
          </cell>
          <cell r="E685">
            <v>60</v>
          </cell>
          <cell r="F685">
            <v>737.99999999999989</v>
          </cell>
        </row>
        <row r="686">
          <cell r="F686">
            <v>18513</v>
          </cell>
          <cell r="G686">
            <v>18513</v>
          </cell>
        </row>
        <row r="688">
          <cell r="A688" t="str">
            <v>B</v>
          </cell>
          <cell r="B688" t="str">
            <v>Labour</v>
          </cell>
          <cell r="C688" t="str">
            <v>Cum</v>
          </cell>
          <cell r="D688">
            <v>10</v>
          </cell>
          <cell r="E688">
            <v>150</v>
          </cell>
          <cell r="F688">
            <v>1500</v>
          </cell>
          <cell r="G688">
            <v>1500</v>
          </cell>
        </row>
        <row r="689">
          <cell r="G689">
            <v>20013</v>
          </cell>
        </row>
        <row r="691">
          <cell r="A691" t="str">
            <v>C</v>
          </cell>
          <cell r="B691" t="str">
            <v>Add for water &amp; electrical charges</v>
          </cell>
          <cell r="D691">
            <v>20013</v>
          </cell>
          <cell r="E691">
            <v>0.01</v>
          </cell>
          <cell r="F691">
            <v>200.13</v>
          </cell>
          <cell r="G691">
            <v>200.13</v>
          </cell>
        </row>
        <row r="693">
          <cell r="A693" t="str">
            <v>D</v>
          </cell>
          <cell r="B693" t="str">
            <v>Add for tools and plants</v>
          </cell>
          <cell r="D693">
            <v>20013</v>
          </cell>
          <cell r="E693">
            <v>0.05</v>
          </cell>
          <cell r="F693">
            <v>1000.6500000000001</v>
          </cell>
          <cell r="G693">
            <v>1000.6500000000001</v>
          </cell>
        </row>
        <row r="694">
          <cell r="G694">
            <v>21213.780000000002</v>
          </cell>
        </row>
        <row r="696">
          <cell r="A696" t="str">
            <v>F</v>
          </cell>
          <cell r="B696" t="str">
            <v>Add contractor's profit</v>
          </cell>
          <cell r="D696">
            <v>21213.780000000002</v>
          </cell>
          <cell r="E696">
            <v>0.15</v>
          </cell>
          <cell r="F696">
            <v>3182.0670000000005</v>
          </cell>
          <cell r="G696">
            <v>3182.0670000000005</v>
          </cell>
        </row>
        <row r="697">
          <cell r="G697">
            <v>24395.847000000002</v>
          </cell>
        </row>
        <row r="699">
          <cell r="B699" t="str">
            <v>Rate per Cum</v>
          </cell>
          <cell r="D699">
            <v>24395.847000000002</v>
          </cell>
          <cell r="E699">
            <v>10</v>
          </cell>
          <cell r="F699">
            <v>2439.5847000000003</v>
          </cell>
          <cell r="G699">
            <v>2439.5847000000003</v>
          </cell>
        </row>
        <row r="702">
          <cell r="A702">
            <v>12</v>
          </cell>
          <cell r="B702" t="str">
            <v xml:space="preserve">RCC M 35 </v>
          </cell>
          <cell r="E702" t="str">
            <v>QTY -</v>
          </cell>
          <cell r="F702">
            <v>10</v>
          </cell>
          <cell r="G702" t="str">
            <v>CUM</v>
          </cell>
        </row>
        <row r="704">
          <cell r="A704" t="str">
            <v>A</v>
          </cell>
          <cell r="B704" t="str">
            <v>MATERIAL</v>
          </cell>
        </row>
        <row r="706">
          <cell r="B706" t="str">
            <v>Cement</v>
          </cell>
          <cell r="C706" t="str">
            <v>Bag</v>
          </cell>
          <cell r="D706">
            <v>86</v>
          </cell>
          <cell r="E706">
            <v>150</v>
          </cell>
          <cell r="F706">
            <v>12900</v>
          </cell>
        </row>
        <row r="707">
          <cell r="B707" t="str">
            <v>Sand</v>
          </cell>
          <cell r="C707" t="str">
            <v>Cum</v>
          </cell>
          <cell r="D707">
            <v>5</v>
          </cell>
          <cell r="E707">
            <v>325</v>
          </cell>
          <cell r="F707">
            <v>1625</v>
          </cell>
        </row>
        <row r="708">
          <cell r="B708" t="str">
            <v>Aggregate</v>
          </cell>
          <cell r="C708" t="str">
            <v>Cum</v>
          </cell>
          <cell r="D708">
            <v>7.7</v>
          </cell>
          <cell r="E708">
            <v>500</v>
          </cell>
          <cell r="F708">
            <v>3850</v>
          </cell>
        </row>
        <row r="709">
          <cell r="B709" t="str">
            <v>Admixture</v>
          </cell>
          <cell r="C709" t="str">
            <v>Kg</v>
          </cell>
          <cell r="D709">
            <v>12.9</v>
          </cell>
          <cell r="E709">
            <v>60</v>
          </cell>
          <cell r="F709">
            <v>774</v>
          </cell>
        </row>
        <row r="710">
          <cell r="F710">
            <v>19149</v>
          </cell>
          <cell r="G710">
            <v>19149</v>
          </cell>
        </row>
        <row r="712">
          <cell r="A712" t="str">
            <v>B</v>
          </cell>
          <cell r="B712" t="str">
            <v>Labour</v>
          </cell>
          <cell r="C712" t="str">
            <v>Cum</v>
          </cell>
          <cell r="D712">
            <v>10</v>
          </cell>
          <cell r="E712">
            <v>150</v>
          </cell>
          <cell r="F712">
            <v>1500</v>
          </cell>
          <cell r="G712">
            <v>1500</v>
          </cell>
        </row>
        <row r="713">
          <cell r="G713">
            <v>20649</v>
          </cell>
        </row>
        <row r="715">
          <cell r="A715" t="str">
            <v>C</v>
          </cell>
          <cell r="B715" t="str">
            <v>Add for water &amp; electrical charges</v>
          </cell>
          <cell r="D715">
            <v>20649</v>
          </cell>
          <cell r="E715">
            <v>0.01</v>
          </cell>
          <cell r="F715">
            <v>206.49</v>
          </cell>
          <cell r="G715">
            <v>206.49</v>
          </cell>
        </row>
        <row r="717">
          <cell r="A717" t="str">
            <v>D</v>
          </cell>
          <cell r="B717" t="str">
            <v>Add for tools and plants</v>
          </cell>
          <cell r="D717">
            <v>20649</v>
          </cell>
          <cell r="E717">
            <v>0.05</v>
          </cell>
          <cell r="F717">
            <v>1032.45</v>
          </cell>
          <cell r="G717">
            <v>1032.45</v>
          </cell>
        </row>
        <row r="718">
          <cell r="G718">
            <v>21887.940000000002</v>
          </cell>
        </row>
        <row r="720">
          <cell r="A720" t="str">
            <v>F</v>
          </cell>
          <cell r="B720" t="str">
            <v>Add contractor's profit</v>
          </cell>
          <cell r="D720">
            <v>21887.940000000002</v>
          </cell>
          <cell r="E720">
            <v>0.15</v>
          </cell>
          <cell r="F720">
            <v>3283.1910000000003</v>
          </cell>
          <cell r="G720">
            <v>3283.1910000000003</v>
          </cell>
        </row>
        <row r="721">
          <cell r="G721">
            <v>25171.131000000001</v>
          </cell>
        </row>
        <row r="723">
          <cell r="B723" t="str">
            <v>Rate per Cum</v>
          </cell>
          <cell r="D723">
            <v>25171.131000000001</v>
          </cell>
          <cell r="E723">
            <v>10</v>
          </cell>
          <cell r="F723">
            <v>2517.1131</v>
          </cell>
          <cell r="G723">
            <v>2517.1131</v>
          </cell>
        </row>
        <row r="726">
          <cell r="A726">
            <v>13</v>
          </cell>
          <cell r="B726" t="str">
            <v xml:space="preserve">RCC M 40 </v>
          </cell>
          <cell r="E726" t="str">
            <v>QTY -</v>
          </cell>
          <cell r="F726">
            <v>10</v>
          </cell>
          <cell r="G726" t="str">
            <v>CUM</v>
          </cell>
        </row>
        <row r="728">
          <cell r="A728" t="str">
            <v>A</v>
          </cell>
          <cell r="B728" t="str">
            <v>MATERIAL</v>
          </cell>
        </row>
        <row r="730">
          <cell r="B730" t="str">
            <v>Cement</v>
          </cell>
          <cell r="C730" t="str">
            <v>Bag</v>
          </cell>
          <cell r="D730">
            <v>90</v>
          </cell>
          <cell r="E730">
            <v>150</v>
          </cell>
          <cell r="F730">
            <v>13500</v>
          </cell>
        </row>
        <row r="731">
          <cell r="B731" t="str">
            <v>Sand</v>
          </cell>
          <cell r="C731" t="str">
            <v>Cum</v>
          </cell>
          <cell r="D731">
            <v>4.8</v>
          </cell>
          <cell r="E731">
            <v>325</v>
          </cell>
          <cell r="F731">
            <v>1560</v>
          </cell>
        </row>
        <row r="732">
          <cell r="B732" t="str">
            <v>Aggregate</v>
          </cell>
          <cell r="C732" t="str">
            <v>Cum</v>
          </cell>
          <cell r="D732">
            <v>7.6</v>
          </cell>
          <cell r="E732">
            <v>500</v>
          </cell>
          <cell r="F732">
            <v>3800</v>
          </cell>
        </row>
        <row r="733">
          <cell r="B733" t="str">
            <v>Admixture</v>
          </cell>
          <cell r="C733" t="str">
            <v>Kg</v>
          </cell>
          <cell r="D733">
            <v>13.5</v>
          </cell>
          <cell r="E733">
            <v>60</v>
          </cell>
          <cell r="F733">
            <v>810</v>
          </cell>
        </row>
        <row r="734">
          <cell r="F734">
            <v>19670</v>
          </cell>
          <cell r="G734">
            <v>19670</v>
          </cell>
        </row>
        <row r="736">
          <cell r="A736" t="str">
            <v>B</v>
          </cell>
          <cell r="B736" t="str">
            <v>Labour</v>
          </cell>
          <cell r="C736" t="str">
            <v>Cum</v>
          </cell>
          <cell r="D736">
            <v>10</v>
          </cell>
          <cell r="E736">
            <v>0</v>
          </cell>
          <cell r="F736">
            <v>0</v>
          </cell>
          <cell r="G736">
            <v>0</v>
          </cell>
        </row>
        <row r="737">
          <cell r="G737">
            <v>19670</v>
          </cell>
        </row>
        <row r="739">
          <cell r="A739" t="str">
            <v>C</v>
          </cell>
          <cell r="B739" t="str">
            <v>Add for water &amp; electrical charges</v>
          </cell>
          <cell r="D739">
            <v>19670</v>
          </cell>
          <cell r="E739">
            <v>0.01</v>
          </cell>
          <cell r="F739">
            <v>196.70000000000002</v>
          </cell>
          <cell r="G739">
            <v>196.70000000000002</v>
          </cell>
        </row>
        <row r="741">
          <cell r="A741" t="str">
            <v>D</v>
          </cell>
          <cell r="B741" t="str">
            <v>Add for tools and plants</v>
          </cell>
          <cell r="D741">
            <v>19670</v>
          </cell>
          <cell r="E741">
            <v>0.05</v>
          </cell>
          <cell r="F741">
            <v>983.5</v>
          </cell>
          <cell r="G741">
            <v>983.5</v>
          </cell>
        </row>
        <row r="742">
          <cell r="G742">
            <v>20850.2</v>
          </cell>
        </row>
        <row r="744">
          <cell r="A744" t="str">
            <v>F</v>
          </cell>
          <cell r="B744" t="str">
            <v>Add contractor's profit</v>
          </cell>
          <cell r="D744">
            <v>20850.2</v>
          </cell>
          <cell r="E744">
            <v>0.15</v>
          </cell>
          <cell r="F744">
            <v>3127.53</v>
          </cell>
          <cell r="G744">
            <v>3127.53</v>
          </cell>
        </row>
        <row r="745">
          <cell r="G745">
            <v>23977.73</v>
          </cell>
        </row>
        <row r="747">
          <cell r="B747" t="str">
            <v>Rate per Cum</v>
          </cell>
          <cell r="D747">
            <v>23977.73</v>
          </cell>
          <cell r="E747">
            <v>10</v>
          </cell>
          <cell r="F747">
            <v>2397.7730000000001</v>
          </cell>
          <cell r="G747">
            <v>2397.7730000000001</v>
          </cell>
        </row>
        <row r="773">
          <cell r="A773">
            <v>14</v>
          </cell>
          <cell r="B773" t="str">
            <v>MILD STEEL</v>
          </cell>
          <cell r="E773" t="str">
            <v>QTY -</v>
          </cell>
          <cell r="F773">
            <v>1</v>
          </cell>
          <cell r="G773" t="str">
            <v>MT</v>
          </cell>
        </row>
        <row r="775">
          <cell r="A775" t="str">
            <v>A</v>
          </cell>
          <cell r="B775" t="str">
            <v xml:space="preserve">MATERIAL </v>
          </cell>
        </row>
        <row r="777">
          <cell r="B777" t="str">
            <v>Mild steel</v>
          </cell>
          <cell r="C777" t="str">
            <v>MT</v>
          </cell>
          <cell r="D777">
            <v>1.07</v>
          </cell>
          <cell r="E777">
            <v>30000</v>
          </cell>
          <cell r="F777">
            <v>32100.000000000004</v>
          </cell>
        </row>
        <row r="778">
          <cell r="B778" t="str">
            <v>Binding wire</v>
          </cell>
          <cell r="C778" t="str">
            <v>Kg</v>
          </cell>
          <cell r="D778">
            <v>8</v>
          </cell>
          <cell r="E778">
            <v>30</v>
          </cell>
          <cell r="F778">
            <v>240</v>
          </cell>
        </row>
        <row r="779">
          <cell r="B779" t="str">
            <v>Cover blocks</v>
          </cell>
          <cell r="C779" t="str">
            <v>Nos</v>
          </cell>
          <cell r="D779">
            <v>300</v>
          </cell>
          <cell r="E779">
            <v>0</v>
          </cell>
          <cell r="F779">
            <v>0</v>
          </cell>
        </row>
        <row r="780">
          <cell r="F780">
            <v>32340.000000000004</v>
          </cell>
          <cell r="G780">
            <v>32340.000000000004</v>
          </cell>
        </row>
        <row r="782">
          <cell r="A782" t="str">
            <v>B</v>
          </cell>
          <cell r="B782" t="str">
            <v>LABOUR</v>
          </cell>
          <cell r="C782" t="str">
            <v>MT</v>
          </cell>
          <cell r="D782">
            <v>1</v>
          </cell>
          <cell r="E782">
            <v>0</v>
          </cell>
          <cell r="F782">
            <v>0</v>
          </cell>
          <cell r="G782">
            <v>0</v>
          </cell>
        </row>
        <row r="783">
          <cell r="G783">
            <v>32340.000000000004</v>
          </cell>
        </row>
        <row r="785">
          <cell r="A785" t="str">
            <v>C</v>
          </cell>
          <cell r="B785" t="str">
            <v>Add for water &amp; electrical charges</v>
          </cell>
          <cell r="D785">
            <v>32340.000000000004</v>
          </cell>
          <cell r="E785">
            <v>0.01</v>
          </cell>
          <cell r="F785">
            <v>323.40000000000003</v>
          </cell>
          <cell r="G785">
            <v>323.40000000000003</v>
          </cell>
        </row>
        <row r="787">
          <cell r="A787" t="str">
            <v>D</v>
          </cell>
          <cell r="B787" t="str">
            <v>Add for tools and plants</v>
          </cell>
          <cell r="D787">
            <v>32340.000000000004</v>
          </cell>
          <cell r="E787">
            <v>0.03</v>
          </cell>
          <cell r="F787">
            <v>970.2</v>
          </cell>
          <cell r="G787">
            <v>970.2</v>
          </cell>
        </row>
        <row r="788">
          <cell r="G788">
            <v>33633.600000000006</v>
          </cell>
        </row>
        <row r="790">
          <cell r="A790" t="str">
            <v>E</v>
          </cell>
          <cell r="B790" t="str">
            <v>Add contractor's profit</v>
          </cell>
          <cell r="D790">
            <v>33633.600000000006</v>
          </cell>
          <cell r="E790">
            <v>0.15</v>
          </cell>
          <cell r="F790">
            <v>5045.0400000000009</v>
          </cell>
          <cell r="G790">
            <v>5045.0400000000009</v>
          </cell>
        </row>
        <row r="791">
          <cell r="G791">
            <v>38678.640000000007</v>
          </cell>
        </row>
        <row r="793">
          <cell r="B793" t="str">
            <v>Rate per MT</v>
          </cell>
          <cell r="D793">
            <v>38678.640000000007</v>
          </cell>
          <cell r="E793">
            <v>1</v>
          </cell>
          <cell r="F793">
            <v>38678.640000000007</v>
          </cell>
          <cell r="G793">
            <v>38678.640000000007</v>
          </cell>
        </row>
        <row r="796">
          <cell r="A796">
            <v>15</v>
          </cell>
          <cell r="B796" t="str">
            <v>TOR STEEL</v>
          </cell>
          <cell r="E796" t="str">
            <v>QTY -</v>
          </cell>
          <cell r="F796">
            <v>1</v>
          </cell>
          <cell r="G796" t="str">
            <v>MT</v>
          </cell>
        </row>
        <row r="798">
          <cell r="A798" t="str">
            <v>A</v>
          </cell>
          <cell r="B798" t="str">
            <v xml:space="preserve">MATERIAL </v>
          </cell>
        </row>
        <row r="800">
          <cell r="B800" t="str">
            <v>Tor steel</v>
          </cell>
          <cell r="C800" t="str">
            <v>MT</v>
          </cell>
          <cell r="D800">
            <v>1.07</v>
          </cell>
          <cell r="E800">
            <v>30400</v>
          </cell>
          <cell r="F800">
            <v>32528.000000000004</v>
          </cell>
        </row>
        <row r="801">
          <cell r="B801" t="str">
            <v>Binding wire</v>
          </cell>
          <cell r="C801" t="str">
            <v>Kg</v>
          </cell>
          <cell r="D801">
            <v>8</v>
          </cell>
          <cell r="E801">
            <v>30</v>
          </cell>
          <cell r="F801">
            <v>240</v>
          </cell>
        </row>
        <row r="802">
          <cell r="B802" t="str">
            <v>Cover blocks</v>
          </cell>
          <cell r="C802" t="str">
            <v>No.</v>
          </cell>
          <cell r="D802">
            <v>300</v>
          </cell>
          <cell r="E802">
            <v>0</v>
          </cell>
          <cell r="F802">
            <v>0</v>
          </cell>
        </row>
        <row r="803">
          <cell r="F803">
            <v>32768</v>
          </cell>
          <cell r="G803">
            <v>32768</v>
          </cell>
        </row>
        <row r="805">
          <cell r="A805" t="str">
            <v>B</v>
          </cell>
          <cell r="B805" t="str">
            <v>LABOUR</v>
          </cell>
          <cell r="C805" t="str">
            <v>MT</v>
          </cell>
          <cell r="D805">
            <v>1</v>
          </cell>
          <cell r="E805">
            <v>0</v>
          </cell>
          <cell r="F805">
            <v>0</v>
          </cell>
          <cell r="G805">
            <v>0</v>
          </cell>
        </row>
        <row r="806">
          <cell r="G806">
            <v>32768</v>
          </cell>
        </row>
        <row r="808">
          <cell r="A808" t="str">
            <v>C</v>
          </cell>
          <cell r="B808" t="str">
            <v>Add for water &amp; electrical charges</v>
          </cell>
          <cell r="D808">
            <v>32768</v>
          </cell>
          <cell r="E808">
            <v>0.01</v>
          </cell>
          <cell r="F808">
            <v>327.68</v>
          </cell>
          <cell r="G808">
            <v>327.68</v>
          </cell>
        </row>
        <row r="810">
          <cell r="A810" t="str">
            <v>D</v>
          </cell>
          <cell r="B810" t="str">
            <v>Add for tools and plants</v>
          </cell>
          <cell r="D810">
            <v>32768</v>
          </cell>
          <cell r="E810">
            <v>0.03</v>
          </cell>
          <cell r="F810">
            <v>983.04</v>
          </cell>
          <cell r="G810">
            <v>983.04</v>
          </cell>
        </row>
        <row r="811">
          <cell r="G811">
            <v>34078.720000000001</v>
          </cell>
        </row>
        <row r="813">
          <cell r="A813" t="str">
            <v>E</v>
          </cell>
          <cell r="B813" t="str">
            <v>Add contractor's profit</v>
          </cell>
          <cell r="D813">
            <v>34078.720000000001</v>
          </cell>
          <cell r="E813">
            <v>0.15</v>
          </cell>
          <cell r="F813">
            <v>5111.808</v>
          </cell>
          <cell r="G813">
            <v>5111.808</v>
          </cell>
        </row>
        <row r="814">
          <cell r="G814">
            <v>39190.527999999998</v>
          </cell>
        </row>
        <row r="816">
          <cell r="B816" t="str">
            <v>Rate per MT</v>
          </cell>
          <cell r="D816">
            <v>39190.527999999998</v>
          </cell>
          <cell r="E816">
            <v>1</v>
          </cell>
          <cell r="F816">
            <v>39190.527999999998</v>
          </cell>
          <cell r="G816">
            <v>39190.527999999998</v>
          </cell>
        </row>
        <row r="845">
          <cell r="A845">
            <v>16</v>
          </cell>
          <cell r="B845" t="str">
            <v>230MM THK BRICK MASONRY IN CM (1:6)</v>
          </cell>
          <cell r="E845" t="str">
            <v>QTY -</v>
          </cell>
          <cell r="F845">
            <v>10</v>
          </cell>
          <cell r="G845" t="str">
            <v>CUM</v>
          </cell>
        </row>
        <row r="847">
          <cell r="A847" t="str">
            <v>A</v>
          </cell>
          <cell r="B847" t="str">
            <v>MATERIAL</v>
          </cell>
        </row>
        <row r="849">
          <cell r="B849" t="str">
            <v>Brick</v>
          </cell>
          <cell r="C849" t="str">
            <v>Nos</v>
          </cell>
          <cell r="D849">
            <v>5000</v>
          </cell>
          <cell r="E849">
            <v>2</v>
          </cell>
          <cell r="F849">
            <v>10000</v>
          </cell>
        </row>
        <row r="850">
          <cell r="B850" t="str">
            <v>Cement</v>
          </cell>
          <cell r="C850" t="str">
            <v>Bag</v>
          </cell>
          <cell r="D850">
            <v>16.100000000000001</v>
          </cell>
          <cell r="E850">
            <v>150</v>
          </cell>
          <cell r="F850">
            <v>2415</v>
          </cell>
        </row>
        <row r="851">
          <cell r="B851" t="str">
            <v>Non-shrinking compound</v>
          </cell>
          <cell r="C851" t="str">
            <v>Pocket</v>
          </cell>
          <cell r="D851">
            <v>15</v>
          </cell>
          <cell r="E851">
            <v>80</v>
          </cell>
          <cell r="F851">
            <v>1200</v>
          </cell>
        </row>
        <row r="852">
          <cell r="B852" t="str">
            <v>Sand</v>
          </cell>
          <cell r="C852" t="str">
            <v>Cum</v>
          </cell>
          <cell r="D852">
            <v>3.56</v>
          </cell>
          <cell r="E852">
            <v>325</v>
          </cell>
          <cell r="F852">
            <v>1157</v>
          </cell>
        </row>
        <row r="853">
          <cell r="B853" t="str">
            <v>Scaffolding</v>
          </cell>
          <cell r="C853" t="str">
            <v>Sqm</v>
          </cell>
          <cell r="D853">
            <v>4.3499999999999996</v>
          </cell>
          <cell r="E853">
            <v>1.5</v>
          </cell>
          <cell r="F853">
            <v>6.5249999999999995</v>
          </cell>
        </row>
        <row r="854">
          <cell r="F854">
            <v>14778.525</v>
          </cell>
          <cell r="G854">
            <v>14778.525</v>
          </cell>
        </row>
        <row r="856">
          <cell r="A856" t="str">
            <v>B</v>
          </cell>
          <cell r="B856" t="str">
            <v>Labour</v>
          </cell>
          <cell r="C856" t="str">
            <v>Cum</v>
          </cell>
          <cell r="D856">
            <v>10</v>
          </cell>
          <cell r="E856">
            <v>125</v>
          </cell>
          <cell r="F856">
            <v>1250</v>
          </cell>
          <cell r="G856">
            <v>1250</v>
          </cell>
        </row>
        <row r="857">
          <cell r="G857">
            <v>16028.525</v>
          </cell>
        </row>
        <row r="859">
          <cell r="A859" t="str">
            <v>C</v>
          </cell>
          <cell r="B859" t="str">
            <v>Add for water &amp; electrical charges</v>
          </cell>
          <cell r="D859">
            <v>16028.525</v>
          </cell>
          <cell r="E859">
            <v>0.01</v>
          </cell>
          <cell r="F859">
            <v>160.28524999999999</v>
          </cell>
          <cell r="G859">
            <v>160.28524999999999</v>
          </cell>
        </row>
        <row r="861">
          <cell r="A861" t="str">
            <v>D</v>
          </cell>
          <cell r="B861" t="str">
            <v>Add for tools and plants</v>
          </cell>
          <cell r="D861">
            <v>16028.525</v>
          </cell>
          <cell r="E861">
            <v>0.03</v>
          </cell>
          <cell r="F861">
            <v>480.85574999999994</v>
          </cell>
          <cell r="G861">
            <v>480.85574999999994</v>
          </cell>
        </row>
        <row r="862">
          <cell r="G862">
            <v>16669.666000000001</v>
          </cell>
        </row>
        <row r="864">
          <cell r="A864" t="str">
            <v>E</v>
          </cell>
          <cell r="B864" t="str">
            <v>Add contractor's profit</v>
          </cell>
          <cell r="D864">
            <v>16669.666000000001</v>
          </cell>
          <cell r="E864">
            <v>0.15</v>
          </cell>
          <cell r="F864">
            <v>2500.4499000000001</v>
          </cell>
          <cell r="G864">
            <v>2500.4499000000001</v>
          </cell>
        </row>
        <row r="865">
          <cell r="G865">
            <v>19170.115900000001</v>
          </cell>
        </row>
        <row r="867">
          <cell r="A867" t="str">
            <v>F</v>
          </cell>
          <cell r="B867" t="str">
            <v xml:space="preserve">WCT </v>
          </cell>
          <cell r="D867">
            <v>19170.115900000001</v>
          </cell>
          <cell r="E867">
            <v>0.04</v>
          </cell>
          <cell r="F867">
            <v>766.80463600000007</v>
          </cell>
          <cell r="G867">
            <v>766.80463600000007</v>
          </cell>
        </row>
        <row r="868">
          <cell r="G868">
            <v>19936.920536000001</v>
          </cell>
        </row>
        <row r="870">
          <cell r="B870" t="str">
            <v>Rate per Cum</v>
          </cell>
          <cell r="D870">
            <v>19936.920536000001</v>
          </cell>
          <cell r="E870">
            <v>10</v>
          </cell>
          <cell r="F870">
            <v>1993.6920536000002</v>
          </cell>
          <cell r="G870">
            <v>1994</v>
          </cell>
        </row>
        <row r="874">
          <cell r="A874">
            <v>17</v>
          </cell>
          <cell r="B874" t="str">
            <v>115MM THK BRICK MASONRY IN CM 1:4</v>
          </cell>
          <cell r="E874" t="str">
            <v>QTY -</v>
          </cell>
          <cell r="F874">
            <v>10</v>
          </cell>
          <cell r="G874" t="str">
            <v>SQM</v>
          </cell>
        </row>
        <row r="875">
          <cell r="B875" t="str">
            <v>WITH PATLI BEAM 115 X 100MM IN M15</v>
          </cell>
        </row>
        <row r="877">
          <cell r="A877" t="str">
            <v>A</v>
          </cell>
          <cell r="B877" t="str">
            <v>MATERIAL</v>
          </cell>
        </row>
        <row r="879">
          <cell r="B879" t="str">
            <v>Brick</v>
          </cell>
          <cell r="C879" t="str">
            <v>Nos</v>
          </cell>
          <cell r="D879">
            <v>500</v>
          </cell>
          <cell r="E879">
            <v>2</v>
          </cell>
          <cell r="F879">
            <v>1000</v>
          </cell>
        </row>
        <row r="880">
          <cell r="B880" t="str">
            <v>Cement</v>
          </cell>
          <cell r="C880" t="str">
            <v>Bag</v>
          </cell>
          <cell r="D880">
            <v>2.23</v>
          </cell>
          <cell r="E880">
            <v>150</v>
          </cell>
          <cell r="F880">
            <v>334.5</v>
          </cell>
        </row>
        <row r="881">
          <cell r="B881" t="str">
            <v>Sand</v>
          </cell>
          <cell r="C881" t="str">
            <v>Cum</v>
          </cell>
          <cell r="D881">
            <v>0.309</v>
          </cell>
          <cell r="E881">
            <v>325</v>
          </cell>
          <cell r="F881">
            <v>100.425</v>
          </cell>
        </row>
        <row r="882">
          <cell r="B882" t="str">
            <v>Aggregate</v>
          </cell>
          <cell r="C882" t="str">
            <v>Cum</v>
          </cell>
          <cell r="D882">
            <v>3.6999999999999998E-2</v>
          </cell>
          <cell r="E882">
            <v>500</v>
          </cell>
          <cell r="F882">
            <v>18.5</v>
          </cell>
        </row>
        <row r="883">
          <cell r="B883" t="str">
            <v>Steel</v>
          </cell>
          <cell r="C883" t="str">
            <v>Kg</v>
          </cell>
          <cell r="D883">
            <v>2.38</v>
          </cell>
          <cell r="E883">
            <v>30.4</v>
          </cell>
          <cell r="F883">
            <v>72.35199999999999</v>
          </cell>
        </row>
        <row r="884">
          <cell r="B884" t="str">
            <v>Shuttering</v>
          </cell>
          <cell r="C884" t="str">
            <v>Sqm</v>
          </cell>
          <cell r="D884">
            <v>0.83</v>
          </cell>
          <cell r="E884">
            <v>0</v>
          </cell>
          <cell r="F884">
            <v>0</v>
          </cell>
        </row>
        <row r="885">
          <cell r="F885">
            <v>1525.777</v>
          </cell>
          <cell r="G885">
            <v>1525.777</v>
          </cell>
        </row>
        <row r="887">
          <cell r="A887" t="str">
            <v>B</v>
          </cell>
          <cell r="B887" t="str">
            <v>Labour</v>
          </cell>
          <cell r="C887" t="str">
            <v>Sqm</v>
          </cell>
          <cell r="D887">
            <v>10</v>
          </cell>
          <cell r="E887">
            <v>0</v>
          </cell>
          <cell r="F887">
            <v>0</v>
          </cell>
          <cell r="G887">
            <v>0</v>
          </cell>
        </row>
        <row r="888">
          <cell r="G888">
            <v>1525.777</v>
          </cell>
        </row>
        <row r="890">
          <cell r="A890" t="str">
            <v>C</v>
          </cell>
          <cell r="B890" t="str">
            <v>Add for water &amp; electrical charges</v>
          </cell>
          <cell r="D890">
            <v>1525.777</v>
          </cell>
          <cell r="E890">
            <v>0.01</v>
          </cell>
          <cell r="F890">
            <v>15.257770000000001</v>
          </cell>
          <cell r="G890">
            <v>15.257770000000001</v>
          </cell>
        </row>
        <row r="892">
          <cell r="A892" t="str">
            <v>D</v>
          </cell>
          <cell r="B892" t="str">
            <v>Add for tools and plants</v>
          </cell>
          <cell r="D892">
            <v>1525.777</v>
          </cell>
          <cell r="E892">
            <v>0.03</v>
          </cell>
          <cell r="F892">
            <v>45.773310000000002</v>
          </cell>
          <cell r="G892">
            <v>45.773310000000002</v>
          </cell>
        </row>
        <row r="893">
          <cell r="G893">
            <v>1586.80808</v>
          </cell>
        </row>
        <row r="895">
          <cell r="A895" t="str">
            <v>E</v>
          </cell>
          <cell r="B895" t="str">
            <v>Add contractor's profit</v>
          </cell>
          <cell r="D895">
            <v>1586.80808</v>
          </cell>
          <cell r="E895">
            <v>0.15</v>
          </cell>
          <cell r="F895">
            <v>238.02121199999999</v>
          </cell>
          <cell r="G895">
            <v>238.02121199999999</v>
          </cell>
        </row>
        <row r="896">
          <cell r="G896">
            <v>1824.8292919999999</v>
          </cell>
        </row>
        <row r="898">
          <cell r="B898" t="str">
            <v>Rate per Sqm</v>
          </cell>
          <cell r="D898">
            <v>1824.8292919999999</v>
          </cell>
          <cell r="E898">
            <v>10</v>
          </cell>
          <cell r="F898">
            <v>182.4829292</v>
          </cell>
          <cell r="G898">
            <v>182.4829292</v>
          </cell>
        </row>
        <row r="901">
          <cell r="A901">
            <v>18</v>
          </cell>
          <cell r="B901" t="str">
            <v>400MM THK BLOCK MASONRY IN CM (1:5)</v>
          </cell>
          <cell r="E901" t="str">
            <v>QTY -</v>
          </cell>
          <cell r="F901">
            <v>1</v>
          </cell>
          <cell r="G901" t="str">
            <v>CUM</v>
          </cell>
        </row>
        <row r="903">
          <cell r="A903" t="str">
            <v>A</v>
          </cell>
          <cell r="B903" t="str">
            <v>MATERIAL</v>
          </cell>
        </row>
        <row r="905">
          <cell r="B905" t="str">
            <v>Block</v>
          </cell>
          <cell r="C905" t="str">
            <v>Nos</v>
          </cell>
          <cell r="D905">
            <v>75</v>
          </cell>
          <cell r="E905">
            <v>18</v>
          </cell>
          <cell r="F905">
            <v>1350</v>
          </cell>
        </row>
        <row r="906">
          <cell r="B906" t="str">
            <v>Cement</v>
          </cell>
          <cell r="C906" t="str">
            <v>Bag</v>
          </cell>
          <cell r="D906">
            <v>0.88</v>
          </cell>
          <cell r="E906">
            <v>150</v>
          </cell>
          <cell r="F906">
            <v>132</v>
          </cell>
        </row>
        <row r="907">
          <cell r="B907" t="str">
            <v>Sand</v>
          </cell>
          <cell r="C907" t="str">
            <v>Cum</v>
          </cell>
          <cell r="D907">
            <v>0.159</v>
          </cell>
          <cell r="E907">
            <v>325</v>
          </cell>
          <cell r="F907">
            <v>51.675000000000004</v>
          </cell>
        </row>
        <row r="908">
          <cell r="F908">
            <v>1533.675</v>
          </cell>
          <cell r="G908">
            <v>1533.675</v>
          </cell>
        </row>
        <row r="910">
          <cell r="A910" t="str">
            <v>B</v>
          </cell>
          <cell r="B910" t="str">
            <v>Labour</v>
          </cell>
          <cell r="C910" t="str">
            <v>Cum</v>
          </cell>
          <cell r="D910">
            <v>1</v>
          </cell>
          <cell r="E910">
            <v>0</v>
          </cell>
          <cell r="F910">
            <v>0</v>
          </cell>
          <cell r="G910">
            <v>0</v>
          </cell>
        </row>
        <row r="911">
          <cell r="G911">
            <v>1533.675</v>
          </cell>
        </row>
        <row r="913">
          <cell r="A913" t="str">
            <v>C</v>
          </cell>
          <cell r="B913" t="str">
            <v>Add for water &amp; electrical charges</v>
          </cell>
          <cell r="D913">
            <v>1533.675</v>
          </cell>
          <cell r="E913">
            <v>0.01</v>
          </cell>
          <cell r="F913">
            <v>15.33675</v>
          </cell>
          <cell r="G913">
            <v>15.33675</v>
          </cell>
        </row>
        <row r="915">
          <cell r="A915" t="str">
            <v>D</v>
          </cell>
          <cell r="B915" t="str">
            <v>Add for tools and plants</v>
          </cell>
          <cell r="D915">
            <v>1533.675</v>
          </cell>
          <cell r="E915">
            <v>0.03</v>
          </cell>
          <cell r="F915">
            <v>46.010249999999999</v>
          </cell>
          <cell r="G915">
            <v>46.010249999999999</v>
          </cell>
        </row>
        <row r="916">
          <cell r="G916">
            <v>1595.0219999999999</v>
          </cell>
        </row>
        <row r="918">
          <cell r="A918" t="str">
            <v>E</v>
          </cell>
          <cell r="B918" t="str">
            <v>Add contractor's profit</v>
          </cell>
          <cell r="D918">
            <v>1595.0219999999999</v>
          </cell>
          <cell r="E918">
            <v>0.15</v>
          </cell>
          <cell r="F918">
            <v>239.25329999999997</v>
          </cell>
          <cell r="G918">
            <v>239.25329999999997</v>
          </cell>
        </row>
        <row r="919">
          <cell r="G919">
            <v>1834.2752999999998</v>
          </cell>
        </row>
        <row r="921">
          <cell r="B921" t="str">
            <v>Rate per Sqm</v>
          </cell>
          <cell r="D921">
            <v>1834.2752999999998</v>
          </cell>
          <cell r="E921">
            <v>1</v>
          </cell>
          <cell r="F921">
            <v>1834.2752999999998</v>
          </cell>
          <cell r="G921">
            <v>1834.2752999999998</v>
          </cell>
        </row>
        <row r="924">
          <cell r="A924">
            <v>19</v>
          </cell>
          <cell r="B924" t="str">
            <v>125MM THK BLOCK MASONRY IN CM (1:5)</v>
          </cell>
          <cell r="E924" t="str">
            <v>QTY -</v>
          </cell>
          <cell r="F924">
            <v>10</v>
          </cell>
          <cell r="G924" t="str">
            <v>SQM</v>
          </cell>
        </row>
        <row r="926">
          <cell r="A926" t="str">
            <v>A</v>
          </cell>
          <cell r="B926" t="str">
            <v>MATERIAL</v>
          </cell>
        </row>
        <row r="928">
          <cell r="B928" t="str">
            <v>Block</v>
          </cell>
          <cell r="C928" t="str">
            <v>Nos</v>
          </cell>
          <cell r="D928">
            <v>130</v>
          </cell>
          <cell r="E928">
            <v>18</v>
          </cell>
          <cell r="F928">
            <v>2340</v>
          </cell>
        </row>
        <row r="929">
          <cell r="B929" t="str">
            <v>Cement</v>
          </cell>
          <cell r="C929" t="str">
            <v>Bag</v>
          </cell>
          <cell r="D929">
            <v>0.66</v>
          </cell>
          <cell r="E929">
            <v>150</v>
          </cell>
          <cell r="F929">
            <v>99</v>
          </cell>
        </row>
        <row r="930">
          <cell r="B930" t="str">
            <v>Non-shrinking compound</v>
          </cell>
          <cell r="C930" t="str">
            <v>Packet</v>
          </cell>
          <cell r="D930">
            <v>0.66</v>
          </cell>
          <cell r="E930">
            <v>40</v>
          </cell>
          <cell r="F930">
            <v>26.400000000000002</v>
          </cell>
        </row>
        <row r="931">
          <cell r="B931" t="str">
            <v>Sand</v>
          </cell>
          <cell r="C931" t="str">
            <v>Cum</v>
          </cell>
          <cell r="D931">
            <v>0.11</v>
          </cell>
          <cell r="E931">
            <v>325</v>
          </cell>
          <cell r="F931">
            <v>35.75</v>
          </cell>
        </row>
        <row r="932">
          <cell r="B932" t="str">
            <v xml:space="preserve">Scaffolding </v>
          </cell>
          <cell r="C932" t="str">
            <v>Sqm</v>
          </cell>
          <cell r="D932">
            <v>10</v>
          </cell>
          <cell r="E932">
            <v>1.5</v>
          </cell>
          <cell r="F932">
            <v>15</v>
          </cell>
        </row>
        <row r="933">
          <cell r="F933">
            <v>2516.15</v>
          </cell>
          <cell r="G933">
            <v>2516.15</v>
          </cell>
        </row>
        <row r="935">
          <cell r="A935" t="str">
            <v>B</v>
          </cell>
          <cell r="B935" t="str">
            <v>Labour</v>
          </cell>
          <cell r="C935" t="str">
            <v>Sqm</v>
          </cell>
          <cell r="D935">
            <v>10</v>
          </cell>
          <cell r="E935">
            <v>50</v>
          </cell>
          <cell r="F935">
            <v>500</v>
          </cell>
          <cell r="G935">
            <v>500</v>
          </cell>
        </row>
        <row r="936">
          <cell r="G936">
            <v>3016.15</v>
          </cell>
        </row>
        <row r="938">
          <cell r="A938" t="str">
            <v>C</v>
          </cell>
          <cell r="B938" t="str">
            <v>Add for water &amp; electrical charges</v>
          </cell>
          <cell r="D938">
            <v>3016.15</v>
          </cell>
          <cell r="E938">
            <v>0.01</v>
          </cell>
          <cell r="F938">
            <v>30.1615</v>
          </cell>
          <cell r="G938">
            <v>30.1615</v>
          </cell>
        </row>
        <row r="940">
          <cell r="A940" t="str">
            <v>D</v>
          </cell>
          <cell r="B940" t="str">
            <v>Add for tools and plants</v>
          </cell>
          <cell r="D940">
            <v>3016.15</v>
          </cell>
          <cell r="E940">
            <v>0.03</v>
          </cell>
          <cell r="F940">
            <v>90.484499999999997</v>
          </cell>
          <cell r="G940">
            <v>90.484499999999997</v>
          </cell>
        </row>
        <row r="941">
          <cell r="G941">
            <v>3136.7960000000003</v>
          </cell>
        </row>
        <row r="943">
          <cell r="A943" t="str">
            <v>E</v>
          </cell>
          <cell r="B943" t="str">
            <v>Add contractor's profit</v>
          </cell>
          <cell r="D943">
            <v>3136.7960000000003</v>
          </cell>
          <cell r="E943">
            <v>0.15</v>
          </cell>
          <cell r="F943">
            <v>470.51940000000002</v>
          </cell>
          <cell r="G943">
            <v>470.51940000000002</v>
          </cell>
        </row>
        <row r="944">
          <cell r="G944">
            <v>3607.3154000000004</v>
          </cell>
        </row>
        <row r="946">
          <cell r="A946" t="str">
            <v>F</v>
          </cell>
          <cell r="B946" t="str">
            <v xml:space="preserve">WCT </v>
          </cell>
          <cell r="D946">
            <v>3607.3154000000004</v>
          </cell>
          <cell r="E946">
            <v>0.04</v>
          </cell>
          <cell r="F946">
            <v>144.29261600000001</v>
          </cell>
          <cell r="G946">
            <v>144.29261600000001</v>
          </cell>
        </row>
        <row r="947">
          <cell r="G947">
            <v>3751.6080160000006</v>
          </cell>
        </row>
        <row r="949">
          <cell r="B949" t="str">
            <v>Rate per Sqm</v>
          </cell>
          <cell r="D949">
            <v>3751.6080160000006</v>
          </cell>
          <cell r="E949">
            <v>10</v>
          </cell>
          <cell r="F949">
            <v>375.16080160000007</v>
          </cell>
          <cell r="G949">
            <v>376</v>
          </cell>
        </row>
        <row r="952">
          <cell r="A952">
            <v>20</v>
          </cell>
          <cell r="B952" t="str">
            <v>150MM THK BLOCK MASONRY IN CM (1:5)</v>
          </cell>
          <cell r="E952" t="str">
            <v>QTY -</v>
          </cell>
          <cell r="F952">
            <v>10</v>
          </cell>
          <cell r="G952" t="str">
            <v>SQM</v>
          </cell>
        </row>
        <row r="954">
          <cell r="A954" t="str">
            <v>A</v>
          </cell>
          <cell r="B954" t="str">
            <v>MATERIAL</v>
          </cell>
        </row>
        <row r="956">
          <cell r="B956" t="str">
            <v>Block</v>
          </cell>
          <cell r="C956" t="str">
            <v>Nos</v>
          </cell>
          <cell r="D956">
            <v>130</v>
          </cell>
          <cell r="E956">
            <v>20</v>
          </cell>
          <cell r="F956">
            <v>2600</v>
          </cell>
        </row>
        <row r="957">
          <cell r="B957" t="str">
            <v>Cement</v>
          </cell>
          <cell r="C957" t="str">
            <v>Bag</v>
          </cell>
          <cell r="D957">
            <v>0.82</v>
          </cell>
          <cell r="E957">
            <v>150</v>
          </cell>
          <cell r="F957">
            <v>122.99999999999999</v>
          </cell>
        </row>
        <row r="958">
          <cell r="B958" t="str">
            <v>Non-shrinking compound</v>
          </cell>
          <cell r="C958" t="str">
            <v>Packet</v>
          </cell>
          <cell r="D958">
            <v>0.82</v>
          </cell>
          <cell r="E958">
            <v>40</v>
          </cell>
          <cell r="F958">
            <v>32.799999999999997</v>
          </cell>
        </row>
        <row r="959">
          <cell r="B959" t="str">
            <v>Sand</v>
          </cell>
          <cell r="C959" t="str">
            <v>Cum</v>
          </cell>
          <cell r="D959">
            <v>0.14000000000000001</v>
          </cell>
          <cell r="E959">
            <v>325</v>
          </cell>
          <cell r="F959">
            <v>45.500000000000007</v>
          </cell>
        </row>
        <row r="960">
          <cell r="B960" t="str">
            <v xml:space="preserve">Scaffolding </v>
          </cell>
          <cell r="C960" t="str">
            <v>Sqm</v>
          </cell>
          <cell r="D960">
            <v>10</v>
          </cell>
          <cell r="E960">
            <v>1.5</v>
          </cell>
          <cell r="F960">
            <v>15</v>
          </cell>
        </row>
        <row r="961">
          <cell r="F961">
            <v>2816.3</v>
          </cell>
          <cell r="G961">
            <v>2816.3</v>
          </cell>
        </row>
        <row r="963">
          <cell r="A963" t="str">
            <v>B</v>
          </cell>
          <cell r="B963" t="str">
            <v>Labour</v>
          </cell>
          <cell r="C963" t="str">
            <v>Sqm</v>
          </cell>
          <cell r="D963">
            <v>10</v>
          </cell>
          <cell r="E963">
            <v>50</v>
          </cell>
          <cell r="F963">
            <v>500</v>
          </cell>
          <cell r="G963">
            <v>500</v>
          </cell>
        </row>
        <row r="964">
          <cell r="G964">
            <v>3316.3</v>
          </cell>
        </row>
        <row r="966">
          <cell r="A966" t="str">
            <v>C</v>
          </cell>
          <cell r="B966" t="str">
            <v>Add for water &amp; electrical charges</v>
          </cell>
          <cell r="D966">
            <v>3316.3</v>
          </cell>
          <cell r="E966">
            <v>0.01</v>
          </cell>
          <cell r="F966">
            <v>33.163000000000004</v>
          </cell>
          <cell r="G966">
            <v>33.163000000000004</v>
          </cell>
        </row>
        <row r="968">
          <cell r="A968" t="str">
            <v>D</v>
          </cell>
          <cell r="B968" t="str">
            <v>Add for tools and plants</v>
          </cell>
          <cell r="D968">
            <v>3316.3</v>
          </cell>
          <cell r="E968">
            <v>0.03</v>
          </cell>
          <cell r="F968">
            <v>99.489000000000004</v>
          </cell>
          <cell r="G968">
            <v>99.489000000000004</v>
          </cell>
        </row>
        <row r="969">
          <cell r="G969">
            <v>3448.9520000000002</v>
          </cell>
        </row>
        <row r="971">
          <cell r="A971" t="str">
            <v>E</v>
          </cell>
          <cell r="B971" t="str">
            <v>Add contractor's profit</v>
          </cell>
          <cell r="D971">
            <v>3448.9520000000002</v>
          </cell>
          <cell r="E971">
            <v>0.15</v>
          </cell>
          <cell r="F971">
            <v>517.34280000000001</v>
          </cell>
          <cell r="G971">
            <v>517.34280000000001</v>
          </cell>
        </row>
        <row r="972">
          <cell r="G972">
            <v>3966.2948000000001</v>
          </cell>
        </row>
        <row r="974">
          <cell r="A974" t="str">
            <v>F</v>
          </cell>
          <cell r="B974" t="str">
            <v xml:space="preserve">WCT </v>
          </cell>
          <cell r="D974">
            <v>3966.2948000000001</v>
          </cell>
          <cell r="E974">
            <v>0.04</v>
          </cell>
          <cell r="F974">
            <v>158.651792</v>
          </cell>
          <cell r="G974">
            <v>158.651792</v>
          </cell>
        </row>
        <row r="975">
          <cell r="G975">
            <v>4124.9465920000002</v>
          </cell>
        </row>
        <row r="977">
          <cell r="B977" t="str">
            <v>Rate per Sqm</v>
          </cell>
          <cell r="D977">
            <v>4124.9465920000002</v>
          </cell>
          <cell r="E977">
            <v>10</v>
          </cell>
          <cell r="F977">
            <v>412.4946592</v>
          </cell>
          <cell r="G977">
            <v>413</v>
          </cell>
        </row>
        <row r="980">
          <cell r="A980">
            <v>21</v>
          </cell>
          <cell r="B980" t="str">
            <v xml:space="preserve">100MM THK BLOCK MASONRY IN CM (1:4) </v>
          </cell>
          <cell r="E980" t="str">
            <v>QTY -</v>
          </cell>
          <cell r="F980">
            <v>10</v>
          </cell>
          <cell r="G980" t="str">
            <v>SQM</v>
          </cell>
        </row>
        <row r="981">
          <cell r="B981" t="str">
            <v>WITH PATLI BEAM 100 X 100MM</v>
          </cell>
        </row>
        <row r="983">
          <cell r="A983" t="str">
            <v>A</v>
          </cell>
          <cell r="B983" t="str">
            <v>MATERIAL</v>
          </cell>
        </row>
        <row r="985">
          <cell r="B985" t="str">
            <v>Block</v>
          </cell>
          <cell r="C985" t="str">
            <v>Nos</v>
          </cell>
          <cell r="D985">
            <v>130</v>
          </cell>
          <cell r="E985">
            <v>16</v>
          </cell>
          <cell r="F985">
            <v>2080</v>
          </cell>
        </row>
        <row r="986">
          <cell r="B986" t="str">
            <v>Cement</v>
          </cell>
          <cell r="C986" t="str">
            <v>Bag</v>
          </cell>
          <cell r="D986">
            <v>1.54</v>
          </cell>
          <cell r="E986">
            <v>150</v>
          </cell>
          <cell r="F986">
            <v>231</v>
          </cell>
        </row>
        <row r="987">
          <cell r="B987" t="str">
            <v>Sand</v>
          </cell>
          <cell r="C987" t="str">
            <v>Cum</v>
          </cell>
          <cell r="D987">
            <v>0.13</v>
          </cell>
          <cell r="E987">
            <v>325</v>
          </cell>
          <cell r="F987">
            <v>42.25</v>
          </cell>
        </row>
        <row r="988">
          <cell r="B988" t="str">
            <v xml:space="preserve">Non shrinking compound </v>
          </cell>
          <cell r="C988" t="str">
            <v>Packet</v>
          </cell>
          <cell r="D988">
            <v>1.54</v>
          </cell>
          <cell r="E988">
            <v>40</v>
          </cell>
          <cell r="F988">
            <v>61.6</v>
          </cell>
        </row>
        <row r="989">
          <cell r="B989" t="str">
            <v>Aggregate</v>
          </cell>
          <cell r="C989" t="str">
            <v>Cum</v>
          </cell>
          <cell r="D989">
            <v>9.1999999999999998E-2</v>
          </cell>
          <cell r="E989">
            <v>500</v>
          </cell>
          <cell r="F989">
            <v>46</v>
          </cell>
        </row>
        <row r="990">
          <cell r="B990" t="str">
            <v>Steel</v>
          </cell>
          <cell r="C990" t="str">
            <v>Kg</v>
          </cell>
          <cell r="D990">
            <v>10</v>
          </cell>
          <cell r="E990">
            <v>30.4</v>
          </cell>
          <cell r="F990">
            <v>304</v>
          </cell>
        </row>
        <row r="991">
          <cell r="B991" t="str">
            <v>Shuttering</v>
          </cell>
          <cell r="C991" t="str">
            <v>Sqm</v>
          </cell>
          <cell r="D991">
            <v>2</v>
          </cell>
          <cell r="E991">
            <v>125</v>
          </cell>
          <cell r="F991">
            <v>250</v>
          </cell>
        </row>
        <row r="992">
          <cell r="F992">
            <v>3014.85</v>
          </cell>
          <cell r="G992">
            <v>3014.85</v>
          </cell>
        </row>
        <row r="994">
          <cell r="A994" t="str">
            <v>B</v>
          </cell>
          <cell r="B994" t="str">
            <v>Labour</v>
          </cell>
          <cell r="C994" t="str">
            <v>Sqm</v>
          </cell>
          <cell r="D994">
            <v>10</v>
          </cell>
          <cell r="E994">
            <v>60</v>
          </cell>
          <cell r="F994">
            <v>600</v>
          </cell>
          <cell r="G994">
            <v>600</v>
          </cell>
        </row>
        <row r="995">
          <cell r="G995">
            <v>3614.85</v>
          </cell>
        </row>
        <row r="997">
          <cell r="A997" t="str">
            <v>C</v>
          </cell>
          <cell r="B997" t="str">
            <v>Add for water &amp; electrical charges</v>
          </cell>
          <cell r="D997">
            <v>3614.85</v>
          </cell>
          <cell r="E997">
            <v>0.01</v>
          </cell>
          <cell r="F997">
            <v>36.148499999999999</v>
          </cell>
          <cell r="G997">
            <v>36.148499999999999</v>
          </cell>
        </row>
        <row r="999">
          <cell r="A999" t="str">
            <v>D</v>
          </cell>
          <cell r="B999" t="str">
            <v>Add for tools and plants</v>
          </cell>
          <cell r="D999">
            <v>3614.85</v>
          </cell>
          <cell r="E999">
            <v>0.03</v>
          </cell>
          <cell r="F999">
            <v>108.4455</v>
          </cell>
          <cell r="G999">
            <v>108.4455</v>
          </cell>
        </row>
        <row r="1000">
          <cell r="G1000">
            <v>3759.4439999999995</v>
          </cell>
        </row>
        <row r="1002">
          <cell r="A1002" t="str">
            <v>E</v>
          </cell>
          <cell r="B1002" t="str">
            <v>Add contractor's profit</v>
          </cell>
          <cell r="D1002">
            <v>3759.4439999999995</v>
          </cell>
          <cell r="E1002">
            <v>0.15</v>
          </cell>
          <cell r="F1002">
            <v>563.9165999999999</v>
          </cell>
          <cell r="G1002">
            <v>563.9165999999999</v>
          </cell>
        </row>
        <row r="1003">
          <cell r="G1003">
            <v>4323.3605999999991</v>
          </cell>
        </row>
        <row r="1005">
          <cell r="A1005" t="str">
            <v>F</v>
          </cell>
          <cell r="B1005" t="str">
            <v xml:space="preserve">WCT </v>
          </cell>
          <cell r="D1005">
            <v>4323.3605999999991</v>
          </cell>
          <cell r="E1005">
            <v>0.04</v>
          </cell>
          <cell r="F1005">
            <v>172.93442399999998</v>
          </cell>
          <cell r="G1005">
            <v>172.93442399999998</v>
          </cell>
        </row>
        <row r="1006">
          <cell r="G1006">
            <v>4496.2950239999991</v>
          </cell>
        </row>
        <row r="1008">
          <cell r="B1008" t="str">
            <v>Rate per Sqm</v>
          </cell>
          <cell r="D1008">
            <v>4496.2950239999991</v>
          </cell>
          <cell r="E1008">
            <v>10</v>
          </cell>
          <cell r="F1008">
            <v>449.62950239999992</v>
          </cell>
          <cell r="G1008">
            <v>450</v>
          </cell>
        </row>
        <row r="1033">
          <cell r="A1033">
            <v>22</v>
          </cell>
          <cell r="B1033" t="str">
            <v>INTERNAL PLASTER 15 MM THK IN CM (1:4)</v>
          </cell>
          <cell r="E1033" t="str">
            <v>QTY -</v>
          </cell>
          <cell r="F1033">
            <v>10</v>
          </cell>
          <cell r="G1033" t="str">
            <v>SQM</v>
          </cell>
        </row>
        <row r="1035">
          <cell r="A1035" t="str">
            <v>A</v>
          </cell>
          <cell r="B1035" t="str">
            <v xml:space="preserve">MATERIAL </v>
          </cell>
        </row>
        <row r="1037">
          <cell r="B1037" t="str">
            <v xml:space="preserve">Cement </v>
          </cell>
          <cell r="C1037" t="str">
            <v>Bag</v>
          </cell>
          <cell r="D1037">
            <v>1.56</v>
          </cell>
          <cell r="E1037">
            <v>150</v>
          </cell>
          <cell r="F1037">
            <v>234</v>
          </cell>
        </row>
        <row r="1038">
          <cell r="B1038" t="str">
            <v>Sand</v>
          </cell>
          <cell r="C1038" t="str">
            <v>Sqm</v>
          </cell>
          <cell r="D1038">
            <v>0.23</v>
          </cell>
          <cell r="E1038">
            <v>325</v>
          </cell>
          <cell r="F1038">
            <v>74.75</v>
          </cell>
        </row>
        <row r="1039">
          <cell r="F1039">
            <v>308.75</v>
          </cell>
          <cell r="G1039">
            <v>308.75</v>
          </cell>
        </row>
        <row r="1041">
          <cell r="A1041" t="str">
            <v>B</v>
          </cell>
          <cell r="B1041" t="str">
            <v>Labour</v>
          </cell>
          <cell r="C1041" t="str">
            <v>Sqm</v>
          </cell>
          <cell r="D1041">
            <v>10</v>
          </cell>
          <cell r="E1041">
            <v>0</v>
          </cell>
          <cell r="F1041">
            <v>0</v>
          </cell>
          <cell r="G1041">
            <v>0</v>
          </cell>
        </row>
        <row r="1042">
          <cell r="G1042">
            <v>308.75</v>
          </cell>
        </row>
        <row r="1044">
          <cell r="A1044" t="str">
            <v>C</v>
          </cell>
          <cell r="B1044" t="str">
            <v>Add for water &amp; electrical charges</v>
          </cell>
          <cell r="D1044">
            <v>308.75</v>
          </cell>
          <cell r="E1044">
            <v>0.01</v>
          </cell>
          <cell r="F1044">
            <v>3.0874999999999999</v>
          </cell>
          <cell r="G1044">
            <v>3.0874999999999999</v>
          </cell>
        </row>
        <row r="1046">
          <cell r="A1046" t="str">
            <v>D</v>
          </cell>
          <cell r="B1046" t="str">
            <v>Add for tools and plants</v>
          </cell>
          <cell r="D1046">
            <v>308.75</v>
          </cell>
          <cell r="E1046">
            <v>0.03</v>
          </cell>
          <cell r="F1046">
            <v>9.2624999999999993</v>
          </cell>
          <cell r="G1046">
            <v>9.2624999999999993</v>
          </cell>
        </row>
        <row r="1047">
          <cell r="G1047">
            <v>321.09999999999997</v>
          </cell>
        </row>
        <row r="1049">
          <cell r="A1049" t="str">
            <v>E</v>
          </cell>
          <cell r="B1049" t="str">
            <v>Add contractor's profit</v>
          </cell>
          <cell r="D1049">
            <v>321.09999999999997</v>
          </cell>
          <cell r="E1049">
            <v>0.15</v>
          </cell>
          <cell r="F1049">
            <v>48.164999999999992</v>
          </cell>
          <cell r="G1049">
            <v>48.164999999999992</v>
          </cell>
        </row>
        <row r="1050">
          <cell r="G1050">
            <v>369.26499999999999</v>
          </cell>
        </row>
        <row r="1052">
          <cell r="B1052" t="str">
            <v>Rate per Sqm</v>
          </cell>
          <cell r="D1052">
            <v>369.26499999999999</v>
          </cell>
          <cell r="E1052">
            <v>10</v>
          </cell>
          <cell r="F1052">
            <v>36.926499999999997</v>
          </cell>
          <cell r="G1052">
            <v>36.926499999999997</v>
          </cell>
        </row>
        <row r="1055">
          <cell r="A1055">
            <v>23</v>
          </cell>
          <cell r="B1055" t="str">
            <v>INTERNAL PLASTER 12 MM THK IN CM (1:4)</v>
          </cell>
          <cell r="E1055" t="str">
            <v>QTY -</v>
          </cell>
          <cell r="F1055">
            <v>10</v>
          </cell>
          <cell r="G1055" t="str">
            <v>SQM</v>
          </cell>
        </row>
        <row r="1057">
          <cell r="A1057" t="str">
            <v>A</v>
          </cell>
          <cell r="B1057" t="str">
            <v xml:space="preserve">MATERIAL </v>
          </cell>
        </row>
        <row r="1059">
          <cell r="B1059" t="str">
            <v xml:space="preserve">Cement </v>
          </cell>
          <cell r="C1059" t="str">
            <v>Bag</v>
          </cell>
          <cell r="D1059">
            <v>1.28</v>
          </cell>
          <cell r="E1059">
            <v>150</v>
          </cell>
          <cell r="F1059">
            <v>192</v>
          </cell>
        </row>
        <row r="1060">
          <cell r="B1060" t="str">
            <v>Sand</v>
          </cell>
          <cell r="C1060" t="str">
            <v>Sqm</v>
          </cell>
          <cell r="D1060">
            <v>0.188</v>
          </cell>
          <cell r="E1060">
            <v>325</v>
          </cell>
          <cell r="F1060">
            <v>61.1</v>
          </cell>
        </row>
        <row r="1061">
          <cell r="B1061" t="str">
            <v>Chicken mesh</v>
          </cell>
          <cell r="C1061" t="str">
            <v>Sqm</v>
          </cell>
          <cell r="D1061">
            <v>1.5</v>
          </cell>
          <cell r="E1061">
            <v>35</v>
          </cell>
          <cell r="F1061">
            <v>52.5</v>
          </cell>
        </row>
        <row r="1062">
          <cell r="B1062" t="str">
            <v>fiber mesh</v>
          </cell>
          <cell r="C1062" t="str">
            <v>Pocket</v>
          </cell>
          <cell r="D1062">
            <v>1.28</v>
          </cell>
          <cell r="E1062">
            <v>30</v>
          </cell>
          <cell r="F1062">
            <v>38.4</v>
          </cell>
        </row>
        <row r="1063">
          <cell r="B1063" t="str">
            <v>Scaffolding</v>
          </cell>
          <cell r="C1063" t="str">
            <v>Sqm</v>
          </cell>
          <cell r="D1063">
            <v>10</v>
          </cell>
          <cell r="E1063">
            <v>1.5</v>
          </cell>
          <cell r="F1063">
            <v>15</v>
          </cell>
        </row>
        <row r="1064">
          <cell r="F1064">
            <v>359</v>
          </cell>
          <cell r="G1064">
            <v>359</v>
          </cell>
        </row>
        <row r="1066">
          <cell r="A1066" t="str">
            <v>B</v>
          </cell>
          <cell r="B1066" t="str">
            <v>Labour</v>
          </cell>
          <cell r="C1066" t="str">
            <v>Sqm</v>
          </cell>
          <cell r="D1066">
            <v>10</v>
          </cell>
          <cell r="E1066">
            <v>30</v>
          </cell>
          <cell r="F1066">
            <v>300</v>
          </cell>
          <cell r="G1066">
            <v>300</v>
          </cell>
        </row>
        <row r="1067">
          <cell r="G1067">
            <v>659</v>
          </cell>
        </row>
        <row r="1069">
          <cell r="A1069" t="str">
            <v>C</v>
          </cell>
          <cell r="B1069" t="str">
            <v>Add for water &amp; electrical charges</v>
          </cell>
          <cell r="D1069">
            <v>659</v>
          </cell>
          <cell r="E1069">
            <v>0.01</v>
          </cell>
          <cell r="F1069">
            <v>6.59</v>
          </cell>
          <cell r="G1069">
            <v>6.59</v>
          </cell>
        </row>
        <row r="1071">
          <cell r="A1071" t="str">
            <v>D</v>
          </cell>
          <cell r="B1071" t="str">
            <v>Add for tools and plants</v>
          </cell>
          <cell r="D1071">
            <v>659</v>
          </cell>
          <cell r="E1071">
            <v>0.03</v>
          </cell>
          <cell r="F1071">
            <v>19.77</v>
          </cell>
          <cell r="G1071">
            <v>19.77</v>
          </cell>
        </row>
        <row r="1072">
          <cell r="G1072">
            <v>685.36</v>
          </cell>
        </row>
        <row r="1074">
          <cell r="A1074" t="str">
            <v>E</v>
          </cell>
          <cell r="B1074" t="str">
            <v>Add contractor's profit</v>
          </cell>
          <cell r="D1074">
            <v>685.36</v>
          </cell>
          <cell r="E1074">
            <v>0.15</v>
          </cell>
          <cell r="F1074">
            <v>102.804</v>
          </cell>
          <cell r="G1074">
            <v>102.804</v>
          </cell>
        </row>
        <row r="1075">
          <cell r="G1075">
            <v>788.16399999999999</v>
          </cell>
        </row>
        <row r="1077">
          <cell r="A1077" t="str">
            <v>F</v>
          </cell>
          <cell r="B1077" t="str">
            <v xml:space="preserve">WCT </v>
          </cell>
          <cell r="D1077">
            <v>788.16399999999999</v>
          </cell>
          <cell r="E1077">
            <v>0.04</v>
          </cell>
          <cell r="F1077">
            <v>31.52656</v>
          </cell>
          <cell r="G1077">
            <v>31.52656</v>
          </cell>
        </row>
        <row r="1078">
          <cell r="G1078">
            <v>819.69056</v>
          </cell>
        </row>
        <row r="1080">
          <cell r="B1080" t="str">
            <v>Rate per Sqm</v>
          </cell>
          <cell r="D1080">
            <v>819.69056</v>
          </cell>
          <cell r="E1080">
            <v>10</v>
          </cell>
          <cell r="F1080">
            <v>81.969055999999995</v>
          </cell>
          <cell r="G1080">
            <v>82</v>
          </cell>
        </row>
        <row r="1110">
          <cell r="A1110">
            <v>24</v>
          </cell>
          <cell r="B1110" t="str">
            <v>NEERU FINISH</v>
          </cell>
          <cell r="E1110" t="str">
            <v>QTY -</v>
          </cell>
          <cell r="F1110">
            <v>10</v>
          </cell>
          <cell r="G1110" t="str">
            <v>SQM</v>
          </cell>
        </row>
        <row r="1112">
          <cell r="A1112" t="str">
            <v>A</v>
          </cell>
          <cell r="B1112" t="str">
            <v xml:space="preserve">MATERIAL </v>
          </cell>
        </row>
        <row r="1114">
          <cell r="B1114" t="str">
            <v>Neeru</v>
          </cell>
          <cell r="C1114" t="str">
            <v>Kg</v>
          </cell>
          <cell r="D1114">
            <v>20</v>
          </cell>
          <cell r="E1114">
            <v>2.5</v>
          </cell>
          <cell r="F1114">
            <v>50</v>
          </cell>
        </row>
        <row r="1115">
          <cell r="F1115">
            <v>50</v>
          </cell>
          <cell r="G1115">
            <v>50</v>
          </cell>
        </row>
        <row r="1117">
          <cell r="A1117" t="str">
            <v>B</v>
          </cell>
          <cell r="B1117" t="str">
            <v>Labour</v>
          </cell>
          <cell r="C1117" t="str">
            <v>Sqm</v>
          </cell>
          <cell r="D1117">
            <v>10</v>
          </cell>
          <cell r="E1117">
            <v>6</v>
          </cell>
          <cell r="F1117">
            <v>60</v>
          </cell>
          <cell r="G1117">
            <v>60</v>
          </cell>
        </row>
        <row r="1118">
          <cell r="G1118">
            <v>110</v>
          </cell>
        </row>
        <row r="1120">
          <cell r="A1120" t="str">
            <v>C</v>
          </cell>
          <cell r="B1120" t="str">
            <v>Add for water &amp; electrical charges</v>
          </cell>
          <cell r="D1120">
            <v>110</v>
          </cell>
          <cell r="E1120">
            <v>0.01</v>
          </cell>
          <cell r="F1120">
            <v>1.1000000000000001</v>
          </cell>
          <cell r="G1120">
            <v>1.1000000000000001</v>
          </cell>
        </row>
        <row r="1122">
          <cell r="A1122" t="str">
            <v>D</v>
          </cell>
          <cell r="B1122" t="str">
            <v>Add for tools and plants</v>
          </cell>
          <cell r="D1122">
            <v>110</v>
          </cell>
          <cell r="E1122">
            <v>0.03</v>
          </cell>
          <cell r="F1122">
            <v>3.3</v>
          </cell>
          <cell r="G1122">
            <v>3.3</v>
          </cell>
        </row>
        <row r="1123">
          <cell r="G1123">
            <v>114.39999999999999</v>
          </cell>
        </row>
        <row r="1125">
          <cell r="A1125" t="str">
            <v>E</v>
          </cell>
          <cell r="B1125" t="str">
            <v>Add contractor's profit</v>
          </cell>
          <cell r="D1125">
            <v>114.39999999999999</v>
          </cell>
          <cell r="E1125">
            <v>0.15</v>
          </cell>
          <cell r="F1125">
            <v>17.159999999999997</v>
          </cell>
          <cell r="G1125">
            <v>17.159999999999997</v>
          </cell>
        </row>
        <row r="1126">
          <cell r="G1126">
            <v>131.56</v>
          </cell>
        </row>
        <row r="1128">
          <cell r="A1128" t="str">
            <v>F</v>
          </cell>
          <cell r="B1128" t="str">
            <v xml:space="preserve">WCT </v>
          </cell>
          <cell r="D1128">
            <v>131.56</v>
          </cell>
          <cell r="E1128">
            <v>0.04</v>
          </cell>
          <cell r="F1128">
            <v>5.2624000000000004</v>
          </cell>
          <cell r="G1128">
            <v>5.2624000000000004</v>
          </cell>
        </row>
        <row r="1129">
          <cell r="G1129">
            <v>136.82240000000002</v>
          </cell>
        </row>
        <row r="1131">
          <cell r="B1131" t="str">
            <v>Rate per Sqm</v>
          </cell>
          <cell r="D1131">
            <v>136.82240000000002</v>
          </cell>
          <cell r="E1131">
            <v>10</v>
          </cell>
          <cell r="F1131">
            <v>13.682240000000002</v>
          </cell>
          <cell r="G1131">
            <v>14</v>
          </cell>
        </row>
        <row r="1134">
          <cell r="A1134">
            <v>25</v>
          </cell>
          <cell r="B1134" t="str">
            <v>CEMENT FINISH</v>
          </cell>
          <cell r="E1134" t="str">
            <v>QTY -</v>
          </cell>
          <cell r="F1134">
            <v>10</v>
          </cell>
          <cell r="G1134" t="str">
            <v>SQM</v>
          </cell>
        </row>
        <row r="1136">
          <cell r="A1136" t="str">
            <v>A</v>
          </cell>
          <cell r="B1136" t="str">
            <v xml:space="preserve">MATERIAL </v>
          </cell>
        </row>
        <row r="1138">
          <cell r="B1138" t="str">
            <v>Cement</v>
          </cell>
          <cell r="C1138" t="str">
            <v>Bag</v>
          </cell>
          <cell r="D1138">
            <v>0.2</v>
          </cell>
          <cell r="E1138">
            <v>150</v>
          </cell>
          <cell r="F1138">
            <v>30</v>
          </cell>
        </row>
        <row r="1139">
          <cell r="F1139">
            <v>30</v>
          </cell>
          <cell r="G1139">
            <v>30</v>
          </cell>
        </row>
        <row r="1141">
          <cell r="A1141" t="str">
            <v>B</v>
          </cell>
          <cell r="B1141" t="str">
            <v>Labour</v>
          </cell>
          <cell r="C1141" t="str">
            <v>Sqm</v>
          </cell>
          <cell r="D1141">
            <v>10</v>
          </cell>
          <cell r="E1141">
            <v>0</v>
          </cell>
          <cell r="F1141">
            <v>0</v>
          </cell>
          <cell r="G1141">
            <v>0</v>
          </cell>
        </row>
        <row r="1142">
          <cell r="G1142">
            <v>30</v>
          </cell>
        </row>
        <row r="1144">
          <cell r="A1144" t="str">
            <v>C</v>
          </cell>
          <cell r="B1144" t="str">
            <v>Add for water &amp; electrical charges</v>
          </cell>
          <cell r="D1144">
            <v>30</v>
          </cell>
          <cell r="E1144">
            <v>0.01</v>
          </cell>
          <cell r="F1144">
            <v>0.3</v>
          </cell>
          <cell r="G1144">
            <v>0.3</v>
          </cell>
        </row>
        <row r="1146">
          <cell r="A1146" t="str">
            <v>D</v>
          </cell>
          <cell r="B1146" t="str">
            <v>Add for tools and plants</v>
          </cell>
          <cell r="D1146">
            <v>30</v>
          </cell>
          <cell r="E1146">
            <v>0.03</v>
          </cell>
          <cell r="F1146">
            <v>0.89999999999999991</v>
          </cell>
          <cell r="G1146">
            <v>0.89999999999999991</v>
          </cell>
        </row>
        <row r="1147">
          <cell r="G1147">
            <v>31.2</v>
          </cell>
        </row>
        <row r="1149">
          <cell r="A1149" t="str">
            <v>E</v>
          </cell>
          <cell r="B1149" t="str">
            <v>Add contractor's profit</v>
          </cell>
          <cell r="D1149">
            <v>31.2</v>
          </cell>
          <cell r="E1149">
            <v>0.15</v>
          </cell>
          <cell r="F1149">
            <v>4.68</v>
          </cell>
          <cell r="G1149">
            <v>4.68</v>
          </cell>
        </row>
        <row r="1150">
          <cell r="G1150">
            <v>35.879999999999995</v>
          </cell>
        </row>
        <row r="1152">
          <cell r="B1152" t="str">
            <v>Rate per Sqm</v>
          </cell>
          <cell r="D1152">
            <v>35.879999999999995</v>
          </cell>
          <cell r="E1152">
            <v>10</v>
          </cell>
          <cell r="F1152">
            <v>3.5879999999999996</v>
          </cell>
          <cell r="G1152">
            <v>3.5879999999999996</v>
          </cell>
        </row>
        <row r="1155">
          <cell r="A1155">
            <v>26</v>
          </cell>
          <cell r="B1155" t="str">
            <v>DUCT PLASTER 20MM THK IN CM (1:4)</v>
          </cell>
          <cell r="E1155" t="str">
            <v>QTY -</v>
          </cell>
          <cell r="F1155">
            <v>10</v>
          </cell>
          <cell r="G1155" t="str">
            <v>SQM</v>
          </cell>
        </row>
        <row r="1157">
          <cell r="A1157" t="str">
            <v>A</v>
          </cell>
          <cell r="B1157" t="str">
            <v xml:space="preserve">MATERIAL </v>
          </cell>
        </row>
        <row r="1159">
          <cell r="B1159" t="str">
            <v xml:space="preserve">Cement </v>
          </cell>
          <cell r="C1159" t="str">
            <v>Bag</v>
          </cell>
          <cell r="D1159">
            <v>2.08</v>
          </cell>
          <cell r="E1159">
            <v>150</v>
          </cell>
          <cell r="F1159">
            <v>312</v>
          </cell>
        </row>
        <row r="1160">
          <cell r="B1160" t="str">
            <v>Sand</v>
          </cell>
          <cell r="C1160" t="str">
            <v>Sqm</v>
          </cell>
          <cell r="D1160">
            <v>0.307</v>
          </cell>
          <cell r="E1160">
            <v>325</v>
          </cell>
          <cell r="F1160">
            <v>99.774999999999991</v>
          </cell>
        </row>
        <row r="1161">
          <cell r="B1161" t="str">
            <v>Scaffolding</v>
          </cell>
          <cell r="C1161" t="str">
            <v>L.S.</v>
          </cell>
          <cell r="F1161">
            <v>200</v>
          </cell>
        </row>
        <row r="1162">
          <cell r="F1162">
            <v>611.77499999999998</v>
          </cell>
          <cell r="G1162">
            <v>611.77499999999998</v>
          </cell>
        </row>
        <row r="1164">
          <cell r="A1164" t="str">
            <v>B</v>
          </cell>
          <cell r="B1164" t="str">
            <v>Labour</v>
          </cell>
          <cell r="C1164" t="str">
            <v>Sqm</v>
          </cell>
          <cell r="D1164">
            <v>10</v>
          </cell>
          <cell r="E1164">
            <v>35</v>
          </cell>
          <cell r="F1164">
            <v>350</v>
          </cell>
          <cell r="G1164">
            <v>350</v>
          </cell>
        </row>
        <row r="1165">
          <cell r="G1165">
            <v>961.77499999999998</v>
          </cell>
        </row>
        <row r="1167">
          <cell r="A1167" t="str">
            <v>C</v>
          </cell>
          <cell r="B1167" t="str">
            <v>Add for water &amp; electrical charges</v>
          </cell>
          <cell r="D1167">
            <v>961.77499999999998</v>
          </cell>
          <cell r="E1167">
            <v>0.01</v>
          </cell>
          <cell r="F1167">
            <v>9.6177499999999991</v>
          </cell>
          <cell r="G1167">
            <v>9.6177499999999991</v>
          </cell>
        </row>
        <row r="1169">
          <cell r="A1169" t="str">
            <v>D</v>
          </cell>
          <cell r="B1169" t="str">
            <v>Add for tools and plants</v>
          </cell>
          <cell r="D1169">
            <v>961.77499999999998</v>
          </cell>
          <cell r="E1169">
            <v>0.03</v>
          </cell>
          <cell r="F1169">
            <v>28.853249999999999</v>
          </cell>
          <cell r="G1169">
            <v>28.853249999999999</v>
          </cell>
        </row>
        <row r="1170">
          <cell r="G1170">
            <v>1000.246</v>
          </cell>
        </row>
        <row r="1172">
          <cell r="A1172" t="str">
            <v>E</v>
          </cell>
          <cell r="B1172" t="str">
            <v>Add contractor's profit</v>
          </cell>
          <cell r="D1172">
            <v>1000.246</v>
          </cell>
          <cell r="E1172">
            <v>0.15</v>
          </cell>
          <cell r="F1172">
            <v>150.0369</v>
          </cell>
          <cell r="G1172">
            <v>150.0369</v>
          </cell>
        </row>
        <row r="1173">
          <cell r="G1173">
            <v>1150.2828999999999</v>
          </cell>
        </row>
        <row r="1175">
          <cell r="B1175" t="str">
            <v>Rate per Sqm</v>
          </cell>
          <cell r="D1175">
            <v>1150.2828999999999</v>
          </cell>
          <cell r="E1175">
            <v>10</v>
          </cell>
          <cell r="F1175">
            <v>115.02829</v>
          </cell>
          <cell r="G1175">
            <v>115.02829</v>
          </cell>
        </row>
        <row r="1178">
          <cell r="A1178">
            <v>27</v>
          </cell>
          <cell r="B1178" t="str">
            <v>25MM THK SAND FACE PLASTER IN CM (1:4)</v>
          </cell>
          <cell r="E1178" t="str">
            <v>QTY -</v>
          </cell>
          <cell r="F1178">
            <v>10</v>
          </cell>
          <cell r="G1178" t="str">
            <v>SQM</v>
          </cell>
        </row>
        <row r="1180">
          <cell r="A1180" t="str">
            <v>A</v>
          </cell>
          <cell r="B1180" t="str">
            <v xml:space="preserve">MATERIAL </v>
          </cell>
        </row>
        <row r="1182">
          <cell r="B1182" t="str">
            <v xml:space="preserve">Cement </v>
          </cell>
          <cell r="C1182" t="str">
            <v>Bag</v>
          </cell>
          <cell r="D1182">
            <v>2.5</v>
          </cell>
          <cell r="E1182">
            <v>150</v>
          </cell>
          <cell r="F1182">
            <v>375</v>
          </cell>
        </row>
        <row r="1183">
          <cell r="B1183" t="str">
            <v>Sand</v>
          </cell>
          <cell r="C1183" t="str">
            <v>Sqm</v>
          </cell>
          <cell r="D1183">
            <v>0.3</v>
          </cell>
          <cell r="E1183">
            <v>325</v>
          </cell>
          <cell r="F1183">
            <v>97.5</v>
          </cell>
        </row>
        <row r="1184">
          <cell r="B1184" t="str">
            <v>Water proofing compound</v>
          </cell>
          <cell r="C1184" t="str">
            <v>Kg</v>
          </cell>
          <cell r="D1184">
            <v>1.5</v>
          </cell>
          <cell r="E1184">
            <v>25</v>
          </cell>
          <cell r="F1184">
            <v>37.5</v>
          </cell>
        </row>
        <row r="1185">
          <cell r="B1185" t="str">
            <v>Chicken mesh</v>
          </cell>
          <cell r="C1185" t="str">
            <v>Sqm</v>
          </cell>
          <cell r="D1185">
            <v>1.5</v>
          </cell>
          <cell r="E1185">
            <v>15</v>
          </cell>
          <cell r="F1185">
            <v>22.5</v>
          </cell>
        </row>
        <row r="1186">
          <cell r="B1186" t="str">
            <v>fiber mesh</v>
          </cell>
          <cell r="C1186" t="str">
            <v>Packet</v>
          </cell>
          <cell r="D1186">
            <v>2.5</v>
          </cell>
          <cell r="E1186">
            <v>30</v>
          </cell>
          <cell r="F1186">
            <v>75</v>
          </cell>
        </row>
        <row r="1187">
          <cell r="B1187" t="str">
            <v>Scaffolding</v>
          </cell>
          <cell r="C1187" t="str">
            <v>Sqm</v>
          </cell>
          <cell r="D1187">
            <v>10</v>
          </cell>
          <cell r="E1187">
            <v>2</v>
          </cell>
          <cell r="F1187">
            <v>20</v>
          </cell>
        </row>
        <row r="1188">
          <cell r="F1188">
            <v>627.5</v>
          </cell>
          <cell r="G1188">
            <v>627.5</v>
          </cell>
        </row>
        <row r="1190">
          <cell r="A1190" t="str">
            <v>B</v>
          </cell>
          <cell r="B1190" t="str">
            <v>Labour</v>
          </cell>
          <cell r="C1190" t="str">
            <v>Sqm</v>
          </cell>
          <cell r="D1190">
            <v>10</v>
          </cell>
          <cell r="E1190">
            <v>50</v>
          </cell>
          <cell r="F1190">
            <v>500</v>
          </cell>
          <cell r="G1190">
            <v>500</v>
          </cell>
        </row>
        <row r="1191">
          <cell r="G1191">
            <v>1127.5</v>
          </cell>
        </row>
        <row r="1193">
          <cell r="A1193" t="str">
            <v>C</v>
          </cell>
          <cell r="B1193" t="str">
            <v>Add for water &amp; electrical charges</v>
          </cell>
          <cell r="D1193">
            <v>1127.5</v>
          </cell>
          <cell r="E1193">
            <v>0.01</v>
          </cell>
          <cell r="F1193">
            <v>11.275</v>
          </cell>
          <cell r="G1193">
            <v>11.275</v>
          </cell>
        </row>
        <row r="1195">
          <cell r="A1195" t="str">
            <v>D</v>
          </cell>
          <cell r="B1195" t="str">
            <v>Add for tools and plants</v>
          </cell>
          <cell r="D1195">
            <v>1127.5</v>
          </cell>
          <cell r="E1195">
            <v>0.03</v>
          </cell>
          <cell r="F1195">
            <v>33.824999999999996</v>
          </cell>
          <cell r="G1195">
            <v>33.824999999999996</v>
          </cell>
        </row>
        <row r="1196">
          <cell r="G1196">
            <v>1172.6000000000001</v>
          </cell>
        </row>
        <row r="1198">
          <cell r="A1198" t="str">
            <v>E</v>
          </cell>
          <cell r="B1198" t="str">
            <v>Add contractor's profit</v>
          </cell>
          <cell r="D1198">
            <v>1172.6000000000001</v>
          </cell>
          <cell r="E1198">
            <v>0.15</v>
          </cell>
          <cell r="F1198">
            <v>175.89000000000001</v>
          </cell>
          <cell r="G1198">
            <v>175.89000000000001</v>
          </cell>
        </row>
        <row r="1199">
          <cell r="G1199">
            <v>1348.4900000000002</v>
          </cell>
        </row>
        <row r="1201">
          <cell r="A1201" t="str">
            <v>F</v>
          </cell>
          <cell r="B1201" t="str">
            <v xml:space="preserve">WCT </v>
          </cell>
          <cell r="D1201">
            <v>1348.4900000000002</v>
          </cell>
          <cell r="E1201">
            <v>0.04</v>
          </cell>
          <cell r="F1201">
            <v>53.939600000000013</v>
          </cell>
          <cell r="G1201">
            <v>53.939600000000013</v>
          </cell>
        </row>
        <row r="1202">
          <cell r="G1202">
            <v>1402.4296000000002</v>
          </cell>
        </row>
        <row r="1204">
          <cell r="B1204" t="str">
            <v>Rate per Sqm</v>
          </cell>
          <cell r="D1204">
            <v>1402.4296000000002</v>
          </cell>
          <cell r="E1204">
            <v>10</v>
          </cell>
          <cell r="F1204">
            <v>140.24296000000001</v>
          </cell>
          <cell r="G1204">
            <v>141</v>
          </cell>
        </row>
        <row r="1207">
          <cell r="A1207">
            <v>28</v>
          </cell>
          <cell r="B1207" t="str">
            <v>20MM THK SAND FACE PLASTER IN CM (1:4)</v>
          </cell>
          <cell r="E1207" t="str">
            <v>QTY -</v>
          </cell>
          <cell r="F1207">
            <v>10</v>
          </cell>
          <cell r="G1207" t="str">
            <v>SQM</v>
          </cell>
        </row>
        <row r="1209">
          <cell r="A1209" t="str">
            <v>A</v>
          </cell>
          <cell r="B1209" t="str">
            <v xml:space="preserve">MATERIAL </v>
          </cell>
        </row>
        <row r="1211">
          <cell r="B1211" t="str">
            <v xml:space="preserve">Cement </v>
          </cell>
          <cell r="C1211" t="str">
            <v>Bag</v>
          </cell>
          <cell r="D1211">
            <v>2.08</v>
          </cell>
          <cell r="E1211">
            <v>150</v>
          </cell>
          <cell r="F1211">
            <v>312</v>
          </cell>
        </row>
        <row r="1212">
          <cell r="B1212" t="str">
            <v>Sand</v>
          </cell>
          <cell r="C1212" t="str">
            <v>Sqm</v>
          </cell>
          <cell r="D1212">
            <v>0.31</v>
          </cell>
          <cell r="E1212">
            <v>325</v>
          </cell>
          <cell r="F1212">
            <v>100.75</v>
          </cell>
        </row>
        <row r="1213">
          <cell r="B1213" t="str">
            <v>Water proofing compound</v>
          </cell>
          <cell r="C1213" t="str">
            <v>Kg</v>
          </cell>
          <cell r="D1213">
            <v>2.08</v>
          </cell>
          <cell r="E1213">
            <v>25</v>
          </cell>
          <cell r="F1213">
            <v>52</v>
          </cell>
        </row>
        <row r="1214">
          <cell r="B1214" t="str">
            <v>Scaffolding</v>
          </cell>
          <cell r="C1214" t="str">
            <v>L.S.</v>
          </cell>
          <cell r="F1214">
            <v>200</v>
          </cell>
        </row>
        <row r="1215">
          <cell r="F1215">
            <v>664.75</v>
          </cell>
          <cell r="G1215">
            <v>664.75</v>
          </cell>
        </row>
        <row r="1217">
          <cell r="A1217" t="str">
            <v>B</v>
          </cell>
          <cell r="B1217" t="str">
            <v>Labour</v>
          </cell>
          <cell r="C1217" t="str">
            <v>Sqm</v>
          </cell>
          <cell r="D1217">
            <v>10</v>
          </cell>
          <cell r="E1217">
            <v>0</v>
          </cell>
          <cell r="F1217">
            <v>0</v>
          </cell>
          <cell r="G1217">
            <v>0</v>
          </cell>
        </row>
        <row r="1218">
          <cell r="G1218">
            <v>664.75</v>
          </cell>
        </row>
        <row r="1220">
          <cell r="A1220" t="str">
            <v>C</v>
          </cell>
          <cell r="B1220" t="str">
            <v>Add for water &amp; electrical charges</v>
          </cell>
          <cell r="D1220">
            <v>664.75</v>
          </cell>
          <cell r="E1220">
            <v>0.01</v>
          </cell>
          <cell r="F1220">
            <v>6.6475</v>
          </cell>
          <cell r="G1220">
            <v>6.6475</v>
          </cell>
        </row>
        <row r="1222">
          <cell r="A1222" t="str">
            <v>D</v>
          </cell>
          <cell r="B1222" t="str">
            <v>Add for tools and plants</v>
          </cell>
          <cell r="D1222">
            <v>664.75</v>
          </cell>
          <cell r="E1222">
            <v>0.03</v>
          </cell>
          <cell r="F1222">
            <v>19.942499999999999</v>
          </cell>
          <cell r="G1222">
            <v>19.942499999999999</v>
          </cell>
        </row>
        <row r="1223">
          <cell r="G1223">
            <v>691.34</v>
          </cell>
        </row>
        <row r="1225">
          <cell r="A1225" t="str">
            <v>E</v>
          </cell>
          <cell r="B1225" t="str">
            <v>Add contractor's profit</v>
          </cell>
          <cell r="D1225">
            <v>691.34</v>
          </cell>
          <cell r="E1225">
            <v>0.15</v>
          </cell>
          <cell r="F1225">
            <v>103.70100000000001</v>
          </cell>
          <cell r="G1225">
            <v>103.70100000000001</v>
          </cell>
        </row>
        <row r="1226">
          <cell r="G1226">
            <v>795.04100000000005</v>
          </cell>
        </row>
        <row r="1228">
          <cell r="B1228" t="str">
            <v>Rate per Sqm</v>
          </cell>
          <cell r="D1228">
            <v>795.04100000000005</v>
          </cell>
          <cell r="E1228">
            <v>10</v>
          </cell>
          <cell r="F1228">
            <v>79.504100000000008</v>
          </cell>
          <cell r="G1228">
            <v>79.504100000000008</v>
          </cell>
        </row>
        <row r="1282">
          <cell r="A1282">
            <v>31</v>
          </cell>
          <cell r="B1282" t="str">
            <v xml:space="preserve">KOTA STONE SKIRTING 150MM HIGH </v>
          </cell>
          <cell r="E1282" t="str">
            <v>QTY -</v>
          </cell>
          <cell r="F1282">
            <v>10</v>
          </cell>
          <cell r="G1282" t="str">
            <v>RMT</v>
          </cell>
        </row>
        <row r="1283">
          <cell r="B1283" t="str">
            <v>(WITH BACKING COAT)</v>
          </cell>
        </row>
        <row r="1285">
          <cell r="A1285" t="str">
            <v>A</v>
          </cell>
          <cell r="B1285" t="str">
            <v xml:space="preserve">MATERIAL </v>
          </cell>
        </row>
        <row r="1287">
          <cell r="B1287" t="str">
            <v xml:space="preserve">Kota stone </v>
          </cell>
          <cell r="C1287" t="str">
            <v>Rmt</v>
          </cell>
          <cell r="D1287">
            <v>11</v>
          </cell>
          <cell r="E1287">
            <v>15</v>
          </cell>
          <cell r="F1287">
            <v>165</v>
          </cell>
        </row>
        <row r="1288">
          <cell r="B1288" t="str">
            <v xml:space="preserve">Cement </v>
          </cell>
          <cell r="C1288" t="str">
            <v>Bag</v>
          </cell>
          <cell r="D1288">
            <v>0.35299999999999998</v>
          </cell>
          <cell r="E1288">
            <v>150</v>
          </cell>
          <cell r="F1288">
            <v>52.949999999999996</v>
          </cell>
        </row>
        <row r="1289">
          <cell r="B1289" t="str">
            <v>Sand</v>
          </cell>
          <cell r="C1289" t="str">
            <v>Cum</v>
          </cell>
          <cell r="D1289">
            <v>3.4350000000000006E-2</v>
          </cell>
          <cell r="E1289">
            <v>325</v>
          </cell>
          <cell r="F1289">
            <v>11.163750000000002</v>
          </cell>
        </row>
        <row r="1290">
          <cell r="F1290">
            <v>229.11374999999998</v>
          </cell>
          <cell r="G1290">
            <v>229.11374999999998</v>
          </cell>
        </row>
        <row r="1292">
          <cell r="A1292" t="str">
            <v>B</v>
          </cell>
          <cell r="B1292" t="str">
            <v>LABOUR</v>
          </cell>
          <cell r="C1292" t="str">
            <v>Rmt</v>
          </cell>
          <cell r="D1292">
            <v>10</v>
          </cell>
          <cell r="E1292">
            <v>0</v>
          </cell>
          <cell r="F1292">
            <v>0</v>
          </cell>
          <cell r="G1292">
            <v>0</v>
          </cell>
        </row>
        <row r="1293">
          <cell r="G1293">
            <v>229.11374999999998</v>
          </cell>
        </row>
        <row r="1295">
          <cell r="A1295" t="str">
            <v>C</v>
          </cell>
          <cell r="B1295" t="str">
            <v>Add for water &amp; electrical charges</v>
          </cell>
          <cell r="D1295">
            <v>229.11374999999998</v>
          </cell>
          <cell r="E1295">
            <v>0.01</v>
          </cell>
          <cell r="F1295">
            <v>2.2911375</v>
          </cell>
          <cell r="G1295">
            <v>2.2911375</v>
          </cell>
        </row>
        <row r="1297">
          <cell r="A1297" t="str">
            <v>D</v>
          </cell>
          <cell r="B1297" t="str">
            <v>Add for tools and plants</v>
          </cell>
          <cell r="D1297">
            <v>229.11374999999998</v>
          </cell>
          <cell r="E1297">
            <v>0.03</v>
          </cell>
          <cell r="F1297">
            <v>6.8734124999999988</v>
          </cell>
          <cell r="G1297">
            <v>6.8734124999999988</v>
          </cell>
        </row>
        <row r="1298">
          <cell r="G1298">
            <v>238.27829999999997</v>
          </cell>
        </row>
        <row r="1300">
          <cell r="A1300" t="str">
            <v>E</v>
          </cell>
          <cell r="B1300" t="str">
            <v>Add contractor's profit</v>
          </cell>
          <cell r="D1300">
            <v>238.27829999999997</v>
          </cell>
          <cell r="E1300">
            <v>0.15</v>
          </cell>
          <cell r="F1300">
            <v>35.741744999999995</v>
          </cell>
          <cell r="G1300">
            <v>35.741744999999995</v>
          </cell>
        </row>
        <row r="1301">
          <cell r="G1301">
            <v>274.02004499999998</v>
          </cell>
        </row>
        <row r="1303">
          <cell r="B1303" t="str">
            <v>Rate per Rmt</v>
          </cell>
          <cell r="D1303">
            <v>274.02004499999998</v>
          </cell>
          <cell r="E1303">
            <v>10</v>
          </cell>
          <cell r="F1303">
            <v>27.402004499999997</v>
          </cell>
          <cell r="G1303">
            <v>27.402004499999997</v>
          </cell>
        </row>
        <row r="1359">
          <cell r="A1359">
            <v>32</v>
          </cell>
          <cell r="B1359" t="str">
            <v>MARBLE FLOORING</v>
          </cell>
          <cell r="E1359" t="str">
            <v>QTY -</v>
          </cell>
          <cell r="F1359">
            <v>10</v>
          </cell>
          <cell r="G1359" t="str">
            <v>SQM</v>
          </cell>
        </row>
        <row r="1361">
          <cell r="A1361" t="str">
            <v>A</v>
          </cell>
          <cell r="B1361" t="str">
            <v xml:space="preserve">MATERIAL </v>
          </cell>
        </row>
        <row r="1363">
          <cell r="B1363" t="str">
            <v>Marble</v>
          </cell>
          <cell r="C1363" t="str">
            <v>Sqm</v>
          </cell>
          <cell r="D1363">
            <v>11</v>
          </cell>
          <cell r="E1363">
            <v>1075</v>
          </cell>
          <cell r="F1363">
            <v>11825</v>
          </cell>
        </row>
        <row r="1364">
          <cell r="B1364" t="str">
            <v xml:space="preserve">Cement </v>
          </cell>
          <cell r="C1364" t="str">
            <v>Bag</v>
          </cell>
          <cell r="D1364">
            <v>1.99</v>
          </cell>
          <cell r="E1364">
            <v>150</v>
          </cell>
          <cell r="F1364">
            <v>298.5</v>
          </cell>
        </row>
        <row r="1365">
          <cell r="B1365" t="str">
            <v>Cement (white)</v>
          </cell>
          <cell r="C1365" t="str">
            <v>Bag</v>
          </cell>
          <cell r="D1365">
            <v>0.91900000000000004</v>
          </cell>
          <cell r="E1365">
            <v>650</v>
          </cell>
          <cell r="F1365">
            <v>597.35</v>
          </cell>
        </row>
        <row r="1366">
          <cell r="B1366" t="str">
            <v>Sand</v>
          </cell>
          <cell r="C1366" t="str">
            <v>Cum</v>
          </cell>
          <cell r="D1366">
            <v>0.35399999999999998</v>
          </cell>
          <cell r="E1366">
            <v>325</v>
          </cell>
          <cell r="F1366">
            <v>115.05</v>
          </cell>
        </row>
        <row r="1367">
          <cell r="F1367">
            <v>12835.9</v>
          </cell>
          <cell r="G1367">
            <v>12835.9</v>
          </cell>
        </row>
        <row r="1369">
          <cell r="A1369" t="str">
            <v>B</v>
          </cell>
          <cell r="B1369" t="str">
            <v>LABOUR</v>
          </cell>
          <cell r="C1369" t="str">
            <v>Sqm</v>
          </cell>
          <cell r="D1369">
            <v>10</v>
          </cell>
          <cell r="E1369">
            <v>0</v>
          </cell>
          <cell r="F1369">
            <v>0</v>
          </cell>
          <cell r="G1369">
            <v>0</v>
          </cell>
        </row>
        <row r="1370">
          <cell r="G1370">
            <v>12835.9</v>
          </cell>
        </row>
        <row r="1372">
          <cell r="A1372" t="str">
            <v>C</v>
          </cell>
          <cell r="B1372" t="str">
            <v>Add for water &amp; electrical charges</v>
          </cell>
          <cell r="D1372">
            <v>12835.9</v>
          </cell>
          <cell r="E1372">
            <v>0.01</v>
          </cell>
          <cell r="F1372">
            <v>128.35900000000001</v>
          </cell>
          <cell r="G1372">
            <v>128.35900000000001</v>
          </cell>
        </row>
        <row r="1374">
          <cell r="A1374" t="str">
            <v>D</v>
          </cell>
          <cell r="B1374" t="str">
            <v>Add for tools and plants</v>
          </cell>
          <cell r="D1374">
            <v>12835.9</v>
          </cell>
          <cell r="E1374">
            <v>0.03</v>
          </cell>
          <cell r="F1374">
            <v>385.077</v>
          </cell>
          <cell r="G1374">
            <v>385.077</v>
          </cell>
        </row>
        <row r="1375">
          <cell r="G1375">
            <v>13349.335999999999</v>
          </cell>
        </row>
        <row r="1377">
          <cell r="A1377" t="str">
            <v>E</v>
          </cell>
          <cell r="B1377" t="str">
            <v>Add contractor's profit</v>
          </cell>
          <cell r="D1377">
            <v>13349.335999999999</v>
          </cell>
          <cell r="E1377">
            <v>0.15</v>
          </cell>
          <cell r="F1377">
            <v>2002.4003999999998</v>
          </cell>
          <cell r="G1377">
            <v>2002.4003999999998</v>
          </cell>
        </row>
        <row r="1378">
          <cell r="G1378">
            <v>15351.7364</v>
          </cell>
        </row>
        <row r="1380">
          <cell r="B1380" t="str">
            <v>Rate per Sqm</v>
          </cell>
          <cell r="E1380">
            <v>15351.7364</v>
          </cell>
          <cell r="F1380">
            <v>10</v>
          </cell>
          <cell r="G1380">
            <v>1535.17364</v>
          </cell>
        </row>
        <row r="1383">
          <cell r="A1383">
            <v>33</v>
          </cell>
          <cell r="B1383" t="str">
            <v xml:space="preserve">MARBLE SKIRTING 100MM HIGH </v>
          </cell>
          <cell r="E1383" t="str">
            <v>QTY -</v>
          </cell>
          <cell r="F1383">
            <v>10</v>
          </cell>
          <cell r="G1383" t="str">
            <v>RMT</v>
          </cell>
        </row>
        <row r="1385">
          <cell r="A1385" t="str">
            <v>A</v>
          </cell>
          <cell r="B1385" t="str">
            <v xml:space="preserve">MATERIAL </v>
          </cell>
        </row>
        <row r="1387">
          <cell r="B1387" t="str">
            <v>Marble</v>
          </cell>
          <cell r="C1387" t="str">
            <v>Rmt</v>
          </cell>
          <cell r="D1387">
            <v>11</v>
          </cell>
          <cell r="E1387">
            <v>0</v>
          </cell>
          <cell r="F1387">
            <v>0</v>
          </cell>
        </row>
        <row r="1388">
          <cell r="B1388" t="str">
            <v xml:space="preserve">Cement </v>
          </cell>
          <cell r="C1388" t="str">
            <v>Bag</v>
          </cell>
          <cell r="D1388">
            <v>0.125</v>
          </cell>
          <cell r="E1388">
            <v>150</v>
          </cell>
          <cell r="F1388">
            <v>18.75</v>
          </cell>
        </row>
        <row r="1389">
          <cell r="B1389" t="str">
            <v xml:space="preserve">White Cement </v>
          </cell>
          <cell r="C1389" t="str">
            <v>Bag</v>
          </cell>
          <cell r="D1389">
            <v>0.106</v>
          </cell>
          <cell r="E1389">
            <v>650</v>
          </cell>
          <cell r="F1389">
            <v>68.899999999999991</v>
          </cell>
        </row>
        <row r="1390">
          <cell r="B1390" t="str">
            <v>Sand</v>
          </cell>
          <cell r="C1390" t="str">
            <v>Cum</v>
          </cell>
          <cell r="D1390">
            <v>2.24E-2</v>
          </cell>
          <cell r="E1390">
            <v>325</v>
          </cell>
          <cell r="F1390">
            <v>7.28</v>
          </cell>
        </row>
        <row r="1391">
          <cell r="F1391">
            <v>94.929999999999993</v>
          </cell>
          <cell r="G1391">
            <v>94.929999999999993</v>
          </cell>
        </row>
        <row r="1393">
          <cell r="A1393" t="str">
            <v>B</v>
          </cell>
          <cell r="B1393" t="str">
            <v>LABOUR</v>
          </cell>
          <cell r="C1393" t="str">
            <v>Rmt</v>
          </cell>
          <cell r="D1393">
            <v>10</v>
          </cell>
          <cell r="E1393">
            <v>0</v>
          </cell>
          <cell r="F1393">
            <v>0</v>
          </cell>
          <cell r="G1393">
            <v>0</v>
          </cell>
        </row>
        <row r="1394">
          <cell r="G1394">
            <v>94.929999999999993</v>
          </cell>
        </row>
        <row r="1396">
          <cell r="A1396" t="str">
            <v>C</v>
          </cell>
          <cell r="B1396" t="str">
            <v>Add for water &amp; electrical charges</v>
          </cell>
          <cell r="D1396">
            <v>94.929999999999993</v>
          </cell>
          <cell r="E1396">
            <v>0.01</v>
          </cell>
          <cell r="F1396">
            <v>0.94929999999999992</v>
          </cell>
          <cell r="G1396">
            <v>0.94929999999999992</v>
          </cell>
        </row>
        <row r="1398">
          <cell r="A1398" t="str">
            <v>D</v>
          </cell>
          <cell r="B1398" t="str">
            <v>Add for tools and plants</v>
          </cell>
          <cell r="D1398">
            <v>94.929999999999993</v>
          </cell>
          <cell r="E1398">
            <v>0.03</v>
          </cell>
          <cell r="F1398">
            <v>2.8478999999999997</v>
          </cell>
          <cell r="G1398">
            <v>2.8478999999999997</v>
          </cell>
        </row>
        <row r="1399">
          <cell r="G1399">
            <v>98.727199999999982</v>
          </cell>
        </row>
        <row r="1401">
          <cell r="A1401" t="str">
            <v>E</v>
          </cell>
          <cell r="B1401" t="str">
            <v>Add contractor's profit</v>
          </cell>
          <cell r="D1401">
            <v>98.727199999999982</v>
          </cell>
          <cell r="E1401">
            <v>0.15</v>
          </cell>
          <cell r="F1401">
            <v>14.809079999999996</v>
          </cell>
          <cell r="G1401">
            <v>14.809079999999996</v>
          </cell>
        </row>
        <row r="1402">
          <cell r="G1402">
            <v>113.53627999999998</v>
          </cell>
        </row>
        <row r="1404">
          <cell r="B1404" t="str">
            <v>Rate per Rmt</v>
          </cell>
          <cell r="D1404">
            <v>113.53627999999998</v>
          </cell>
          <cell r="E1404">
            <v>10</v>
          </cell>
          <cell r="F1404">
            <v>11.353627999999997</v>
          </cell>
          <cell r="G1404">
            <v>11.353627999999997</v>
          </cell>
        </row>
        <row r="1407">
          <cell r="A1407">
            <v>34</v>
          </cell>
          <cell r="B1407" t="str">
            <v xml:space="preserve">MARBLE SKIRTING 150MM HIGH </v>
          </cell>
          <cell r="E1407" t="str">
            <v>QTY -</v>
          </cell>
          <cell r="F1407">
            <v>10</v>
          </cell>
          <cell r="G1407" t="str">
            <v>RMT</v>
          </cell>
        </row>
        <row r="1409">
          <cell r="A1409" t="str">
            <v>A</v>
          </cell>
          <cell r="B1409" t="str">
            <v xml:space="preserve">MATERIAL </v>
          </cell>
        </row>
        <row r="1411">
          <cell r="B1411" t="str">
            <v>Marble</v>
          </cell>
          <cell r="C1411" t="str">
            <v>Rmt</v>
          </cell>
          <cell r="D1411">
            <v>11</v>
          </cell>
          <cell r="E1411">
            <v>0</v>
          </cell>
          <cell r="F1411">
            <v>0</v>
          </cell>
        </row>
        <row r="1412">
          <cell r="B1412" t="str">
            <v xml:space="preserve">Cement </v>
          </cell>
          <cell r="C1412" t="str">
            <v>Bag</v>
          </cell>
          <cell r="D1412">
            <v>0.187</v>
          </cell>
          <cell r="E1412">
            <v>150</v>
          </cell>
          <cell r="F1412">
            <v>28.05</v>
          </cell>
        </row>
        <row r="1413">
          <cell r="B1413" t="str">
            <v xml:space="preserve">White Cement </v>
          </cell>
          <cell r="C1413" t="str">
            <v>Bag</v>
          </cell>
          <cell r="D1413">
            <v>0.159</v>
          </cell>
          <cell r="E1413">
            <v>650</v>
          </cell>
          <cell r="F1413">
            <v>103.35000000000001</v>
          </cell>
        </row>
        <row r="1414">
          <cell r="B1414" t="str">
            <v>Sand</v>
          </cell>
          <cell r="C1414" t="str">
            <v>Cum</v>
          </cell>
          <cell r="D1414">
            <v>3.3350000000000005E-2</v>
          </cell>
          <cell r="E1414">
            <v>325</v>
          </cell>
          <cell r="F1414">
            <v>10.838750000000001</v>
          </cell>
        </row>
        <row r="1415">
          <cell r="F1415">
            <v>142.23875000000001</v>
          </cell>
          <cell r="G1415">
            <v>142.23875000000001</v>
          </cell>
        </row>
        <row r="1417">
          <cell r="A1417" t="str">
            <v>B</v>
          </cell>
          <cell r="B1417" t="str">
            <v>LABOUR</v>
          </cell>
          <cell r="C1417" t="str">
            <v>Rmt</v>
          </cell>
          <cell r="D1417">
            <v>10</v>
          </cell>
          <cell r="E1417">
            <v>0</v>
          </cell>
          <cell r="F1417">
            <v>0</v>
          </cell>
          <cell r="G1417">
            <v>0</v>
          </cell>
        </row>
        <row r="1418">
          <cell r="G1418">
            <v>142.23875000000001</v>
          </cell>
        </row>
        <row r="1420">
          <cell r="A1420" t="str">
            <v>C</v>
          </cell>
          <cell r="B1420" t="str">
            <v>Add for water &amp; electrical charges</v>
          </cell>
          <cell r="D1420">
            <v>142.23875000000001</v>
          </cell>
          <cell r="E1420">
            <v>0.01</v>
          </cell>
          <cell r="F1420">
            <v>1.4223875000000001</v>
          </cell>
          <cell r="G1420">
            <v>1.4223875000000001</v>
          </cell>
        </row>
        <row r="1422">
          <cell r="A1422" t="str">
            <v>D</v>
          </cell>
          <cell r="B1422" t="str">
            <v>Add for tools and plants</v>
          </cell>
          <cell r="D1422">
            <v>142.23875000000001</v>
          </cell>
          <cell r="E1422">
            <v>0.03</v>
          </cell>
          <cell r="F1422">
            <v>4.2671625000000004</v>
          </cell>
          <cell r="G1422">
            <v>4.2671625000000004</v>
          </cell>
        </row>
        <row r="1423">
          <cell r="G1423">
            <v>147.92830000000004</v>
          </cell>
        </row>
        <row r="1425">
          <cell r="A1425" t="str">
            <v>E</v>
          </cell>
          <cell r="B1425" t="str">
            <v>Add contractor's profit</v>
          </cell>
          <cell r="D1425">
            <v>147.92830000000004</v>
          </cell>
          <cell r="E1425">
            <v>0.15</v>
          </cell>
          <cell r="F1425">
            <v>22.189245000000003</v>
          </cell>
          <cell r="G1425">
            <v>22.189245000000003</v>
          </cell>
        </row>
        <row r="1426">
          <cell r="G1426">
            <v>170.11754500000004</v>
          </cell>
        </row>
        <row r="1428">
          <cell r="B1428" t="str">
            <v>Rate per Rmt</v>
          </cell>
          <cell r="D1428">
            <v>170.11754500000004</v>
          </cell>
          <cell r="E1428">
            <v>10</v>
          </cell>
          <cell r="F1428">
            <v>17.011754500000002</v>
          </cell>
          <cell r="G1428">
            <v>17.011754500000002</v>
          </cell>
        </row>
        <row r="1431">
          <cell r="A1431">
            <v>41</v>
          </cell>
          <cell r="B1431" t="str">
            <v xml:space="preserve">VITRIFIED CERAMIC TILE FLOORING </v>
          </cell>
          <cell r="E1431" t="str">
            <v>QTY -</v>
          </cell>
          <cell r="F1431">
            <v>10</v>
          </cell>
          <cell r="G1431" t="str">
            <v>SQM</v>
          </cell>
        </row>
        <row r="1433">
          <cell r="A1433" t="str">
            <v>A</v>
          </cell>
          <cell r="B1433" t="str">
            <v xml:space="preserve">MATERIAL </v>
          </cell>
        </row>
        <row r="1435">
          <cell r="B1435" t="str">
            <v>Ceramic tiles</v>
          </cell>
          <cell r="C1435" t="str">
            <v>Sqm</v>
          </cell>
          <cell r="D1435">
            <v>10.5</v>
          </cell>
          <cell r="E1435">
            <v>550</v>
          </cell>
          <cell r="F1435">
            <v>5775</v>
          </cell>
        </row>
        <row r="1436">
          <cell r="B1436" t="str">
            <v xml:space="preserve">Cement </v>
          </cell>
          <cell r="C1436" t="str">
            <v>Bag</v>
          </cell>
          <cell r="D1436">
            <v>2.23</v>
          </cell>
          <cell r="E1436">
            <v>150</v>
          </cell>
          <cell r="F1436">
            <v>334.5</v>
          </cell>
        </row>
        <row r="1437">
          <cell r="B1437" t="str">
            <v>Sand</v>
          </cell>
          <cell r="C1437" t="str">
            <v>Cum</v>
          </cell>
          <cell r="D1437">
            <v>0.25</v>
          </cell>
          <cell r="E1437">
            <v>325</v>
          </cell>
          <cell r="F1437">
            <v>81.25</v>
          </cell>
        </row>
        <row r="1438">
          <cell r="B1438" t="str">
            <v xml:space="preserve">Readymade grout </v>
          </cell>
          <cell r="C1438" t="str">
            <v>Kg</v>
          </cell>
          <cell r="D1438">
            <v>1.2</v>
          </cell>
          <cell r="E1438">
            <v>50</v>
          </cell>
          <cell r="F1438">
            <v>60</v>
          </cell>
        </row>
        <row r="1439">
          <cell r="F1439">
            <v>6250.75</v>
          </cell>
          <cell r="G1439">
            <v>6250.75</v>
          </cell>
        </row>
        <row r="1441">
          <cell r="A1441" t="str">
            <v>B</v>
          </cell>
          <cell r="B1441" t="str">
            <v>LABOUR</v>
          </cell>
          <cell r="C1441" t="str">
            <v>Sqm</v>
          </cell>
          <cell r="D1441">
            <v>10</v>
          </cell>
          <cell r="E1441">
            <v>90</v>
          </cell>
          <cell r="F1441">
            <v>900</v>
          </cell>
          <cell r="G1441">
            <v>900</v>
          </cell>
        </row>
        <row r="1442">
          <cell r="G1442">
            <v>7150.75</v>
          </cell>
        </row>
        <row r="1444">
          <cell r="A1444" t="str">
            <v>C</v>
          </cell>
          <cell r="B1444" t="str">
            <v>Add for water &amp; electrical charges</v>
          </cell>
          <cell r="D1444">
            <v>7150.75</v>
          </cell>
          <cell r="E1444">
            <v>0.01</v>
          </cell>
          <cell r="F1444">
            <v>71.507500000000007</v>
          </cell>
          <cell r="G1444">
            <v>71.507500000000007</v>
          </cell>
        </row>
        <row r="1446">
          <cell r="A1446" t="str">
            <v>D</v>
          </cell>
          <cell r="B1446" t="str">
            <v>Add for tools and plants</v>
          </cell>
          <cell r="D1446">
            <v>7150.75</v>
          </cell>
          <cell r="E1446">
            <v>0.03</v>
          </cell>
          <cell r="F1446">
            <v>214.52249999999998</v>
          </cell>
          <cell r="G1446">
            <v>214.52249999999998</v>
          </cell>
        </row>
        <row r="1447">
          <cell r="G1447">
            <v>7436.78</v>
          </cell>
        </row>
        <row r="1449">
          <cell r="A1449" t="str">
            <v>E</v>
          </cell>
          <cell r="B1449" t="str">
            <v>Add contractor's profit</v>
          </cell>
          <cell r="D1449">
            <v>7436.78</v>
          </cell>
          <cell r="E1449">
            <v>0.15</v>
          </cell>
          <cell r="F1449">
            <v>1115.5169999999998</v>
          </cell>
          <cell r="G1449">
            <v>1115.5169999999998</v>
          </cell>
        </row>
        <row r="1450">
          <cell r="G1450">
            <v>8552.2969999999987</v>
          </cell>
        </row>
        <row r="1452">
          <cell r="A1452" t="str">
            <v>F</v>
          </cell>
          <cell r="B1452" t="str">
            <v xml:space="preserve">WCT </v>
          </cell>
          <cell r="D1452">
            <v>8552.2969999999987</v>
          </cell>
          <cell r="E1452">
            <v>0.04</v>
          </cell>
          <cell r="F1452">
            <v>342.09187999999995</v>
          </cell>
          <cell r="G1452">
            <v>342.09187999999995</v>
          </cell>
        </row>
        <row r="1453">
          <cell r="G1453">
            <v>8894.3888799999986</v>
          </cell>
        </row>
        <row r="1455">
          <cell r="B1455" t="str">
            <v>Rate per Sqm</v>
          </cell>
          <cell r="D1455">
            <v>8894.3888799999986</v>
          </cell>
          <cell r="E1455">
            <v>10</v>
          </cell>
          <cell r="F1455">
            <v>889.43888799999991</v>
          </cell>
          <cell r="G1455">
            <v>890</v>
          </cell>
        </row>
        <row r="1458">
          <cell r="A1458">
            <v>42</v>
          </cell>
          <cell r="B1458" t="str">
            <v>100MM HIGH VITRIFIED CERAMIC TILE SKIRTING</v>
          </cell>
          <cell r="E1458" t="str">
            <v>QTY -</v>
          </cell>
          <cell r="F1458">
            <v>10</v>
          </cell>
          <cell r="G1458" t="str">
            <v>RMT</v>
          </cell>
        </row>
        <row r="1460">
          <cell r="A1460" t="str">
            <v>A</v>
          </cell>
          <cell r="B1460" t="str">
            <v xml:space="preserve">MATERIAL </v>
          </cell>
        </row>
        <row r="1462">
          <cell r="B1462" t="str">
            <v>Ceramic tiles</v>
          </cell>
          <cell r="C1462" t="str">
            <v>Rmt</v>
          </cell>
          <cell r="D1462">
            <v>10.5</v>
          </cell>
          <cell r="E1462">
            <v>55</v>
          </cell>
          <cell r="F1462">
            <v>577.5</v>
          </cell>
        </row>
        <row r="1463">
          <cell r="B1463" t="str">
            <v>Adhesive for fixing tile (about 3.5 Kg/Sqm)</v>
          </cell>
          <cell r="C1463" t="str">
            <v>Kg</v>
          </cell>
          <cell r="D1463">
            <v>3.5</v>
          </cell>
          <cell r="E1463">
            <v>20</v>
          </cell>
          <cell r="F1463">
            <v>70</v>
          </cell>
        </row>
        <row r="1464">
          <cell r="B1464" t="str">
            <v>Ready made grout</v>
          </cell>
          <cell r="C1464" t="str">
            <v>Kg</v>
          </cell>
          <cell r="D1464">
            <v>0.12</v>
          </cell>
          <cell r="E1464">
            <v>50</v>
          </cell>
          <cell r="F1464">
            <v>6</v>
          </cell>
        </row>
        <row r="1465">
          <cell r="F1465">
            <v>653.5</v>
          </cell>
          <cell r="G1465">
            <v>653.5</v>
          </cell>
        </row>
        <row r="1467">
          <cell r="A1467" t="str">
            <v>B</v>
          </cell>
          <cell r="B1467" t="str">
            <v>LABOUR</v>
          </cell>
          <cell r="C1467" t="str">
            <v>Rmt</v>
          </cell>
          <cell r="D1467">
            <v>10</v>
          </cell>
          <cell r="E1467">
            <v>10</v>
          </cell>
          <cell r="F1467">
            <v>100</v>
          </cell>
          <cell r="G1467">
            <v>100</v>
          </cell>
        </row>
        <row r="1468">
          <cell r="G1468">
            <v>753.5</v>
          </cell>
        </row>
        <row r="1470">
          <cell r="A1470" t="str">
            <v>C</v>
          </cell>
          <cell r="B1470" t="str">
            <v>Add for water &amp; electrical charges</v>
          </cell>
          <cell r="D1470">
            <v>753.5</v>
          </cell>
          <cell r="E1470">
            <v>0.01</v>
          </cell>
          <cell r="F1470">
            <v>7.5350000000000001</v>
          </cell>
          <cell r="G1470">
            <v>7.5350000000000001</v>
          </cell>
        </row>
        <row r="1472">
          <cell r="A1472" t="str">
            <v>D</v>
          </cell>
          <cell r="B1472" t="str">
            <v>Add for tools and plants</v>
          </cell>
          <cell r="D1472">
            <v>753.5</v>
          </cell>
          <cell r="E1472">
            <v>0.03</v>
          </cell>
          <cell r="F1472">
            <v>22.605</v>
          </cell>
          <cell r="G1472">
            <v>22.605</v>
          </cell>
        </row>
        <row r="1473">
          <cell r="G1473">
            <v>783.64</v>
          </cell>
        </row>
        <row r="1475">
          <cell r="A1475" t="str">
            <v>E</v>
          </cell>
          <cell r="B1475" t="str">
            <v>Add contractor's profit</v>
          </cell>
          <cell r="D1475">
            <v>783.64</v>
          </cell>
          <cell r="E1475">
            <v>0.15</v>
          </cell>
          <cell r="F1475">
            <v>117.54599999999999</v>
          </cell>
          <cell r="G1475">
            <v>117.54599999999999</v>
          </cell>
        </row>
        <row r="1476">
          <cell r="G1476">
            <v>901.18599999999992</v>
          </cell>
        </row>
        <row r="1478">
          <cell r="A1478" t="str">
            <v>F</v>
          </cell>
          <cell r="B1478" t="str">
            <v xml:space="preserve">WCT </v>
          </cell>
          <cell r="D1478">
            <v>901.18599999999992</v>
          </cell>
          <cell r="E1478">
            <v>0.04</v>
          </cell>
          <cell r="F1478">
            <v>36.047439999999995</v>
          </cell>
          <cell r="G1478">
            <v>36.047439999999995</v>
          </cell>
        </row>
        <row r="1479">
          <cell r="G1479">
            <v>937.23343999999997</v>
          </cell>
        </row>
        <row r="1481">
          <cell r="B1481" t="str">
            <v>Rate per Rmt</v>
          </cell>
          <cell r="D1481">
            <v>937.23343999999997</v>
          </cell>
          <cell r="E1481">
            <v>10</v>
          </cell>
          <cell r="F1481">
            <v>93.723343999999997</v>
          </cell>
          <cell r="G1481">
            <v>94</v>
          </cell>
        </row>
        <row r="1537">
          <cell r="A1537">
            <v>44</v>
          </cell>
          <cell r="B1537" t="str">
            <v>CERAMIC TILES DADO</v>
          </cell>
          <cell r="E1537" t="str">
            <v>QTY -</v>
          </cell>
          <cell r="F1537">
            <v>10</v>
          </cell>
          <cell r="G1537" t="str">
            <v>SQM</v>
          </cell>
        </row>
        <row r="1539">
          <cell r="A1539" t="str">
            <v>A</v>
          </cell>
          <cell r="B1539" t="str">
            <v>MATERIAL</v>
          </cell>
        </row>
        <row r="1541">
          <cell r="B1541" t="str">
            <v>Ceramic tiles</v>
          </cell>
          <cell r="C1541" t="str">
            <v>Sqm</v>
          </cell>
          <cell r="D1541">
            <v>10.5</v>
          </cell>
          <cell r="E1541">
            <v>225</v>
          </cell>
          <cell r="F1541">
            <v>2362.5</v>
          </cell>
        </row>
        <row r="1542">
          <cell r="B1542" t="str">
            <v>Adhesive for fixing tile (about 3.50 Kg/Sqm)</v>
          </cell>
          <cell r="C1542" t="str">
            <v>Kg</v>
          </cell>
          <cell r="D1542">
            <v>35</v>
          </cell>
          <cell r="E1542">
            <v>20</v>
          </cell>
          <cell r="F1542">
            <v>700</v>
          </cell>
        </row>
        <row r="1543">
          <cell r="B1543" t="str">
            <v>Grout</v>
          </cell>
          <cell r="C1543" t="str">
            <v>Kg</v>
          </cell>
          <cell r="D1543">
            <v>1.2</v>
          </cell>
          <cell r="E1543">
            <v>50</v>
          </cell>
          <cell r="F1543">
            <v>60</v>
          </cell>
        </row>
        <row r="1544">
          <cell r="F1544">
            <v>3122.5</v>
          </cell>
          <cell r="G1544">
            <v>3122.5</v>
          </cell>
        </row>
        <row r="1546">
          <cell r="A1546" t="str">
            <v>B</v>
          </cell>
          <cell r="B1546" t="str">
            <v>LABOUR</v>
          </cell>
          <cell r="C1546" t="str">
            <v>Sqm</v>
          </cell>
          <cell r="D1546">
            <v>10</v>
          </cell>
          <cell r="E1546">
            <v>120</v>
          </cell>
          <cell r="F1546">
            <v>1200</v>
          </cell>
          <cell r="G1546">
            <v>1200</v>
          </cell>
        </row>
        <row r="1547">
          <cell r="G1547">
            <v>4322.5</v>
          </cell>
        </row>
        <row r="1549">
          <cell r="A1549" t="str">
            <v>C</v>
          </cell>
          <cell r="B1549" t="str">
            <v>Add for water &amp; electrical charges</v>
          </cell>
          <cell r="D1549">
            <v>4322.5</v>
          </cell>
          <cell r="E1549">
            <v>0.01</v>
          </cell>
          <cell r="F1549">
            <v>43.225000000000001</v>
          </cell>
          <cell r="G1549">
            <v>43.225000000000001</v>
          </cell>
        </row>
        <row r="1551">
          <cell r="A1551" t="str">
            <v>D</v>
          </cell>
          <cell r="B1551" t="str">
            <v>Add for tools and plants</v>
          </cell>
          <cell r="D1551">
            <v>4322.5</v>
          </cell>
          <cell r="E1551">
            <v>0.03</v>
          </cell>
          <cell r="F1551">
            <v>129.67499999999998</v>
          </cell>
          <cell r="G1551">
            <v>129.67499999999998</v>
          </cell>
        </row>
        <row r="1552">
          <cell r="G1552">
            <v>4495.4000000000005</v>
          </cell>
        </row>
        <row r="1554">
          <cell r="A1554" t="str">
            <v>E</v>
          </cell>
          <cell r="B1554" t="str">
            <v>Add contractor's profit</v>
          </cell>
          <cell r="D1554">
            <v>4495.4000000000005</v>
          </cell>
          <cell r="E1554">
            <v>0.15</v>
          </cell>
          <cell r="F1554">
            <v>674.31000000000006</v>
          </cell>
          <cell r="G1554">
            <v>674.31000000000006</v>
          </cell>
        </row>
        <row r="1555">
          <cell r="G1555">
            <v>5169.7100000000009</v>
          </cell>
        </row>
        <row r="1557">
          <cell r="A1557" t="str">
            <v>F</v>
          </cell>
          <cell r="B1557" t="str">
            <v xml:space="preserve">WCT </v>
          </cell>
          <cell r="D1557">
            <v>5169.7100000000009</v>
          </cell>
          <cell r="E1557">
            <v>0.04</v>
          </cell>
          <cell r="F1557">
            <v>206.78840000000005</v>
          </cell>
          <cell r="G1557">
            <v>206.78840000000005</v>
          </cell>
        </row>
        <row r="1558">
          <cell r="G1558">
            <v>5376.4984000000013</v>
          </cell>
        </row>
        <row r="1560">
          <cell r="B1560" t="str">
            <v>Rate per Sqm</v>
          </cell>
          <cell r="D1560">
            <v>5376.4984000000013</v>
          </cell>
          <cell r="E1560">
            <v>10</v>
          </cell>
          <cell r="F1560">
            <v>537.64984000000015</v>
          </cell>
          <cell r="G1560">
            <v>538</v>
          </cell>
        </row>
        <row r="1563">
          <cell r="A1563">
            <v>35</v>
          </cell>
          <cell r="B1563" t="str">
            <v>GRANITE FLOORING IN CM (1:6)</v>
          </cell>
          <cell r="E1563" t="str">
            <v>QTY -</v>
          </cell>
          <cell r="F1563">
            <v>10</v>
          </cell>
          <cell r="G1563" t="str">
            <v>SQM</v>
          </cell>
        </row>
        <row r="1565">
          <cell r="A1565" t="str">
            <v>A</v>
          </cell>
          <cell r="B1565" t="str">
            <v xml:space="preserve">MATERIAL </v>
          </cell>
        </row>
        <row r="1567">
          <cell r="B1567" t="str">
            <v>Granite</v>
          </cell>
          <cell r="C1567" t="str">
            <v>Sqm</v>
          </cell>
          <cell r="D1567">
            <v>11.25</v>
          </cell>
          <cell r="E1567">
            <v>1615</v>
          </cell>
          <cell r="F1567">
            <v>18168.75</v>
          </cell>
        </row>
        <row r="1568">
          <cell r="B1568" t="str">
            <v xml:space="preserve">Cement </v>
          </cell>
          <cell r="C1568" t="str">
            <v>Bag</v>
          </cell>
          <cell r="D1568">
            <v>2.23</v>
          </cell>
          <cell r="E1568">
            <v>550</v>
          </cell>
          <cell r="F1568">
            <v>1226.5</v>
          </cell>
        </row>
        <row r="1569">
          <cell r="B1569" t="str">
            <v>Sand</v>
          </cell>
          <cell r="C1569" t="str">
            <v>Cum</v>
          </cell>
          <cell r="D1569">
            <v>0.25</v>
          </cell>
          <cell r="E1569">
            <v>325</v>
          </cell>
          <cell r="F1569">
            <v>81.25</v>
          </cell>
        </row>
        <row r="1570">
          <cell r="B1570" t="str">
            <v>Grout</v>
          </cell>
          <cell r="C1570" t="str">
            <v>Kg</v>
          </cell>
          <cell r="D1570">
            <v>1.2</v>
          </cell>
          <cell r="E1570">
            <v>50</v>
          </cell>
          <cell r="F1570">
            <v>60</v>
          </cell>
        </row>
        <row r="1571">
          <cell r="F1571">
            <v>19536.5</v>
          </cell>
          <cell r="G1571">
            <v>19536.5</v>
          </cell>
        </row>
        <row r="1573">
          <cell r="A1573" t="str">
            <v>B</v>
          </cell>
          <cell r="B1573" t="str">
            <v>LABOUR</v>
          </cell>
          <cell r="C1573" t="str">
            <v>Sqm</v>
          </cell>
          <cell r="D1573">
            <v>10</v>
          </cell>
          <cell r="E1573">
            <v>175</v>
          </cell>
          <cell r="F1573">
            <v>1750</v>
          </cell>
          <cell r="G1573">
            <v>1750</v>
          </cell>
        </row>
        <row r="1574">
          <cell r="G1574">
            <v>21286.5</v>
          </cell>
        </row>
        <row r="1576">
          <cell r="A1576" t="str">
            <v>C</v>
          </cell>
          <cell r="B1576" t="str">
            <v>Add for water &amp; electrical charges</v>
          </cell>
          <cell r="D1576">
            <v>21286.5</v>
          </cell>
          <cell r="E1576">
            <v>0.01</v>
          </cell>
          <cell r="F1576">
            <v>212.86500000000001</v>
          </cell>
          <cell r="G1576">
            <v>212.86500000000001</v>
          </cell>
        </row>
        <row r="1578">
          <cell r="A1578" t="str">
            <v>D</v>
          </cell>
          <cell r="B1578" t="str">
            <v>Add for tools and plants</v>
          </cell>
          <cell r="D1578">
            <v>21286.5</v>
          </cell>
          <cell r="E1578">
            <v>0.03</v>
          </cell>
          <cell r="F1578">
            <v>638.59500000000003</v>
          </cell>
          <cell r="G1578">
            <v>638.59500000000003</v>
          </cell>
        </row>
        <row r="1579">
          <cell r="G1579">
            <v>22137.960000000003</v>
          </cell>
        </row>
        <row r="1581">
          <cell r="A1581" t="str">
            <v>E</v>
          </cell>
          <cell r="B1581" t="str">
            <v>Add contractor's profit</v>
          </cell>
          <cell r="D1581">
            <v>22137.960000000003</v>
          </cell>
          <cell r="E1581">
            <v>0.15</v>
          </cell>
          <cell r="F1581">
            <v>3320.6940000000004</v>
          </cell>
          <cell r="G1581">
            <v>3320.6940000000004</v>
          </cell>
        </row>
        <row r="1582">
          <cell r="G1582">
            <v>25458.654000000002</v>
          </cell>
        </row>
        <row r="1584">
          <cell r="A1584" t="str">
            <v>F</v>
          </cell>
          <cell r="B1584" t="str">
            <v xml:space="preserve">WCT </v>
          </cell>
          <cell r="D1584">
            <v>25458.654000000002</v>
          </cell>
          <cell r="E1584">
            <v>0.04</v>
          </cell>
          <cell r="F1584">
            <v>1018.3461600000002</v>
          </cell>
          <cell r="G1584">
            <v>1018.3461600000002</v>
          </cell>
        </row>
        <row r="1585">
          <cell r="G1585">
            <v>26477.000160000003</v>
          </cell>
        </row>
        <row r="1587">
          <cell r="B1587" t="str">
            <v>Rate per Sqm</v>
          </cell>
          <cell r="D1587">
            <v>26477.000160000003</v>
          </cell>
          <cell r="E1587">
            <v>10</v>
          </cell>
          <cell r="F1587">
            <v>2647.7000160000002</v>
          </cell>
          <cell r="G1587">
            <v>2648</v>
          </cell>
        </row>
        <row r="1590">
          <cell r="A1590">
            <v>36</v>
          </cell>
          <cell r="B1590" t="str">
            <v xml:space="preserve">GRANITE SKIRTING 100MM HIGH </v>
          </cell>
          <cell r="E1590" t="str">
            <v>QTY -</v>
          </cell>
          <cell r="F1590">
            <v>10</v>
          </cell>
          <cell r="G1590" t="str">
            <v>RMT</v>
          </cell>
        </row>
        <row r="1592">
          <cell r="A1592" t="str">
            <v>A</v>
          </cell>
          <cell r="B1592" t="str">
            <v xml:space="preserve">MATERIAL </v>
          </cell>
        </row>
        <row r="1594">
          <cell r="B1594" t="str">
            <v>Granite</v>
          </cell>
          <cell r="C1594" t="str">
            <v>Rmt</v>
          </cell>
          <cell r="D1594">
            <v>11</v>
          </cell>
          <cell r="E1594">
            <v>0</v>
          </cell>
          <cell r="F1594">
            <v>0</v>
          </cell>
        </row>
        <row r="1595">
          <cell r="B1595" t="str">
            <v xml:space="preserve">Cement </v>
          </cell>
          <cell r="C1595" t="str">
            <v>Bag</v>
          </cell>
          <cell r="D1595">
            <v>0.23100000000000001</v>
          </cell>
          <cell r="E1595">
            <v>150</v>
          </cell>
          <cell r="F1595">
            <v>34.65</v>
          </cell>
        </row>
        <row r="1596">
          <cell r="B1596" t="str">
            <v>Sand</v>
          </cell>
          <cell r="C1596" t="str">
            <v>Cum</v>
          </cell>
          <cell r="D1596">
            <v>2.324E-2</v>
          </cell>
          <cell r="E1596">
            <v>325</v>
          </cell>
          <cell r="F1596">
            <v>7.5529999999999999</v>
          </cell>
        </row>
        <row r="1597">
          <cell r="F1597">
            <v>42.202999999999996</v>
          </cell>
          <cell r="G1597">
            <v>42.202999999999996</v>
          </cell>
        </row>
        <row r="1599">
          <cell r="A1599" t="str">
            <v>B</v>
          </cell>
          <cell r="B1599" t="str">
            <v>LABOUR</v>
          </cell>
          <cell r="C1599" t="str">
            <v>Rmt</v>
          </cell>
          <cell r="D1599">
            <v>10</v>
          </cell>
          <cell r="E1599">
            <v>0</v>
          </cell>
          <cell r="F1599">
            <v>0</v>
          </cell>
          <cell r="G1599">
            <v>0</v>
          </cell>
        </row>
        <row r="1600">
          <cell r="G1600">
            <v>42.202999999999996</v>
          </cell>
        </row>
        <row r="1602">
          <cell r="A1602" t="str">
            <v>C</v>
          </cell>
          <cell r="B1602" t="str">
            <v>Add for water &amp; electrical charges</v>
          </cell>
          <cell r="D1602">
            <v>42.202999999999996</v>
          </cell>
          <cell r="E1602">
            <v>0.01</v>
          </cell>
          <cell r="F1602">
            <v>0.42202999999999996</v>
          </cell>
          <cell r="G1602">
            <v>0.42202999999999996</v>
          </cell>
        </row>
        <row r="1604">
          <cell r="A1604" t="str">
            <v>D</v>
          </cell>
          <cell r="B1604" t="str">
            <v>Add for tools and plants</v>
          </cell>
          <cell r="D1604">
            <v>42.202999999999996</v>
          </cell>
          <cell r="E1604">
            <v>0.03</v>
          </cell>
          <cell r="F1604">
            <v>1.2660899999999999</v>
          </cell>
          <cell r="G1604">
            <v>1.2660899999999999</v>
          </cell>
        </row>
        <row r="1605">
          <cell r="G1605">
            <v>43.891119999999994</v>
          </cell>
        </row>
        <row r="1607">
          <cell r="A1607" t="str">
            <v>E</v>
          </cell>
          <cell r="B1607" t="str">
            <v>Add contractor's profit</v>
          </cell>
          <cell r="D1607">
            <v>43.891119999999994</v>
          </cell>
          <cell r="E1607">
            <v>0.15</v>
          </cell>
          <cell r="F1607">
            <v>6.5836679999999985</v>
          </cell>
          <cell r="G1607">
            <v>6.5836679999999985</v>
          </cell>
        </row>
        <row r="1608">
          <cell r="G1608">
            <v>50.47478799999999</v>
          </cell>
        </row>
        <row r="1610">
          <cell r="B1610" t="str">
            <v>Rate per Rmt</v>
          </cell>
          <cell r="D1610">
            <v>50.47478799999999</v>
          </cell>
          <cell r="E1610">
            <v>10</v>
          </cell>
          <cell r="F1610">
            <v>5.0474787999999986</v>
          </cell>
          <cell r="G1610">
            <v>5.0474787999999986</v>
          </cell>
        </row>
        <row r="1613">
          <cell r="A1613">
            <v>37</v>
          </cell>
          <cell r="B1613" t="str">
            <v xml:space="preserve">COMPOSITE GRANITE / VITRIFIED TILE DADO </v>
          </cell>
          <cell r="E1613" t="str">
            <v>QTY -</v>
          </cell>
          <cell r="F1613">
            <v>10</v>
          </cell>
          <cell r="G1613" t="str">
            <v>SQM</v>
          </cell>
        </row>
        <row r="1615">
          <cell r="A1615" t="str">
            <v>A</v>
          </cell>
          <cell r="B1615" t="str">
            <v xml:space="preserve">MATERIAL </v>
          </cell>
        </row>
        <row r="1617">
          <cell r="B1617" t="str">
            <v>Granite stone</v>
          </cell>
          <cell r="C1617" t="str">
            <v>Sqm</v>
          </cell>
          <cell r="D1617">
            <v>2.625</v>
          </cell>
          <cell r="E1617">
            <v>1615</v>
          </cell>
          <cell r="F1617">
            <v>4239.375</v>
          </cell>
        </row>
        <row r="1618">
          <cell r="B1618" t="str">
            <v xml:space="preserve">Vitrified tile </v>
          </cell>
          <cell r="C1618" t="str">
            <v>Sqm</v>
          </cell>
          <cell r="D1618">
            <v>7.875</v>
          </cell>
          <cell r="E1618">
            <v>550</v>
          </cell>
          <cell r="F1618">
            <v>4331.25</v>
          </cell>
        </row>
        <row r="1619">
          <cell r="B1619" t="str">
            <v>Adhesive (3.5 Kg per Sqm)</v>
          </cell>
          <cell r="C1619" t="str">
            <v>Kg</v>
          </cell>
          <cell r="D1619">
            <v>35</v>
          </cell>
          <cell r="E1619">
            <v>20</v>
          </cell>
          <cell r="F1619">
            <v>700</v>
          </cell>
        </row>
        <row r="1620">
          <cell r="B1620" t="str">
            <v>Grout</v>
          </cell>
          <cell r="C1620" t="str">
            <v>Kg</v>
          </cell>
          <cell r="D1620">
            <v>1.2</v>
          </cell>
          <cell r="E1620">
            <v>50</v>
          </cell>
          <cell r="F1620">
            <v>60</v>
          </cell>
        </row>
        <row r="1621">
          <cell r="B1621" t="str">
            <v>Pins, dowels etc.</v>
          </cell>
          <cell r="C1621" t="str">
            <v>L S</v>
          </cell>
          <cell r="F1621">
            <v>200</v>
          </cell>
        </row>
        <row r="1622">
          <cell r="F1622">
            <v>9530.625</v>
          </cell>
          <cell r="G1622">
            <v>9530.625</v>
          </cell>
        </row>
        <row r="1624">
          <cell r="A1624" t="str">
            <v>B</v>
          </cell>
          <cell r="B1624" t="str">
            <v>LABOUR</v>
          </cell>
          <cell r="C1624" t="str">
            <v>Rmt</v>
          </cell>
          <cell r="D1624">
            <v>10</v>
          </cell>
          <cell r="E1624">
            <v>150</v>
          </cell>
          <cell r="F1624">
            <v>1500</v>
          </cell>
          <cell r="G1624">
            <v>1500</v>
          </cell>
        </row>
        <row r="1625">
          <cell r="G1625">
            <v>11030.625</v>
          </cell>
        </row>
        <row r="1627">
          <cell r="A1627" t="str">
            <v>C</v>
          </cell>
          <cell r="B1627" t="str">
            <v>Add for water &amp; electrical charges</v>
          </cell>
          <cell r="D1627">
            <v>11030.625</v>
          </cell>
          <cell r="E1627">
            <v>0.01</v>
          </cell>
          <cell r="F1627">
            <v>110.30625000000001</v>
          </cell>
          <cell r="G1627">
            <v>110.30625000000001</v>
          </cell>
        </row>
        <row r="1629">
          <cell r="A1629" t="str">
            <v>D</v>
          </cell>
          <cell r="B1629" t="str">
            <v>Add for tools and plants</v>
          </cell>
          <cell r="D1629">
            <v>11030.625</v>
          </cell>
          <cell r="E1629">
            <v>0.03</v>
          </cell>
          <cell r="F1629">
            <v>330.91874999999999</v>
          </cell>
          <cell r="G1629">
            <v>330.91874999999999</v>
          </cell>
        </row>
        <row r="1630">
          <cell r="G1630">
            <v>11471.85</v>
          </cell>
        </row>
        <row r="1632">
          <cell r="A1632" t="str">
            <v>E</v>
          </cell>
          <cell r="B1632" t="str">
            <v>Add contractor's profit</v>
          </cell>
          <cell r="D1632">
            <v>11471.85</v>
          </cell>
          <cell r="E1632">
            <v>0.15</v>
          </cell>
          <cell r="F1632">
            <v>1720.7774999999999</v>
          </cell>
          <cell r="G1632">
            <v>1720.7774999999999</v>
          </cell>
        </row>
        <row r="1633">
          <cell r="G1633">
            <v>13192.627500000001</v>
          </cell>
        </row>
        <row r="1635">
          <cell r="A1635" t="str">
            <v>F</v>
          </cell>
          <cell r="B1635" t="str">
            <v xml:space="preserve">WCT </v>
          </cell>
          <cell r="D1635">
            <v>13192.627500000001</v>
          </cell>
          <cell r="E1635">
            <v>0.04</v>
          </cell>
          <cell r="F1635">
            <v>527.70510000000002</v>
          </cell>
          <cell r="G1635">
            <v>527.70510000000002</v>
          </cell>
        </row>
        <row r="1636">
          <cell r="G1636">
            <v>13720.3326</v>
          </cell>
        </row>
        <row r="1638">
          <cell r="B1638" t="str">
            <v>Rate per Sqm</v>
          </cell>
          <cell r="D1638">
            <v>13720.3326</v>
          </cell>
          <cell r="E1638">
            <v>10</v>
          </cell>
          <cell r="F1638">
            <v>1372.0332599999999</v>
          </cell>
          <cell r="G1638">
            <v>1373</v>
          </cell>
        </row>
        <row r="1641">
          <cell r="A1641">
            <v>29</v>
          </cell>
          <cell r="B1641" t="str">
            <v>TANDUR STONE FLOORING IN CM (1:6)</v>
          </cell>
          <cell r="E1641" t="str">
            <v>QTY -</v>
          </cell>
          <cell r="F1641">
            <v>10</v>
          </cell>
          <cell r="G1641" t="str">
            <v>SQM</v>
          </cell>
        </row>
        <row r="1643">
          <cell r="A1643" t="str">
            <v>A</v>
          </cell>
          <cell r="B1643" t="str">
            <v xml:space="preserve">MATERIAL </v>
          </cell>
        </row>
        <row r="1645">
          <cell r="B1645" t="str">
            <v>Tandur stone</v>
          </cell>
          <cell r="C1645" t="str">
            <v>Sqm</v>
          </cell>
          <cell r="D1645">
            <v>11.25</v>
          </cell>
          <cell r="E1645">
            <v>151</v>
          </cell>
          <cell r="F1645">
            <v>1698.75</v>
          </cell>
        </row>
        <row r="1646">
          <cell r="B1646" t="str">
            <v xml:space="preserve">Cement </v>
          </cell>
          <cell r="C1646" t="str">
            <v>Bag</v>
          </cell>
          <cell r="D1646">
            <v>2.23</v>
          </cell>
          <cell r="E1646">
            <v>150</v>
          </cell>
          <cell r="F1646">
            <v>334.5</v>
          </cell>
        </row>
        <row r="1647">
          <cell r="B1647" t="str">
            <v>Sand</v>
          </cell>
          <cell r="C1647" t="str">
            <v>Cum</v>
          </cell>
          <cell r="D1647">
            <v>0.35399999999999998</v>
          </cell>
          <cell r="E1647">
            <v>325</v>
          </cell>
          <cell r="F1647">
            <v>115.05</v>
          </cell>
        </row>
        <row r="1648">
          <cell r="B1648" t="str">
            <v>Joint Filler / Grout</v>
          </cell>
          <cell r="C1648" t="str">
            <v>Kg</v>
          </cell>
          <cell r="D1648">
            <v>1.2</v>
          </cell>
          <cell r="E1648">
            <v>50</v>
          </cell>
          <cell r="F1648">
            <v>60</v>
          </cell>
        </row>
        <row r="1649">
          <cell r="F1649">
            <v>2208.3000000000002</v>
          </cell>
          <cell r="G1649">
            <v>2208.3000000000002</v>
          </cell>
        </row>
        <row r="1651">
          <cell r="A1651" t="str">
            <v>B</v>
          </cell>
          <cell r="B1651" t="str">
            <v>LABOUR</v>
          </cell>
          <cell r="C1651" t="str">
            <v>Sqm</v>
          </cell>
          <cell r="D1651">
            <v>10</v>
          </cell>
          <cell r="E1651">
            <v>75</v>
          </cell>
          <cell r="F1651">
            <v>750</v>
          </cell>
          <cell r="G1651">
            <v>750</v>
          </cell>
        </row>
        <row r="1652">
          <cell r="G1652">
            <v>2958.3</v>
          </cell>
        </row>
        <row r="1654">
          <cell r="A1654" t="str">
            <v>C</v>
          </cell>
          <cell r="B1654" t="str">
            <v>Add for water &amp; electrical charges</v>
          </cell>
          <cell r="D1654">
            <v>2958.3</v>
          </cell>
          <cell r="E1654">
            <v>0.01</v>
          </cell>
          <cell r="F1654">
            <v>29.583000000000002</v>
          </cell>
          <cell r="G1654">
            <v>29.583000000000002</v>
          </cell>
        </row>
        <row r="1656">
          <cell r="A1656" t="str">
            <v>D</v>
          </cell>
          <cell r="B1656" t="str">
            <v>Add for tools and plants</v>
          </cell>
          <cell r="D1656">
            <v>2958.3</v>
          </cell>
          <cell r="E1656">
            <v>0.03</v>
          </cell>
          <cell r="F1656">
            <v>88.748999999999995</v>
          </cell>
          <cell r="G1656">
            <v>88.748999999999995</v>
          </cell>
        </row>
        <row r="1657">
          <cell r="G1657">
            <v>3076.6320000000001</v>
          </cell>
        </row>
        <row r="1659">
          <cell r="A1659" t="str">
            <v>E</v>
          </cell>
          <cell r="B1659" t="str">
            <v>Add contractor's profit</v>
          </cell>
          <cell r="D1659">
            <v>3076.6320000000001</v>
          </cell>
          <cell r="E1659">
            <v>0.15</v>
          </cell>
          <cell r="F1659">
            <v>461.4948</v>
          </cell>
          <cell r="G1659">
            <v>461.4948</v>
          </cell>
        </row>
        <row r="1660">
          <cell r="G1660">
            <v>3538.1268</v>
          </cell>
        </row>
        <row r="1662">
          <cell r="A1662" t="str">
            <v>F</v>
          </cell>
          <cell r="B1662" t="str">
            <v xml:space="preserve">WCT </v>
          </cell>
          <cell r="D1662">
            <v>3538.1268</v>
          </cell>
          <cell r="E1662">
            <v>0.04</v>
          </cell>
          <cell r="F1662">
            <v>141.52507199999999</v>
          </cell>
          <cell r="G1662">
            <v>141.52507199999999</v>
          </cell>
        </row>
        <row r="1663">
          <cell r="G1663">
            <v>3679.6518719999999</v>
          </cell>
        </row>
        <row r="1665">
          <cell r="B1665" t="str">
            <v>Rate per Sqm</v>
          </cell>
          <cell r="D1665">
            <v>3679.6518719999999</v>
          </cell>
          <cell r="E1665">
            <v>10</v>
          </cell>
          <cell r="F1665">
            <v>367.9651872</v>
          </cell>
          <cell r="G1665">
            <v>368</v>
          </cell>
        </row>
        <row r="1668">
          <cell r="A1668">
            <v>30</v>
          </cell>
          <cell r="B1668" t="str">
            <v xml:space="preserve">TANDUR STONE SKIRTING 100MM HIGH </v>
          </cell>
          <cell r="E1668" t="str">
            <v>QTY -</v>
          </cell>
          <cell r="F1668">
            <v>10</v>
          </cell>
          <cell r="G1668" t="str">
            <v>RMT</v>
          </cell>
        </row>
        <row r="1670">
          <cell r="A1670" t="str">
            <v>A</v>
          </cell>
          <cell r="B1670" t="str">
            <v xml:space="preserve">MATERIAL </v>
          </cell>
        </row>
        <row r="1672">
          <cell r="B1672" t="str">
            <v>Tandur stone</v>
          </cell>
          <cell r="C1672" t="str">
            <v>Rmt</v>
          </cell>
          <cell r="D1672">
            <v>11.25</v>
          </cell>
          <cell r="E1672">
            <v>15</v>
          </cell>
          <cell r="F1672">
            <v>168.75</v>
          </cell>
        </row>
        <row r="1673">
          <cell r="B1673" t="str">
            <v xml:space="preserve">Cement </v>
          </cell>
          <cell r="C1673" t="str">
            <v>Bag</v>
          </cell>
          <cell r="D1673">
            <v>0.23899999999999999</v>
          </cell>
          <cell r="E1673">
            <v>150</v>
          </cell>
          <cell r="F1673">
            <v>35.85</v>
          </cell>
        </row>
        <row r="1674">
          <cell r="B1674" t="str">
            <v>Sand</v>
          </cell>
          <cell r="C1674" t="str">
            <v>Cum</v>
          </cell>
          <cell r="D1674">
            <v>2.324E-2</v>
          </cell>
          <cell r="E1674">
            <v>325</v>
          </cell>
          <cell r="F1674">
            <v>7.5529999999999999</v>
          </cell>
        </row>
        <row r="1675">
          <cell r="F1675">
            <v>212.15299999999999</v>
          </cell>
          <cell r="G1675">
            <v>212.15299999999999</v>
          </cell>
        </row>
        <row r="1677">
          <cell r="A1677" t="str">
            <v>B</v>
          </cell>
          <cell r="B1677" t="str">
            <v>LABOUR</v>
          </cell>
          <cell r="C1677" t="str">
            <v>Rmt</v>
          </cell>
          <cell r="D1677">
            <v>10</v>
          </cell>
          <cell r="E1677">
            <v>8</v>
          </cell>
          <cell r="F1677">
            <v>80</v>
          </cell>
          <cell r="G1677">
            <v>80</v>
          </cell>
        </row>
        <row r="1678">
          <cell r="G1678">
            <v>292.15300000000002</v>
          </cell>
        </row>
        <row r="1680">
          <cell r="A1680" t="str">
            <v>C</v>
          </cell>
          <cell r="B1680" t="str">
            <v>Add for water &amp; electrical charges</v>
          </cell>
          <cell r="D1680">
            <v>292.15300000000002</v>
          </cell>
          <cell r="E1680">
            <v>0.01</v>
          </cell>
          <cell r="F1680">
            <v>2.9215300000000002</v>
          </cell>
          <cell r="G1680">
            <v>2.9215300000000002</v>
          </cell>
        </row>
        <row r="1682">
          <cell r="A1682" t="str">
            <v>D</v>
          </cell>
          <cell r="B1682" t="str">
            <v>Add for tools and plants</v>
          </cell>
          <cell r="D1682">
            <v>292.15300000000002</v>
          </cell>
          <cell r="E1682">
            <v>0.03</v>
          </cell>
          <cell r="F1682">
            <v>8.7645900000000001</v>
          </cell>
          <cell r="G1682">
            <v>8.7645900000000001</v>
          </cell>
        </row>
        <row r="1683">
          <cell r="G1683">
            <v>303.83912000000004</v>
          </cell>
        </row>
        <row r="1685">
          <cell r="A1685" t="str">
            <v>E</v>
          </cell>
          <cell r="B1685" t="str">
            <v>Add contractor's profit</v>
          </cell>
          <cell r="D1685">
            <v>303.83912000000004</v>
          </cell>
          <cell r="E1685">
            <v>0.15</v>
          </cell>
          <cell r="F1685">
            <v>45.575868000000007</v>
          </cell>
          <cell r="G1685">
            <v>45.575868000000007</v>
          </cell>
        </row>
        <row r="1686">
          <cell r="G1686">
            <v>349.41498800000005</v>
          </cell>
        </row>
        <row r="1688">
          <cell r="A1688" t="str">
            <v>F</v>
          </cell>
          <cell r="B1688" t="str">
            <v xml:space="preserve">WCT </v>
          </cell>
          <cell r="D1688">
            <v>349.41498800000005</v>
          </cell>
          <cell r="E1688">
            <v>0.04</v>
          </cell>
          <cell r="F1688">
            <v>13.976599520000002</v>
          </cell>
          <cell r="G1688">
            <v>13.976599520000002</v>
          </cell>
        </row>
        <row r="1689">
          <cell r="G1689">
            <v>363.39158752000003</v>
          </cell>
        </row>
        <row r="1691">
          <cell r="B1691" t="str">
            <v>Rate per Rmt</v>
          </cell>
          <cell r="D1691">
            <v>363.39158752000003</v>
          </cell>
          <cell r="E1691">
            <v>10</v>
          </cell>
          <cell r="F1691">
            <v>36.339158752000003</v>
          </cell>
          <cell r="G1691">
            <v>37</v>
          </cell>
        </row>
        <row r="1694">
          <cell r="A1694">
            <v>38</v>
          </cell>
          <cell r="B1694" t="str">
            <v xml:space="preserve">KOTA STONE DADO </v>
          </cell>
          <cell r="E1694" t="str">
            <v>QTY -</v>
          </cell>
          <cell r="F1694">
            <v>10</v>
          </cell>
          <cell r="G1694" t="str">
            <v>SQM</v>
          </cell>
        </row>
        <row r="1695">
          <cell r="B1695" t="str">
            <v>(WITH BACKING COAT)</v>
          </cell>
        </row>
        <row r="1697">
          <cell r="A1697" t="str">
            <v>A</v>
          </cell>
          <cell r="B1697" t="str">
            <v>MATERIAL</v>
          </cell>
        </row>
        <row r="1699">
          <cell r="B1699" t="str">
            <v>Kota stone</v>
          </cell>
          <cell r="C1699" t="str">
            <v>Sqm</v>
          </cell>
          <cell r="D1699">
            <v>11</v>
          </cell>
          <cell r="E1699">
            <v>151</v>
          </cell>
          <cell r="F1699">
            <v>1661</v>
          </cell>
        </row>
        <row r="1700">
          <cell r="B1700" t="str">
            <v>Cement</v>
          </cell>
          <cell r="C1700" t="str">
            <v>Bag</v>
          </cell>
          <cell r="D1700">
            <v>2.3119999999999998</v>
          </cell>
          <cell r="E1700">
            <v>150</v>
          </cell>
          <cell r="F1700">
            <v>346.79999999999995</v>
          </cell>
        </row>
        <row r="1701">
          <cell r="B1701" t="str">
            <v>Sand</v>
          </cell>
          <cell r="C1701" t="str">
            <v>Cum</v>
          </cell>
          <cell r="D1701">
            <v>0.22365000000000002</v>
          </cell>
          <cell r="E1701">
            <v>325</v>
          </cell>
          <cell r="F1701">
            <v>72.686250000000001</v>
          </cell>
        </row>
        <row r="1702">
          <cell r="F1702">
            <v>2080.4862499999999</v>
          </cell>
          <cell r="G1702">
            <v>2080.4862499999999</v>
          </cell>
        </row>
        <row r="1704">
          <cell r="A1704" t="str">
            <v>B</v>
          </cell>
          <cell r="B1704" t="str">
            <v>LABOUR</v>
          </cell>
          <cell r="C1704" t="str">
            <v>Sqm</v>
          </cell>
          <cell r="D1704">
            <v>10</v>
          </cell>
          <cell r="E1704">
            <v>0</v>
          </cell>
          <cell r="F1704">
            <v>0</v>
          </cell>
          <cell r="G1704">
            <v>0</v>
          </cell>
        </row>
        <row r="1705">
          <cell r="G1705">
            <v>2080.4862499999999</v>
          </cell>
        </row>
        <row r="1707">
          <cell r="A1707" t="str">
            <v>C</v>
          </cell>
          <cell r="B1707" t="str">
            <v>Add for water &amp; electrical charges</v>
          </cell>
          <cell r="D1707">
            <v>2080.4862499999999</v>
          </cell>
          <cell r="E1707">
            <v>0.01</v>
          </cell>
          <cell r="F1707">
            <v>20.804862499999999</v>
          </cell>
          <cell r="G1707">
            <v>20.804862499999999</v>
          </cell>
        </row>
        <row r="1709">
          <cell r="A1709" t="str">
            <v>D</v>
          </cell>
          <cell r="B1709" t="str">
            <v>Add for tools and plants</v>
          </cell>
          <cell r="D1709">
            <v>2080.4862499999999</v>
          </cell>
          <cell r="E1709">
            <v>0.03</v>
          </cell>
          <cell r="F1709">
            <v>62.414587499999996</v>
          </cell>
          <cell r="G1709">
            <v>62.414587499999996</v>
          </cell>
        </row>
        <row r="1710">
          <cell r="G1710">
            <v>2163.7057</v>
          </cell>
        </row>
        <row r="1712">
          <cell r="A1712" t="str">
            <v>E</v>
          </cell>
          <cell r="B1712" t="str">
            <v>Add contractor's profit</v>
          </cell>
          <cell r="D1712">
            <v>2163.7057</v>
          </cell>
          <cell r="E1712">
            <v>0.15</v>
          </cell>
          <cell r="F1712">
            <v>324.55585500000001</v>
          </cell>
          <cell r="G1712">
            <v>324.55585500000001</v>
          </cell>
        </row>
        <row r="1713">
          <cell r="G1713">
            <v>2488.261555</v>
          </cell>
        </row>
        <row r="1715">
          <cell r="B1715" t="str">
            <v>Rate per Sqm</v>
          </cell>
          <cell r="D1715">
            <v>2488.261555</v>
          </cell>
          <cell r="E1715">
            <v>10</v>
          </cell>
          <cell r="F1715">
            <v>248.8261555</v>
          </cell>
          <cell r="G1715">
            <v>248.8261555</v>
          </cell>
        </row>
        <row r="1769">
          <cell r="A1769">
            <v>39</v>
          </cell>
          <cell r="B1769" t="str">
            <v xml:space="preserve">MARBLE DADO </v>
          </cell>
          <cell r="E1769" t="str">
            <v>QTY -</v>
          </cell>
          <cell r="F1769">
            <v>10</v>
          </cell>
          <cell r="G1769" t="str">
            <v>SQM</v>
          </cell>
        </row>
        <row r="1771">
          <cell r="A1771" t="str">
            <v>A</v>
          </cell>
          <cell r="B1771" t="str">
            <v>MATERIAL</v>
          </cell>
        </row>
        <row r="1773">
          <cell r="B1773" t="str">
            <v>Marble</v>
          </cell>
          <cell r="C1773" t="str">
            <v>Sqm</v>
          </cell>
          <cell r="D1773">
            <v>11</v>
          </cell>
          <cell r="E1773">
            <v>1075</v>
          </cell>
          <cell r="F1773">
            <v>11825</v>
          </cell>
        </row>
        <row r="1774">
          <cell r="B1774" t="str">
            <v>Cement</v>
          </cell>
          <cell r="C1774" t="str">
            <v>Bag</v>
          </cell>
          <cell r="D1774">
            <v>1.25</v>
          </cell>
          <cell r="E1774">
            <v>150</v>
          </cell>
          <cell r="F1774">
            <v>187.5</v>
          </cell>
        </row>
        <row r="1775">
          <cell r="B1775" t="str">
            <v>White cement</v>
          </cell>
          <cell r="C1775" t="str">
            <v>Bag</v>
          </cell>
          <cell r="D1775">
            <v>1.0649999999999999</v>
          </cell>
          <cell r="E1775">
            <v>650</v>
          </cell>
          <cell r="F1775">
            <v>692.25</v>
          </cell>
        </row>
        <row r="1776">
          <cell r="B1776" t="str">
            <v>Sand</v>
          </cell>
          <cell r="C1776" t="str">
            <v>Cum</v>
          </cell>
          <cell r="D1776">
            <v>0.22365000000000002</v>
          </cell>
          <cell r="E1776">
            <v>325</v>
          </cell>
          <cell r="F1776">
            <v>72.686250000000001</v>
          </cell>
        </row>
        <row r="1777">
          <cell r="B1777" t="str">
            <v>Add pins, clamps, dowels etc</v>
          </cell>
          <cell r="C1777" t="str">
            <v>L.s</v>
          </cell>
        </row>
        <row r="1778">
          <cell r="F1778">
            <v>12777.436250000001</v>
          </cell>
          <cell r="G1778">
            <v>12777.436250000001</v>
          </cell>
        </row>
        <row r="1780">
          <cell r="A1780" t="str">
            <v>B</v>
          </cell>
          <cell r="B1780" t="str">
            <v>LABOUR</v>
          </cell>
          <cell r="C1780" t="str">
            <v>Sqm</v>
          </cell>
          <cell r="D1780">
            <v>10</v>
          </cell>
          <cell r="E1780">
            <v>0</v>
          </cell>
          <cell r="F1780">
            <v>0</v>
          </cell>
          <cell r="G1780">
            <v>0</v>
          </cell>
        </row>
        <row r="1781">
          <cell r="G1781">
            <v>12777.436250000001</v>
          </cell>
        </row>
        <row r="1783">
          <cell r="A1783" t="str">
            <v>C</v>
          </cell>
          <cell r="B1783" t="str">
            <v>Add for water &amp; electrical charges</v>
          </cell>
          <cell r="D1783">
            <v>12777.436250000001</v>
          </cell>
          <cell r="E1783">
            <v>0.01</v>
          </cell>
          <cell r="F1783">
            <v>127.77436250000001</v>
          </cell>
          <cell r="G1783">
            <v>127.77436250000001</v>
          </cell>
        </row>
        <row r="1785">
          <cell r="A1785" t="str">
            <v>D</v>
          </cell>
          <cell r="B1785" t="str">
            <v>Add for tools and plants</v>
          </cell>
          <cell r="D1785">
            <v>12777.436250000001</v>
          </cell>
          <cell r="E1785">
            <v>0.03</v>
          </cell>
          <cell r="F1785">
            <v>383.32308749999999</v>
          </cell>
          <cell r="G1785">
            <v>383.32308749999999</v>
          </cell>
        </row>
        <row r="1786">
          <cell r="G1786">
            <v>13288.533700000002</v>
          </cell>
        </row>
        <row r="1788">
          <cell r="A1788" t="str">
            <v>E</v>
          </cell>
          <cell r="B1788" t="str">
            <v>Add contractor's profit</v>
          </cell>
          <cell r="D1788">
            <v>13288.533700000002</v>
          </cell>
          <cell r="E1788">
            <v>0.15</v>
          </cell>
          <cell r="F1788">
            <v>1993.2800550000002</v>
          </cell>
          <cell r="G1788">
            <v>1993.2800550000002</v>
          </cell>
        </row>
        <row r="1789">
          <cell r="G1789">
            <v>15281.813755000003</v>
          </cell>
        </row>
        <row r="1791">
          <cell r="B1791" t="str">
            <v>Rate per Sqm</v>
          </cell>
          <cell r="D1791">
            <v>15281.813755000003</v>
          </cell>
          <cell r="E1791">
            <v>10</v>
          </cell>
          <cell r="F1791">
            <v>1528.1813755000003</v>
          </cell>
          <cell r="G1791">
            <v>1528.1813755000003</v>
          </cell>
        </row>
        <row r="1794">
          <cell r="A1794">
            <v>40</v>
          </cell>
          <cell r="B1794" t="str">
            <v xml:space="preserve">GRANITE DADO </v>
          </cell>
          <cell r="E1794" t="str">
            <v>QTY -</v>
          </cell>
          <cell r="F1794">
            <v>10</v>
          </cell>
          <cell r="G1794" t="str">
            <v>SQM</v>
          </cell>
        </row>
        <row r="1796">
          <cell r="A1796" t="str">
            <v>A</v>
          </cell>
          <cell r="B1796" t="str">
            <v>MATERIAL</v>
          </cell>
        </row>
        <row r="1798">
          <cell r="B1798" t="str">
            <v>Granite</v>
          </cell>
          <cell r="C1798" t="str">
            <v>Sqm</v>
          </cell>
          <cell r="D1798">
            <v>11</v>
          </cell>
          <cell r="E1798">
            <v>1615</v>
          </cell>
          <cell r="F1798">
            <v>17765</v>
          </cell>
        </row>
        <row r="1799">
          <cell r="B1799" t="str">
            <v>Cement</v>
          </cell>
          <cell r="C1799" t="str">
            <v>Bag</v>
          </cell>
          <cell r="D1799">
            <v>2.3119999999999998</v>
          </cell>
          <cell r="E1799">
            <v>150</v>
          </cell>
          <cell r="F1799">
            <v>346.79999999999995</v>
          </cell>
        </row>
        <row r="1800">
          <cell r="B1800" t="str">
            <v>Sand</v>
          </cell>
          <cell r="C1800" t="str">
            <v>Cum</v>
          </cell>
          <cell r="D1800">
            <v>0.22365000000000002</v>
          </cell>
          <cell r="E1800">
            <v>325</v>
          </cell>
          <cell r="F1800">
            <v>72.686250000000001</v>
          </cell>
        </row>
        <row r="1801">
          <cell r="B1801" t="str">
            <v>Add pins, clamps, dowels etc</v>
          </cell>
          <cell r="C1801" t="str">
            <v>L.s</v>
          </cell>
        </row>
        <row r="1802">
          <cell r="F1802">
            <v>18184.486249999998</v>
          </cell>
          <cell r="G1802">
            <v>18184.486249999998</v>
          </cell>
        </row>
        <row r="1804">
          <cell r="A1804" t="str">
            <v>B</v>
          </cell>
          <cell r="B1804" t="str">
            <v>LABOUR</v>
          </cell>
          <cell r="C1804" t="str">
            <v>Sqm</v>
          </cell>
          <cell r="D1804">
            <v>10</v>
          </cell>
          <cell r="E1804">
            <v>0</v>
          </cell>
          <cell r="F1804">
            <v>0</v>
          </cell>
          <cell r="G1804">
            <v>0</v>
          </cell>
        </row>
        <row r="1805">
          <cell r="G1805">
            <v>18184.486249999998</v>
          </cell>
        </row>
        <row r="1807">
          <cell r="A1807" t="str">
            <v>C</v>
          </cell>
          <cell r="B1807" t="str">
            <v>Add for water &amp; electrical charges</v>
          </cell>
          <cell r="D1807">
            <v>18184.486249999998</v>
          </cell>
          <cell r="E1807">
            <v>0.01</v>
          </cell>
          <cell r="F1807">
            <v>181.84486249999998</v>
          </cell>
          <cell r="G1807">
            <v>181.84486249999998</v>
          </cell>
        </row>
        <row r="1809">
          <cell r="A1809" t="str">
            <v>D</v>
          </cell>
          <cell r="B1809" t="str">
            <v>Add for tools and plants</v>
          </cell>
          <cell r="D1809">
            <v>18184.486249999998</v>
          </cell>
          <cell r="E1809">
            <v>0.03</v>
          </cell>
          <cell r="F1809">
            <v>545.53458749999993</v>
          </cell>
          <cell r="G1809">
            <v>545.53458749999993</v>
          </cell>
        </row>
        <row r="1810">
          <cell r="G1810">
            <v>18911.865699999995</v>
          </cell>
        </row>
        <row r="1812">
          <cell r="A1812" t="str">
            <v>E</v>
          </cell>
          <cell r="B1812" t="str">
            <v>Add contractor's profit</v>
          </cell>
          <cell r="D1812">
            <v>18911.865699999995</v>
          </cell>
          <cell r="E1812">
            <v>0.15</v>
          </cell>
          <cell r="F1812">
            <v>2836.7798549999993</v>
          </cell>
          <cell r="G1812">
            <v>2836.7798549999993</v>
          </cell>
        </row>
        <row r="1813">
          <cell r="G1813">
            <v>21748.645554999996</v>
          </cell>
        </row>
        <row r="1815">
          <cell r="B1815" t="str">
            <v>Rate per Sqm</v>
          </cell>
          <cell r="D1815">
            <v>21748.645554999996</v>
          </cell>
          <cell r="E1815">
            <v>10</v>
          </cell>
          <cell r="F1815">
            <v>2174.8645554999994</v>
          </cell>
          <cell r="G1815">
            <v>2174.8645554999994</v>
          </cell>
        </row>
        <row r="1818">
          <cell r="A1818">
            <v>43</v>
          </cell>
          <cell r="B1818" t="str">
            <v>CERAMIC TILES SKIRTING 150MM HIGH</v>
          </cell>
          <cell r="E1818" t="str">
            <v>QTY -</v>
          </cell>
          <cell r="F1818">
            <v>10</v>
          </cell>
          <cell r="G1818" t="str">
            <v>RMT</v>
          </cell>
        </row>
        <row r="1820">
          <cell r="A1820" t="str">
            <v>A</v>
          </cell>
          <cell r="B1820" t="str">
            <v xml:space="preserve">MATERIAL </v>
          </cell>
        </row>
        <row r="1822">
          <cell r="B1822" t="str">
            <v>Ceramic tiles</v>
          </cell>
          <cell r="C1822" t="str">
            <v>Rmt</v>
          </cell>
          <cell r="D1822">
            <v>10.5</v>
          </cell>
          <cell r="E1822">
            <v>550</v>
          </cell>
          <cell r="F1822">
            <v>5775</v>
          </cell>
        </row>
        <row r="1823">
          <cell r="B1823" t="str">
            <v xml:space="preserve">Cement </v>
          </cell>
          <cell r="C1823" t="str">
            <v>Bag</v>
          </cell>
          <cell r="D1823">
            <v>0.184</v>
          </cell>
          <cell r="E1823">
            <v>150</v>
          </cell>
          <cell r="F1823">
            <v>27.599999999999998</v>
          </cell>
        </row>
        <row r="1824">
          <cell r="B1824" t="str">
            <v xml:space="preserve">White Cement </v>
          </cell>
          <cell r="C1824" t="str">
            <v>Bag</v>
          </cell>
          <cell r="D1824">
            <v>0.157</v>
          </cell>
          <cell r="E1824">
            <v>650</v>
          </cell>
          <cell r="F1824">
            <v>102.05</v>
          </cell>
        </row>
        <row r="1825">
          <cell r="B1825" t="str">
            <v>Sand</v>
          </cell>
          <cell r="C1825" t="str">
            <v>Cum</v>
          </cell>
          <cell r="D1825">
            <v>3.3599999999999998E-2</v>
          </cell>
          <cell r="E1825">
            <v>325</v>
          </cell>
          <cell r="F1825">
            <v>10.92</v>
          </cell>
        </row>
        <row r="1826">
          <cell r="F1826">
            <v>5915.5700000000006</v>
          </cell>
          <cell r="G1826">
            <v>5915.5700000000006</v>
          </cell>
        </row>
        <row r="1828">
          <cell r="A1828" t="str">
            <v>B</v>
          </cell>
          <cell r="B1828" t="str">
            <v>LABOUR</v>
          </cell>
          <cell r="C1828" t="str">
            <v>Rmt</v>
          </cell>
          <cell r="D1828">
            <v>10</v>
          </cell>
          <cell r="E1828">
            <v>0</v>
          </cell>
          <cell r="F1828">
            <v>0</v>
          </cell>
          <cell r="G1828">
            <v>0</v>
          </cell>
        </row>
        <row r="1829">
          <cell r="G1829">
            <v>5915.5700000000006</v>
          </cell>
        </row>
        <row r="1831">
          <cell r="A1831" t="str">
            <v>C</v>
          </cell>
          <cell r="B1831" t="str">
            <v>Add for water &amp; electrical charges</v>
          </cell>
          <cell r="D1831">
            <v>5915.5700000000006</v>
          </cell>
          <cell r="E1831">
            <v>0.01</v>
          </cell>
          <cell r="F1831">
            <v>59.15570000000001</v>
          </cell>
          <cell r="G1831">
            <v>59.15570000000001</v>
          </cell>
        </row>
        <row r="1833">
          <cell r="A1833" t="str">
            <v>D</v>
          </cell>
          <cell r="B1833" t="str">
            <v>Add for tools and plants</v>
          </cell>
          <cell r="D1833">
            <v>5915.5700000000006</v>
          </cell>
          <cell r="E1833">
            <v>0.03</v>
          </cell>
          <cell r="F1833">
            <v>177.46710000000002</v>
          </cell>
          <cell r="G1833">
            <v>177.46710000000002</v>
          </cell>
        </row>
        <row r="1834">
          <cell r="G1834">
            <v>6152.1928000000007</v>
          </cell>
        </row>
        <row r="1836">
          <cell r="A1836" t="str">
            <v>E</v>
          </cell>
          <cell r="B1836" t="str">
            <v>Add contractor's profit</v>
          </cell>
          <cell r="D1836">
            <v>6152.1928000000007</v>
          </cell>
          <cell r="E1836">
            <v>0.15</v>
          </cell>
          <cell r="F1836">
            <v>922.82892000000004</v>
          </cell>
          <cell r="G1836">
            <v>922.82892000000004</v>
          </cell>
        </row>
        <row r="1837">
          <cell r="G1837">
            <v>7075.0217200000006</v>
          </cell>
        </row>
        <row r="1839">
          <cell r="B1839" t="str">
            <v>Rate per Rmt</v>
          </cell>
          <cell r="D1839">
            <v>7075.0217200000006</v>
          </cell>
          <cell r="E1839">
            <v>10</v>
          </cell>
          <cell r="F1839">
            <v>707.50217200000009</v>
          </cell>
          <cell r="G1839">
            <v>707.50217200000009</v>
          </cell>
        </row>
        <row r="1842">
          <cell r="A1842">
            <v>45</v>
          </cell>
          <cell r="B1842" t="str">
            <v>MARBLE TREAD (1500 X 300)</v>
          </cell>
          <cell r="E1842" t="str">
            <v>QTY -</v>
          </cell>
          <cell r="F1842">
            <v>1.5</v>
          </cell>
          <cell r="G1842" t="str">
            <v>RMT</v>
          </cell>
        </row>
        <row r="1844">
          <cell r="A1844" t="str">
            <v>A</v>
          </cell>
          <cell r="B1844" t="str">
            <v xml:space="preserve">MATERIAL </v>
          </cell>
        </row>
        <row r="1846">
          <cell r="B1846" t="str">
            <v>Marble</v>
          </cell>
          <cell r="C1846" t="str">
            <v>Rmt</v>
          </cell>
          <cell r="D1846">
            <v>1.65</v>
          </cell>
          <cell r="E1846">
            <v>241.875</v>
          </cell>
          <cell r="F1846">
            <v>399.09375</v>
          </cell>
        </row>
        <row r="1847">
          <cell r="B1847" t="str">
            <v>Cement  (for bedding)</v>
          </cell>
          <cell r="C1847" t="str">
            <v>Bag</v>
          </cell>
          <cell r="D1847">
            <v>6.4000000000000001E-2</v>
          </cell>
          <cell r="E1847">
            <v>150</v>
          </cell>
          <cell r="F1847">
            <v>9.6</v>
          </cell>
        </row>
        <row r="1848">
          <cell r="B1848" t="str">
            <v>White cement  (for slurry)</v>
          </cell>
          <cell r="C1848" t="str">
            <v>Bag</v>
          </cell>
          <cell r="D1848">
            <v>5.8999999999999997E-2</v>
          </cell>
          <cell r="E1848">
            <v>650</v>
          </cell>
          <cell r="F1848">
            <v>38.35</v>
          </cell>
        </row>
        <row r="1849">
          <cell r="B1849" t="str">
            <v>Sand</v>
          </cell>
          <cell r="C1849" t="str">
            <v>Cum</v>
          </cell>
          <cell r="D1849">
            <v>1.4E-2</v>
          </cell>
          <cell r="E1849">
            <v>325</v>
          </cell>
          <cell r="F1849">
            <v>4.55</v>
          </cell>
        </row>
        <row r="1850">
          <cell r="F1850">
            <v>451.59375000000006</v>
          </cell>
          <cell r="G1850">
            <v>451.59375000000006</v>
          </cell>
        </row>
        <row r="1852">
          <cell r="A1852" t="str">
            <v>B</v>
          </cell>
          <cell r="B1852" t="str">
            <v>LABOUR</v>
          </cell>
          <cell r="C1852" t="str">
            <v>Rmt</v>
          </cell>
          <cell r="D1852">
            <v>1.5</v>
          </cell>
          <cell r="E1852">
            <v>0</v>
          </cell>
          <cell r="F1852">
            <v>0</v>
          </cell>
          <cell r="G1852">
            <v>0</v>
          </cell>
        </row>
        <row r="1853">
          <cell r="G1853">
            <v>451.59375000000006</v>
          </cell>
        </row>
        <row r="1855">
          <cell r="A1855" t="str">
            <v>C</v>
          </cell>
          <cell r="B1855" t="str">
            <v>Add for water &amp; electrical charges</v>
          </cell>
          <cell r="D1855">
            <v>451.59375000000006</v>
          </cell>
          <cell r="E1855">
            <v>0.01</v>
          </cell>
          <cell r="F1855">
            <v>4.5159375000000006</v>
          </cell>
          <cell r="G1855">
            <v>4.5159375000000006</v>
          </cell>
        </row>
        <row r="1857">
          <cell r="A1857" t="str">
            <v>D</v>
          </cell>
          <cell r="B1857" t="str">
            <v>Add for tools and plants</v>
          </cell>
          <cell r="D1857">
            <v>451.59375000000006</v>
          </cell>
          <cell r="E1857">
            <v>0.03</v>
          </cell>
          <cell r="F1857">
            <v>13.547812500000001</v>
          </cell>
          <cell r="G1857">
            <v>13.547812500000001</v>
          </cell>
        </row>
        <row r="1858">
          <cell r="G1858">
            <v>469.65750000000008</v>
          </cell>
        </row>
        <row r="1860">
          <cell r="A1860" t="str">
            <v>E</v>
          </cell>
          <cell r="B1860" t="str">
            <v>Add contractor's profit</v>
          </cell>
          <cell r="D1860">
            <v>469.65750000000008</v>
          </cell>
          <cell r="E1860">
            <v>0.15</v>
          </cell>
          <cell r="F1860">
            <v>70.448625000000007</v>
          </cell>
          <cell r="G1860">
            <v>70.448625000000007</v>
          </cell>
        </row>
        <row r="1861">
          <cell r="G1861">
            <v>540.10612500000013</v>
          </cell>
        </row>
        <row r="1863">
          <cell r="B1863" t="str">
            <v>Rate per Rmt</v>
          </cell>
          <cell r="D1863">
            <v>540.10612500000013</v>
          </cell>
          <cell r="E1863">
            <v>1.5</v>
          </cell>
          <cell r="F1863">
            <v>360.07075000000009</v>
          </cell>
          <cell r="G1863">
            <v>360.07075000000009</v>
          </cell>
        </row>
        <row r="1866">
          <cell r="A1866">
            <v>46</v>
          </cell>
          <cell r="B1866" t="str">
            <v>MARBLE RISER (1500 X 150)</v>
          </cell>
          <cell r="E1866" t="str">
            <v>QTY -</v>
          </cell>
          <cell r="F1866">
            <v>1.5</v>
          </cell>
          <cell r="G1866" t="str">
            <v>RMT</v>
          </cell>
        </row>
        <row r="1868">
          <cell r="A1868" t="str">
            <v>A</v>
          </cell>
          <cell r="B1868" t="str">
            <v xml:space="preserve">MATERIAL </v>
          </cell>
        </row>
        <row r="1870">
          <cell r="B1870" t="str">
            <v>Marble</v>
          </cell>
          <cell r="C1870" t="str">
            <v>Rmt</v>
          </cell>
          <cell r="D1870">
            <v>1.65</v>
          </cell>
          <cell r="E1870">
            <v>241.875</v>
          </cell>
          <cell r="F1870">
            <v>399.09375</v>
          </cell>
        </row>
        <row r="1871">
          <cell r="B1871" t="str">
            <v>Cement for backing coat</v>
          </cell>
          <cell r="C1871" t="str">
            <v>Bag</v>
          </cell>
          <cell r="D1871">
            <v>2.8000000000000001E-2</v>
          </cell>
          <cell r="E1871">
            <v>150</v>
          </cell>
          <cell r="F1871">
            <v>4.2</v>
          </cell>
        </row>
        <row r="1872">
          <cell r="B1872" t="str">
            <v>White cement  (for slurry)</v>
          </cell>
          <cell r="C1872" t="str">
            <v>Bag</v>
          </cell>
          <cell r="D1872">
            <v>2.3599999999999999E-2</v>
          </cell>
          <cell r="E1872">
            <v>650</v>
          </cell>
          <cell r="F1872">
            <v>15.34</v>
          </cell>
        </row>
        <row r="1873">
          <cell r="B1873" t="str">
            <v>Sand</v>
          </cell>
          <cell r="C1873" t="str">
            <v>Cum</v>
          </cell>
          <cell r="D1873">
            <v>4.8999999999999998E-3</v>
          </cell>
          <cell r="E1873">
            <v>325</v>
          </cell>
          <cell r="F1873">
            <v>1.5925</v>
          </cell>
        </row>
        <row r="1874">
          <cell r="F1874">
            <v>420.22624999999994</v>
          </cell>
          <cell r="G1874">
            <v>420.22624999999994</v>
          </cell>
        </row>
        <row r="1876">
          <cell r="A1876" t="str">
            <v>B</v>
          </cell>
          <cell r="B1876" t="str">
            <v>LABOUR</v>
          </cell>
          <cell r="C1876" t="str">
            <v>Rmt</v>
          </cell>
          <cell r="D1876">
            <v>1.5</v>
          </cell>
          <cell r="E1876">
            <v>0</v>
          </cell>
          <cell r="F1876">
            <v>0</v>
          </cell>
          <cell r="G1876">
            <v>0</v>
          </cell>
        </row>
        <row r="1877">
          <cell r="G1877">
            <v>420.22624999999994</v>
          </cell>
        </row>
        <row r="1879">
          <cell r="A1879" t="str">
            <v>C</v>
          </cell>
          <cell r="B1879" t="str">
            <v>Add for water &amp; electrical charges</v>
          </cell>
          <cell r="D1879">
            <v>420.22624999999994</v>
          </cell>
          <cell r="E1879">
            <v>0.01</v>
          </cell>
          <cell r="F1879">
            <v>4.2022624999999998</v>
          </cell>
          <cell r="G1879">
            <v>4.2022624999999998</v>
          </cell>
        </row>
        <row r="1881">
          <cell r="A1881" t="str">
            <v>D</v>
          </cell>
          <cell r="B1881" t="str">
            <v>Add for tools and plants</v>
          </cell>
          <cell r="D1881">
            <v>420.22624999999994</v>
          </cell>
          <cell r="E1881">
            <v>0.03</v>
          </cell>
          <cell r="F1881">
            <v>12.606787499999998</v>
          </cell>
          <cell r="G1881">
            <v>12.606787499999998</v>
          </cell>
        </row>
        <row r="1882">
          <cell r="G1882">
            <v>437.03529999999995</v>
          </cell>
        </row>
        <row r="1884">
          <cell r="A1884" t="str">
            <v>E</v>
          </cell>
          <cell r="B1884" t="str">
            <v>Add contractor's profit</v>
          </cell>
          <cell r="D1884">
            <v>437.03529999999995</v>
          </cell>
          <cell r="E1884">
            <v>0.15</v>
          </cell>
          <cell r="F1884">
            <v>65.555294999999987</v>
          </cell>
          <cell r="G1884">
            <v>65.555294999999987</v>
          </cell>
        </row>
        <row r="1885">
          <cell r="G1885">
            <v>502.59059499999995</v>
          </cell>
        </row>
        <row r="1887">
          <cell r="B1887" t="str">
            <v>Rate per Rmt</v>
          </cell>
          <cell r="D1887">
            <v>502.59059499999995</v>
          </cell>
          <cell r="E1887">
            <v>1.5</v>
          </cell>
          <cell r="F1887">
            <v>335.06039666666663</v>
          </cell>
          <cell r="G1887">
            <v>335.06039666666663</v>
          </cell>
        </row>
        <row r="1913">
          <cell r="A1913">
            <v>47</v>
          </cell>
          <cell r="B1913" t="str">
            <v xml:space="preserve">TANDUR STONE TREAD </v>
          </cell>
          <cell r="E1913" t="str">
            <v>QTY -</v>
          </cell>
          <cell r="F1913">
            <v>10</v>
          </cell>
          <cell r="G1913" t="str">
            <v>RMT</v>
          </cell>
        </row>
        <row r="1915">
          <cell r="A1915" t="str">
            <v>A</v>
          </cell>
          <cell r="B1915" t="str">
            <v xml:space="preserve">MATERIAL </v>
          </cell>
        </row>
        <row r="1917">
          <cell r="B1917" t="str">
            <v xml:space="preserve">Tandur stone </v>
          </cell>
          <cell r="C1917" t="str">
            <v>Sqm</v>
          </cell>
          <cell r="D1917">
            <v>3.4499999999999997</v>
          </cell>
          <cell r="E1917">
            <v>45</v>
          </cell>
          <cell r="F1917">
            <v>155.25</v>
          </cell>
        </row>
        <row r="1918">
          <cell r="B1918" t="str">
            <v>Cement  (for bedding)</v>
          </cell>
          <cell r="C1918" t="str">
            <v>Bag</v>
          </cell>
          <cell r="D1918">
            <v>0.67</v>
          </cell>
          <cell r="E1918">
            <v>150</v>
          </cell>
          <cell r="F1918">
            <v>100.5</v>
          </cell>
        </row>
        <row r="1919">
          <cell r="B1919" t="str">
            <v>Sand</v>
          </cell>
          <cell r="C1919" t="str">
            <v>Cum</v>
          </cell>
          <cell r="D1919">
            <v>7.0000000000000007E-2</v>
          </cell>
          <cell r="E1919">
            <v>325</v>
          </cell>
          <cell r="F1919">
            <v>22.750000000000004</v>
          </cell>
        </row>
        <row r="1920">
          <cell r="B1920" t="str">
            <v>Joint filler (Grout)</v>
          </cell>
          <cell r="C1920" t="str">
            <v>Kg</v>
          </cell>
          <cell r="D1920">
            <v>0.1</v>
          </cell>
          <cell r="E1920">
            <v>50</v>
          </cell>
          <cell r="F1920">
            <v>5</v>
          </cell>
        </row>
        <row r="1921">
          <cell r="F1921">
            <v>283.5</v>
          </cell>
          <cell r="G1921">
            <v>283.5</v>
          </cell>
        </row>
        <row r="1923">
          <cell r="A1923" t="str">
            <v>B</v>
          </cell>
          <cell r="B1923" t="str">
            <v>LABOUR</v>
          </cell>
          <cell r="C1923" t="str">
            <v>Rmt</v>
          </cell>
          <cell r="D1923">
            <v>10</v>
          </cell>
          <cell r="E1923">
            <v>8</v>
          </cell>
          <cell r="F1923">
            <v>80</v>
          </cell>
          <cell r="G1923">
            <v>80</v>
          </cell>
        </row>
        <row r="1924">
          <cell r="G1924">
            <v>363.5</v>
          </cell>
        </row>
        <row r="1926">
          <cell r="A1926" t="str">
            <v>C</v>
          </cell>
          <cell r="B1926" t="str">
            <v>Add for water &amp; electrical charges</v>
          </cell>
          <cell r="D1926">
            <v>363.5</v>
          </cell>
          <cell r="E1926">
            <v>0.01</v>
          </cell>
          <cell r="F1926">
            <v>3.6350000000000002</v>
          </cell>
          <cell r="G1926">
            <v>3.6350000000000002</v>
          </cell>
        </row>
        <row r="1928">
          <cell r="A1928" t="str">
            <v>D</v>
          </cell>
          <cell r="B1928" t="str">
            <v>Add for tools and plants</v>
          </cell>
          <cell r="D1928">
            <v>363.5</v>
          </cell>
          <cell r="E1928">
            <v>0.03</v>
          </cell>
          <cell r="F1928">
            <v>10.904999999999999</v>
          </cell>
          <cell r="G1928">
            <v>10.904999999999999</v>
          </cell>
        </row>
        <row r="1929">
          <cell r="G1929">
            <v>378.03999999999996</v>
          </cell>
        </row>
        <row r="1931">
          <cell r="A1931" t="str">
            <v>E</v>
          </cell>
          <cell r="B1931" t="str">
            <v>Add contractor's profit</v>
          </cell>
          <cell r="D1931">
            <v>378.03999999999996</v>
          </cell>
          <cell r="E1931">
            <v>0.15</v>
          </cell>
          <cell r="F1931">
            <v>56.705999999999996</v>
          </cell>
          <cell r="G1931">
            <v>56.705999999999996</v>
          </cell>
        </row>
        <row r="1932">
          <cell r="G1932">
            <v>434.74599999999998</v>
          </cell>
        </row>
        <row r="1934">
          <cell r="A1934" t="str">
            <v>F</v>
          </cell>
          <cell r="B1934" t="str">
            <v xml:space="preserve">WCT </v>
          </cell>
          <cell r="D1934">
            <v>434.74599999999998</v>
          </cell>
          <cell r="E1934">
            <v>0.04</v>
          </cell>
          <cell r="F1934">
            <v>17.38984</v>
          </cell>
          <cell r="G1934">
            <v>17.38984</v>
          </cell>
        </row>
        <row r="1935">
          <cell r="G1935">
            <v>452.13583999999997</v>
          </cell>
        </row>
        <row r="1937">
          <cell r="B1937" t="str">
            <v>Rate per Rmt</v>
          </cell>
          <cell r="D1937">
            <v>452.13583999999997</v>
          </cell>
          <cell r="E1937">
            <v>10</v>
          </cell>
          <cell r="F1937">
            <v>45.213583999999997</v>
          </cell>
          <cell r="G1937">
            <v>46</v>
          </cell>
        </row>
        <row r="1940">
          <cell r="A1940">
            <v>48</v>
          </cell>
          <cell r="B1940" t="str">
            <v>KOTA STONE RISER (1500 X 150)</v>
          </cell>
          <cell r="E1940" t="str">
            <v>QTY -</v>
          </cell>
          <cell r="F1940">
            <v>1.5</v>
          </cell>
          <cell r="G1940" t="str">
            <v>RMT</v>
          </cell>
        </row>
        <row r="1942">
          <cell r="A1942" t="str">
            <v>A</v>
          </cell>
          <cell r="B1942" t="str">
            <v xml:space="preserve">MATERIAL </v>
          </cell>
        </row>
        <row r="1944">
          <cell r="B1944" t="str">
            <v>Kota stone</v>
          </cell>
          <cell r="C1944" t="str">
            <v>Rmt</v>
          </cell>
          <cell r="D1944">
            <v>1.65</v>
          </cell>
          <cell r="E1944">
            <v>33.974999999999994</v>
          </cell>
          <cell r="F1944">
            <v>56.058749999999989</v>
          </cell>
        </row>
        <row r="1945">
          <cell r="B1945" t="str">
            <v>Cement for backing coat</v>
          </cell>
          <cell r="C1945" t="str">
            <v>Bag</v>
          </cell>
          <cell r="D1945">
            <v>2.8000000000000001E-2</v>
          </cell>
          <cell r="E1945">
            <v>150</v>
          </cell>
          <cell r="F1945">
            <v>4.2</v>
          </cell>
        </row>
        <row r="1946">
          <cell r="B1946" t="str">
            <v>Cement  (for slurry)</v>
          </cell>
          <cell r="C1946" t="str">
            <v>Bag</v>
          </cell>
          <cell r="D1946">
            <v>2.3599999999999999E-2</v>
          </cell>
          <cell r="E1946">
            <v>150</v>
          </cell>
          <cell r="F1946">
            <v>3.54</v>
          </cell>
        </row>
        <row r="1947">
          <cell r="B1947" t="str">
            <v>Sand</v>
          </cell>
          <cell r="C1947" t="str">
            <v>Cum</v>
          </cell>
          <cell r="D1947">
            <v>4.8999999999999998E-3</v>
          </cell>
          <cell r="E1947">
            <v>325</v>
          </cell>
          <cell r="F1947">
            <v>1.5925</v>
          </cell>
        </row>
        <row r="1948">
          <cell r="F1948">
            <v>65.391249999999985</v>
          </cell>
          <cell r="G1948">
            <v>65.391249999999985</v>
          </cell>
        </row>
        <row r="1950">
          <cell r="A1950" t="str">
            <v>B</v>
          </cell>
          <cell r="B1950" t="str">
            <v>LABOUR</v>
          </cell>
          <cell r="C1950" t="str">
            <v>Rmt</v>
          </cell>
          <cell r="D1950">
            <v>1.5</v>
          </cell>
          <cell r="E1950">
            <v>0</v>
          </cell>
          <cell r="F1950">
            <v>0</v>
          </cell>
          <cell r="G1950">
            <v>0</v>
          </cell>
        </row>
        <row r="1951">
          <cell r="G1951">
            <v>65.391249999999985</v>
          </cell>
        </row>
        <row r="1953">
          <cell r="A1953" t="str">
            <v>C</v>
          </cell>
          <cell r="B1953" t="str">
            <v>Add for water &amp; electrical charges</v>
          </cell>
          <cell r="D1953">
            <v>65.391249999999985</v>
          </cell>
          <cell r="E1953">
            <v>0.01</v>
          </cell>
          <cell r="F1953">
            <v>0.6539124999999999</v>
          </cell>
          <cell r="G1953">
            <v>0.6539124999999999</v>
          </cell>
        </row>
        <row r="1955">
          <cell r="A1955" t="str">
            <v>D</v>
          </cell>
          <cell r="B1955" t="str">
            <v>Add for tools and plants</v>
          </cell>
          <cell r="D1955">
            <v>65.391249999999985</v>
          </cell>
          <cell r="E1955">
            <v>0.03</v>
          </cell>
          <cell r="F1955">
            <v>1.9617374999999995</v>
          </cell>
          <cell r="G1955">
            <v>1.9617374999999995</v>
          </cell>
        </row>
        <row r="1956">
          <cell r="G1956">
            <v>68.006899999999987</v>
          </cell>
        </row>
        <row r="1958">
          <cell r="A1958" t="str">
            <v>E</v>
          </cell>
          <cell r="B1958" t="str">
            <v>Add contractor's profit</v>
          </cell>
          <cell r="D1958">
            <v>68.006899999999987</v>
          </cell>
          <cell r="E1958">
            <v>0.15</v>
          </cell>
          <cell r="F1958">
            <v>10.201034999999997</v>
          </cell>
          <cell r="G1958">
            <v>10.201034999999997</v>
          </cell>
        </row>
        <row r="1959">
          <cell r="G1959">
            <v>78.207934999999992</v>
          </cell>
        </row>
        <row r="1961">
          <cell r="B1961" t="str">
            <v>Rate per Rmt</v>
          </cell>
          <cell r="D1961">
            <v>78.207934999999992</v>
          </cell>
          <cell r="E1961">
            <v>1.5</v>
          </cell>
          <cell r="F1961">
            <v>52.138623333333328</v>
          </cell>
          <cell r="G1961">
            <v>52.138623333333328</v>
          </cell>
        </row>
        <row r="1964">
          <cell r="A1964">
            <v>49</v>
          </cell>
          <cell r="B1964" t="str">
            <v>MARBLE WINDOW SILL 350MM WIDE</v>
          </cell>
          <cell r="E1964" t="str">
            <v>QTY -</v>
          </cell>
          <cell r="F1964">
            <v>10</v>
          </cell>
          <cell r="G1964" t="str">
            <v>RMT</v>
          </cell>
        </row>
        <row r="1966">
          <cell r="A1966" t="str">
            <v>A</v>
          </cell>
          <cell r="B1966" t="str">
            <v xml:space="preserve">MATERIAL </v>
          </cell>
        </row>
        <row r="1968">
          <cell r="B1968" t="str">
            <v>Marble</v>
          </cell>
          <cell r="C1968" t="str">
            <v>Rmt</v>
          </cell>
          <cell r="D1968">
            <v>11</v>
          </cell>
          <cell r="E1968">
            <v>564.375</v>
          </cell>
          <cell r="F1968">
            <v>6208.125</v>
          </cell>
        </row>
        <row r="1969">
          <cell r="B1969" t="str">
            <v>Cement  (for bedding)</v>
          </cell>
          <cell r="C1969" t="str">
            <v>Bag</v>
          </cell>
          <cell r="D1969">
            <v>0.159</v>
          </cell>
          <cell r="E1969">
            <v>150</v>
          </cell>
          <cell r="F1969">
            <v>23.85</v>
          </cell>
        </row>
        <row r="1970">
          <cell r="B1970" t="str">
            <v>White cement  (for slurry)</v>
          </cell>
          <cell r="C1970" t="str">
            <v>Bag</v>
          </cell>
          <cell r="D1970">
            <v>0.3</v>
          </cell>
          <cell r="E1970">
            <v>650</v>
          </cell>
          <cell r="F1970">
            <v>195</v>
          </cell>
        </row>
        <row r="1971">
          <cell r="B1971" t="str">
            <v>Sand</v>
          </cell>
          <cell r="C1971" t="str">
            <v>Cum</v>
          </cell>
          <cell r="D1971">
            <v>3.5000000000000003E-2</v>
          </cell>
          <cell r="E1971">
            <v>325</v>
          </cell>
          <cell r="F1971">
            <v>11.375000000000002</v>
          </cell>
        </row>
        <row r="1972">
          <cell r="F1972">
            <v>6438.35</v>
          </cell>
          <cell r="G1972">
            <v>6438.35</v>
          </cell>
        </row>
        <row r="1974">
          <cell r="A1974" t="str">
            <v>B</v>
          </cell>
          <cell r="B1974" t="str">
            <v>LABOUR</v>
          </cell>
          <cell r="C1974" t="str">
            <v>Rmt</v>
          </cell>
          <cell r="D1974">
            <v>10</v>
          </cell>
          <cell r="E1974">
            <v>0</v>
          </cell>
          <cell r="F1974">
            <v>0</v>
          </cell>
          <cell r="G1974">
            <v>0</v>
          </cell>
        </row>
        <row r="1975">
          <cell r="G1975">
            <v>6438.35</v>
          </cell>
        </row>
        <row r="1977">
          <cell r="A1977" t="str">
            <v>C</v>
          </cell>
          <cell r="B1977" t="str">
            <v>Add for water &amp; electrical charges</v>
          </cell>
          <cell r="D1977">
            <v>6438.35</v>
          </cell>
          <cell r="E1977">
            <v>0.01</v>
          </cell>
          <cell r="F1977">
            <v>64.383499999999998</v>
          </cell>
          <cell r="G1977">
            <v>64.383499999999998</v>
          </cell>
        </row>
        <row r="1979">
          <cell r="A1979" t="str">
            <v>D</v>
          </cell>
          <cell r="B1979" t="str">
            <v>Add for tools and plants</v>
          </cell>
          <cell r="D1979">
            <v>6438.35</v>
          </cell>
          <cell r="E1979">
            <v>0.03</v>
          </cell>
          <cell r="F1979">
            <v>193.15049999999999</v>
          </cell>
          <cell r="G1979">
            <v>193.15049999999999</v>
          </cell>
        </row>
        <row r="1980">
          <cell r="G1980">
            <v>6695.884</v>
          </cell>
        </row>
        <row r="1982">
          <cell r="A1982" t="str">
            <v>E</v>
          </cell>
          <cell r="B1982" t="str">
            <v>Add contractor's profit</v>
          </cell>
          <cell r="D1982">
            <v>6695.884</v>
          </cell>
          <cell r="E1982">
            <v>0.15</v>
          </cell>
          <cell r="F1982">
            <v>1004.3825999999999</v>
          </cell>
          <cell r="G1982">
            <v>1004.3825999999999</v>
          </cell>
        </row>
        <row r="1983">
          <cell r="G1983">
            <v>7700.2665999999999</v>
          </cell>
        </row>
        <row r="1985">
          <cell r="B1985" t="str">
            <v>Rate per Rmt</v>
          </cell>
          <cell r="D1985">
            <v>7700.2665999999999</v>
          </cell>
          <cell r="E1985">
            <v>10</v>
          </cell>
          <cell r="F1985">
            <v>770.02665999999999</v>
          </cell>
          <cell r="G1985">
            <v>770.02665999999999</v>
          </cell>
        </row>
        <row r="1988">
          <cell r="A1988">
            <v>50</v>
          </cell>
          <cell r="B1988" t="str">
            <v>KOTA STONE WINDOW SILL 350MM WIDE</v>
          </cell>
          <cell r="E1988" t="str">
            <v>QTY -</v>
          </cell>
          <cell r="F1988">
            <v>10</v>
          </cell>
          <cell r="G1988" t="str">
            <v>RMT</v>
          </cell>
        </row>
        <row r="1990">
          <cell r="A1990" t="str">
            <v>A</v>
          </cell>
          <cell r="B1990" t="str">
            <v xml:space="preserve">MATERIAL </v>
          </cell>
        </row>
        <row r="1992">
          <cell r="B1992" t="str">
            <v>Kota stone</v>
          </cell>
          <cell r="C1992" t="str">
            <v>Rmt</v>
          </cell>
          <cell r="D1992">
            <v>11</v>
          </cell>
          <cell r="E1992">
            <v>79.274999999999991</v>
          </cell>
          <cell r="F1992">
            <v>872.02499999999986</v>
          </cell>
        </row>
        <row r="1993">
          <cell r="B1993" t="str">
            <v>Cement  (for bedding)</v>
          </cell>
          <cell r="C1993" t="str">
            <v>Bag</v>
          </cell>
          <cell r="D1993">
            <v>0.159</v>
          </cell>
          <cell r="E1993">
            <v>150</v>
          </cell>
          <cell r="F1993">
            <v>23.85</v>
          </cell>
        </row>
        <row r="1994">
          <cell r="B1994" t="str">
            <v>Cement  (for slurry)</v>
          </cell>
          <cell r="C1994" t="str">
            <v>Bag</v>
          </cell>
          <cell r="D1994">
            <v>0.3</v>
          </cell>
          <cell r="E1994">
            <v>150</v>
          </cell>
          <cell r="F1994">
            <v>45</v>
          </cell>
        </row>
        <row r="1995">
          <cell r="B1995" t="str">
            <v>Sand</v>
          </cell>
          <cell r="C1995" t="str">
            <v>Cum</v>
          </cell>
          <cell r="D1995">
            <v>3.5000000000000003E-2</v>
          </cell>
          <cell r="E1995">
            <v>325</v>
          </cell>
          <cell r="F1995">
            <v>11.375000000000002</v>
          </cell>
        </row>
        <row r="1996">
          <cell r="F1996">
            <v>952.24999999999989</v>
          </cell>
          <cell r="G1996">
            <v>952.24999999999989</v>
          </cell>
        </row>
        <row r="1998">
          <cell r="A1998" t="str">
            <v>B</v>
          </cell>
          <cell r="B1998" t="str">
            <v>LABOUR</v>
          </cell>
          <cell r="C1998" t="str">
            <v>Rmt</v>
          </cell>
          <cell r="D1998">
            <v>10</v>
          </cell>
          <cell r="E1998">
            <v>0</v>
          </cell>
          <cell r="F1998">
            <v>0</v>
          </cell>
          <cell r="G1998">
            <v>0</v>
          </cell>
        </row>
        <row r="1999">
          <cell r="G1999">
            <v>952.24999999999989</v>
          </cell>
        </row>
        <row r="2001">
          <cell r="A2001" t="str">
            <v>C</v>
          </cell>
          <cell r="B2001" t="str">
            <v>Add for water &amp; electrical charges</v>
          </cell>
          <cell r="D2001">
            <v>952.24999999999989</v>
          </cell>
          <cell r="E2001">
            <v>0.01</v>
          </cell>
          <cell r="F2001">
            <v>9.5224999999999991</v>
          </cell>
          <cell r="G2001">
            <v>9.5224999999999991</v>
          </cell>
        </row>
        <row r="2003">
          <cell r="A2003" t="str">
            <v>D</v>
          </cell>
          <cell r="B2003" t="str">
            <v>Add for tools and plants</v>
          </cell>
          <cell r="D2003">
            <v>952.24999999999989</v>
          </cell>
          <cell r="E2003">
            <v>0.03</v>
          </cell>
          <cell r="F2003">
            <v>28.567499999999995</v>
          </cell>
          <cell r="G2003">
            <v>28.567499999999995</v>
          </cell>
        </row>
        <row r="2004">
          <cell r="G2004">
            <v>990.33999999999992</v>
          </cell>
        </row>
        <row r="2006">
          <cell r="A2006" t="str">
            <v>E</v>
          </cell>
          <cell r="B2006" t="str">
            <v>Add contractor's profit</v>
          </cell>
          <cell r="D2006">
            <v>990.33999999999992</v>
          </cell>
          <cell r="E2006">
            <v>0.15</v>
          </cell>
          <cell r="F2006">
            <v>148.55099999999999</v>
          </cell>
          <cell r="G2006">
            <v>148.55099999999999</v>
          </cell>
        </row>
        <row r="2007">
          <cell r="G2007">
            <v>1138.8909999999998</v>
          </cell>
        </row>
        <row r="2009">
          <cell r="B2009" t="str">
            <v>Rate per Rmt</v>
          </cell>
          <cell r="D2009">
            <v>1138.8909999999998</v>
          </cell>
          <cell r="E2009">
            <v>10</v>
          </cell>
          <cell r="F2009">
            <v>113.88909999999998</v>
          </cell>
          <cell r="G2009">
            <v>113.88909999999998</v>
          </cell>
        </row>
        <row r="2012">
          <cell r="A2012">
            <v>51</v>
          </cell>
          <cell r="B2012" t="str">
            <v xml:space="preserve">I P S FLOORING 50MM THK WITH IRONITE  (1:2:4) </v>
          </cell>
          <cell r="E2012" t="str">
            <v>QTY -</v>
          </cell>
          <cell r="F2012">
            <v>10</v>
          </cell>
          <cell r="G2012" t="str">
            <v>SQM</v>
          </cell>
        </row>
        <row r="2014">
          <cell r="A2014" t="str">
            <v>A</v>
          </cell>
          <cell r="B2014" t="str">
            <v xml:space="preserve">MATERIAL </v>
          </cell>
        </row>
        <row r="2016">
          <cell r="B2016" t="str">
            <v xml:space="preserve">Cement </v>
          </cell>
          <cell r="C2016" t="str">
            <v>Bag</v>
          </cell>
          <cell r="D2016">
            <v>4.4530000000000003</v>
          </cell>
          <cell r="E2016">
            <v>150</v>
          </cell>
          <cell r="F2016">
            <v>667.95</v>
          </cell>
        </row>
        <row r="2017">
          <cell r="B2017" t="str">
            <v>Sand</v>
          </cell>
          <cell r="C2017" t="str">
            <v>Cum</v>
          </cell>
          <cell r="D2017">
            <v>0.23</v>
          </cell>
          <cell r="E2017">
            <v>325</v>
          </cell>
          <cell r="F2017">
            <v>74.75</v>
          </cell>
        </row>
        <row r="2018">
          <cell r="B2018" t="str">
            <v>Aggregate</v>
          </cell>
          <cell r="C2018" t="str">
            <v>Cum</v>
          </cell>
          <cell r="D2018">
            <v>0.45</v>
          </cell>
          <cell r="E2018">
            <v>500</v>
          </cell>
          <cell r="F2018">
            <v>225</v>
          </cell>
        </row>
        <row r="2019">
          <cell r="B2019" t="str">
            <v>Glass 3mm thk</v>
          </cell>
          <cell r="C2019" t="str">
            <v>Rmt</v>
          </cell>
          <cell r="D2019">
            <v>15</v>
          </cell>
          <cell r="E2019">
            <v>10</v>
          </cell>
          <cell r="F2019">
            <v>150</v>
          </cell>
        </row>
        <row r="2020">
          <cell r="F2020">
            <v>1117.7</v>
          </cell>
          <cell r="G2020">
            <v>1117.7</v>
          </cell>
        </row>
        <row r="2022">
          <cell r="A2022" t="str">
            <v>B</v>
          </cell>
          <cell r="B2022" t="str">
            <v>LABOUR</v>
          </cell>
          <cell r="C2022" t="str">
            <v>SQM</v>
          </cell>
          <cell r="D2022">
            <v>10</v>
          </cell>
          <cell r="E2022">
            <v>35</v>
          </cell>
          <cell r="F2022">
            <v>350</v>
          </cell>
          <cell r="G2022">
            <v>350</v>
          </cell>
        </row>
        <row r="2023">
          <cell r="G2023">
            <v>1467.7</v>
          </cell>
        </row>
        <row r="2025">
          <cell r="A2025" t="str">
            <v>C</v>
          </cell>
          <cell r="B2025" t="str">
            <v>Add for water &amp; electrical charges</v>
          </cell>
          <cell r="D2025">
            <v>1467.7</v>
          </cell>
          <cell r="E2025">
            <v>0.01</v>
          </cell>
          <cell r="F2025">
            <v>14.677000000000001</v>
          </cell>
          <cell r="G2025">
            <v>14.677000000000001</v>
          </cell>
        </row>
        <row r="2027">
          <cell r="A2027" t="str">
            <v>D</v>
          </cell>
          <cell r="B2027" t="str">
            <v>Add for tools and plants</v>
          </cell>
          <cell r="D2027">
            <v>1467.7</v>
          </cell>
          <cell r="E2027">
            <v>0.03</v>
          </cell>
          <cell r="F2027">
            <v>44.030999999999999</v>
          </cell>
          <cell r="G2027">
            <v>44.030999999999999</v>
          </cell>
        </row>
        <row r="2028">
          <cell r="G2028">
            <v>1526.4079999999999</v>
          </cell>
        </row>
        <row r="2030">
          <cell r="A2030" t="str">
            <v>E</v>
          </cell>
          <cell r="B2030" t="str">
            <v>Add contractor's profit</v>
          </cell>
          <cell r="D2030">
            <v>1526.4079999999999</v>
          </cell>
          <cell r="E2030">
            <v>0.15</v>
          </cell>
          <cell r="F2030">
            <v>228.96119999999999</v>
          </cell>
          <cell r="G2030">
            <v>228.96119999999999</v>
          </cell>
        </row>
        <row r="2031">
          <cell r="G2031">
            <v>1755.3691999999999</v>
          </cell>
        </row>
        <row r="2033">
          <cell r="A2033" t="str">
            <v>F</v>
          </cell>
          <cell r="B2033" t="str">
            <v xml:space="preserve">WCT </v>
          </cell>
          <cell r="D2033">
            <v>1755.3691999999999</v>
          </cell>
          <cell r="E2033">
            <v>0.04</v>
          </cell>
          <cell r="F2033">
            <v>70.214767999999992</v>
          </cell>
          <cell r="G2033">
            <v>70.214767999999992</v>
          </cell>
        </row>
        <row r="2034">
          <cell r="G2034">
            <v>1825.5839679999999</v>
          </cell>
        </row>
        <row r="2036">
          <cell r="B2036" t="str">
            <v>Rate per Sqm</v>
          </cell>
          <cell r="D2036">
            <v>1825.5839679999999</v>
          </cell>
          <cell r="E2036">
            <v>10</v>
          </cell>
          <cell r="F2036">
            <v>182.5583968</v>
          </cell>
          <cell r="G2036">
            <v>183</v>
          </cell>
        </row>
        <row r="2039">
          <cell r="A2039">
            <v>52</v>
          </cell>
          <cell r="B2039" t="str">
            <v>IPS (1:2:4)</v>
          </cell>
          <cell r="E2039" t="str">
            <v>QTY -</v>
          </cell>
          <cell r="F2039">
            <v>10</v>
          </cell>
          <cell r="G2039" t="str">
            <v>SQM</v>
          </cell>
        </row>
        <row r="2041">
          <cell r="A2041" t="str">
            <v>A</v>
          </cell>
          <cell r="B2041" t="str">
            <v xml:space="preserve">MATERIAL </v>
          </cell>
        </row>
        <row r="2043">
          <cell r="B2043" t="str">
            <v xml:space="preserve">Cement </v>
          </cell>
          <cell r="C2043" t="str">
            <v>Bag</v>
          </cell>
          <cell r="D2043">
            <v>3.6850000000000001</v>
          </cell>
          <cell r="E2043">
            <v>150</v>
          </cell>
          <cell r="F2043">
            <v>552.75</v>
          </cell>
        </row>
        <row r="2044">
          <cell r="B2044" t="str">
            <v>Sand</v>
          </cell>
          <cell r="C2044" t="str">
            <v>Cum</v>
          </cell>
          <cell r="D2044">
            <v>0.30299999999999999</v>
          </cell>
          <cell r="E2044">
            <v>325</v>
          </cell>
          <cell r="F2044">
            <v>98.474999999999994</v>
          </cell>
        </row>
        <row r="2045">
          <cell r="B2045" t="str">
            <v>Aggregate</v>
          </cell>
          <cell r="C2045" t="str">
            <v>Cum</v>
          </cell>
          <cell r="D2045">
            <v>0.435</v>
          </cell>
          <cell r="E2045">
            <v>500</v>
          </cell>
          <cell r="F2045">
            <v>217.5</v>
          </cell>
        </row>
        <row r="2046">
          <cell r="F2046">
            <v>868.72500000000002</v>
          </cell>
          <cell r="G2046">
            <v>868.72500000000002</v>
          </cell>
        </row>
        <row r="2048">
          <cell r="A2048" t="str">
            <v>B</v>
          </cell>
          <cell r="B2048" t="str">
            <v>LABOUR</v>
          </cell>
          <cell r="C2048" t="str">
            <v>SQM</v>
          </cell>
          <cell r="D2048">
            <v>10</v>
          </cell>
          <cell r="E2048">
            <v>0</v>
          </cell>
          <cell r="F2048">
            <v>0</v>
          </cell>
          <cell r="G2048">
            <v>0</v>
          </cell>
        </row>
        <row r="2049">
          <cell r="G2049">
            <v>868.72500000000002</v>
          </cell>
        </row>
        <row r="2051">
          <cell r="A2051" t="str">
            <v>C</v>
          </cell>
          <cell r="B2051" t="str">
            <v>Add for water &amp; electrical charges</v>
          </cell>
          <cell r="D2051">
            <v>868.72500000000002</v>
          </cell>
          <cell r="E2051">
            <v>0.01</v>
          </cell>
          <cell r="F2051">
            <v>8.6872500000000006</v>
          </cell>
          <cell r="G2051">
            <v>8.6872500000000006</v>
          </cell>
        </row>
        <row r="2053">
          <cell r="A2053" t="str">
            <v>D</v>
          </cell>
          <cell r="B2053" t="str">
            <v>Add for tools and plants</v>
          </cell>
          <cell r="D2053">
            <v>868.72500000000002</v>
          </cell>
          <cell r="E2053">
            <v>0.03</v>
          </cell>
          <cell r="F2053">
            <v>26.06175</v>
          </cell>
          <cell r="G2053">
            <v>26.06175</v>
          </cell>
        </row>
        <row r="2054">
          <cell r="G2054">
            <v>903.47399999999993</v>
          </cell>
        </row>
        <row r="2056">
          <cell r="A2056" t="str">
            <v>E</v>
          </cell>
          <cell r="B2056" t="str">
            <v>Add contractor's profit</v>
          </cell>
          <cell r="D2056">
            <v>903.47399999999993</v>
          </cell>
          <cell r="E2056">
            <v>0.15</v>
          </cell>
          <cell r="F2056">
            <v>135.52109999999999</v>
          </cell>
          <cell r="G2056">
            <v>135.52109999999999</v>
          </cell>
        </row>
        <row r="2057">
          <cell r="G2057">
            <v>1038.9950999999999</v>
          </cell>
        </row>
        <row r="2059">
          <cell r="B2059" t="str">
            <v>Rate per Sqm</v>
          </cell>
          <cell r="D2059">
            <v>1038.9950999999999</v>
          </cell>
          <cell r="E2059">
            <v>10</v>
          </cell>
          <cell r="F2059">
            <v>103.89950999999999</v>
          </cell>
          <cell r="G2059">
            <v>103.89950999999999</v>
          </cell>
        </row>
        <row r="2062">
          <cell r="A2062">
            <v>53</v>
          </cell>
          <cell r="B2062" t="str">
            <v>MARBLE MOSAIC TILES FLOORING</v>
          </cell>
          <cell r="E2062" t="str">
            <v>QTY -</v>
          </cell>
          <cell r="F2062">
            <v>10</v>
          </cell>
          <cell r="G2062" t="str">
            <v>SQM</v>
          </cell>
        </row>
        <row r="2063">
          <cell r="B2063" t="str">
            <v>(BEDDED ON LIME MORTAR)</v>
          </cell>
        </row>
        <row r="2065">
          <cell r="A2065" t="str">
            <v>A</v>
          </cell>
          <cell r="B2065" t="str">
            <v xml:space="preserve">MATERIAL </v>
          </cell>
        </row>
        <row r="2067">
          <cell r="B2067" t="str">
            <v>Marble Mosaic tile</v>
          </cell>
          <cell r="C2067" t="str">
            <v>Sqm</v>
          </cell>
          <cell r="D2067">
            <v>10.5</v>
          </cell>
          <cell r="E2067">
            <v>1075</v>
          </cell>
          <cell r="F2067">
            <v>11287.5</v>
          </cell>
        </row>
        <row r="2068">
          <cell r="B2068" t="str">
            <v xml:space="preserve">Cement </v>
          </cell>
          <cell r="C2068" t="str">
            <v>Bag</v>
          </cell>
          <cell r="D2068">
            <v>1.3</v>
          </cell>
          <cell r="E2068">
            <v>150</v>
          </cell>
          <cell r="F2068">
            <v>195</v>
          </cell>
        </row>
        <row r="2069">
          <cell r="B2069" t="str">
            <v xml:space="preserve">White Cement </v>
          </cell>
          <cell r="C2069" t="str">
            <v>Bag</v>
          </cell>
          <cell r="D2069">
            <v>2.53E-2</v>
          </cell>
          <cell r="E2069">
            <v>150</v>
          </cell>
          <cell r="F2069">
            <v>3.7949999999999999</v>
          </cell>
        </row>
        <row r="2070">
          <cell r="B2070" t="str">
            <v>Lime</v>
          </cell>
          <cell r="C2070" t="str">
            <v>Kg</v>
          </cell>
          <cell r="D2070">
            <v>90.88</v>
          </cell>
          <cell r="E2070">
            <v>650</v>
          </cell>
          <cell r="F2070">
            <v>59072</v>
          </cell>
        </row>
        <row r="2071">
          <cell r="B2071" t="str">
            <v>Sand</v>
          </cell>
          <cell r="C2071" t="str">
            <v>Cum</v>
          </cell>
          <cell r="D2071">
            <v>0.28499999999999998</v>
          </cell>
          <cell r="E2071">
            <v>325</v>
          </cell>
          <cell r="F2071">
            <v>92.624999999999986</v>
          </cell>
        </row>
        <row r="2072">
          <cell r="B2072" t="str">
            <v>Quartz</v>
          </cell>
          <cell r="C2072" t="str">
            <v>Cum</v>
          </cell>
          <cell r="D2072">
            <v>4.5999999999999999E-3</v>
          </cell>
          <cell r="E2072">
            <v>0</v>
          </cell>
          <cell r="F2072">
            <v>0</v>
          </cell>
        </row>
        <row r="2073">
          <cell r="F2073">
            <v>70650.92</v>
          </cell>
          <cell r="G2073">
            <v>70650.92</v>
          </cell>
        </row>
        <row r="2075">
          <cell r="A2075" t="str">
            <v>B</v>
          </cell>
          <cell r="B2075" t="str">
            <v>LABOUR</v>
          </cell>
          <cell r="C2075" t="str">
            <v>Sqm</v>
          </cell>
          <cell r="D2075">
            <v>10</v>
          </cell>
          <cell r="E2075">
            <v>0</v>
          </cell>
          <cell r="F2075">
            <v>0</v>
          </cell>
          <cell r="G2075">
            <v>0</v>
          </cell>
        </row>
        <row r="2076">
          <cell r="G2076">
            <v>70650.92</v>
          </cell>
        </row>
        <row r="2078">
          <cell r="A2078" t="str">
            <v>C</v>
          </cell>
          <cell r="B2078" t="str">
            <v>Add for water &amp; electrical charges</v>
          </cell>
          <cell r="D2078">
            <v>70650.92</v>
          </cell>
          <cell r="E2078">
            <v>0.01</v>
          </cell>
          <cell r="F2078">
            <v>706.50919999999996</v>
          </cell>
          <cell r="G2078">
            <v>706.50919999999996</v>
          </cell>
        </row>
        <row r="2080">
          <cell r="A2080" t="str">
            <v>D</v>
          </cell>
          <cell r="B2080" t="str">
            <v>Add for tools and plants</v>
          </cell>
          <cell r="D2080">
            <v>70650.92</v>
          </cell>
          <cell r="E2080">
            <v>0.03</v>
          </cell>
          <cell r="F2080">
            <v>2119.5275999999999</v>
          </cell>
          <cell r="G2080">
            <v>2119.5275999999999</v>
          </cell>
        </row>
        <row r="2081">
          <cell r="G2081">
            <v>73476.9568</v>
          </cell>
        </row>
        <row r="2083">
          <cell r="A2083" t="str">
            <v>E</v>
          </cell>
          <cell r="B2083" t="str">
            <v>Add contractor's profit</v>
          </cell>
          <cell r="D2083">
            <v>73476.9568</v>
          </cell>
          <cell r="E2083">
            <v>0.15</v>
          </cell>
          <cell r="F2083">
            <v>11021.543519999999</v>
          </cell>
          <cell r="G2083">
            <v>11021.543519999999</v>
          </cell>
        </row>
        <row r="2084">
          <cell r="G2084">
            <v>84498.500319999992</v>
          </cell>
        </row>
        <row r="2086">
          <cell r="B2086" t="str">
            <v>Rate per Sqm</v>
          </cell>
          <cell r="D2086">
            <v>84498.500319999992</v>
          </cell>
          <cell r="E2086">
            <v>10</v>
          </cell>
          <cell r="F2086">
            <v>8449.8500319999985</v>
          </cell>
          <cell r="G2086">
            <v>8449.8500319999985</v>
          </cell>
        </row>
        <row r="2089">
          <cell r="A2089">
            <v>54</v>
          </cell>
          <cell r="B2089" t="str">
            <v>MARBLE MOSAIC TILES FLOORING</v>
          </cell>
          <cell r="E2089" t="str">
            <v>QTY -</v>
          </cell>
          <cell r="F2089">
            <v>10</v>
          </cell>
          <cell r="G2089" t="str">
            <v>SQM</v>
          </cell>
        </row>
        <row r="2090">
          <cell r="B2090" t="str">
            <v>(BEDDED ON CEMENT MORTAR)</v>
          </cell>
        </row>
        <row r="2092">
          <cell r="A2092" t="str">
            <v>A</v>
          </cell>
          <cell r="B2092" t="str">
            <v xml:space="preserve">MATERIAL </v>
          </cell>
        </row>
        <row r="2094">
          <cell r="B2094" t="str">
            <v>Marble Mosaic tile</v>
          </cell>
          <cell r="C2094" t="str">
            <v>Sqm</v>
          </cell>
          <cell r="D2094">
            <v>10.5</v>
          </cell>
          <cell r="E2094">
            <v>1075</v>
          </cell>
          <cell r="F2094">
            <v>11287.5</v>
          </cell>
        </row>
        <row r="2095">
          <cell r="B2095" t="str">
            <v xml:space="preserve">Cement </v>
          </cell>
          <cell r="C2095" t="str">
            <v>Bag</v>
          </cell>
          <cell r="D2095">
            <v>2.6779999999999999</v>
          </cell>
          <cell r="E2095">
            <v>150</v>
          </cell>
          <cell r="F2095">
            <v>401.7</v>
          </cell>
        </row>
        <row r="2096">
          <cell r="B2096" t="str">
            <v xml:space="preserve">White Cement </v>
          </cell>
          <cell r="C2096" t="str">
            <v>Bag</v>
          </cell>
          <cell r="D2096">
            <v>2.53E-2</v>
          </cell>
          <cell r="E2096">
            <v>150</v>
          </cell>
          <cell r="F2096">
            <v>3.7949999999999999</v>
          </cell>
        </row>
        <row r="2097">
          <cell r="B2097" t="str">
            <v>Sand</v>
          </cell>
          <cell r="C2097" t="str">
            <v>Cum</v>
          </cell>
          <cell r="D2097">
            <v>0.307</v>
          </cell>
          <cell r="E2097">
            <v>325</v>
          </cell>
          <cell r="F2097">
            <v>99.774999999999991</v>
          </cell>
        </row>
        <row r="2098">
          <cell r="B2098" t="str">
            <v>Quartz</v>
          </cell>
          <cell r="C2098" t="str">
            <v>Cum</v>
          </cell>
          <cell r="D2098">
            <v>4.5999999999999999E-3</v>
          </cell>
          <cell r="E2098">
            <v>0</v>
          </cell>
          <cell r="F2098">
            <v>0</v>
          </cell>
        </row>
        <row r="2099">
          <cell r="F2099">
            <v>11792.77</v>
          </cell>
          <cell r="G2099">
            <v>11792.77</v>
          </cell>
        </row>
        <row r="2101">
          <cell r="A2101" t="str">
            <v>B</v>
          </cell>
          <cell r="B2101" t="str">
            <v>LABOUR</v>
          </cell>
          <cell r="C2101" t="str">
            <v>Sqm</v>
          </cell>
          <cell r="D2101">
            <v>10</v>
          </cell>
          <cell r="E2101">
            <v>0</v>
          </cell>
          <cell r="F2101">
            <v>0</v>
          </cell>
          <cell r="G2101">
            <v>0</v>
          </cell>
        </row>
        <row r="2102">
          <cell r="G2102">
            <v>11792.77</v>
          </cell>
        </row>
        <row r="2104">
          <cell r="A2104" t="str">
            <v>C</v>
          </cell>
          <cell r="B2104" t="str">
            <v>Add for water &amp; electrical charges</v>
          </cell>
          <cell r="D2104">
            <v>11792.77</v>
          </cell>
          <cell r="E2104">
            <v>0.01</v>
          </cell>
          <cell r="F2104">
            <v>117.9277</v>
          </cell>
          <cell r="G2104">
            <v>117.9277</v>
          </cell>
        </row>
        <row r="2106">
          <cell r="A2106" t="str">
            <v>D</v>
          </cell>
          <cell r="B2106" t="str">
            <v>Add for tools and plants</v>
          </cell>
          <cell r="D2106">
            <v>11792.77</v>
          </cell>
          <cell r="E2106">
            <v>0.03</v>
          </cell>
          <cell r="F2106">
            <v>353.78309999999999</v>
          </cell>
          <cell r="G2106">
            <v>353.78309999999999</v>
          </cell>
        </row>
        <row r="2107">
          <cell r="G2107">
            <v>12264.480800000001</v>
          </cell>
        </row>
        <row r="2109">
          <cell r="A2109" t="str">
            <v>E</v>
          </cell>
          <cell r="B2109" t="str">
            <v>Add contractor's profit</v>
          </cell>
          <cell r="D2109">
            <v>12264.480800000001</v>
          </cell>
          <cell r="E2109">
            <v>0.15</v>
          </cell>
          <cell r="F2109">
            <v>1839.6721200000002</v>
          </cell>
          <cell r="G2109">
            <v>1839.6721200000002</v>
          </cell>
        </row>
        <row r="2110">
          <cell r="G2110">
            <v>14104.15292</v>
          </cell>
        </row>
        <row r="2112">
          <cell r="B2112" t="str">
            <v>Rate per Sqm</v>
          </cell>
          <cell r="D2112">
            <v>14104.15292</v>
          </cell>
          <cell r="E2112">
            <v>10</v>
          </cell>
          <cell r="F2112">
            <v>1410.4152920000001</v>
          </cell>
          <cell r="G2112">
            <v>1410.4152920000001</v>
          </cell>
        </row>
        <row r="2115">
          <cell r="A2115">
            <v>55</v>
          </cell>
          <cell r="B2115" t="str">
            <v xml:space="preserve">MARBLE MOSAIC SKIRTING WHITE CEMENT BASED 100MM HIGH </v>
          </cell>
          <cell r="E2115" t="str">
            <v>QTY -</v>
          </cell>
          <cell r="F2115">
            <v>10</v>
          </cell>
          <cell r="G2115" t="str">
            <v>RMT</v>
          </cell>
        </row>
        <row r="2117">
          <cell r="A2117" t="str">
            <v>A</v>
          </cell>
          <cell r="B2117" t="str">
            <v xml:space="preserve">MATERIAL </v>
          </cell>
        </row>
        <row r="2119">
          <cell r="B2119" t="str">
            <v>Marble Mosaic tile</v>
          </cell>
          <cell r="C2119" t="str">
            <v>Rmt</v>
          </cell>
          <cell r="D2119">
            <v>10.5</v>
          </cell>
          <cell r="E2119">
            <v>0</v>
          </cell>
          <cell r="F2119">
            <v>0</v>
          </cell>
        </row>
        <row r="2120">
          <cell r="B2120" t="str">
            <v xml:space="preserve">Cement </v>
          </cell>
          <cell r="C2120" t="str">
            <v>Bag</v>
          </cell>
          <cell r="D2120">
            <v>0.23</v>
          </cell>
          <cell r="E2120">
            <v>150</v>
          </cell>
          <cell r="F2120">
            <v>34.5</v>
          </cell>
        </row>
        <row r="2121">
          <cell r="B2121" t="str">
            <v xml:space="preserve">White Cement </v>
          </cell>
          <cell r="C2121" t="str">
            <v>Bag</v>
          </cell>
          <cell r="D2121">
            <v>1.2999999999999999E-3</v>
          </cell>
          <cell r="E2121">
            <v>650</v>
          </cell>
          <cell r="F2121">
            <v>0.84499999999999997</v>
          </cell>
        </row>
        <row r="2122">
          <cell r="B2122" t="str">
            <v>Sand</v>
          </cell>
          <cell r="C2122" t="str">
            <v>Cum</v>
          </cell>
          <cell r="D2122">
            <v>2.1999999999999999E-2</v>
          </cell>
          <cell r="E2122">
            <v>325</v>
          </cell>
          <cell r="F2122">
            <v>7.1499999999999995</v>
          </cell>
        </row>
        <row r="2123">
          <cell r="B2123" t="str">
            <v>Quartz</v>
          </cell>
          <cell r="C2123" t="str">
            <v>Cum</v>
          </cell>
          <cell r="D2123">
            <v>2.4000000000000001E-4</v>
          </cell>
          <cell r="E2123">
            <v>0</v>
          </cell>
          <cell r="F2123">
            <v>0</v>
          </cell>
        </row>
        <row r="2124">
          <cell r="F2124">
            <v>42.494999999999997</v>
          </cell>
          <cell r="G2124">
            <v>42.494999999999997</v>
          </cell>
        </row>
        <row r="2126">
          <cell r="A2126" t="str">
            <v>B</v>
          </cell>
          <cell r="B2126" t="str">
            <v>LABOUR</v>
          </cell>
          <cell r="C2126" t="str">
            <v>Rmt</v>
          </cell>
          <cell r="D2126">
            <v>10</v>
          </cell>
          <cell r="E2126">
            <v>0</v>
          </cell>
          <cell r="F2126">
            <v>0</v>
          </cell>
          <cell r="G2126">
            <v>0</v>
          </cell>
        </row>
        <row r="2127">
          <cell r="G2127">
            <v>42.494999999999997</v>
          </cell>
        </row>
        <row r="2129">
          <cell r="A2129" t="str">
            <v>C</v>
          </cell>
          <cell r="B2129" t="str">
            <v>Add for water &amp; electrical charges</v>
          </cell>
          <cell r="D2129">
            <v>42.494999999999997</v>
          </cell>
          <cell r="E2129">
            <v>0.01</v>
          </cell>
          <cell r="F2129">
            <v>0.42494999999999999</v>
          </cell>
          <cell r="G2129">
            <v>0.42494999999999999</v>
          </cell>
        </row>
        <row r="2131">
          <cell r="A2131" t="str">
            <v>D</v>
          </cell>
          <cell r="B2131" t="str">
            <v>Add for tools and plants</v>
          </cell>
          <cell r="D2131">
            <v>42.494999999999997</v>
          </cell>
          <cell r="E2131">
            <v>0.03</v>
          </cell>
          <cell r="F2131">
            <v>1.2748499999999998</v>
          </cell>
          <cell r="G2131">
            <v>1.2748499999999998</v>
          </cell>
        </row>
        <row r="2132">
          <cell r="G2132">
            <v>44.194800000000001</v>
          </cell>
        </row>
        <row r="2134">
          <cell r="A2134" t="str">
            <v>E</v>
          </cell>
          <cell r="B2134" t="str">
            <v>Add contractor's profit</v>
          </cell>
          <cell r="D2134">
            <v>44.194800000000001</v>
          </cell>
          <cell r="E2134">
            <v>0.15</v>
          </cell>
          <cell r="F2134">
            <v>6.6292200000000001</v>
          </cell>
          <cell r="G2134">
            <v>6.6292200000000001</v>
          </cell>
        </row>
        <row r="2135">
          <cell r="G2135">
            <v>50.824020000000004</v>
          </cell>
        </row>
        <row r="2137">
          <cell r="B2137" t="str">
            <v>Rate per Rmt</v>
          </cell>
          <cell r="D2137">
            <v>50.824020000000004</v>
          </cell>
          <cell r="E2137">
            <v>10</v>
          </cell>
          <cell r="F2137">
            <v>5.0824020000000001</v>
          </cell>
          <cell r="G2137">
            <v>5.0824020000000001</v>
          </cell>
        </row>
        <row r="2140">
          <cell r="A2140">
            <v>56</v>
          </cell>
          <cell r="B2140" t="str">
            <v xml:space="preserve">MARBLE MOSAIC SKIRTING WHITE CEMENT BASED 150MM HIGH </v>
          </cell>
          <cell r="E2140" t="str">
            <v>QTY -</v>
          </cell>
          <cell r="F2140">
            <v>10</v>
          </cell>
          <cell r="G2140" t="str">
            <v>RMT</v>
          </cell>
        </row>
        <row r="2142">
          <cell r="A2142" t="str">
            <v>A</v>
          </cell>
          <cell r="B2142" t="str">
            <v xml:space="preserve">MATERIAL </v>
          </cell>
        </row>
        <row r="2144">
          <cell r="B2144" t="str">
            <v>Marble Mosaic tile</v>
          </cell>
          <cell r="C2144" t="str">
            <v>Rmt</v>
          </cell>
          <cell r="D2144">
            <v>10.5</v>
          </cell>
          <cell r="E2144">
            <v>0</v>
          </cell>
          <cell r="F2144">
            <v>0</v>
          </cell>
        </row>
        <row r="2145">
          <cell r="B2145" t="str">
            <v xml:space="preserve">Cement </v>
          </cell>
          <cell r="C2145" t="str">
            <v>Bag</v>
          </cell>
          <cell r="D2145">
            <v>0.34399999999999997</v>
          </cell>
          <cell r="E2145">
            <v>150</v>
          </cell>
          <cell r="F2145">
            <v>51.599999999999994</v>
          </cell>
        </row>
        <row r="2146">
          <cell r="B2146" t="str">
            <v xml:space="preserve">White Cement </v>
          </cell>
          <cell r="C2146" t="str">
            <v>Bag</v>
          </cell>
          <cell r="D2146">
            <v>1.9499999999999999E-3</v>
          </cell>
          <cell r="E2146">
            <v>650</v>
          </cell>
          <cell r="F2146">
            <v>1.2674999999999998</v>
          </cell>
        </row>
        <row r="2147">
          <cell r="B2147" t="str">
            <v>Sand</v>
          </cell>
          <cell r="C2147" t="str">
            <v>Cum</v>
          </cell>
          <cell r="D2147">
            <v>3.3000000000000002E-2</v>
          </cell>
          <cell r="E2147">
            <v>325</v>
          </cell>
          <cell r="F2147">
            <v>10.725</v>
          </cell>
        </row>
        <row r="2148">
          <cell r="B2148" t="str">
            <v>Quartz</v>
          </cell>
          <cell r="C2148" t="str">
            <v>Cum</v>
          </cell>
          <cell r="D2148">
            <v>3.5E-4</v>
          </cell>
          <cell r="E2148">
            <v>0</v>
          </cell>
          <cell r="F2148">
            <v>0</v>
          </cell>
        </row>
        <row r="2149">
          <cell r="F2149">
            <v>63.592499999999994</v>
          </cell>
          <cell r="G2149">
            <v>63.592499999999994</v>
          </cell>
        </row>
        <row r="2151">
          <cell r="A2151" t="str">
            <v>B</v>
          </cell>
          <cell r="B2151" t="str">
            <v>LABOUR</v>
          </cell>
          <cell r="C2151" t="str">
            <v>Rmt</v>
          </cell>
          <cell r="D2151">
            <v>10</v>
          </cell>
          <cell r="E2151">
            <v>0</v>
          </cell>
          <cell r="F2151">
            <v>0</v>
          </cell>
          <cell r="G2151">
            <v>0</v>
          </cell>
        </row>
        <row r="2152">
          <cell r="G2152">
            <v>63.592499999999994</v>
          </cell>
        </row>
        <row r="2154">
          <cell r="A2154" t="str">
            <v>C</v>
          </cell>
          <cell r="B2154" t="str">
            <v>Add for water &amp; electrical charges</v>
          </cell>
          <cell r="D2154">
            <v>63.592499999999994</v>
          </cell>
          <cell r="E2154">
            <v>0.01</v>
          </cell>
          <cell r="F2154">
            <v>0.63592499999999996</v>
          </cell>
          <cell r="G2154">
            <v>0.63592499999999996</v>
          </cell>
        </row>
        <row r="2156">
          <cell r="A2156" t="str">
            <v>D</v>
          </cell>
          <cell r="B2156" t="str">
            <v>Add for tools and plants</v>
          </cell>
          <cell r="D2156">
            <v>63.592499999999994</v>
          </cell>
          <cell r="E2156">
            <v>0.03</v>
          </cell>
          <cell r="F2156">
            <v>1.9077749999999998</v>
          </cell>
          <cell r="G2156">
            <v>1.9077749999999998</v>
          </cell>
        </row>
        <row r="2157">
          <cell r="G2157">
            <v>66.136199999999988</v>
          </cell>
        </row>
        <row r="2159">
          <cell r="A2159" t="str">
            <v>E</v>
          </cell>
          <cell r="B2159" t="str">
            <v>Add contractor's profit</v>
          </cell>
          <cell r="D2159">
            <v>66.136199999999988</v>
          </cell>
          <cell r="E2159">
            <v>0.15</v>
          </cell>
          <cell r="F2159">
            <v>9.9204299999999979</v>
          </cell>
          <cell r="G2159">
            <v>9.9204299999999979</v>
          </cell>
        </row>
        <row r="2160">
          <cell r="G2160">
            <v>76.056629999999984</v>
          </cell>
        </row>
        <row r="2162">
          <cell r="B2162" t="str">
            <v>Rate per Rmt</v>
          </cell>
          <cell r="D2162">
            <v>76.056629999999984</v>
          </cell>
          <cell r="E2162">
            <v>10</v>
          </cell>
          <cell r="F2162">
            <v>7.6056629999999981</v>
          </cell>
          <cell r="G2162">
            <v>7.6056629999999981</v>
          </cell>
        </row>
        <row r="2165">
          <cell r="A2165">
            <v>57</v>
          </cell>
          <cell r="B2165" t="str">
            <v>COMPOSITE FLOORING GRANITE (75%)+MARBLE (25%)</v>
          </cell>
          <cell r="E2165" t="str">
            <v>QTY -</v>
          </cell>
          <cell r="F2165">
            <v>10</v>
          </cell>
          <cell r="G2165" t="str">
            <v>SQM</v>
          </cell>
        </row>
        <row r="2167">
          <cell r="A2167" t="str">
            <v>A</v>
          </cell>
          <cell r="B2167" t="str">
            <v xml:space="preserve">MATERIAL </v>
          </cell>
        </row>
        <row r="2169">
          <cell r="B2169" t="str">
            <v>Granite</v>
          </cell>
          <cell r="C2169" t="str">
            <v>Sqm</v>
          </cell>
          <cell r="D2169">
            <v>8.25</v>
          </cell>
          <cell r="E2169">
            <v>1615</v>
          </cell>
          <cell r="F2169">
            <v>13323.75</v>
          </cell>
        </row>
        <row r="2170">
          <cell r="B2170" t="str">
            <v>Marble</v>
          </cell>
          <cell r="C2170" t="str">
            <v>Sqm</v>
          </cell>
          <cell r="D2170">
            <v>2.75</v>
          </cell>
          <cell r="E2170">
            <v>1075</v>
          </cell>
          <cell r="F2170">
            <v>2956.25</v>
          </cell>
        </row>
        <row r="2171">
          <cell r="B2171" t="str">
            <v>Cement</v>
          </cell>
          <cell r="C2171" t="str">
            <v>Bag</v>
          </cell>
          <cell r="D2171">
            <v>2.68</v>
          </cell>
          <cell r="E2171">
            <v>150</v>
          </cell>
          <cell r="F2171">
            <v>402</v>
          </cell>
        </row>
        <row r="2172">
          <cell r="B2172" t="str">
            <v xml:space="preserve">White Cement </v>
          </cell>
          <cell r="C2172" t="str">
            <v>Bag</v>
          </cell>
          <cell r="D2172">
            <v>0.22900000000000001</v>
          </cell>
          <cell r="E2172">
            <v>650</v>
          </cell>
          <cell r="F2172">
            <v>148.85</v>
          </cell>
        </row>
        <row r="2173">
          <cell r="B2173" t="str">
            <v>Sand</v>
          </cell>
          <cell r="C2173" t="str">
            <v>Cum</v>
          </cell>
          <cell r="D2173">
            <v>0.35399999999999998</v>
          </cell>
          <cell r="E2173">
            <v>325</v>
          </cell>
          <cell r="F2173">
            <v>115.05</v>
          </cell>
        </row>
        <row r="2174">
          <cell r="F2174">
            <v>16945.899999999998</v>
          </cell>
          <cell r="G2174">
            <v>16945.899999999998</v>
          </cell>
        </row>
        <row r="2176">
          <cell r="A2176" t="str">
            <v>B</v>
          </cell>
          <cell r="B2176" t="str">
            <v>LABOUR</v>
          </cell>
          <cell r="C2176" t="str">
            <v>Sqm</v>
          </cell>
          <cell r="D2176">
            <v>10</v>
          </cell>
          <cell r="E2176">
            <v>0</v>
          </cell>
          <cell r="F2176">
            <v>0</v>
          </cell>
          <cell r="G2176">
            <v>0</v>
          </cell>
        </row>
        <row r="2177">
          <cell r="G2177">
            <v>16945.899999999998</v>
          </cell>
        </row>
        <row r="2179">
          <cell r="A2179" t="str">
            <v>C</v>
          </cell>
          <cell r="B2179" t="str">
            <v>Add for water &amp; electrical charges</v>
          </cell>
          <cell r="D2179">
            <v>16945.899999999998</v>
          </cell>
          <cell r="E2179">
            <v>0.01</v>
          </cell>
          <cell r="F2179">
            <v>169.45899999999997</v>
          </cell>
          <cell r="G2179">
            <v>169.45899999999997</v>
          </cell>
        </row>
        <row r="2181">
          <cell r="A2181" t="str">
            <v>D</v>
          </cell>
          <cell r="B2181" t="str">
            <v>Add for tools and plants</v>
          </cell>
          <cell r="D2181">
            <v>16945.899999999998</v>
          </cell>
          <cell r="E2181">
            <v>0.03</v>
          </cell>
          <cell r="F2181">
            <v>508.3769999999999</v>
          </cell>
          <cell r="G2181">
            <v>508.3769999999999</v>
          </cell>
        </row>
        <row r="2182">
          <cell r="G2182">
            <v>17623.735999999997</v>
          </cell>
        </row>
        <row r="2184">
          <cell r="A2184" t="str">
            <v>E</v>
          </cell>
          <cell r="B2184" t="str">
            <v>Add contractor's profit</v>
          </cell>
          <cell r="D2184">
            <v>17623.735999999997</v>
          </cell>
          <cell r="E2184">
            <v>0.15</v>
          </cell>
          <cell r="F2184">
            <v>2643.5603999999994</v>
          </cell>
          <cell r="G2184">
            <v>2643.5603999999994</v>
          </cell>
        </row>
        <row r="2185">
          <cell r="G2185">
            <v>20267.296399999996</v>
          </cell>
        </row>
        <row r="2187">
          <cell r="B2187" t="str">
            <v>Rate per Sqm</v>
          </cell>
          <cell r="D2187">
            <v>20267.296399999996</v>
          </cell>
          <cell r="E2187">
            <v>10</v>
          </cell>
          <cell r="F2187">
            <v>2026.7296399999996</v>
          </cell>
          <cell r="G2187">
            <v>2026.7296399999996</v>
          </cell>
        </row>
        <row r="2190">
          <cell r="A2190">
            <v>58</v>
          </cell>
          <cell r="B2190" t="str">
            <v xml:space="preserve">COMPOSITE CLADDING GRANITE (75%)+MARBLE (25%) </v>
          </cell>
          <cell r="E2190" t="str">
            <v>QTY -</v>
          </cell>
          <cell r="F2190">
            <v>10</v>
          </cell>
          <cell r="G2190" t="str">
            <v>SQM</v>
          </cell>
        </row>
        <row r="2192">
          <cell r="A2192" t="str">
            <v>A</v>
          </cell>
          <cell r="B2192" t="str">
            <v>MATERIAL</v>
          </cell>
        </row>
        <row r="2194">
          <cell r="B2194" t="str">
            <v>Marble</v>
          </cell>
          <cell r="C2194" t="str">
            <v>Sqm</v>
          </cell>
          <cell r="D2194">
            <v>2.75</v>
          </cell>
          <cell r="E2194">
            <v>1075</v>
          </cell>
          <cell r="F2194">
            <v>2956.25</v>
          </cell>
        </row>
        <row r="2195">
          <cell r="B2195" t="str">
            <v>Granite</v>
          </cell>
          <cell r="C2195" t="str">
            <v>Sqm</v>
          </cell>
          <cell r="D2195">
            <v>8.25</v>
          </cell>
          <cell r="E2195">
            <v>1615</v>
          </cell>
          <cell r="F2195">
            <v>13323.75</v>
          </cell>
        </row>
        <row r="2196">
          <cell r="B2196" t="str">
            <v>Cement</v>
          </cell>
          <cell r="C2196" t="str">
            <v>Bag</v>
          </cell>
          <cell r="D2196">
            <v>2.0489999999999999</v>
          </cell>
          <cell r="E2196">
            <v>150</v>
          </cell>
          <cell r="F2196">
            <v>307.34999999999997</v>
          </cell>
        </row>
        <row r="2197">
          <cell r="B2197" t="str">
            <v>White cement</v>
          </cell>
          <cell r="C2197" t="str">
            <v>Bag</v>
          </cell>
          <cell r="D2197">
            <v>0.26600000000000001</v>
          </cell>
          <cell r="E2197">
            <v>650</v>
          </cell>
          <cell r="F2197">
            <v>172.9</v>
          </cell>
        </row>
        <row r="2198">
          <cell r="B2198" t="str">
            <v>Sand</v>
          </cell>
          <cell r="C2198" t="str">
            <v>Cum</v>
          </cell>
          <cell r="D2198">
            <v>0.221</v>
          </cell>
          <cell r="E2198">
            <v>325</v>
          </cell>
          <cell r="F2198">
            <v>71.825000000000003</v>
          </cell>
        </row>
        <row r="2199">
          <cell r="B2199" t="str">
            <v>Add pins, clamps, dowels etc</v>
          </cell>
          <cell r="C2199" t="str">
            <v>L.s</v>
          </cell>
        </row>
        <row r="2200">
          <cell r="F2200">
            <v>16832.075000000001</v>
          </cell>
          <cell r="G2200">
            <v>16832.075000000001</v>
          </cell>
        </row>
        <row r="2202">
          <cell r="A2202" t="str">
            <v>B</v>
          </cell>
          <cell r="B2202" t="str">
            <v>LABOUR</v>
          </cell>
          <cell r="C2202" t="str">
            <v>Sqm</v>
          </cell>
          <cell r="D2202">
            <v>10</v>
          </cell>
          <cell r="E2202">
            <v>0</v>
          </cell>
          <cell r="F2202">
            <v>0</v>
          </cell>
          <cell r="G2202">
            <v>0</v>
          </cell>
        </row>
        <row r="2203">
          <cell r="G2203">
            <v>16832.075000000001</v>
          </cell>
        </row>
        <row r="2205">
          <cell r="A2205" t="str">
            <v>C</v>
          </cell>
          <cell r="B2205" t="str">
            <v>Add for water &amp; electrical charges</v>
          </cell>
          <cell r="D2205">
            <v>16832.075000000001</v>
          </cell>
          <cell r="E2205">
            <v>0.01</v>
          </cell>
          <cell r="F2205">
            <v>168.32075</v>
          </cell>
          <cell r="G2205">
            <v>168.32075</v>
          </cell>
        </row>
        <row r="2207">
          <cell r="A2207" t="str">
            <v>D</v>
          </cell>
          <cell r="B2207" t="str">
            <v>Add for tools and plants</v>
          </cell>
          <cell r="D2207">
            <v>16832.075000000001</v>
          </cell>
          <cell r="E2207">
            <v>0.03</v>
          </cell>
          <cell r="F2207">
            <v>504.96224999999998</v>
          </cell>
          <cell r="G2207">
            <v>504.96224999999998</v>
          </cell>
        </row>
        <row r="2208">
          <cell r="G2208">
            <v>17505.358</v>
          </cell>
        </row>
        <row r="2210">
          <cell r="A2210" t="str">
            <v>E</v>
          </cell>
          <cell r="B2210" t="str">
            <v>Add contractor's profit</v>
          </cell>
          <cell r="D2210">
            <v>17505.358</v>
          </cell>
          <cell r="E2210">
            <v>0.15</v>
          </cell>
          <cell r="F2210">
            <v>2625.8036999999999</v>
          </cell>
          <cell r="G2210">
            <v>2625.8036999999999</v>
          </cell>
        </row>
        <row r="2211">
          <cell r="G2211">
            <v>20131.161700000001</v>
          </cell>
        </row>
        <row r="2213">
          <cell r="B2213" t="str">
            <v>Rate per Sqm</v>
          </cell>
          <cell r="D2213">
            <v>20131.161700000001</v>
          </cell>
          <cell r="E2213">
            <v>10</v>
          </cell>
          <cell r="F2213">
            <v>2013.11617</v>
          </cell>
          <cell r="G2213">
            <v>2013.11617</v>
          </cell>
        </row>
        <row r="2216">
          <cell r="A2216">
            <v>59</v>
          </cell>
          <cell r="B2216" t="str">
            <v>RCC KITCHEN PLATFORM WITH GRANITE TOP(19MM) M20</v>
          </cell>
          <cell r="F2216" t="str">
            <v>QTY -</v>
          </cell>
          <cell r="G2216">
            <v>5</v>
          </cell>
          <cell r="H2216" t="str">
            <v>RMT</v>
          </cell>
        </row>
        <row r="2218">
          <cell r="A2218" t="str">
            <v>A</v>
          </cell>
          <cell r="B2218" t="str">
            <v xml:space="preserve">MATERIAL </v>
          </cell>
        </row>
        <row r="2220">
          <cell r="B2220" t="str">
            <v>Granite 19mm thk</v>
          </cell>
          <cell r="C2220" t="str">
            <v>Sqm</v>
          </cell>
          <cell r="D2220">
            <v>3.472</v>
          </cell>
          <cell r="E2220">
            <v>1185</v>
          </cell>
          <cell r="F2220">
            <v>4114.32</v>
          </cell>
        </row>
        <row r="2221">
          <cell r="B2221" t="str">
            <v>Granite facia 12mm thk</v>
          </cell>
          <cell r="C2221" t="str">
            <v>Rmt</v>
          </cell>
          <cell r="D2221">
            <v>5.25</v>
          </cell>
          <cell r="E2221">
            <v>1185</v>
          </cell>
          <cell r="F2221">
            <v>6221.25</v>
          </cell>
        </row>
        <row r="2222">
          <cell r="B2222" t="str">
            <v>Cement (Grey)</v>
          </cell>
          <cell r="C2222" t="str">
            <v>Bag</v>
          </cell>
          <cell r="D2222">
            <v>3.762</v>
          </cell>
          <cell r="E2222">
            <v>150</v>
          </cell>
          <cell r="F2222">
            <v>564.29999999999995</v>
          </cell>
        </row>
        <row r="2223">
          <cell r="B2223" t="str">
            <v>Sand</v>
          </cell>
          <cell r="C2223" t="str">
            <v>Cum</v>
          </cell>
          <cell r="D2223">
            <v>0.307</v>
          </cell>
          <cell r="E2223">
            <v>650</v>
          </cell>
          <cell r="F2223">
            <v>199.54999999999998</v>
          </cell>
        </row>
        <row r="2224">
          <cell r="B2224" t="str">
            <v>Aggregate</v>
          </cell>
          <cell r="C2224" t="str">
            <v>Cum</v>
          </cell>
          <cell r="D2224">
            <v>0.38500000000000001</v>
          </cell>
          <cell r="E2224">
            <v>500</v>
          </cell>
          <cell r="F2224">
            <v>192.5</v>
          </cell>
        </row>
        <row r="2225">
          <cell r="B2225" t="str">
            <v>Steel</v>
          </cell>
          <cell r="C2225" t="str">
            <v>Kg</v>
          </cell>
          <cell r="D2225">
            <v>22.66</v>
          </cell>
        </row>
        <row r="2226">
          <cell r="B2226" t="str">
            <v>Shuttering</v>
          </cell>
          <cell r="C2226" t="str">
            <v>Sqm</v>
          </cell>
          <cell r="D2226">
            <v>3.1560000000000001</v>
          </cell>
        </row>
        <row r="2227">
          <cell r="B2227" t="str">
            <v>Add for pins,clamps &amp; dowels</v>
          </cell>
          <cell r="C2227" t="str">
            <v>L.S</v>
          </cell>
          <cell r="F2227">
            <v>100</v>
          </cell>
        </row>
        <row r="2228">
          <cell r="F2228">
            <v>11391.919999999998</v>
          </cell>
          <cell r="G2228">
            <v>11391.919999999998</v>
          </cell>
        </row>
        <row r="2230">
          <cell r="A2230" t="str">
            <v>B</v>
          </cell>
          <cell r="B2230" t="str">
            <v>LABOUR</v>
          </cell>
          <cell r="C2230" t="str">
            <v>Rmt</v>
          </cell>
          <cell r="D2230">
            <v>5</v>
          </cell>
          <cell r="E2230">
            <v>0</v>
          </cell>
          <cell r="F2230">
            <v>0</v>
          </cell>
          <cell r="G2230">
            <v>0</v>
          </cell>
        </row>
        <row r="2231">
          <cell r="G2231">
            <v>11391.919999999998</v>
          </cell>
        </row>
        <row r="2233">
          <cell r="A2233" t="str">
            <v>C</v>
          </cell>
          <cell r="B2233" t="str">
            <v>Add for water &amp; electrical charges</v>
          </cell>
          <cell r="D2233">
            <v>11391.919999999998</v>
          </cell>
          <cell r="E2233">
            <v>0.01</v>
          </cell>
          <cell r="F2233">
            <v>113.91919999999999</v>
          </cell>
          <cell r="G2233">
            <v>113.91919999999999</v>
          </cell>
        </row>
        <row r="2235">
          <cell r="A2235" t="str">
            <v>D</v>
          </cell>
          <cell r="B2235" t="str">
            <v>Add for tools and plants</v>
          </cell>
          <cell r="D2235">
            <v>11391.919999999998</v>
          </cell>
          <cell r="E2235">
            <v>0.03</v>
          </cell>
          <cell r="F2235">
            <v>341.75759999999991</v>
          </cell>
          <cell r="G2235">
            <v>341.75759999999991</v>
          </cell>
        </row>
        <row r="2236">
          <cell r="G2236">
            <v>11847.596799999999</v>
          </cell>
        </row>
        <row r="2238">
          <cell r="A2238" t="str">
            <v>E</v>
          </cell>
          <cell r="B2238" t="str">
            <v>Add contractor's profit</v>
          </cell>
          <cell r="D2238">
            <v>11847.596799999999</v>
          </cell>
          <cell r="E2238">
            <v>0.15</v>
          </cell>
          <cell r="F2238">
            <v>1777.1395199999999</v>
          </cell>
          <cell r="G2238">
            <v>1777.1395199999999</v>
          </cell>
        </row>
        <row r="2239">
          <cell r="G2239">
            <v>13624.73632</v>
          </cell>
        </row>
        <row r="2241">
          <cell r="B2241" t="str">
            <v>Rate per Rmt</v>
          </cell>
          <cell r="D2241">
            <v>13624.73632</v>
          </cell>
          <cell r="E2241">
            <v>5</v>
          </cell>
          <cell r="F2241">
            <v>2724.9472639999999</v>
          </cell>
          <cell r="G2241">
            <v>2724.9472639999999</v>
          </cell>
        </row>
        <row r="2244">
          <cell r="A2244">
            <v>60</v>
          </cell>
          <cell r="B2244" t="str">
            <v>GRANITE KITCHEN PLATFORM 600MM WIDE WITH KUDDAPAH SHELF</v>
          </cell>
          <cell r="F2244" t="str">
            <v>QTY -</v>
          </cell>
          <cell r="G2244">
            <v>5</v>
          </cell>
          <cell r="H2244" t="str">
            <v>RMT</v>
          </cell>
        </row>
        <row r="2246">
          <cell r="A2246" t="str">
            <v>A</v>
          </cell>
          <cell r="B2246" t="str">
            <v xml:space="preserve">MATERIAL </v>
          </cell>
        </row>
        <row r="2248">
          <cell r="B2248" t="str">
            <v>Granite 19mm thk</v>
          </cell>
          <cell r="C2248" t="str">
            <v>Sqm</v>
          </cell>
          <cell r="D2248">
            <v>3.472</v>
          </cell>
          <cell r="E2248">
            <v>1185</v>
          </cell>
          <cell r="F2248">
            <v>4114.32</v>
          </cell>
        </row>
        <row r="2249">
          <cell r="B2249" t="str">
            <v>Kuddapah 40mm thk</v>
          </cell>
          <cell r="C2249" t="str">
            <v>Sqm</v>
          </cell>
          <cell r="D2249">
            <v>6.67</v>
          </cell>
          <cell r="E2249">
            <v>200</v>
          </cell>
          <cell r="F2249">
            <v>1334</v>
          </cell>
        </row>
        <row r="2250">
          <cell r="B2250" t="str">
            <v>Kuddapah 57mm thk</v>
          </cell>
          <cell r="C2250" t="str">
            <v>Sqm</v>
          </cell>
          <cell r="D2250">
            <v>2.024</v>
          </cell>
          <cell r="E2250">
            <v>140</v>
          </cell>
          <cell r="F2250">
            <v>283.36</v>
          </cell>
        </row>
        <row r="2251">
          <cell r="B2251" t="str">
            <v>Granite facia  (100mm wide)</v>
          </cell>
          <cell r="C2251" t="str">
            <v>Rmt</v>
          </cell>
          <cell r="D2251">
            <v>5.25</v>
          </cell>
          <cell r="E2251">
            <v>118.5</v>
          </cell>
          <cell r="F2251">
            <v>622.125</v>
          </cell>
        </row>
        <row r="2252">
          <cell r="B2252" t="str">
            <v>Cement (Grey)</v>
          </cell>
          <cell r="C2252" t="str">
            <v>Bag</v>
          </cell>
          <cell r="D2252">
            <v>0.625</v>
          </cell>
          <cell r="E2252">
            <v>150</v>
          </cell>
          <cell r="F2252">
            <v>93.75</v>
          </cell>
        </row>
        <row r="2253">
          <cell r="B2253" t="str">
            <v>Sand</v>
          </cell>
          <cell r="C2253" t="str">
            <v>Cum</v>
          </cell>
          <cell r="D2253">
            <v>0.14000000000000001</v>
          </cell>
          <cell r="E2253">
            <v>650</v>
          </cell>
          <cell r="F2253">
            <v>91.000000000000014</v>
          </cell>
        </row>
        <row r="2254">
          <cell r="B2254" t="str">
            <v>Add for pins,clamps &amp; dowels</v>
          </cell>
          <cell r="C2254" t="str">
            <v>L.S</v>
          </cell>
          <cell r="F2254">
            <v>100</v>
          </cell>
        </row>
        <row r="2255">
          <cell r="F2255">
            <v>6638.5549999999994</v>
          </cell>
          <cell r="G2255">
            <v>6638.5549999999994</v>
          </cell>
        </row>
        <row r="2257">
          <cell r="A2257" t="str">
            <v>B</v>
          </cell>
          <cell r="B2257" t="str">
            <v>LABOUR</v>
          </cell>
          <cell r="C2257" t="str">
            <v>Rmt</v>
          </cell>
          <cell r="D2257">
            <v>5</v>
          </cell>
          <cell r="E2257">
            <v>400</v>
          </cell>
          <cell r="F2257">
            <v>2000</v>
          </cell>
          <cell r="G2257">
            <v>2000</v>
          </cell>
        </row>
        <row r="2258">
          <cell r="G2258">
            <v>8638.5550000000003</v>
          </cell>
        </row>
        <row r="2260">
          <cell r="A2260" t="str">
            <v>C</v>
          </cell>
          <cell r="B2260" t="str">
            <v>Add for water &amp; electrical charges</v>
          </cell>
          <cell r="D2260">
            <v>8638.5550000000003</v>
          </cell>
          <cell r="E2260">
            <v>0.01</v>
          </cell>
          <cell r="F2260">
            <v>86.385550000000009</v>
          </cell>
          <cell r="G2260">
            <v>86.385550000000009</v>
          </cell>
        </row>
        <row r="2262">
          <cell r="A2262" t="str">
            <v>D</v>
          </cell>
          <cell r="B2262" t="str">
            <v>Add for tools and plants</v>
          </cell>
          <cell r="D2262">
            <v>8638.5550000000003</v>
          </cell>
          <cell r="E2262">
            <v>0.03</v>
          </cell>
          <cell r="F2262">
            <v>259.15665000000001</v>
          </cell>
          <cell r="G2262">
            <v>259.15665000000001</v>
          </cell>
        </row>
        <row r="2263">
          <cell r="G2263">
            <v>8984.097200000002</v>
          </cell>
        </row>
        <row r="2265">
          <cell r="A2265" t="str">
            <v>E</v>
          </cell>
          <cell r="B2265" t="str">
            <v>Add contractor's profit</v>
          </cell>
          <cell r="D2265">
            <v>8984.097200000002</v>
          </cell>
          <cell r="E2265">
            <v>0.15</v>
          </cell>
          <cell r="F2265">
            <v>1347.6145800000002</v>
          </cell>
          <cell r="G2265">
            <v>1347.6145800000002</v>
          </cell>
        </row>
        <row r="2266">
          <cell r="G2266">
            <v>10331.711780000001</v>
          </cell>
        </row>
        <row r="2268">
          <cell r="A2268" t="str">
            <v>F</v>
          </cell>
          <cell r="B2268" t="str">
            <v xml:space="preserve">WCT </v>
          </cell>
          <cell r="D2268">
            <v>10331.711780000001</v>
          </cell>
          <cell r="E2268">
            <v>0.04</v>
          </cell>
          <cell r="F2268">
            <v>413.26847120000008</v>
          </cell>
          <cell r="G2268">
            <v>413.26847120000008</v>
          </cell>
        </row>
        <row r="2269">
          <cell r="G2269">
            <v>10744.980251200002</v>
          </cell>
        </row>
        <row r="2271">
          <cell r="B2271" t="str">
            <v>Rate per Rmt</v>
          </cell>
          <cell r="D2271">
            <v>10744.980251200002</v>
          </cell>
          <cell r="E2271">
            <v>5</v>
          </cell>
          <cell r="F2271">
            <v>2148.9960502400004</v>
          </cell>
          <cell r="G2271">
            <v>2149</v>
          </cell>
        </row>
        <row r="2303">
          <cell r="A2303">
            <v>61</v>
          </cell>
          <cell r="B2303" t="str">
            <v xml:space="preserve">HARD WOOD DOOR FRAME 105MM X 65MM </v>
          </cell>
          <cell r="E2303" t="str">
            <v>QTY -</v>
          </cell>
          <cell r="F2303">
            <v>5.0999999999999996</v>
          </cell>
          <cell r="G2303" t="str">
            <v>RMT</v>
          </cell>
        </row>
        <row r="2305">
          <cell r="A2305" t="str">
            <v>A</v>
          </cell>
          <cell r="B2305" t="str">
            <v xml:space="preserve">MATERIAL </v>
          </cell>
        </row>
        <row r="2308">
          <cell r="B2308" t="str">
            <v xml:space="preserve">Hard wood frame </v>
          </cell>
          <cell r="C2308" t="str">
            <v>Rmt</v>
          </cell>
          <cell r="D2308">
            <v>5.0999999999999996</v>
          </cell>
          <cell r="E2308">
            <v>216</v>
          </cell>
          <cell r="F2308">
            <v>1101.5999999999999</v>
          </cell>
        </row>
        <row r="2309">
          <cell r="B2309" t="str">
            <v>G I Holdfast</v>
          </cell>
          <cell r="C2309" t="str">
            <v>Kg</v>
          </cell>
          <cell r="D2309">
            <v>3.39</v>
          </cell>
          <cell r="E2309">
            <v>30</v>
          </cell>
          <cell r="F2309">
            <v>101.7</v>
          </cell>
        </row>
        <row r="2310">
          <cell r="B2310" t="str">
            <v>Sundries (including concrete, primer &amp; paint)</v>
          </cell>
          <cell r="C2310" t="str">
            <v>L.S</v>
          </cell>
          <cell r="F2310">
            <v>90</v>
          </cell>
        </row>
        <row r="2311">
          <cell r="F2311">
            <v>1293.3</v>
          </cell>
          <cell r="G2311">
            <v>1293.3</v>
          </cell>
        </row>
        <row r="2313">
          <cell r="A2313" t="str">
            <v>B</v>
          </cell>
          <cell r="B2313" t="str">
            <v>FIXING CHARGES</v>
          </cell>
          <cell r="C2313" t="str">
            <v>Rmt</v>
          </cell>
          <cell r="D2313">
            <v>5.0999999999999996</v>
          </cell>
          <cell r="E2313">
            <v>30</v>
          </cell>
          <cell r="F2313">
            <v>153</v>
          </cell>
          <cell r="G2313">
            <v>153</v>
          </cell>
        </row>
        <row r="2315">
          <cell r="A2315" t="str">
            <v>C</v>
          </cell>
          <cell r="B2315" t="str">
            <v>PAINTING</v>
          </cell>
        </row>
        <row r="2316">
          <cell r="B2316" t="str">
            <v>(0.15 + 2 x 0.065) x 5.13 = 1.436</v>
          </cell>
          <cell r="C2316" t="str">
            <v>Sqm</v>
          </cell>
          <cell r="D2316">
            <v>1.4364000000000001</v>
          </cell>
          <cell r="E2316">
            <v>25</v>
          </cell>
          <cell r="F2316">
            <v>35.910000000000004</v>
          </cell>
          <cell r="G2316">
            <v>35.910000000000004</v>
          </cell>
        </row>
        <row r="2317">
          <cell r="G2317">
            <v>1482.21</v>
          </cell>
        </row>
        <row r="2319">
          <cell r="A2319" t="str">
            <v>D</v>
          </cell>
          <cell r="B2319" t="str">
            <v>Add for water &amp; electrical charges</v>
          </cell>
          <cell r="D2319">
            <v>1482.21</v>
          </cell>
          <cell r="E2319">
            <v>0.01</v>
          </cell>
          <cell r="F2319">
            <v>14.822100000000001</v>
          </cell>
          <cell r="G2319">
            <v>14.822100000000001</v>
          </cell>
        </row>
        <row r="2321">
          <cell r="A2321" t="str">
            <v>E</v>
          </cell>
          <cell r="B2321" t="str">
            <v>Add for tools and plants</v>
          </cell>
          <cell r="D2321">
            <v>1482.21</v>
          </cell>
          <cell r="E2321">
            <v>0.03</v>
          </cell>
          <cell r="F2321">
            <v>44.466299999999997</v>
          </cell>
          <cell r="G2321">
            <v>44.466299999999997</v>
          </cell>
        </row>
        <row r="2322">
          <cell r="G2322">
            <v>1541.4984000000002</v>
          </cell>
        </row>
        <row r="2324">
          <cell r="A2324" t="str">
            <v>F</v>
          </cell>
          <cell r="B2324" t="str">
            <v>Add contractor's profit</v>
          </cell>
          <cell r="D2324">
            <v>1541.4984000000002</v>
          </cell>
          <cell r="E2324">
            <v>0.15</v>
          </cell>
          <cell r="F2324">
            <v>231.22476</v>
          </cell>
          <cell r="G2324">
            <v>231.22476</v>
          </cell>
        </row>
        <row r="2325">
          <cell r="G2325">
            <v>1772.7231600000002</v>
          </cell>
        </row>
        <row r="2327">
          <cell r="A2327" t="str">
            <v>F</v>
          </cell>
          <cell r="B2327" t="str">
            <v xml:space="preserve">WCT </v>
          </cell>
          <cell r="D2327">
            <v>1772.7231600000002</v>
          </cell>
          <cell r="E2327">
            <v>0.04</v>
          </cell>
          <cell r="F2327">
            <v>70.908926400000013</v>
          </cell>
          <cell r="G2327">
            <v>70.908926400000013</v>
          </cell>
        </row>
        <row r="2328">
          <cell r="G2328">
            <v>1843.6320864000002</v>
          </cell>
        </row>
        <row r="2330">
          <cell r="B2330" t="str">
            <v>Rate per Rmt</v>
          </cell>
          <cell r="D2330">
            <v>1843.6320864000002</v>
          </cell>
          <cell r="E2330">
            <v>5.0999999999999996</v>
          </cell>
          <cell r="F2330">
            <v>361.49648752941181</v>
          </cell>
          <cell r="G2330">
            <v>362</v>
          </cell>
        </row>
        <row r="2333">
          <cell r="A2333">
            <v>62</v>
          </cell>
          <cell r="B2333" t="str">
            <v xml:space="preserve">HARD WOOD DOOR FRAME 125MM X 65MM </v>
          </cell>
          <cell r="E2333" t="str">
            <v>QTY -</v>
          </cell>
          <cell r="F2333">
            <v>5.0999999999999996</v>
          </cell>
          <cell r="G2333" t="str">
            <v>RMT</v>
          </cell>
        </row>
        <row r="2335">
          <cell r="A2335" t="str">
            <v>A</v>
          </cell>
          <cell r="B2335" t="str">
            <v xml:space="preserve">MATERIAL </v>
          </cell>
        </row>
        <row r="2338">
          <cell r="B2338" t="str">
            <v xml:space="preserve">Hard wood frame </v>
          </cell>
          <cell r="C2338" t="str">
            <v>Rmt</v>
          </cell>
          <cell r="D2338">
            <v>5.0999999999999996</v>
          </cell>
          <cell r="E2338">
            <v>216</v>
          </cell>
          <cell r="F2338">
            <v>1101.5999999999999</v>
          </cell>
        </row>
        <row r="2339">
          <cell r="B2339" t="str">
            <v>G I Holdfast</v>
          </cell>
          <cell r="C2339" t="str">
            <v>Kg</v>
          </cell>
          <cell r="D2339">
            <v>3.39</v>
          </cell>
          <cell r="E2339">
            <v>30</v>
          </cell>
          <cell r="F2339">
            <v>101.7</v>
          </cell>
        </row>
        <row r="2340">
          <cell r="B2340" t="str">
            <v>Sundries (including concrete, primer &amp; paint)</v>
          </cell>
          <cell r="C2340" t="str">
            <v>L.S</v>
          </cell>
          <cell r="F2340">
            <v>90</v>
          </cell>
        </row>
        <row r="2341">
          <cell r="F2341">
            <v>1293.3</v>
          </cell>
          <cell r="G2341">
            <v>1293.3</v>
          </cell>
        </row>
        <row r="2343">
          <cell r="A2343" t="str">
            <v>B</v>
          </cell>
          <cell r="B2343" t="str">
            <v>FIXING CHARGES</v>
          </cell>
          <cell r="C2343" t="str">
            <v>Rmt</v>
          </cell>
          <cell r="D2343">
            <v>5.0999999999999996</v>
          </cell>
          <cell r="E2343">
            <v>35</v>
          </cell>
          <cell r="F2343">
            <v>178.5</v>
          </cell>
          <cell r="G2343">
            <v>178.5</v>
          </cell>
        </row>
        <row r="2345">
          <cell r="A2345" t="str">
            <v>C</v>
          </cell>
          <cell r="B2345" t="str">
            <v>PAINTING</v>
          </cell>
        </row>
        <row r="2346">
          <cell r="B2346" t="str">
            <v>(0.13 + 2 x 0.065) x 5.1 = 1.352</v>
          </cell>
          <cell r="C2346" t="str">
            <v>Sqm</v>
          </cell>
          <cell r="D2346">
            <v>1.3520000000000001</v>
          </cell>
          <cell r="E2346">
            <v>25</v>
          </cell>
          <cell r="F2346">
            <v>33.800000000000004</v>
          </cell>
          <cell r="G2346">
            <v>33.800000000000004</v>
          </cell>
        </row>
        <row r="2347">
          <cell r="G2347">
            <v>1505.6</v>
          </cell>
        </row>
        <row r="2349">
          <cell r="A2349" t="str">
            <v>D</v>
          </cell>
          <cell r="B2349" t="str">
            <v>Add for water &amp; electrical charges</v>
          </cell>
          <cell r="D2349">
            <v>1505.6</v>
          </cell>
          <cell r="E2349">
            <v>0.01</v>
          </cell>
          <cell r="F2349">
            <v>15.055999999999999</v>
          </cell>
          <cell r="G2349">
            <v>15.055999999999999</v>
          </cell>
        </row>
        <row r="2351">
          <cell r="A2351" t="str">
            <v>E</v>
          </cell>
          <cell r="B2351" t="str">
            <v>Add for tools and plants</v>
          </cell>
          <cell r="D2351">
            <v>1505.6</v>
          </cell>
          <cell r="E2351">
            <v>0.03</v>
          </cell>
          <cell r="F2351">
            <v>45.167999999999992</v>
          </cell>
          <cell r="G2351">
            <v>45.167999999999992</v>
          </cell>
        </row>
        <row r="2352">
          <cell r="G2352">
            <v>1565.8239999999998</v>
          </cell>
        </row>
        <row r="2354">
          <cell r="A2354" t="str">
            <v>F</v>
          </cell>
          <cell r="B2354" t="str">
            <v>Add contractor's profit</v>
          </cell>
          <cell r="D2354">
            <v>1565.8239999999998</v>
          </cell>
          <cell r="E2354">
            <v>0.15</v>
          </cell>
          <cell r="F2354">
            <v>234.87359999999995</v>
          </cell>
          <cell r="G2354">
            <v>234.87359999999995</v>
          </cell>
        </row>
        <row r="2355">
          <cell r="G2355">
            <v>1800.6975999999997</v>
          </cell>
        </row>
        <row r="2357">
          <cell r="A2357" t="str">
            <v>F</v>
          </cell>
          <cell r="B2357" t="str">
            <v xml:space="preserve">WCT </v>
          </cell>
          <cell r="D2357">
            <v>1800.6975999999997</v>
          </cell>
          <cell r="E2357">
            <v>0.04</v>
          </cell>
          <cell r="F2357">
            <v>72.027903999999992</v>
          </cell>
          <cell r="G2357">
            <v>72.027903999999992</v>
          </cell>
        </row>
        <row r="2358">
          <cell r="G2358">
            <v>1872.7255039999998</v>
          </cell>
        </row>
        <row r="2360">
          <cell r="B2360" t="str">
            <v>Rate per Rmt</v>
          </cell>
          <cell r="D2360">
            <v>1872.7255039999998</v>
          </cell>
          <cell r="E2360">
            <v>5.0999999999999996</v>
          </cell>
          <cell r="F2360">
            <v>367.20107921568626</v>
          </cell>
          <cell r="G2360">
            <v>368</v>
          </cell>
        </row>
        <row r="2363">
          <cell r="A2363">
            <v>63</v>
          </cell>
          <cell r="B2363" t="str">
            <v xml:space="preserve">HARD WOOD DOOR FRAME 150MM X 65MM </v>
          </cell>
          <cell r="F2363" t="str">
            <v>QTY - 5.1 RMT</v>
          </cell>
        </row>
        <row r="2365">
          <cell r="A2365" t="str">
            <v>A</v>
          </cell>
          <cell r="B2365" t="str">
            <v xml:space="preserve">MATERIAL </v>
          </cell>
        </row>
        <row r="2367">
          <cell r="B2367" t="str">
            <v>Hard wood</v>
          </cell>
        </row>
        <row r="2368">
          <cell r="B2368" t="str">
            <v>(5.2 X 0.15 X 0.065) = 0.0507</v>
          </cell>
          <cell r="C2368" t="str">
            <v>Cum</v>
          </cell>
          <cell r="D2368">
            <v>5.0700000000000002E-2</v>
          </cell>
          <cell r="E2368">
            <v>13175</v>
          </cell>
          <cell r="F2368">
            <v>667.97250000000008</v>
          </cell>
        </row>
        <row r="2369">
          <cell r="B2369" t="str">
            <v>Holdfast</v>
          </cell>
          <cell r="C2369" t="str">
            <v>Kg</v>
          </cell>
          <cell r="D2369">
            <v>3.39</v>
          </cell>
          <cell r="E2369">
            <v>0</v>
          </cell>
          <cell r="F2369">
            <v>0</v>
          </cell>
        </row>
        <row r="2370">
          <cell r="B2370" t="str">
            <v>Sundries</v>
          </cell>
          <cell r="C2370" t="str">
            <v>L.S</v>
          </cell>
          <cell r="F2370">
            <v>50</v>
          </cell>
        </row>
        <row r="2371">
          <cell r="F2371">
            <v>717.97250000000008</v>
          </cell>
          <cell r="G2371">
            <v>717.97250000000008</v>
          </cell>
        </row>
        <row r="2373">
          <cell r="A2373" t="str">
            <v>B</v>
          </cell>
          <cell r="B2373" t="str">
            <v>LABOUR</v>
          </cell>
          <cell r="C2373" t="str">
            <v>Rmt</v>
          </cell>
          <cell r="D2373">
            <v>5.0999999999999996</v>
          </cell>
          <cell r="E2373">
            <v>0</v>
          </cell>
          <cell r="F2373">
            <v>0</v>
          </cell>
          <cell r="G2373">
            <v>0</v>
          </cell>
        </row>
        <row r="2375">
          <cell r="A2375" t="str">
            <v>C</v>
          </cell>
          <cell r="B2375" t="str">
            <v>PAINTING</v>
          </cell>
        </row>
        <row r="2376">
          <cell r="B2376" t="str">
            <v>(0.15 + 2 x 0.065) x 5.2 = 1.456</v>
          </cell>
          <cell r="C2376" t="str">
            <v>Sqm</v>
          </cell>
          <cell r="D2376">
            <v>1.456</v>
          </cell>
          <cell r="E2376">
            <v>0</v>
          </cell>
          <cell r="F2376">
            <v>0</v>
          </cell>
          <cell r="G2376">
            <v>0</v>
          </cell>
        </row>
        <row r="2377">
          <cell r="G2377">
            <v>717.97250000000008</v>
          </cell>
        </row>
        <row r="2379">
          <cell r="A2379" t="str">
            <v>D</v>
          </cell>
          <cell r="B2379" t="str">
            <v>Add for water &amp; electrical charges</v>
          </cell>
          <cell r="D2379">
            <v>717.97250000000008</v>
          </cell>
          <cell r="E2379">
            <v>0.01</v>
          </cell>
          <cell r="F2379">
            <v>7.1797250000000012</v>
          </cell>
          <cell r="G2379">
            <v>7.1797250000000012</v>
          </cell>
        </row>
        <row r="2381">
          <cell r="A2381" t="str">
            <v>E</v>
          </cell>
          <cell r="B2381" t="str">
            <v>Add for tools and plants</v>
          </cell>
          <cell r="D2381">
            <v>717.97250000000008</v>
          </cell>
          <cell r="E2381">
            <v>0.03</v>
          </cell>
          <cell r="F2381">
            <v>21.539175</v>
          </cell>
          <cell r="G2381">
            <v>21.539175</v>
          </cell>
        </row>
        <row r="2382">
          <cell r="G2382">
            <v>746.69140000000004</v>
          </cell>
        </row>
        <row r="2384">
          <cell r="A2384" t="str">
            <v>F</v>
          </cell>
          <cell r="B2384" t="str">
            <v>Add contractor's profit</v>
          </cell>
          <cell r="D2384">
            <v>746.69140000000004</v>
          </cell>
          <cell r="E2384">
            <v>0.15</v>
          </cell>
          <cell r="F2384">
            <v>112.00371</v>
          </cell>
          <cell r="G2384">
            <v>112.00371</v>
          </cell>
        </row>
        <row r="2385">
          <cell r="G2385">
            <v>858.69511</v>
          </cell>
        </row>
        <row r="2387">
          <cell r="A2387" t="str">
            <v>F</v>
          </cell>
          <cell r="B2387" t="str">
            <v xml:space="preserve">WCT </v>
          </cell>
          <cell r="D2387">
            <v>858.69511</v>
          </cell>
          <cell r="E2387">
            <v>0.04</v>
          </cell>
          <cell r="F2387">
            <v>34.347804400000001</v>
          </cell>
          <cell r="G2387">
            <v>34.347804400000001</v>
          </cell>
        </row>
        <row r="2388">
          <cell r="G2388">
            <v>893.04291439999997</v>
          </cell>
        </row>
        <row r="2390">
          <cell r="B2390" t="str">
            <v>Rate per Rmt</v>
          </cell>
          <cell r="G2390">
            <v>168.37159019607844</v>
          </cell>
        </row>
        <row r="2393">
          <cell r="A2393">
            <v>64</v>
          </cell>
          <cell r="B2393" t="str">
            <v xml:space="preserve">HARD WOOD DOOR FRAME 130MM X 65MM </v>
          </cell>
          <cell r="F2393" t="str">
            <v>QTY - 5.1 RMT</v>
          </cell>
        </row>
        <row r="2395">
          <cell r="A2395" t="str">
            <v>A</v>
          </cell>
          <cell r="B2395" t="str">
            <v xml:space="preserve">MATERIAL </v>
          </cell>
        </row>
        <row r="2397">
          <cell r="B2397" t="str">
            <v>Hard wood</v>
          </cell>
        </row>
        <row r="2398">
          <cell r="B2398" t="str">
            <v>(5.2 X 0.13 X 0.065) = 0.044</v>
          </cell>
          <cell r="C2398" t="str">
            <v>Cum</v>
          </cell>
          <cell r="D2398">
            <v>4.3940000000000007E-2</v>
          </cell>
          <cell r="E2398">
            <v>13175</v>
          </cell>
          <cell r="F2398">
            <v>578.90950000000009</v>
          </cell>
        </row>
        <row r="2399">
          <cell r="B2399" t="str">
            <v>Holdfast</v>
          </cell>
          <cell r="C2399" t="str">
            <v>Kg</v>
          </cell>
          <cell r="D2399">
            <v>3.39</v>
          </cell>
          <cell r="E2399">
            <v>0</v>
          </cell>
          <cell r="F2399">
            <v>0</v>
          </cell>
        </row>
        <row r="2400">
          <cell r="B2400" t="str">
            <v>Sundries</v>
          </cell>
          <cell r="C2400" t="str">
            <v>L.S</v>
          </cell>
          <cell r="F2400">
            <v>50</v>
          </cell>
        </row>
        <row r="2401">
          <cell r="F2401">
            <v>628.90950000000009</v>
          </cell>
          <cell r="G2401">
            <v>628.90950000000009</v>
          </cell>
        </row>
        <row r="2403">
          <cell r="A2403" t="str">
            <v>B</v>
          </cell>
          <cell r="B2403" t="str">
            <v>LABOUR</v>
          </cell>
          <cell r="C2403" t="str">
            <v>Rmt</v>
          </cell>
          <cell r="D2403">
            <v>5.0999999999999996</v>
          </cell>
          <cell r="E2403">
            <v>0</v>
          </cell>
          <cell r="F2403">
            <v>0</v>
          </cell>
          <cell r="G2403">
            <v>0</v>
          </cell>
        </row>
        <row r="2405">
          <cell r="A2405" t="str">
            <v>C</v>
          </cell>
          <cell r="B2405" t="str">
            <v>PAINTING</v>
          </cell>
        </row>
        <row r="2406">
          <cell r="B2406" t="str">
            <v>(0.13 + 2 x 0.065) x 5.2 = 1.352</v>
          </cell>
          <cell r="C2406" t="str">
            <v>Sqm</v>
          </cell>
          <cell r="D2406">
            <v>1.3520000000000001</v>
          </cell>
          <cell r="E2406">
            <v>0</v>
          </cell>
          <cell r="F2406">
            <v>0</v>
          </cell>
          <cell r="G2406">
            <v>0</v>
          </cell>
        </row>
        <row r="2407">
          <cell r="G2407">
            <v>628.90950000000009</v>
          </cell>
        </row>
        <row r="2409">
          <cell r="A2409" t="str">
            <v>D</v>
          </cell>
          <cell r="B2409" t="str">
            <v>Add for water &amp; electrical charges</v>
          </cell>
          <cell r="D2409">
            <v>628.90950000000009</v>
          </cell>
          <cell r="E2409">
            <v>0.01</v>
          </cell>
          <cell r="F2409">
            <v>6.2890950000000014</v>
          </cell>
          <cell r="G2409">
            <v>6.2890950000000014</v>
          </cell>
        </row>
        <row r="2411">
          <cell r="A2411" t="str">
            <v>E</v>
          </cell>
          <cell r="B2411" t="str">
            <v>Add for tools and plants</v>
          </cell>
          <cell r="D2411">
            <v>628.90950000000009</v>
          </cell>
          <cell r="E2411">
            <v>0.03</v>
          </cell>
          <cell r="F2411">
            <v>18.867285000000003</v>
          </cell>
          <cell r="G2411">
            <v>18.867285000000003</v>
          </cell>
        </row>
        <row r="2412">
          <cell r="G2412">
            <v>654.06588000000011</v>
          </cell>
        </row>
        <row r="2414">
          <cell r="A2414" t="str">
            <v>F</v>
          </cell>
          <cell r="B2414" t="str">
            <v>Add contractor's profit</v>
          </cell>
          <cell r="D2414">
            <v>654.06588000000011</v>
          </cell>
          <cell r="E2414">
            <v>0.15</v>
          </cell>
          <cell r="F2414">
            <v>98.109882000000013</v>
          </cell>
          <cell r="G2414">
            <v>98.109882000000013</v>
          </cell>
        </row>
        <row r="2415">
          <cell r="G2415">
            <v>752.17576200000008</v>
          </cell>
        </row>
        <row r="2417">
          <cell r="B2417" t="str">
            <v>Rate per Rmt</v>
          </cell>
          <cell r="G2417">
            <v>147.48544352941178</v>
          </cell>
        </row>
        <row r="2420">
          <cell r="A2420">
            <v>65</v>
          </cell>
          <cell r="B2420" t="str">
            <v xml:space="preserve">HARD WOOD COVER MOULD 40MM X 20MM </v>
          </cell>
          <cell r="E2420" t="str">
            <v>QTY -</v>
          </cell>
          <cell r="F2420">
            <v>5.0999999999999996</v>
          </cell>
          <cell r="G2420" t="str">
            <v>RMT</v>
          </cell>
        </row>
        <row r="2422">
          <cell r="A2422" t="str">
            <v>A</v>
          </cell>
          <cell r="B2422" t="str">
            <v xml:space="preserve">MATERIAL </v>
          </cell>
        </row>
        <row r="2424">
          <cell r="B2424" t="str">
            <v>Teak wood</v>
          </cell>
        </row>
        <row r="2425">
          <cell r="B2425" t="str">
            <v>(5.26 X 0.04 X 0.02 X 1.1) = 0.0046</v>
          </cell>
          <cell r="C2425" t="str">
            <v>Cum</v>
          </cell>
          <cell r="D2425">
            <v>4.5999999999999999E-3</v>
          </cell>
          <cell r="E2425">
            <v>13175</v>
          </cell>
          <cell r="F2425">
            <v>60.604999999999997</v>
          </cell>
        </row>
        <row r="2426">
          <cell r="B2426" t="str">
            <v>Sundries</v>
          </cell>
          <cell r="C2426" t="str">
            <v>L.S</v>
          </cell>
          <cell r="F2426">
            <v>40</v>
          </cell>
        </row>
        <row r="2427">
          <cell r="F2427">
            <v>100.60499999999999</v>
          </cell>
          <cell r="G2427">
            <v>100.60499999999999</v>
          </cell>
        </row>
        <row r="2429">
          <cell r="A2429" t="str">
            <v>B</v>
          </cell>
          <cell r="B2429" t="str">
            <v>LABOUR</v>
          </cell>
          <cell r="C2429" t="str">
            <v>Rmt</v>
          </cell>
          <cell r="D2429">
            <v>5.0999999999999996</v>
          </cell>
          <cell r="E2429">
            <v>20</v>
          </cell>
          <cell r="F2429">
            <v>102</v>
          </cell>
          <cell r="G2429">
            <v>102</v>
          </cell>
        </row>
        <row r="2431">
          <cell r="A2431" t="str">
            <v>C</v>
          </cell>
          <cell r="B2431" t="str">
            <v>PAINTING</v>
          </cell>
        </row>
        <row r="2432">
          <cell r="B2432" t="str">
            <v>(0.04 + 2 x 0.02) x 5.26 = 0.421</v>
          </cell>
          <cell r="C2432" t="str">
            <v>Sqm</v>
          </cell>
          <cell r="D2432">
            <v>0.42099999999999999</v>
          </cell>
          <cell r="E2432">
            <v>25</v>
          </cell>
          <cell r="F2432">
            <v>10.525</v>
          </cell>
          <cell r="G2432">
            <v>10.525</v>
          </cell>
        </row>
        <row r="2433">
          <cell r="G2433">
            <v>213.13</v>
          </cell>
        </row>
        <row r="2435">
          <cell r="A2435" t="str">
            <v>D</v>
          </cell>
          <cell r="B2435" t="str">
            <v>Add for water &amp; electrical charges</v>
          </cell>
          <cell r="D2435">
            <v>213.13</v>
          </cell>
          <cell r="E2435">
            <v>0.01</v>
          </cell>
          <cell r="F2435">
            <v>2.1313</v>
          </cell>
          <cell r="G2435">
            <v>2.1313</v>
          </cell>
        </row>
        <row r="2437">
          <cell r="A2437" t="str">
            <v>E</v>
          </cell>
          <cell r="B2437" t="str">
            <v>Add for tools and plants</v>
          </cell>
          <cell r="D2437">
            <v>213.13</v>
          </cell>
          <cell r="E2437">
            <v>0.03</v>
          </cell>
          <cell r="F2437">
            <v>6.3938999999999995</v>
          </cell>
          <cell r="G2437">
            <v>6.3938999999999995</v>
          </cell>
        </row>
        <row r="2438">
          <cell r="G2438">
            <v>221.65520000000001</v>
          </cell>
        </row>
        <row r="2440">
          <cell r="A2440" t="str">
            <v>F</v>
          </cell>
          <cell r="B2440" t="str">
            <v>Add contractor's profit</v>
          </cell>
          <cell r="D2440">
            <v>221.65520000000001</v>
          </cell>
          <cell r="E2440">
            <v>0.15</v>
          </cell>
          <cell r="F2440">
            <v>33.248280000000001</v>
          </cell>
          <cell r="G2440">
            <v>33.248280000000001</v>
          </cell>
        </row>
        <row r="2441">
          <cell r="G2441">
            <v>254.90348</v>
          </cell>
        </row>
        <row r="2443">
          <cell r="A2443" t="str">
            <v>F</v>
          </cell>
          <cell r="B2443" t="str">
            <v xml:space="preserve">WCT </v>
          </cell>
          <cell r="D2443">
            <v>254.90348</v>
          </cell>
          <cell r="E2443">
            <v>0.04</v>
          </cell>
          <cell r="F2443">
            <v>10.196139200000001</v>
          </cell>
          <cell r="G2443">
            <v>10.196139200000001</v>
          </cell>
        </row>
        <row r="2444">
          <cell r="G2444">
            <v>265.09961920000001</v>
          </cell>
        </row>
        <row r="2446">
          <cell r="B2446" t="str">
            <v>Rate per Rmt</v>
          </cell>
          <cell r="D2446">
            <v>265.09961920000001</v>
          </cell>
          <cell r="E2446">
            <v>5.0999999999999996</v>
          </cell>
          <cell r="F2446">
            <v>51.980317490196086</v>
          </cell>
          <cell r="G2446">
            <v>52</v>
          </cell>
        </row>
        <row r="2449">
          <cell r="A2449">
            <v>66</v>
          </cell>
          <cell r="B2449" t="str">
            <v xml:space="preserve">HARD WOOD COVER MOULD 20MM X 20MM </v>
          </cell>
          <cell r="E2449" t="str">
            <v>QTY -</v>
          </cell>
          <cell r="F2449">
            <v>5.0999999999999996</v>
          </cell>
          <cell r="G2449" t="str">
            <v>RMT</v>
          </cell>
        </row>
        <row r="2451">
          <cell r="A2451" t="str">
            <v>A</v>
          </cell>
          <cell r="B2451" t="str">
            <v xml:space="preserve">MATERIAL </v>
          </cell>
        </row>
        <row r="2453">
          <cell r="B2453" t="str">
            <v>Hard wood</v>
          </cell>
        </row>
        <row r="2454">
          <cell r="B2454" t="str">
            <v>(5.26 X 0.02 X 0.02 X 1.1) = 0.0023</v>
          </cell>
          <cell r="C2454" t="str">
            <v>Cum</v>
          </cell>
          <cell r="D2454">
            <v>2.3144000000000003E-3</v>
          </cell>
          <cell r="E2454">
            <v>13175</v>
          </cell>
          <cell r="F2454">
            <v>30.492220000000003</v>
          </cell>
        </row>
        <row r="2455">
          <cell r="B2455" t="str">
            <v>Sundries</v>
          </cell>
          <cell r="C2455" t="str">
            <v>L.S</v>
          </cell>
          <cell r="F2455">
            <v>25</v>
          </cell>
        </row>
        <row r="2456">
          <cell r="F2456">
            <v>55.492220000000003</v>
          </cell>
          <cell r="G2456">
            <v>55.492220000000003</v>
          </cell>
        </row>
        <row r="2458">
          <cell r="A2458" t="str">
            <v>B</v>
          </cell>
          <cell r="B2458" t="str">
            <v>LABOUR</v>
          </cell>
          <cell r="C2458" t="str">
            <v>Rmt</v>
          </cell>
          <cell r="D2458">
            <v>5.0999999999999996</v>
          </cell>
          <cell r="E2458">
            <v>15</v>
          </cell>
          <cell r="F2458">
            <v>76.5</v>
          </cell>
          <cell r="G2458">
            <v>76.5</v>
          </cell>
        </row>
        <row r="2460">
          <cell r="A2460" t="str">
            <v>C</v>
          </cell>
          <cell r="B2460" t="str">
            <v>PAINTING</v>
          </cell>
        </row>
        <row r="2461">
          <cell r="B2461" t="str">
            <v>(0.02 + 2 x 0.02) x 5.26 = 0.3156</v>
          </cell>
          <cell r="C2461" t="str">
            <v>Sqm</v>
          </cell>
          <cell r="D2461">
            <v>0.31559999999999999</v>
          </cell>
          <cell r="E2461">
            <v>25</v>
          </cell>
          <cell r="F2461">
            <v>7.89</v>
          </cell>
          <cell r="G2461">
            <v>7.89</v>
          </cell>
        </row>
        <row r="2462">
          <cell r="G2462">
            <v>139.88221999999999</v>
          </cell>
        </row>
        <row r="2464">
          <cell r="A2464" t="str">
            <v>D</v>
          </cell>
          <cell r="B2464" t="str">
            <v>Add for water &amp; electrical charges</v>
          </cell>
          <cell r="D2464">
            <v>139.88221999999999</v>
          </cell>
          <cell r="E2464">
            <v>0.01</v>
          </cell>
          <cell r="F2464">
            <v>1.3988221999999999</v>
          </cell>
          <cell r="G2464">
            <v>1.3988221999999999</v>
          </cell>
        </row>
        <row r="2466">
          <cell r="A2466" t="str">
            <v>E</v>
          </cell>
          <cell r="B2466" t="str">
            <v>Add for tools and plants</v>
          </cell>
          <cell r="D2466">
            <v>139.88221999999999</v>
          </cell>
          <cell r="E2466">
            <v>0.03</v>
          </cell>
          <cell r="F2466">
            <v>4.1964665999999999</v>
          </cell>
          <cell r="G2466">
            <v>4.1964665999999999</v>
          </cell>
        </row>
        <row r="2467">
          <cell r="G2467">
            <v>145.47750880000001</v>
          </cell>
        </row>
        <row r="2469">
          <cell r="A2469" t="str">
            <v>F</v>
          </cell>
          <cell r="B2469" t="str">
            <v>Add contractor's profit</v>
          </cell>
          <cell r="D2469">
            <v>145.47750880000001</v>
          </cell>
          <cell r="E2469">
            <v>0.15</v>
          </cell>
          <cell r="F2469">
            <v>21.82162632</v>
          </cell>
          <cell r="G2469">
            <v>21.82162632</v>
          </cell>
        </row>
        <row r="2470">
          <cell r="G2470">
            <v>167.29913512000002</v>
          </cell>
        </row>
        <row r="2472">
          <cell r="A2472" t="str">
            <v>F</v>
          </cell>
          <cell r="B2472" t="str">
            <v xml:space="preserve">WCT </v>
          </cell>
          <cell r="D2472">
            <v>167.29913512000002</v>
          </cell>
          <cell r="E2472">
            <v>0.04</v>
          </cell>
          <cell r="F2472">
            <v>6.6919654048000012</v>
          </cell>
          <cell r="G2472">
            <v>6.6919654048000012</v>
          </cell>
        </row>
        <row r="2473">
          <cell r="G2473">
            <v>173.9911005248</v>
          </cell>
        </row>
        <row r="2475">
          <cell r="B2475" t="str">
            <v>Rate per Rmt</v>
          </cell>
          <cell r="D2475">
            <v>173.9911005248</v>
          </cell>
          <cell r="E2475">
            <v>5.0999999999999996</v>
          </cell>
          <cell r="F2475">
            <v>34.115902063686278</v>
          </cell>
          <cell r="G2475">
            <v>35</v>
          </cell>
        </row>
        <row r="2478">
          <cell r="A2478">
            <v>73</v>
          </cell>
          <cell r="B2478" t="str">
            <v xml:space="preserve">50mm Thk Fire rated Flush door shutter </v>
          </cell>
          <cell r="E2478" t="str">
            <v>QTY -</v>
          </cell>
          <cell r="F2478">
            <v>1.8900000000000001</v>
          </cell>
          <cell r="G2478" t="str">
            <v>SQM</v>
          </cell>
        </row>
        <row r="2480">
          <cell r="B2480" t="str">
            <v>MATERIAL</v>
          </cell>
        </row>
        <row r="2482">
          <cell r="B2482" t="str">
            <v>50mm thk Fire rated flush door shutter including hardwares</v>
          </cell>
          <cell r="C2482" t="str">
            <v>Sqm</v>
          </cell>
          <cell r="D2482">
            <v>1.8900000000000001</v>
          </cell>
          <cell r="E2482">
            <v>2011</v>
          </cell>
          <cell r="F2482">
            <v>3800.7900000000004</v>
          </cell>
        </row>
        <row r="2483">
          <cell r="F2483">
            <v>3800.7900000000004</v>
          </cell>
          <cell r="G2483">
            <v>3800.7900000000004</v>
          </cell>
        </row>
        <row r="2485">
          <cell r="A2485" t="str">
            <v>B</v>
          </cell>
          <cell r="B2485" t="str">
            <v>LABOUR (for fixing)</v>
          </cell>
          <cell r="C2485" t="str">
            <v>Sqm</v>
          </cell>
          <cell r="D2485">
            <v>1.8900000000000001</v>
          </cell>
          <cell r="E2485">
            <v>90</v>
          </cell>
          <cell r="F2485">
            <v>170.10000000000002</v>
          </cell>
          <cell r="G2485">
            <v>170.10000000000002</v>
          </cell>
        </row>
        <row r="2487">
          <cell r="A2487" t="str">
            <v>C</v>
          </cell>
          <cell r="B2487" t="str">
            <v>PAINTING</v>
          </cell>
          <cell r="C2487" t="str">
            <v>Sqm</v>
          </cell>
          <cell r="D2487">
            <v>4.5360000000000005</v>
          </cell>
          <cell r="E2487">
            <v>40</v>
          </cell>
          <cell r="F2487">
            <v>181.44000000000003</v>
          </cell>
          <cell r="G2487">
            <v>181.44000000000003</v>
          </cell>
        </row>
        <row r="2488">
          <cell r="G2488">
            <v>4152.33</v>
          </cell>
        </row>
        <row r="2490">
          <cell r="A2490" t="str">
            <v>D</v>
          </cell>
          <cell r="B2490" t="str">
            <v>Add for water &amp; electrical charges</v>
          </cell>
          <cell r="D2490">
            <v>4152.33</v>
          </cell>
          <cell r="E2490">
            <v>0.01</v>
          </cell>
          <cell r="F2490">
            <v>41.523299999999999</v>
          </cell>
          <cell r="G2490">
            <v>41.523299999999999</v>
          </cell>
        </row>
        <row r="2492">
          <cell r="A2492" t="str">
            <v>E</v>
          </cell>
          <cell r="B2492" t="str">
            <v>Add for tools and plants</v>
          </cell>
          <cell r="D2492">
            <v>4152.33</v>
          </cell>
          <cell r="E2492">
            <v>0.03</v>
          </cell>
          <cell r="F2492">
            <v>124.56989999999999</v>
          </cell>
          <cell r="G2492">
            <v>124.56989999999999</v>
          </cell>
        </row>
        <row r="2493">
          <cell r="G2493">
            <v>4318.4232000000002</v>
          </cell>
        </row>
        <row r="2495">
          <cell r="A2495" t="str">
            <v>F</v>
          </cell>
          <cell r="B2495" t="str">
            <v>Add contractor's profit</v>
          </cell>
          <cell r="D2495">
            <v>4318.4232000000002</v>
          </cell>
          <cell r="E2495">
            <v>0.15</v>
          </cell>
          <cell r="F2495">
            <v>647.76347999999996</v>
          </cell>
          <cell r="G2495">
            <v>647.76347999999996</v>
          </cell>
        </row>
        <row r="2496">
          <cell r="G2496">
            <v>4966.1866799999998</v>
          </cell>
        </row>
        <row r="2498">
          <cell r="A2498" t="str">
            <v>F</v>
          </cell>
          <cell r="B2498" t="str">
            <v xml:space="preserve">WCT </v>
          </cell>
          <cell r="D2498">
            <v>4966.1866799999998</v>
          </cell>
          <cell r="E2498">
            <v>0.04</v>
          </cell>
          <cell r="F2498">
            <v>198.64746719999999</v>
          </cell>
          <cell r="G2498">
            <v>198.64746719999999</v>
          </cell>
        </row>
        <row r="2499">
          <cell r="G2499">
            <v>5164.8341472000002</v>
          </cell>
        </row>
        <row r="2501">
          <cell r="B2501" t="str">
            <v>Rate per Sqm</v>
          </cell>
          <cell r="D2501">
            <v>5164.8341472000002</v>
          </cell>
          <cell r="E2501">
            <v>1.8900000000000001</v>
          </cell>
          <cell r="F2501">
            <v>2732.71648</v>
          </cell>
          <cell r="G2501">
            <v>2733</v>
          </cell>
        </row>
        <row r="2504">
          <cell r="A2504">
            <v>67</v>
          </cell>
          <cell r="B2504" t="str">
            <v>TEAK WOOD FULLY PANEL DOOR SHUTTER</v>
          </cell>
          <cell r="E2504" t="str">
            <v>QTY -</v>
          </cell>
          <cell r="F2504">
            <v>1.2608000000000001</v>
          </cell>
          <cell r="G2504" t="str">
            <v>SQM</v>
          </cell>
        </row>
        <row r="2506">
          <cell r="B2506" t="str">
            <v>Shutter Size including deduction</v>
          </cell>
          <cell r="C2506">
            <v>0.64</v>
          </cell>
          <cell r="D2506">
            <v>1.9700000000000002</v>
          </cell>
        </row>
        <row r="2507">
          <cell r="B2507" t="str">
            <v>for frame</v>
          </cell>
        </row>
        <row r="2509">
          <cell r="B2509" t="str">
            <v>MATERIAL</v>
          </cell>
        </row>
        <row r="2511">
          <cell r="B2511" t="str">
            <v xml:space="preserve">Wood </v>
          </cell>
        </row>
        <row r="2512">
          <cell r="B2512" t="str">
            <v xml:space="preserve">Top rail 100mm X 40mm </v>
          </cell>
          <cell r="C2512" t="str">
            <v>Cum</v>
          </cell>
          <cell r="D2512">
            <v>2.5600000000000002E-3</v>
          </cell>
        </row>
        <row r="2513">
          <cell r="B2513" t="str">
            <v>Bottom &amp; lock rail 200mm X 40mm</v>
          </cell>
          <cell r="C2513" t="str">
            <v>Cum</v>
          </cell>
          <cell r="D2513">
            <v>1.0240000000000001E-2</v>
          </cell>
        </row>
        <row r="2514">
          <cell r="B2514" t="str">
            <v>Vertical styles 100mm X 40mm</v>
          </cell>
          <cell r="C2514" t="str">
            <v>Cum</v>
          </cell>
          <cell r="D2514">
            <v>1.5760000000000003E-2</v>
          </cell>
        </row>
        <row r="2515">
          <cell r="B2515" t="str">
            <v xml:space="preserve">Total wood </v>
          </cell>
          <cell r="D2515">
            <v>2.8560000000000002E-2</v>
          </cell>
        </row>
        <row r="2517">
          <cell r="B2517" t="str">
            <v>Panel size</v>
          </cell>
          <cell r="D2517">
            <v>0.47000000000000008</v>
          </cell>
          <cell r="E2517">
            <v>0.76500000000000012</v>
          </cell>
        </row>
        <row r="2519">
          <cell r="B2519" t="str">
            <v xml:space="preserve">15mm BWP marine ply </v>
          </cell>
          <cell r="D2519">
            <v>0.71910000000000029</v>
          </cell>
        </row>
        <row r="2521">
          <cell r="B2521" t="str">
            <v>Painting</v>
          </cell>
          <cell r="D2521">
            <v>3.2780800000000005</v>
          </cell>
        </row>
        <row r="2524">
          <cell r="B2524" t="str">
            <v>TEAK WOOD FULLY PANEL DOOR SHUTTER</v>
          </cell>
          <cell r="E2524" t="str">
            <v>QTY -</v>
          </cell>
          <cell r="F2524">
            <v>1.2608000000000001</v>
          </cell>
          <cell r="G2524" t="str">
            <v>SQM</v>
          </cell>
        </row>
        <row r="2526">
          <cell r="B2526" t="str">
            <v xml:space="preserve">MATERIAL </v>
          </cell>
        </row>
        <row r="2528">
          <cell r="B2528" t="str">
            <v xml:space="preserve">Wood </v>
          </cell>
          <cell r="C2528" t="str">
            <v>Cum</v>
          </cell>
          <cell r="D2528">
            <v>2.8560000000000002E-2</v>
          </cell>
          <cell r="E2528">
            <v>35315</v>
          </cell>
          <cell r="F2528">
            <v>1008.5964</v>
          </cell>
        </row>
        <row r="2529">
          <cell r="B2529" t="str">
            <v>15mm thk BWP marine ply</v>
          </cell>
          <cell r="C2529" t="str">
            <v>Sqm</v>
          </cell>
          <cell r="D2529">
            <v>0.71910000000000029</v>
          </cell>
          <cell r="E2529">
            <v>0</v>
          </cell>
          <cell r="F2529">
            <v>0</v>
          </cell>
        </row>
        <row r="2530">
          <cell r="B2530" t="str">
            <v>Iron oxidised hinges</v>
          </cell>
          <cell r="C2530" t="str">
            <v>No</v>
          </cell>
          <cell r="D2530">
            <v>3</v>
          </cell>
          <cell r="E2530">
            <v>0</v>
          </cell>
          <cell r="F2530">
            <v>0</v>
          </cell>
        </row>
        <row r="2531">
          <cell r="B2531" t="str">
            <v>Mortice lock with handle</v>
          </cell>
          <cell r="C2531" t="str">
            <v>No</v>
          </cell>
          <cell r="D2531">
            <v>1</v>
          </cell>
          <cell r="E2531">
            <v>0</v>
          </cell>
          <cell r="F2531">
            <v>0</v>
          </cell>
        </row>
        <row r="2532">
          <cell r="B2532" t="str">
            <v>Night Latch</v>
          </cell>
          <cell r="C2532" t="str">
            <v>No</v>
          </cell>
          <cell r="D2532">
            <v>1</v>
          </cell>
          <cell r="E2532">
            <v>0</v>
          </cell>
          <cell r="F2532">
            <v>0</v>
          </cell>
        </row>
        <row r="2533">
          <cell r="B2533" t="str">
            <v>Iron oxide tower bolts</v>
          </cell>
          <cell r="C2533" t="str">
            <v>No</v>
          </cell>
          <cell r="D2533">
            <v>1</v>
          </cell>
          <cell r="E2533">
            <v>0</v>
          </cell>
          <cell r="F2533">
            <v>0</v>
          </cell>
        </row>
        <row r="2534">
          <cell r="B2534" t="str">
            <v>Door stoper</v>
          </cell>
          <cell r="C2534" t="str">
            <v>No</v>
          </cell>
          <cell r="D2534">
            <v>1</v>
          </cell>
          <cell r="E2534">
            <v>0</v>
          </cell>
          <cell r="F2534">
            <v>0</v>
          </cell>
        </row>
        <row r="2535">
          <cell r="F2535">
            <v>1008.5964</v>
          </cell>
          <cell r="G2535">
            <v>1008.5964</v>
          </cell>
        </row>
        <row r="2537">
          <cell r="A2537" t="str">
            <v>B</v>
          </cell>
          <cell r="B2537" t="str">
            <v>LABOUR</v>
          </cell>
          <cell r="C2537" t="str">
            <v>Sqm</v>
          </cell>
          <cell r="D2537">
            <v>1.2608000000000001</v>
          </cell>
          <cell r="E2537">
            <v>0</v>
          </cell>
          <cell r="F2537">
            <v>0</v>
          </cell>
          <cell r="G2537">
            <v>0</v>
          </cell>
        </row>
        <row r="2539">
          <cell r="A2539" t="str">
            <v>C</v>
          </cell>
          <cell r="B2539" t="str">
            <v>PAINTING</v>
          </cell>
          <cell r="C2539" t="str">
            <v>Sqm</v>
          </cell>
          <cell r="D2539">
            <v>3.2780800000000005</v>
          </cell>
          <cell r="E2539">
            <v>0</v>
          </cell>
          <cell r="F2539">
            <v>0</v>
          </cell>
          <cell r="G2539">
            <v>0</v>
          </cell>
        </row>
        <row r="2540">
          <cell r="G2540">
            <v>1008.5964</v>
          </cell>
        </row>
        <row r="2542">
          <cell r="A2542" t="str">
            <v>D</v>
          </cell>
          <cell r="B2542" t="str">
            <v>Add for water &amp; electrical charges</v>
          </cell>
          <cell r="D2542">
            <v>1008.5964</v>
          </cell>
          <cell r="E2542">
            <v>0.01</v>
          </cell>
          <cell r="F2542">
            <v>10.085964000000001</v>
          </cell>
          <cell r="G2542">
            <v>10.085964000000001</v>
          </cell>
        </row>
        <row r="2544">
          <cell r="A2544" t="str">
            <v>E</v>
          </cell>
          <cell r="B2544" t="str">
            <v>Add for tools and plants</v>
          </cell>
          <cell r="D2544">
            <v>1008.5964</v>
          </cell>
          <cell r="E2544">
            <v>0.03</v>
          </cell>
          <cell r="F2544">
            <v>30.257891999999998</v>
          </cell>
          <cell r="G2544">
            <v>30.257891999999998</v>
          </cell>
        </row>
        <row r="2545">
          <cell r="G2545">
            <v>1048.9402560000001</v>
          </cell>
        </row>
        <row r="2547">
          <cell r="A2547" t="str">
            <v>F</v>
          </cell>
          <cell r="B2547" t="str">
            <v>Add contractor's profit</v>
          </cell>
          <cell r="D2547">
            <v>1048.9402560000001</v>
          </cell>
          <cell r="E2547">
            <v>0.15</v>
          </cell>
          <cell r="F2547">
            <v>157.3410384</v>
          </cell>
          <cell r="G2547">
            <v>157.3410384</v>
          </cell>
        </row>
        <row r="2548">
          <cell r="G2548">
            <v>1206.2812944000002</v>
          </cell>
        </row>
        <row r="2550">
          <cell r="B2550" t="str">
            <v>Rate per Sqm</v>
          </cell>
          <cell r="G2550">
            <v>956.75864086294416</v>
          </cell>
        </row>
        <row r="2553">
          <cell r="A2553">
            <v>68</v>
          </cell>
          <cell r="B2553" t="str">
            <v>TEAK WOOD PARTLY PANELLED PARTLY GLAZED DOOR SHUTTER</v>
          </cell>
          <cell r="E2553" t="str">
            <v>QTY -</v>
          </cell>
          <cell r="F2553">
            <v>1.8517999999999999</v>
          </cell>
          <cell r="G2553" t="str">
            <v>SQM</v>
          </cell>
        </row>
        <row r="2555">
          <cell r="B2555" t="str">
            <v>Shutter Size including deduction</v>
          </cell>
          <cell r="C2555">
            <v>0.93999999999999984</v>
          </cell>
          <cell r="D2555">
            <v>1.9700000000000002</v>
          </cell>
        </row>
        <row r="2556">
          <cell r="B2556" t="str">
            <v>for frame</v>
          </cell>
        </row>
        <row r="2558">
          <cell r="B2558" t="str">
            <v xml:space="preserve">MATERIAL </v>
          </cell>
        </row>
        <row r="2560">
          <cell r="B2560" t="str">
            <v xml:space="preserve">Wood </v>
          </cell>
        </row>
        <row r="2561">
          <cell r="B2561" t="str">
            <v xml:space="preserve">Top &amp; Bottom rail 100mm X 35mm </v>
          </cell>
          <cell r="C2561" t="str">
            <v>Cum</v>
          </cell>
          <cell r="D2561">
            <v>6.5799999999999999E-3</v>
          </cell>
        </row>
        <row r="2562">
          <cell r="B2562" t="str">
            <v>Lock rail 200mm X 35mm</v>
          </cell>
          <cell r="C2562" t="str">
            <v>Cum</v>
          </cell>
          <cell r="D2562">
            <v>6.5799999999999999E-3</v>
          </cell>
        </row>
        <row r="2563">
          <cell r="B2563" t="str">
            <v>Vertical styles 100mm X 35mm</v>
          </cell>
          <cell r="C2563" t="str">
            <v>Cum</v>
          </cell>
          <cell r="D2563">
            <v>1.3790000000000004E-2</v>
          </cell>
        </row>
        <row r="2564">
          <cell r="B2564" t="str">
            <v xml:space="preserve">Total wood </v>
          </cell>
          <cell r="D2564">
            <v>2.6950000000000002E-2</v>
          </cell>
        </row>
        <row r="2566">
          <cell r="B2566" t="str">
            <v>Panel size</v>
          </cell>
          <cell r="D2566">
            <v>0.76999999999999991</v>
          </cell>
          <cell r="E2566">
            <v>0.76500000000000012</v>
          </cell>
        </row>
        <row r="2568">
          <cell r="B2568" t="str">
            <v xml:space="preserve">9mm BWP marine ply </v>
          </cell>
          <cell r="D2568">
            <v>0.58905000000000007</v>
          </cell>
        </row>
        <row r="2570">
          <cell r="B2570" t="str">
            <v>Glass panel 4mm thk frosted glass</v>
          </cell>
          <cell r="D2570">
            <v>0.58905000000000007</v>
          </cell>
        </row>
        <row r="2572">
          <cell r="B2572" t="str">
            <v>Painting</v>
          </cell>
          <cell r="D2572">
            <v>3.7035999999999998</v>
          </cell>
        </row>
        <row r="2574">
          <cell r="B2574" t="str">
            <v>TEAK WOOD PARTLY PANELLED PARTLY GLAZED DOOR SHUTTER</v>
          </cell>
          <cell r="E2574" t="str">
            <v>QTY -</v>
          </cell>
          <cell r="F2574">
            <v>1.8517999999999999</v>
          </cell>
          <cell r="G2574" t="str">
            <v>SQM</v>
          </cell>
        </row>
        <row r="2576">
          <cell r="A2576" t="str">
            <v>A</v>
          </cell>
          <cell r="B2576" t="str">
            <v>MATERIAL</v>
          </cell>
        </row>
        <row r="2578">
          <cell r="B2578" t="str">
            <v xml:space="preserve">Wood </v>
          </cell>
          <cell r="C2578" t="str">
            <v>Cum</v>
          </cell>
          <cell r="D2578">
            <v>2.6950000000000002E-2</v>
          </cell>
          <cell r="E2578">
            <v>35315</v>
          </cell>
          <cell r="F2578">
            <v>951.73925000000008</v>
          </cell>
        </row>
        <row r="2579">
          <cell r="B2579" t="str">
            <v xml:space="preserve">9mm thk BWP marine ply </v>
          </cell>
          <cell r="C2579" t="str">
            <v>Sqm</v>
          </cell>
          <cell r="D2579">
            <v>0.58905000000000007</v>
          </cell>
          <cell r="E2579">
            <v>0</v>
          </cell>
          <cell r="F2579">
            <v>0</v>
          </cell>
        </row>
        <row r="2580">
          <cell r="B2580" t="str">
            <v>4mm thk frosted glass</v>
          </cell>
          <cell r="C2580" t="str">
            <v>Sqm</v>
          </cell>
          <cell r="D2580">
            <v>0.58905000000000007</v>
          </cell>
          <cell r="E2580">
            <v>0</v>
          </cell>
          <cell r="F2580">
            <v>0</v>
          </cell>
        </row>
        <row r="2581">
          <cell r="B2581" t="str">
            <v>Iron oxidised hinges</v>
          </cell>
          <cell r="C2581" t="str">
            <v>No</v>
          </cell>
          <cell r="D2581">
            <v>3</v>
          </cell>
          <cell r="E2581">
            <v>0</v>
          </cell>
          <cell r="F2581">
            <v>0</v>
          </cell>
        </row>
        <row r="2582">
          <cell r="B2582" t="str">
            <v>Mortice lock with handle</v>
          </cell>
          <cell r="C2582" t="str">
            <v>No</v>
          </cell>
          <cell r="D2582">
            <v>1</v>
          </cell>
          <cell r="E2582">
            <v>0</v>
          </cell>
          <cell r="F2582">
            <v>0</v>
          </cell>
        </row>
        <row r="2583">
          <cell r="B2583" t="str">
            <v>Iron oxide tower bolts</v>
          </cell>
          <cell r="C2583" t="str">
            <v>No</v>
          </cell>
          <cell r="D2583">
            <v>1</v>
          </cell>
          <cell r="E2583">
            <v>0</v>
          </cell>
          <cell r="F2583">
            <v>0</v>
          </cell>
        </row>
        <row r="2584">
          <cell r="B2584" t="str">
            <v>Door stoper</v>
          </cell>
          <cell r="C2584" t="str">
            <v>No</v>
          </cell>
          <cell r="D2584">
            <v>1</v>
          </cell>
          <cell r="E2584">
            <v>0</v>
          </cell>
          <cell r="F2584">
            <v>0</v>
          </cell>
        </row>
        <row r="2585">
          <cell r="F2585">
            <v>951.73925000000008</v>
          </cell>
          <cell r="G2585">
            <v>951.73925000000008</v>
          </cell>
        </row>
        <row r="2587">
          <cell r="A2587" t="str">
            <v>B</v>
          </cell>
          <cell r="B2587" t="str">
            <v>LABOUR</v>
          </cell>
          <cell r="C2587" t="str">
            <v>Sqm</v>
          </cell>
          <cell r="D2587">
            <v>1.8517999999999999</v>
          </cell>
          <cell r="E2587">
            <v>0</v>
          </cell>
          <cell r="F2587">
            <v>0</v>
          </cell>
          <cell r="G2587">
            <v>0</v>
          </cell>
        </row>
        <row r="2589">
          <cell r="A2589" t="str">
            <v>C</v>
          </cell>
          <cell r="B2589" t="str">
            <v>PAINTING</v>
          </cell>
          <cell r="C2589" t="str">
            <v>Sqm</v>
          </cell>
          <cell r="D2589">
            <v>3.7035999999999998</v>
          </cell>
          <cell r="E2589">
            <v>0</v>
          </cell>
          <cell r="F2589">
            <v>0</v>
          </cell>
          <cell r="G2589">
            <v>0</v>
          </cell>
        </row>
        <row r="2590">
          <cell r="G2590">
            <v>951.73925000000008</v>
          </cell>
        </row>
        <row r="2592">
          <cell r="A2592" t="str">
            <v>D</v>
          </cell>
          <cell r="B2592" t="str">
            <v>Add for water &amp; electrical charges</v>
          </cell>
          <cell r="D2592">
            <v>951.73925000000008</v>
          </cell>
          <cell r="E2592">
            <v>0.01</v>
          </cell>
          <cell r="F2592">
            <v>9.5173925000000015</v>
          </cell>
          <cell r="G2592">
            <v>9.5173925000000015</v>
          </cell>
        </row>
        <row r="2594">
          <cell r="A2594" t="str">
            <v>E</v>
          </cell>
          <cell r="B2594" t="str">
            <v>Add for tools and plants</v>
          </cell>
          <cell r="D2594">
            <v>951.73925000000008</v>
          </cell>
          <cell r="E2594">
            <v>0.03</v>
          </cell>
          <cell r="F2594">
            <v>28.552177500000003</v>
          </cell>
          <cell r="G2594">
            <v>28.552177500000003</v>
          </cell>
        </row>
        <row r="2595">
          <cell r="G2595">
            <v>989.80882000000008</v>
          </cell>
        </row>
        <row r="2597">
          <cell r="A2597" t="str">
            <v>F</v>
          </cell>
          <cell r="B2597" t="str">
            <v>Add contractor's profit</v>
          </cell>
          <cell r="D2597">
            <v>989.80882000000008</v>
          </cell>
          <cell r="E2597">
            <v>0.15</v>
          </cell>
          <cell r="F2597">
            <v>148.47132300000001</v>
          </cell>
          <cell r="G2597">
            <v>148.47132300000001</v>
          </cell>
        </row>
        <row r="2598">
          <cell r="G2598">
            <v>1138.2801430000002</v>
          </cell>
        </row>
        <row r="2600">
          <cell r="B2600" t="str">
            <v>Rate per Sqm</v>
          </cell>
          <cell r="G2600">
            <v>614.68848849767812</v>
          </cell>
        </row>
        <row r="2603">
          <cell r="A2603">
            <v>69</v>
          </cell>
          <cell r="B2603" t="str">
            <v>TEAK WOOD FULLY GLAZED DOOR SHUTTER</v>
          </cell>
          <cell r="E2603" t="str">
            <v>QTY -</v>
          </cell>
          <cell r="F2603">
            <v>1.4578000000000002</v>
          </cell>
          <cell r="G2603" t="str">
            <v>SQM</v>
          </cell>
        </row>
        <row r="2605">
          <cell r="B2605" t="str">
            <v>Shutter Size including deduction</v>
          </cell>
          <cell r="C2605">
            <v>0.74</v>
          </cell>
          <cell r="D2605">
            <v>1.9700000000000002</v>
          </cell>
        </row>
        <row r="2606">
          <cell r="B2606" t="str">
            <v>for frame</v>
          </cell>
        </row>
        <row r="2608">
          <cell r="B2608" t="str">
            <v>MATERIAL</v>
          </cell>
        </row>
        <row r="2610">
          <cell r="B2610" t="str">
            <v xml:space="preserve">Wood </v>
          </cell>
        </row>
        <row r="2611">
          <cell r="B2611" t="str">
            <v xml:space="preserve">Top rail 100mm X 40mm </v>
          </cell>
          <cell r="C2611" t="str">
            <v>Cum</v>
          </cell>
          <cell r="D2611">
            <v>2.96E-3</v>
          </cell>
        </row>
        <row r="2612">
          <cell r="B2612" t="str">
            <v>Bottom &amp; lock rail 200mm X 40mm</v>
          </cell>
          <cell r="C2612" t="str">
            <v>Cum</v>
          </cell>
          <cell r="D2612">
            <v>1.184E-2</v>
          </cell>
        </row>
        <row r="2613">
          <cell r="B2613" t="str">
            <v>Vertical styles 100mm X 40mm</v>
          </cell>
          <cell r="C2613" t="str">
            <v>Cum</v>
          </cell>
          <cell r="D2613">
            <v>1.5760000000000003E-2</v>
          </cell>
        </row>
        <row r="2614">
          <cell r="B2614" t="str">
            <v xml:space="preserve">Total wood </v>
          </cell>
          <cell r="D2614">
            <v>3.0560000000000004E-2</v>
          </cell>
        </row>
        <row r="2616">
          <cell r="B2616" t="str">
            <v>Panel size</v>
          </cell>
          <cell r="D2616">
            <v>0.57000000000000006</v>
          </cell>
          <cell r="E2616">
            <v>0.76500000000000012</v>
          </cell>
        </row>
        <row r="2618">
          <cell r="B2618" t="str">
            <v xml:space="preserve">5mm thk clear glass </v>
          </cell>
          <cell r="D2618">
            <v>0.87210000000000021</v>
          </cell>
        </row>
        <row r="2620">
          <cell r="B2620" t="str">
            <v>Painting</v>
          </cell>
          <cell r="D2620">
            <v>2.3324800000000003</v>
          </cell>
        </row>
        <row r="2623">
          <cell r="B2623" t="str">
            <v>TEAK WOOD FULLY GLAZED DOOR SHUTTER</v>
          </cell>
          <cell r="E2623" t="str">
            <v>QTY -</v>
          </cell>
          <cell r="F2623">
            <v>1.4578000000000002</v>
          </cell>
          <cell r="G2623" t="str">
            <v>SQM</v>
          </cell>
        </row>
        <row r="2625">
          <cell r="B2625" t="str">
            <v xml:space="preserve">MATERIAL </v>
          </cell>
        </row>
        <row r="2627">
          <cell r="B2627" t="str">
            <v xml:space="preserve">Wood </v>
          </cell>
          <cell r="C2627" t="str">
            <v>Cum</v>
          </cell>
          <cell r="D2627">
            <v>3.0560000000000004E-2</v>
          </cell>
          <cell r="E2627">
            <v>35315</v>
          </cell>
          <cell r="F2627">
            <v>1079.2264000000002</v>
          </cell>
        </row>
        <row r="2628">
          <cell r="B2628" t="str">
            <v xml:space="preserve">5mm thk clear glass </v>
          </cell>
          <cell r="C2628" t="str">
            <v>Sqm</v>
          </cell>
          <cell r="D2628">
            <v>0.87210000000000021</v>
          </cell>
          <cell r="E2628">
            <v>0</v>
          </cell>
          <cell r="F2628">
            <v>0</v>
          </cell>
        </row>
        <row r="2629">
          <cell r="B2629" t="str">
            <v>Iron oxidised hinges</v>
          </cell>
          <cell r="C2629" t="str">
            <v>No</v>
          </cell>
          <cell r="D2629">
            <v>3</v>
          </cell>
          <cell r="E2629">
            <v>0</v>
          </cell>
          <cell r="F2629">
            <v>0</v>
          </cell>
        </row>
        <row r="2630">
          <cell r="B2630" t="str">
            <v>Iron oxidised tower bolts</v>
          </cell>
          <cell r="C2630" t="str">
            <v>No</v>
          </cell>
          <cell r="D2630">
            <v>1</v>
          </cell>
          <cell r="E2630">
            <v>0</v>
          </cell>
          <cell r="F2630">
            <v>0</v>
          </cell>
        </row>
        <row r="2631">
          <cell r="B2631" t="str">
            <v>Iron oxidised aldrop 250mm long</v>
          </cell>
          <cell r="C2631" t="str">
            <v>No</v>
          </cell>
          <cell r="D2631">
            <v>2</v>
          </cell>
          <cell r="E2631">
            <v>0</v>
          </cell>
          <cell r="F2631">
            <v>0</v>
          </cell>
        </row>
        <row r="2632">
          <cell r="F2632">
            <v>1079.2264000000002</v>
          </cell>
          <cell r="G2632">
            <v>1079.2264000000002</v>
          </cell>
        </row>
        <row r="2634">
          <cell r="A2634" t="str">
            <v>B</v>
          </cell>
          <cell r="B2634" t="str">
            <v>LABOUR</v>
          </cell>
          <cell r="C2634" t="str">
            <v>Sqm</v>
          </cell>
          <cell r="D2634">
            <v>1.4578000000000002</v>
          </cell>
          <cell r="E2634">
            <v>0</v>
          </cell>
          <cell r="F2634">
            <v>0</v>
          </cell>
          <cell r="G2634">
            <v>0</v>
          </cell>
        </row>
        <row r="2636">
          <cell r="A2636" t="str">
            <v>C</v>
          </cell>
          <cell r="B2636" t="str">
            <v>PAINTING</v>
          </cell>
          <cell r="C2636" t="str">
            <v>Sqm</v>
          </cell>
          <cell r="D2636">
            <v>2.3324800000000003</v>
          </cell>
          <cell r="E2636">
            <v>0</v>
          </cell>
          <cell r="F2636">
            <v>0</v>
          </cell>
          <cell r="G2636">
            <v>0</v>
          </cell>
        </row>
        <row r="2637">
          <cell r="G2637">
            <v>1079.2264000000002</v>
          </cell>
        </row>
        <row r="2639">
          <cell r="A2639" t="str">
            <v>D</v>
          </cell>
          <cell r="B2639" t="str">
            <v>Add for water &amp; electrical charges</v>
          </cell>
          <cell r="D2639">
            <v>1079.2264000000002</v>
          </cell>
          <cell r="E2639">
            <v>0.01</v>
          </cell>
          <cell r="F2639">
            <v>10.792264000000003</v>
          </cell>
          <cell r="G2639">
            <v>10.792264000000003</v>
          </cell>
        </row>
        <row r="2641">
          <cell r="A2641" t="str">
            <v>E</v>
          </cell>
          <cell r="B2641" t="str">
            <v>Add for tools and plants</v>
          </cell>
          <cell r="D2641">
            <v>1079.2264000000002</v>
          </cell>
          <cell r="E2641">
            <v>0.03</v>
          </cell>
          <cell r="F2641">
            <v>32.376792000000009</v>
          </cell>
          <cell r="G2641">
            <v>32.376792000000009</v>
          </cell>
        </row>
        <row r="2642">
          <cell r="G2642">
            <v>1122.3954560000002</v>
          </cell>
        </row>
        <row r="2644">
          <cell r="A2644" t="str">
            <v>F</v>
          </cell>
          <cell r="B2644" t="str">
            <v>Add contractor's profit</v>
          </cell>
          <cell r="D2644">
            <v>1122.3954560000002</v>
          </cell>
          <cell r="E2644">
            <v>0.15</v>
          </cell>
          <cell r="F2644">
            <v>168.35931840000003</v>
          </cell>
          <cell r="G2644">
            <v>168.35931840000003</v>
          </cell>
        </row>
        <row r="2645">
          <cell r="G2645">
            <v>1290.7547744000003</v>
          </cell>
        </row>
        <row r="2647">
          <cell r="B2647" t="str">
            <v>Rate per Sqm</v>
          </cell>
          <cell r="G2647">
            <v>885.41279626834967</v>
          </cell>
        </row>
        <row r="2650">
          <cell r="A2650">
            <v>70</v>
          </cell>
          <cell r="B2650" t="str">
            <v>HARD WOOD FULLY PANEL DOOR SHUTTER</v>
          </cell>
          <cell r="E2650" t="str">
            <v>QTY -</v>
          </cell>
          <cell r="F2650">
            <v>1.2608000000000001</v>
          </cell>
          <cell r="G2650" t="str">
            <v>SQM</v>
          </cell>
        </row>
        <row r="2652">
          <cell r="B2652" t="str">
            <v>Shutter Size including deduction</v>
          </cell>
          <cell r="C2652">
            <v>0.64</v>
          </cell>
          <cell r="D2652">
            <v>1.9700000000000002</v>
          </cell>
        </row>
        <row r="2653">
          <cell r="B2653" t="str">
            <v>for frame</v>
          </cell>
        </row>
        <row r="2655">
          <cell r="B2655" t="str">
            <v>MATERIAL</v>
          </cell>
        </row>
        <row r="2657">
          <cell r="B2657" t="str">
            <v xml:space="preserve">Wood </v>
          </cell>
        </row>
        <row r="2658">
          <cell r="B2658" t="str">
            <v xml:space="preserve">Top rail 100mm X 40mm </v>
          </cell>
          <cell r="C2658" t="str">
            <v>Cum</v>
          </cell>
          <cell r="D2658">
            <v>2.5600000000000002E-3</v>
          </cell>
        </row>
        <row r="2659">
          <cell r="B2659" t="str">
            <v>Bottom &amp; lock rail 200mm X 40mm</v>
          </cell>
          <cell r="C2659" t="str">
            <v>Cum</v>
          </cell>
          <cell r="D2659">
            <v>1.0240000000000001E-2</v>
          </cell>
        </row>
        <row r="2660">
          <cell r="B2660" t="str">
            <v>Vertical styles 100mm X 40mm</v>
          </cell>
          <cell r="C2660" t="str">
            <v>Cum</v>
          </cell>
          <cell r="D2660">
            <v>1.5760000000000003E-2</v>
          </cell>
        </row>
        <row r="2661">
          <cell r="B2661" t="str">
            <v xml:space="preserve">Total wood </v>
          </cell>
          <cell r="D2661">
            <v>2.8560000000000002E-2</v>
          </cell>
        </row>
        <row r="2663">
          <cell r="B2663" t="str">
            <v>Panel size</v>
          </cell>
          <cell r="D2663">
            <v>0.47000000000000008</v>
          </cell>
          <cell r="E2663">
            <v>0.76500000000000012</v>
          </cell>
        </row>
        <row r="2665">
          <cell r="B2665" t="str">
            <v xml:space="preserve">15mm BWP marine ply </v>
          </cell>
          <cell r="D2665">
            <v>0.35955000000000015</v>
          </cell>
        </row>
        <row r="2667">
          <cell r="B2667" t="str">
            <v>Painting</v>
          </cell>
          <cell r="D2667">
            <v>3.2780800000000005</v>
          </cell>
        </row>
        <row r="2670">
          <cell r="B2670" t="str">
            <v>HARD WOOD FULLY PANEL DOOR SHUTTER</v>
          </cell>
          <cell r="E2670" t="str">
            <v>QTY -</v>
          </cell>
          <cell r="F2670">
            <v>1.2608000000000001</v>
          </cell>
          <cell r="G2670" t="str">
            <v>SQM</v>
          </cell>
        </row>
        <row r="2672">
          <cell r="B2672" t="str">
            <v xml:space="preserve">MATERIAL </v>
          </cell>
        </row>
        <row r="2674">
          <cell r="B2674" t="str">
            <v xml:space="preserve">Hard Wood </v>
          </cell>
          <cell r="C2674" t="str">
            <v>Cum</v>
          </cell>
          <cell r="D2674">
            <v>2.8560000000000002E-2</v>
          </cell>
          <cell r="E2674">
            <v>13175</v>
          </cell>
          <cell r="F2674">
            <v>376.27800000000002</v>
          </cell>
        </row>
        <row r="2675">
          <cell r="B2675" t="str">
            <v>15mm thk BWP marine ply</v>
          </cell>
          <cell r="C2675" t="str">
            <v>Sqm</v>
          </cell>
          <cell r="D2675">
            <v>0.35955000000000015</v>
          </cell>
          <cell r="E2675">
            <v>0</v>
          </cell>
          <cell r="F2675">
            <v>0</v>
          </cell>
        </row>
        <row r="2676">
          <cell r="B2676" t="str">
            <v>Iron oxidised hinges</v>
          </cell>
          <cell r="C2676" t="str">
            <v>No</v>
          </cell>
          <cell r="D2676">
            <v>3</v>
          </cell>
          <cell r="E2676">
            <v>0</v>
          </cell>
          <cell r="F2676">
            <v>0</v>
          </cell>
        </row>
        <row r="2677">
          <cell r="B2677" t="str">
            <v>Mortice lock with handle</v>
          </cell>
          <cell r="C2677" t="str">
            <v>No</v>
          </cell>
          <cell r="D2677">
            <v>1</v>
          </cell>
          <cell r="E2677">
            <v>0</v>
          </cell>
          <cell r="F2677">
            <v>0</v>
          </cell>
        </row>
        <row r="2678">
          <cell r="B2678" t="str">
            <v>Night Latch</v>
          </cell>
          <cell r="C2678" t="str">
            <v>No</v>
          </cell>
          <cell r="D2678">
            <v>1</v>
          </cell>
          <cell r="E2678">
            <v>0</v>
          </cell>
          <cell r="F2678">
            <v>0</v>
          </cell>
        </row>
        <row r="2679">
          <cell r="B2679" t="str">
            <v>Iron oxide tower bolts</v>
          </cell>
          <cell r="C2679" t="str">
            <v>No</v>
          </cell>
          <cell r="D2679">
            <v>1</v>
          </cell>
          <cell r="E2679">
            <v>0</v>
          </cell>
          <cell r="F2679">
            <v>0</v>
          </cell>
        </row>
        <row r="2680">
          <cell r="B2680" t="str">
            <v>Door stoper</v>
          </cell>
          <cell r="C2680" t="str">
            <v>No</v>
          </cell>
          <cell r="D2680">
            <v>1</v>
          </cell>
          <cell r="E2680">
            <v>0</v>
          </cell>
          <cell r="F2680">
            <v>0</v>
          </cell>
        </row>
        <row r="2681">
          <cell r="F2681">
            <v>376.27800000000002</v>
          </cell>
          <cell r="G2681">
            <v>376.27800000000002</v>
          </cell>
        </row>
        <row r="2683">
          <cell r="A2683" t="str">
            <v>B</v>
          </cell>
          <cell r="B2683" t="str">
            <v>LABOUR</v>
          </cell>
          <cell r="C2683" t="str">
            <v>Sqm</v>
          </cell>
          <cell r="D2683">
            <v>1.2608000000000001</v>
          </cell>
          <cell r="E2683">
            <v>0</v>
          </cell>
          <cell r="F2683">
            <v>0</v>
          </cell>
          <cell r="G2683">
            <v>0</v>
          </cell>
        </row>
        <row r="2685">
          <cell r="A2685" t="str">
            <v>C</v>
          </cell>
          <cell r="B2685" t="str">
            <v>PAINTING</v>
          </cell>
          <cell r="C2685" t="str">
            <v>Sqm</v>
          </cell>
          <cell r="D2685">
            <v>3.2780800000000005</v>
          </cell>
          <cell r="E2685">
            <v>0</v>
          </cell>
          <cell r="F2685">
            <v>0</v>
          </cell>
          <cell r="G2685">
            <v>0</v>
          </cell>
        </row>
        <row r="2686">
          <cell r="G2686">
            <v>376.27800000000002</v>
          </cell>
        </row>
        <row r="2688">
          <cell r="A2688" t="str">
            <v>D</v>
          </cell>
          <cell r="B2688" t="str">
            <v>Add for water &amp; electrical charges</v>
          </cell>
          <cell r="D2688">
            <v>376.27800000000002</v>
          </cell>
          <cell r="E2688">
            <v>0.01</v>
          </cell>
          <cell r="F2688">
            <v>3.7627800000000002</v>
          </cell>
          <cell r="G2688">
            <v>3.7627800000000002</v>
          </cell>
        </row>
        <row r="2690">
          <cell r="A2690" t="str">
            <v>E</v>
          </cell>
          <cell r="B2690" t="str">
            <v>Add for tools and plants</v>
          </cell>
          <cell r="D2690">
            <v>376.27800000000002</v>
          </cell>
          <cell r="E2690">
            <v>0.03</v>
          </cell>
          <cell r="F2690">
            <v>11.28834</v>
          </cell>
          <cell r="G2690">
            <v>11.28834</v>
          </cell>
        </row>
        <row r="2691">
          <cell r="G2691">
            <v>391.32912000000005</v>
          </cell>
        </row>
        <row r="2693">
          <cell r="A2693" t="str">
            <v>F</v>
          </cell>
          <cell r="B2693" t="str">
            <v>Add contractor's profit</v>
          </cell>
          <cell r="D2693">
            <v>391.32912000000005</v>
          </cell>
          <cell r="E2693">
            <v>0.15</v>
          </cell>
          <cell r="F2693">
            <v>58.699368000000007</v>
          </cell>
          <cell r="G2693">
            <v>58.699368000000007</v>
          </cell>
        </row>
        <row r="2694">
          <cell r="G2694">
            <v>450.02848800000004</v>
          </cell>
        </row>
        <row r="2696">
          <cell r="B2696" t="str">
            <v>Rate per Sqm</v>
          </cell>
          <cell r="G2696">
            <v>356.93883883248731</v>
          </cell>
        </row>
        <row r="2699">
          <cell r="A2699">
            <v>71</v>
          </cell>
          <cell r="B2699" t="str">
            <v>HARD WOOD PARTLY PANELLED PARTLY GLAZED DOOR SHUTTER</v>
          </cell>
          <cell r="E2699" t="str">
            <v>QTY -</v>
          </cell>
          <cell r="F2699">
            <v>1.8517999999999999</v>
          </cell>
          <cell r="G2699" t="str">
            <v>SQM</v>
          </cell>
        </row>
        <row r="2701">
          <cell r="B2701" t="str">
            <v>Shutter Size including deduction</v>
          </cell>
          <cell r="C2701">
            <v>0.93999999999999984</v>
          </cell>
          <cell r="D2701">
            <v>1.9700000000000002</v>
          </cell>
        </row>
        <row r="2702">
          <cell r="B2702" t="str">
            <v>for frame</v>
          </cell>
        </row>
        <row r="2704">
          <cell r="B2704" t="str">
            <v xml:space="preserve">MATERIAL </v>
          </cell>
        </row>
        <row r="2706">
          <cell r="B2706" t="str">
            <v xml:space="preserve">Wood </v>
          </cell>
        </row>
        <row r="2707">
          <cell r="B2707" t="str">
            <v xml:space="preserve">Top &amp; Bottom rail 100mm X 35mm </v>
          </cell>
          <cell r="C2707" t="str">
            <v>Cum</v>
          </cell>
          <cell r="D2707">
            <v>6.5799999999999999E-3</v>
          </cell>
        </row>
        <row r="2708">
          <cell r="B2708" t="str">
            <v>Lock rail 200mm X 35mm</v>
          </cell>
          <cell r="C2708" t="str">
            <v>Cum</v>
          </cell>
          <cell r="D2708">
            <v>6.5799999999999999E-3</v>
          </cell>
        </row>
        <row r="2709">
          <cell r="B2709" t="str">
            <v>Vertical styles 100mm X 35mm</v>
          </cell>
          <cell r="C2709" t="str">
            <v>Cum</v>
          </cell>
          <cell r="D2709">
            <v>1.3790000000000004E-2</v>
          </cell>
        </row>
        <row r="2710">
          <cell r="B2710" t="str">
            <v xml:space="preserve">Total wood </v>
          </cell>
          <cell r="D2710">
            <v>2.6950000000000002E-2</v>
          </cell>
        </row>
        <row r="2712">
          <cell r="B2712" t="str">
            <v>Panel size</v>
          </cell>
          <cell r="D2712">
            <v>0.76999999999999991</v>
          </cell>
          <cell r="E2712">
            <v>0.76500000000000012</v>
          </cell>
        </row>
        <row r="2714">
          <cell r="B2714" t="str">
            <v xml:space="preserve">9mm BWP marine ply </v>
          </cell>
          <cell r="D2714">
            <v>0.58905000000000007</v>
          </cell>
        </row>
        <row r="2716">
          <cell r="B2716" t="str">
            <v>Glass panel 4mm thk frosted glass</v>
          </cell>
          <cell r="D2716">
            <v>0.58905000000000007</v>
          </cell>
        </row>
        <row r="2718">
          <cell r="B2718" t="str">
            <v>Painting</v>
          </cell>
          <cell r="D2718">
            <v>3.7035999999999998</v>
          </cell>
        </row>
        <row r="2721">
          <cell r="B2721" t="str">
            <v>HARD WOOD PARTLY PANELLED PARTLY GLAZED DOOR SHUTTER</v>
          </cell>
          <cell r="E2721" t="str">
            <v>QTY -</v>
          </cell>
          <cell r="F2721">
            <v>1.8517999999999999</v>
          </cell>
          <cell r="G2721" t="str">
            <v>SQM</v>
          </cell>
        </row>
        <row r="2723">
          <cell r="A2723" t="str">
            <v>A</v>
          </cell>
          <cell r="B2723" t="str">
            <v>MATERIAL</v>
          </cell>
        </row>
        <row r="2725">
          <cell r="B2725" t="str">
            <v xml:space="preserve">Wood </v>
          </cell>
          <cell r="C2725" t="str">
            <v>Cum</v>
          </cell>
          <cell r="D2725">
            <v>2.6950000000000002E-2</v>
          </cell>
          <cell r="E2725">
            <v>35315</v>
          </cell>
          <cell r="F2725">
            <v>951.73925000000008</v>
          </cell>
        </row>
        <row r="2726">
          <cell r="B2726" t="str">
            <v xml:space="preserve">9mm thk BWP marine ply </v>
          </cell>
          <cell r="C2726" t="str">
            <v>Sqm</v>
          </cell>
          <cell r="D2726">
            <v>0.58905000000000007</v>
          </cell>
          <cell r="E2726">
            <v>0</v>
          </cell>
          <cell r="F2726">
            <v>0</v>
          </cell>
        </row>
        <row r="2727">
          <cell r="B2727" t="str">
            <v>4mm thk frosted glass</v>
          </cell>
          <cell r="C2727" t="str">
            <v>Sqm</v>
          </cell>
          <cell r="D2727">
            <v>0.58905000000000007</v>
          </cell>
          <cell r="E2727">
            <v>0</v>
          </cell>
          <cell r="F2727">
            <v>0</v>
          </cell>
        </row>
        <row r="2728">
          <cell r="B2728" t="str">
            <v>Iron oxidised hinges</v>
          </cell>
          <cell r="C2728" t="str">
            <v>No</v>
          </cell>
          <cell r="D2728">
            <v>3</v>
          </cell>
          <cell r="E2728">
            <v>0</v>
          </cell>
          <cell r="F2728">
            <v>0</v>
          </cell>
        </row>
        <row r="2729">
          <cell r="B2729" t="str">
            <v>Mortice lock with handle</v>
          </cell>
          <cell r="C2729" t="str">
            <v>No</v>
          </cell>
          <cell r="D2729">
            <v>1</v>
          </cell>
          <cell r="E2729">
            <v>0</v>
          </cell>
          <cell r="F2729">
            <v>0</v>
          </cell>
        </row>
        <row r="2730">
          <cell r="B2730" t="str">
            <v>Iron oxide tower bolts</v>
          </cell>
          <cell r="C2730" t="str">
            <v>No</v>
          </cell>
          <cell r="D2730">
            <v>1</v>
          </cell>
          <cell r="E2730">
            <v>0</v>
          </cell>
          <cell r="F2730">
            <v>0</v>
          </cell>
        </row>
        <row r="2731">
          <cell r="B2731" t="str">
            <v>Door stoper</v>
          </cell>
          <cell r="C2731" t="str">
            <v>No</v>
          </cell>
          <cell r="D2731">
            <v>1</v>
          </cell>
          <cell r="E2731">
            <v>0</v>
          </cell>
          <cell r="F2731">
            <v>0</v>
          </cell>
        </row>
        <row r="2732">
          <cell r="F2732">
            <v>951.73925000000008</v>
          </cell>
          <cell r="G2732">
            <v>951.73925000000008</v>
          </cell>
        </row>
        <row r="2734">
          <cell r="A2734" t="str">
            <v>B</v>
          </cell>
          <cell r="B2734" t="str">
            <v>LABOUR</v>
          </cell>
          <cell r="C2734" t="str">
            <v>Sqm</v>
          </cell>
          <cell r="D2734">
            <v>1.8517999999999999</v>
          </cell>
          <cell r="E2734">
            <v>0</v>
          </cell>
          <cell r="F2734">
            <v>0</v>
          </cell>
          <cell r="G2734">
            <v>0</v>
          </cell>
        </row>
        <row r="2736">
          <cell r="A2736" t="str">
            <v>C</v>
          </cell>
          <cell r="B2736" t="str">
            <v>PAINTING</v>
          </cell>
          <cell r="C2736" t="str">
            <v>Sqm</v>
          </cell>
          <cell r="D2736">
            <v>3.7035999999999998</v>
          </cell>
          <cell r="E2736">
            <v>0</v>
          </cell>
          <cell r="F2736">
            <v>0</v>
          </cell>
          <cell r="G2736">
            <v>0</v>
          </cell>
        </row>
        <row r="2737">
          <cell r="G2737">
            <v>951.73925000000008</v>
          </cell>
        </row>
        <row r="2739">
          <cell r="A2739" t="str">
            <v>D</v>
          </cell>
          <cell r="B2739" t="str">
            <v>Add for water &amp; electrical charges</v>
          </cell>
          <cell r="D2739">
            <v>951.73925000000008</v>
          </cell>
          <cell r="E2739">
            <v>0.01</v>
          </cell>
          <cell r="F2739">
            <v>9.5173925000000015</v>
          </cell>
          <cell r="G2739">
            <v>9.5173925000000015</v>
          </cell>
        </row>
        <row r="2741">
          <cell r="A2741" t="str">
            <v>E</v>
          </cell>
          <cell r="B2741" t="str">
            <v>Add for tools and plants</v>
          </cell>
          <cell r="D2741">
            <v>951.73925000000008</v>
          </cell>
          <cell r="E2741">
            <v>0.03</v>
          </cell>
          <cell r="F2741">
            <v>28.552177500000003</v>
          </cell>
          <cell r="G2741">
            <v>28.552177500000003</v>
          </cell>
        </row>
        <row r="2742">
          <cell r="G2742">
            <v>989.80882000000008</v>
          </cell>
        </row>
        <row r="2744">
          <cell r="A2744" t="str">
            <v>F</v>
          </cell>
          <cell r="B2744" t="str">
            <v>Add contractor's profit</v>
          </cell>
          <cell r="D2744">
            <v>989.80882000000008</v>
          </cell>
          <cell r="E2744">
            <v>0.15</v>
          </cell>
          <cell r="F2744">
            <v>148.47132300000001</v>
          </cell>
          <cell r="G2744">
            <v>148.47132300000001</v>
          </cell>
        </row>
        <row r="2745">
          <cell r="G2745">
            <v>1138.2801430000002</v>
          </cell>
        </row>
        <row r="2747">
          <cell r="B2747" t="str">
            <v>Rate per Sqm</v>
          </cell>
          <cell r="G2747">
            <v>614.68848849767812</v>
          </cell>
        </row>
        <row r="2750">
          <cell r="A2750">
            <v>72</v>
          </cell>
          <cell r="B2750" t="str">
            <v>HARD WOOD FULLY GLAZED DOOR SHUTTER</v>
          </cell>
          <cell r="E2750" t="str">
            <v>QTY -</v>
          </cell>
          <cell r="F2750">
            <v>1.4578000000000002</v>
          </cell>
          <cell r="G2750" t="str">
            <v>SQM</v>
          </cell>
        </row>
        <row r="2752">
          <cell r="B2752" t="str">
            <v>Shutter Size including deduction</v>
          </cell>
          <cell r="C2752">
            <v>0.74</v>
          </cell>
          <cell r="D2752">
            <v>1.9700000000000002</v>
          </cell>
        </row>
        <row r="2753">
          <cell r="B2753" t="str">
            <v>for frame</v>
          </cell>
        </row>
        <row r="2755">
          <cell r="B2755" t="str">
            <v>MATERIAL</v>
          </cell>
        </row>
        <row r="2757">
          <cell r="B2757" t="str">
            <v xml:space="preserve">Wood </v>
          </cell>
        </row>
        <row r="2758">
          <cell r="B2758" t="str">
            <v xml:space="preserve">Top rail 100mm X 40mm </v>
          </cell>
          <cell r="C2758" t="str">
            <v>Cum</v>
          </cell>
          <cell r="D2758">
            <v>2.96E-3</v>
          </cell>
        </row>
        <row r="2759">
          <cell r="B2759" t="str">
            <v>Bottom &amp; lock rail 200mm X 40mm</v>
          </cell>
          <cell r="C2759" t="str">
            <v>Cum</v>
          </cell>
          <cell r="D2759">
            <v>1.184E-2</v>
          </cell>
        </row>
        <row r="2760">
          <cell r="B2760" t="str">
            <v>Vertical styles 100mm X 40mm</v>
          </cell>
          <cell r="C2760" t="str">
            <v>Cum</v>
          </cell>
          <cell r="D2760">
            <v>1.5760000000000003E-2</v>
          </cell>
        </row>
        <row r="2761">
          <cell r="B2761" t="str">
            <v xml:space="preserve">Total wood </v>
          </cell>
          <cell r="D2761">
            <v>3.0560000000000004E-2</v>
          </cell>
        </row>
        <row r="2763">
          <cell r="B2763" t="str">
            <v>Panel size</v>
          </cell>
          <cell r="D2763">
            <v>0.57000000000000006</v>
          </cell>
          <cell r="E2763">
            <v>0.76500000000000012</v>
          </cell>
        </row>
        <row r="2765">
          <cell r="B2765" t="str">
            <v xml:space="preserve">5mm thk clear glass </v>
          </cell>
          <cell r="D2765">
            <v>0.87210000000000021</v>
          </cell>
        </row>
        <row r="2767">
          <cell r="B2767" t="str">
            <v>Painting</v>
          </cell>
          <cell r="D2767">
            <v>2.3324800000000003</v>
          </cell>
        </row>
        <row r="2770">
          <cell r="B2770" t="str">
            <v>HARD WOOD FULLY GLAZED DOOR SHUTTER</v>
          </cell>
          <cell r="E2770" t="str">
            <v>QTY -</v>
          </cell>
          <cell r="F2770">
            <v>1.4578000000000002</v>
          </cell>
          <cell r="G2770" t="str">
            <v>SQM</v>
          </cell>
        </row>
        <row r="2772">
          <cell r="B2772" t="str">
            <v xml:space="preserve">MATERIAL </v>
          </cell>
        </row>
        <row r="2774">
          <cell r="B2774" t="str">
            <v xml:space="preserve">Wood </v>
          </cell>
          <cell r="C2774" t="str">
            <v>Cum</v>
          </cell>
          <cell r="D2774">
            <v>3.0560000000000004E-2</v>
          </cell>
          <cell r="E2774">
            <v>35315</v>
          </cell>
          <cell r="F2774">
            <v>1079.2264000000002</v>
          </cell>
        </row>
        <row r="2775">
          <cell r="B2775" t="str">
            <v xml:space="preserve">5mm thk clear glass </v>
          </cell>
          <cell r="C2775" t="str">
            <v>Sqm</v>
          </cell>
          <cell r="D2775">
            <v>0.87210000000000021</v>
          </cell>
          <cell r="E2775">
            <v>0</v>
          </cell>
          <cell r="F2775">
            <v>0</v>
          </cell>
        </row>
        <row r="2776">
          <cell r="B2776" t="str">
            <v>Iron oxidised hinges</v>
          </cell>
          <cell r="C2776" t="str">
            <v>No</v>
          </cell>
          <cell r="D2776">
            <v>3</v>
          </cell>
          <cell r="E2776">
            <v>0</v>
          </cell>
          <cell r="F2776">
            <v>0</v>
          </cell>
        </row>
        <row r="2777">
          <cell r="B2777" t="str">
            <v>Iron oxidised tower bolts</v>
          </cell>
          <cell r="C2777" t="str">
            <v>No</v>
          </cell>
          <cell r="D2777">
            <v>1</v>
          </cell>
          <cell r="E2777">
            <v>0</v>
          </cell>
          <cell r="F2777">
            <v>0</v>
          </cell>
        </row>
        <row r="2778">
          <cell r="B2778" t="str">
            <v>Iron oxidised aldrop 250mm long</v>
          </cell>
          <cell r="C2778" t="str">
            <v>No</v>
          </cell>
          <cell r="D2778">
            <v>2</v>
          </cell>
          <cell r="E2778">
            <v>0</v>
          </cell>
          <cell r="F2778">
            <v>0</v>
          </cell>
        </row>
        <row r="2779">
          <cell r="F2779">
            <v>1079.2264000000002</v>
          </cell>
          <cell r="G2779">
            <v>1079.2264000000002</v>
          </cell>
        </row>
        <row r="2781">
          <cell r="A2781" t="str">
            <v>B</v>
          </cell>
          <cell r="B2781" t="str">
            <v>LABOUR</v>
          </cell>
          <cell r="C2781" t="str">
            <v>Sqm</v>
          </cell>
          <cell r="D2781">
            <v>1.4578000000000002</v>
          </cell>
          <cell r="E2781">
            <v>0</v>
          </cell>
          <cell r="F2781">
            <v>0</v>
          </cell>
          <cell r="G2781">
            <v>0</v>
          </cell>
        </row>
        <row r="2783">
          <cell r="A2783" t="str">
            <v>C</v>
          </cell>
          <cell r="B2783" t="str">
            <v>PAINTING</v>
          </cell>
          <cell r="C2783" t="str">
            <v>Sqm</v>
          </cell>
          <cell r="D2783">
            <v>2.3324800000000003</v>
          </cell>
          <cell r="E2783">
            <v>0</v>
          </cell>
          <cell r="F2783">
            <v>0</v>
          </cell>
          <cell r="G2783">
            <v>0</v>
          </cell>
        </row>
        <row r="2784">
          <cell r="G2784">
            <v>1079.2264000000002</v>
          </cell>
        </row>
        <row r="2786">
          <cell r="A2786" t="str">
            <v>D</v>
          </cell>
          <cell r="B2786" t="str">
            <v>Add for water &amp; electrical charges</v>
          </cell>
          <cell r="D2786">
            <v>1079.2264000000002</v>
          </cell>
          <cell r="E2786">
            <v>0.01</v>
          </cell>
          <cell r="F2786">
            <v>10.792264000000003</v>
          </cell>
          <cell r="G2786">
            <v>10.792264000000003</v>
          </cell>
        </row>
        <row r="2788">
          <cell r="A2788" t="str">
            <v>E</v>
          </cell>
          <cell r="B2788" t="str">
            <v>Add for tools and plants</v>
          </cell>
          <cell r="D2788">
            <v>1079.2264000000002</v>
          </cell>
          <cell r="E2788">
            <v>0.03</v>
          </cell>
          <cell r="F2788">
            <v>32.376792000000009</v>
          </cell>
          <cell r="G2788">
            <v>32.376792000000009</v>
          </cell>
        </row>
        <row r="2789">
          <cell r="G2789">
            <v>1122.3954560000002</v>
          </cell>
        </row>
        <row r="2791">
          <cell r="A2791" t="str">
            <v>F</v>
          </cell>
          <cell r="B2791" t="str">
            <v>Add contractor's profit</v>
          </cell>
          <cell r="D2791">
            <v>1122.3954560000002</v>
          </cell>
          <cell r="E2791">
            <v>0.15</v>
          </cell>
          <cell r="F2791">
            <v>168.35931840000003</v>
          </cell>
          <cell r="G2791">
            <v>168.35931840000003</v>
          </cell>
        </row>
        <row r="2792">
          <cell r="G2792">
            <v>1290.7547744000003</v>
          </cell>
        </row>
        <row r="2794">
          <cell r="B2794" t="str">
            <v>Rate per Sqm</v>
          </cell>
          <cell r="G2794">
            <v>885.41279626834967</v>
          </cell>
        </row>
        <row r="2797">
          <cell r="A2797">
            <v>74</v>
          </cell>
          <cell r="B2797" t="str">
            <v>40MM THK FLUSH DOOR SHUTTER</v>
          </cell>
          <cell r="E2797" t="str">
            <v>QTY -</v>
          </cell>
          <cell r="F2797">
            <v>1.8900000000000001</v>
          </cell>
          <cell r="G2797" t="str">
            <v>SQM</v>
          </cell>
        </row>
        <row r="2799">
          <cell r="B2799" t="str">
            <v>MATERIAL</v>
          </cell>
        </row>
        <row r="2801">
          <cell r="B2801" t="str">
            <v>40MM flush door shutter</v>
          </cell>
          <cell r="C2801" t="str">
            <v>Sqm</v>
          </cell>
          <cell r="D2801">
            <v>1.8900000000000001</v>
          </cell>
          <cell r="E2801">
            <v>2117</v>
          </cell>
          <cell r="F2801">
            <v>4001.13</v>
          </cell>
        </row>
        <row r="2802">
          <cell r="B2802" t="str">
            <v>Hard wares</v>
          </cell>
          <cell r="C2802" t="str">
            <v>LS</v>
          </cell>
          <cell r="F2802">
            <v>750</v>
          </cell>
        </row>
        <row r="2803">
          <cell r="F2803">
            <v>4751.13</v>
          </cell>
          <cell r="G2803">
            <v>4751.13</v>
          </cell>
        </row>
        <row r="2805">
          <cell r="A2805" t="str">
            <v>B</v>
          </cell>
          <cell r="B2805" t="str">
            <v>LABOUR</v>
          </cell>
          <cell r="C2805" t="str">
            <v>Sqm</v>
          </cell>
          <cell r="D2805">
            <v>1.8900000000000001</v>
          </cell>
          <cell r="E2805">
            <v>90</v>
          </cell>
          <cell r="F2805">
            <v>170.10000000000002</v>
          </cell>
          <cell r="G2805">
            <v>170.10000000000002</v>
          </cell>
        </row>
        <row r="2807">
          <cell r="A2807" t="str">
            <v>C</v>
          </cell>
          <cell r="B2807" t="str">
            <v>PAINTING</v>
          </cell>
          <cell r="C2807" t="str">
            <v>Sqm</v>
          </cell>
          <cell r="D2807">
            <v>4.5360000000000005</v>
          </cell>
          <cell r="E2807">
            <v>45</v>
          </cell>
          <cell r="F2807">
            <v>204.12000000000003</v>
          </cell>
          <cell r="G2807">
            <v>204.12000000000003</v>
          </cell>
        </row>
        <row r="2808">
          <cell r="G2808">
            <v>5125.3500000000004</v>
          </cell>
        </row>
        <row r="2810">
          <cell r="A2810" t="str">
            <v>D</v>
          </cell>
          <cell r="B2810" t="str">
            <v>Add for water &amp; electrical charges</v>
          </cell>
          <cell r="D2810">
            <v>5125.3500000000004</v>
          </cell>
          <cell r="E2810">
            <v>0.01</v>
          </cell>
          <cell r="F2810">
            <v>51.253500000000003</v>
          </cell>
          <cell r="G2810">
            <v>51.253500000000003</v>
          </cell>
        </row>
        <row r="2812">
          <cell r="A2812" t="str">
            <v>E</v>
          </cell>
          <cell r="B2812" t="str">
            <v>Add for tools and plants</v>
          </cell>
          <cell r="D2812">
            <v>5125.3500000000004</v>
          </cell>
          <cell r="E2812">
            <v>0.03</v>
          </cell>
          <cell r="F2812">
            <v>153.76050000000001</v>
          </cell>
          <cell r="G2812">
            <v>153.76050000000001</v>
          </cell>
        </row>
        <row r="2813">
          <cell r="G2813">
            <v>5330.3640000000005</v>
          </cell>
        </row>
        <row r="2815">
          <cell r="A2815" t="str">
            <v>F</v>
          </cell>
          <cell r="B2815" t="str">
            <v>Add contractor's profit</v>
          </cell>
          <cell r="D2815">
            <v>5330.3640000000005</v>
          </cell>
          <cell r="E2815">
            <v>0.15</v>
          </cell>
          <cell r="F2815">
            <v>799.55460000000005</v>
          </cell>
          <cell r="G2815">
            <v>799.55460000000005</v>
          </cell>
        </row>
        <row r="2816">
          <cell r="G2816">
            <v>6129.9186000000009</v>
          </cell>
        </row>
        <row r="2818">
          <cell r="A2818" t="str">
            <v>F</v>
          </cell>
          <cell r="B2818" t="str">
            <v xml:space="preserve">WCT </v>
          </cell>
          <cell r="D2818">
            <v>6129.9186000000009</v>
          </cell>
          <cell r="E2818">
            <v>0.04</v>
          </cell>
          <cell r="F2818">
            <v>245.19674400000005</v>
          </cell>
          <cell r="G2818">
            <v>245.19674400000005</v>
          </cell>
        </row>
        <row r="2819">
          <cell r="G2819">
            <v>6375.1153440000007</v>
          </cell>
        </row>
        <row r="2821">
          <cell r="B2821" t="str">
            <v>Rate per Sqm</v>
          </cell>
          <cell r="D2821">
            <v>6375.1153440000007</v>
          </cell>
          <cell r="E2821">
            <v>1.8900000000000001</v>
          </cell>
          <cell r="F2821">
            <v>3373.0769015873016</v>
          </cell>
          <cell r="G2821">
            <v>3374</v>
          </cell>
        </row>
        <row r="2825">
          <cell r="A2825">
            <v>75</v>
          </cell>
          <cell r="B2825" t="str">
            <v>40MM THK FLUSH DOOR SHUTTER</v>
          </cell>
          <cell r="E2825" t="str">
            <v>QTY -</v>
          </cell>
          <cell r="F2825">
            <v>1.8900000000000001</v>
          </cell>
          <cell r="G2825" t="str">
            <v>SQM</v>
          </cell>
        </row>
        <row r="2827">
          <cell r="B2827" t="str">
            <v>MATERIAL</v>
          </cell>
        </row>
        <row r="2829">
          <cell r="B2829" t="str">
            <v>40MM flush door shutter including hardwares</v>
          </cell>
          <cell r="C2829" t="str">
            <v>Sqm</v>
          </cell>
          <cell r="D2829">
            <v>1.8900000000000001</v>
          </cell>
          <cell r="E2829">
            <v>635</v>
          </cell>
          <cell r="F2829">
            <v>1200.1500000000001</v>
          </cell>
        </row>
        <row r="2831">
          <cell r="F2831">
            <v>1200.1500000000001</v>
          </cell>
          <cell r="G2831">
            <v>1200.1500000000001</v>
          </cell>
        </row>
        <row r="2833">
          <cell r="A2833" t="str">
            <v>B</v>
          </cell>
          <cell r="B2833" t="str">
            <v>LABOUR (for fixing)</v>
          </cell>
          <cell r="C2833" t="str">
            <v>Sqm</v>
          </cell>
          <cell r="D2833">
            <v>1.8900000000000001</v>
          </cell>
          <cell r="E2833">
            <v>90</v>
          </cell>
          <cell r="F2833">
            <v>170.10000000000002</v>
          </cell>
          <cell r="G2833">
            <v>170.10000000000002</v>
          </cell>
        </row>
        <row r="2835">
          <cell r="A2835" t="str">
            <v>C</v>
          </cell>
          <cell r="B2835" t="str">
            <v>PAINTING</v>
          </cell>
          <cell r="C2835" t="str">
            <v>Sqm</v>
          </cell>
          <cell r="D2835">
            <v>4.5360000000000005</v>
          </cell>
          <cell r="E2835">
            <v>40</v>
          </cell>
          <cell r="F2835">
            <v>181.44000000000003</v>
          </cell>
          <cell r="G2835">
            <v>181.44000000000003</v>
          </cell>
        </row>
        <row r="2836">
          <cell r="G2836">
            <v>1551.69</v>
          </cell>
        </row>
        <row r="2838">
          <cell r="A2838" t="str">
            <v>D</v>
          </cell>
          <cell r="B2838" t="str">
            <v>Add for water &amp; electrical charges</v>
          </cell>
          <cell r="D2838">
            <v>1551.69</v>
          </cell>
          <cell r="E2838">
            <v>0.01</v>
          </cell>
          <cell r="F2838">
            <v>15.516900000000001</v>
          </cell>
          <cell r="G2838">
            <v>15.516900000000001</v>
          </cell>
        </row>
        <row r="2840">
          <cell r="A2840" t="str">
            <v>E</v>
          </cell>
          <cell r="B2840" t="str">
            <v>Add for tools and plants</v>
          </cell>
          <cell r="D2840">
            <v>1551.69</v>
          </cell>
          <cell r="E2840">
            <v>0.03</v>
          </cell>
          <cell r="F2840">
            <v>46.550699999999999</v>
          </cell>
          <cell r="G2840">
            <v>46.550699999999999</v>
          </cell>
        </row>
        <row r="2841">
          <cell r="G2841">
            <v>1613.7576000000001</v>
          </cell>
        </row>
        <row r="2843">
          <cell r="A2843" t="str">
            <v>F</v>
          </cell>
          <cell r="B2843" t="str">
            <v>Add contractor's profit</v>
          </cell>
          <cell r="D2843">
            <v>1613.7576000000001</v>
          </cell>
          <cell r="E2843">
            <v>0.15</v>
          </cell>
          <cell r="F2843">
            <v>242.06364000000002</v>
          </cell>
          <cell r="G2843">
            <v>242.06364000000002</v>
          </cell>
        </row>
        <row r="2844">
          <cell r="G2844">
            <v>1855.8212400000002</v>
          </cell>
        </row>
        <row r="2846">
          <cell r="A2846" t="str">
            <v>F</v>
          </cell>
          <cell r="B2846" t="str">
            <v xml:space="preserve">WCT </v>
          </cell>
          <cell r="D2846">
            <v>1855.8212400000002</v>
          </cell>
          <cell r="E2846">
            <v>0.04</v>
          </cell>
          <cell r="F2846">
            <v>74.232849600000009</v>
          </cell>
          <cell r="G2846">
            <v>74.232849600000009</v>
          </cell>
        </row>
        <row r="2847">
          <cell r="G2847">
            <v>1930.0540896000002</v>
          </cell>
        </row>
        <row r="2849">
          <cell r="B2849" t="str">
            <v>Rate per Sqm</v>
          </cell>
          <cell r="D2849">
            <v>1930.0540896000002</v>
          </cell>
          <cell r="E2849">
            <v>1.8900000000000001</v>
          </cell>
          <cell r="F2849">
            <v>1021.1926400000001</v>
          </cell>
          <cell r="G2849">
            <v>1022</v>
          </cell>
        </row>
        <row r="2852">
          <cell r="A2852">
            <v>74</v>
          </cell>
          <cell r="B2852" t="str">
            <v>35MM THK FLUSH DOOR SHUTTER</v>
          </cell>
          <cell r="E2852" t="str">
            <v>QTY -</v>
          </cell>
          <cell r="F2852">
            <v>1.8900000000000001</v>
          </cell>
          <cell r="G2852" t="str">
            <v>SQM</v>
          </cell>
        </row>
        <row r="2854">
          <cell r="B2854" t="str">
            <v>MATERIAL</v>
          </cell>
        </row>
        <row r="2856">
          <cell r="B2856" t="str">
            <v>35MM flush door shutter</v>
          </cell>
          <cell r="C2856" t="str">
            <v>Sqm</v>
          </cell>
          <cell r="D2856">
            <v>1.8900000000000001</v>
          </cell>
          <cell r="E2856">
            <v>900</v>
          </cell>
          <cell r="F2856">
            <v>1701</v>
          </cell>
        </row>
        <row r="2857">
          <cell r="B2857" t="str">
            <v>Hard wares</v>
          </cell>
          <cell r="C2857" t="str">
            <v>L S</v>
          </cell>
          <cell r="F2857">
            <v>350</v>
          </cell>
        </row>
        <row r="2858">
          <cell r="F2858">
            <v>2051</v>
          </cell>
          <cell r="G2858">
            <v>2051</v>
          </cell>
        </row>
        <row r="2860">
          <cell r="A2860" t="str">
            <v>B</v>
          </cell>
          <cell r="B2860" t="str">
            <v>LABOUR (For fixing)</v>
          </cell>
          <cell r="C2860" t="str">
            <v>Sqm</v>
          </cell>
          <cell r="D2860">
            <v>1.8900000000000001</v>
          </cell>
          <cell r="E2860">
            <v>90</v>
          </cell>
          <cell r="F2860">
            <v>170.10000000000002</v>
          </cell>
          <cell r="G2860">
            <v>170.10000000000002</v>
          </cell>
        </row>
        <row r="2862">
          <cell r="A2862" t="str">
            <v>C</v>
          </cell>
          <cell r="B2862" t="str">
            <v>PAINTING</v>
          </cell>
          <cell r="C2862" t="str">
            <v>Sqm</v>
          </cell>
          <cell r="D2862">
            <v>4.5360000000000005</v>
          </cell>
          <cell r="E2862">
            <v>40</v>
          </cell>
          <cell r="F2862">
            <v>181.44000000000003</v>
          </cell>
          <cell r="G2862">
            <v>181.44000000000003</v>
          </cell>
        </row>
        <row r="2863">
          <cell r="G2863">
            <v>2402.54</v>
          </cell>
        </row>
        <row r="2865">
          <cell r="A2865" t="str">
            <v>D</v>
          </cell>
          <cell r="B2865" t="str">
            <v>Add for water &amp; electrical charges</v>
          </cell>
          <cell r="D2865">
            <v>2402.54</v>
          </cell>
          <cell r="E2865">
            <v>0.01</v>
          </cell>
          <cell r="F2865">
            <v>24.025400000000001</v>
          </cell>
          <cell r="G2865">
            <v>24.025400000000001</v>
          </cell>
        </row>
        <row r="2867">
          <cell r="A2867" t="str">
            <v>E</v>
          </cell>
          <cell r="B2867" t="str">
            <v>Add for tools and plants</v>
          </cell>
          <cell r="D2867">
            <v>2402.54</v>
          </cell>
          <cell r="E2867">
            <v>0.03</v>
          </cell>
          <cell r="F2867">
            <v>72.0762</v>
          </cell>
          <cell r="G2867">
            <v>72.0762</v>
          </cell>
        </row>
        <row r="2868">
          <cell r="G2868">
            <v>2498.6415999999999</v>
          </cell>
        </row>
        <row r="2870">
          <cell r="A2870" t="str">
            <v>F</v>
          </cell>
          <cell r="B2870" t="str">
            <v>Add contractor's profit</v>
          </cell>
          <cell r="D2870">
            <v>2498.6415999999999</v>
          </cell>
          <cell r="E2870">
            <v>0.15</v>
          </cell>
          <cell r="F2870">
            <v>374.79623999999995</v>
          </cell>
          <cell r="G2870">
            <v>374.79623999999995</v>
          </cell>
        </row>
        <row r="2871">
          <cell r="G2871">
            <v>2873.4378400000001</v>
          </cell>
        </row>
        <row r="2873">
          <cell r="A2873" t="str">
            <v>F</v>
          </cell>
          <cell r="B2873" t="str">
            <v xml:space="preserve">WCT </v>
          </cell>
          <cell r="D2873">
            <v>2873.4378400000001</v>
          </cell>
          <cell r="E2873">
            <v>0.04</v>
          </cell>
          <cell r="F2873">
            <v>114.9375136</v>
          </cell>
          <cell r="G2873">
            <v>114.9375136</v>
          </cell>
        </row>
        <row r="2874">
          <cell r="G2874">
            <v>2988.3753535999999</v>
          </cell>
        </row>
        <row r="2876">
          <cell r="B2876" t="str">
            <v>Rate per Sqm</v>
          </cell>
          <cell r="D2876">
            <v>2988.3753535999999</v>
          </cell>
          <cell r="E2876">
            <v>1.8900000000000001</v>
          </cell>
          <cell r="F2876">
            <v>1581.1509807407406</v>
          </cell>
          <cell r="G2876">
            <v>1582</v>
          </cell>
        </row>
        <row r="2879">
          <cell r="A2879">
            <v>75</v>
          </cell>
          <cell r="B2879" t="str">
            <v>45MM THK FLUSH DOOR SHUTTER DOUBLE LEAF</v>
          </cell>
          <cell r="E2879" t="str">
            <v>QTY -</v>
          </cell>
          <cell r="F2879">
            <v>3.1500000000000004</v>
          </cell>
          <cell r="G2879" t="str">
            <v>SQM</v>
          </cell>
        </row>
        <row r="2881">
          <cell r="B2881" t="str">
            <v>MATERIAL</v>
          </cell>
        </row>
        <row r="2883">
          <cell r="B2883" t="str">
            <v>45MM flush door shutter</v>
          </cell>
          <cell r="C2883" t="str">
            <v>Sqm</v>
          </cell>
          <cell r="D2883">
            <v>3.1500000000000004</v>
          </cell>
          <cell r="E2883">
            <v>0</v>
          </cell>
          <cell r="F2883">
            <v>0</v>
          </cell>
        </row>
        <row r="2884">
          <cell r="B2884" t="str">
            <v>Beading</v>
          </cell>
          <cell r="C2884" t="str">
            <v>Rmt</v>
          </cell>
          <cell r="D2884">
            <v>7.2</v>
          </cell>
          <cell r="E2884">
            <v>0</v>
          </cell>
          <cell r="F2884">
            <v>0</v>
          </cell>
        </row>
        <row r="2885">
          <cell r="B2885" t="str">
            <v xml:space="preserve">Brass hinges </v>
          </cell>
          <cell r="C2885" t="str">
            <v>No</v>
          </cell>
          <cell r="D2885">
            <v>4</v>
          </cell>
          <cell r="E2885">
            <v>25</v>
          </cell>
          <cell r="F2885">
            <v>100</v>
          </cell>
        </row>
        <row r="2886">
          <cell r="B2886" t="str">
            <v>Brass oxidised handle</v>
          </cell>
          <cell r="C2886" t="str">
            <v>No</v>
          </cell>
          <cell r="D2886">
            <v>2</v>
          </cell>
          <cell r="E2886">
            <v>60</v>
          </cell>
          <cell r="F2886">
            <v>120</v>
          </cell>
        </row>
        <row r="2887">
          <cell r="B2887" t="str">
            <v>Brass oxidised tower bolt</v>
          </cell>
          <cell r="C2887" t="str">
            <v>No</v>
          </cell>
          <cell r="D2887">
            <v>1</v>
          </cell>
          <cell r="E2887">
            <v>30</v>
          </cell>
          <cell r="F2887">
            <v>30</v>
          </cell>
        </row>
        <row r="2888">
          <cell r="B2888" t="str">
            <v>Aldrop</v>
          </cell>
          <cell r="C2888" t="str">
            <v>No</v>
          </cell>
          <cell r="D2888">
            <v>2</v>
          </cell>
          <cell r="E2888">
            <v>200</v>
          </cell>
          <cell r="F2888">
            <v>400</v>
          </cell>
        </row>
        <row r="2889">
          <cell r="B2889" t="str">
            <v>Door stopper</v>
          </cell>
          <cell r="C2889" t="str">
            <v>No</v>
          </cell>
          <cell r="D2889">
            <v>2</v>
          </cell>
          <cell r="E2889">
            <v>35</v>
          </cell>
          <cell r="F2889">
            <v>70</v>
          </cell>
        </row>
        <row r="2890">
          <cell r="F2890">
            <v>720</v>
          </cell>
        </row>
        <row r="2892">
          <cell r="A2892" t="str">
            <v>B</v>
          </cell>
          <cell r="B2892" t="str">
            <v>LABOUR</v>
          </cell>
          <cell r="C2892" t="str">
            <v>Sqm</v>
          </cell>
          <cell r="D2892">
            <v>3.1500000000000004</v>
          </cell>
          <cell r="E2892">
            <v>0</v>
          </cell>
          <cell r="F2892">
            <v>0</v>
          </cell>
          <cell r="G2892">
            <v>0</v>
          </cell>
        </row>
        <row r="2894">
          <cell r="A2894" t="str">
            <v>C</v>
          </cell>
          <cell r="B2894" t="str">
            <v>PAINTING</v>
          </cell>
          <cell r="C2894" t="str">
            <v>Sqm</v>
          </cell>
          <cell r="D2894">
            <v>7.5600000000000005</v>
          </cell>
          <cell r="E2894">
            <v>0</v>
          </cell>
          <cell r="F2894">
            <v>0</v>
          </cell>
          <cell r="G2894">
            <v>0</v>
          </cell>
        </row>
        <row r="2895">
          <cell r="G2895">
            <v>0</v>
          </cell>
        </row>
        <row r="2897">
          <cell r="A2897" t="str">
            <v>D</v>
          </cell>
          <cell r="B2897" t="str">
            <v>Add for water &amp; electrical charges</v>
          </cell>
          <cell r="D2897">
            <v>0</v>
          </cell>
          <cell r="E2897">
            <v>0.01</v>
          </cell>
          <cell r="F2897">
            <v>0</v>
          </cell>
          <cell r="G2897">
            <v>0</v>
          </cell>
        </row>
        <row r="2899">
          <cell r="A2899" t="str">
            <v>E</v>
          </cell>
          <cell r="B2899" t="str">
            <v>Add for tools and plants</v>
          </cell>
          <cell r="D2899">
            <v>0</v>
          </cell>
          <cell r="E2899">
            <v>0.03</v>
          </cell>
          <cell r="F2899">
            <v>0</v>
          </cell>
          <cell r="G2899">
            <v>0</v>
          </cell>
        </row>
        <row r="2900">
          <cell r="G2900">
            <v>0</v>
          </cell>
        </row>
        <row r="2902">
          <cell r="A2902" t="str">
            <v>F</v>
          </cell>
          <cell r="B2902" t="str">
            <v>Add contractor's profit</v>
          </cell>
          <cell r="D2902">
            <v>0</v>
          </cell>
          <cell r="E2902">
            <v>0.15</v>
          </cell>
          <cell r="F2902">
            <v>0</v>
          </cell>
          <cell r="G2902">
            <v>0</v>
          </cell>
        </row>
        <row r="2903">
          <cell r="G2903">
            <v>0</v>
          </cell>
        </row>
        <row r="2905">
          <cell r="B2905" t="str">
            <v>Rate per Sqm</v>
          </cell>
          <cell r="G2905">
            <v>0</v>
          </cell>
        </row>
      </sheetData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T Panel Summary"/>
      <sheetName val="Cos"/>
      <sheetName val="RISING MAINS"/>
      <sheetName val="DB"/>
      <sheetName val="EST"/>
      <sheetName val="ITC"/>
      <sheetName val="LAYING OF CABLE"/>
      <sheetName val="cable termination"/>
      <sheetName val="PT_WIRING &amp; raceway"/>
      <sheetName val="cable tray"/>
      <sheetName val="Summary"/>
      <sheetName val="labour rates"/>
      <sheetName val="LIGHTINING"/>
      <sheetName val="CAB-Cu"/>
      <sheetName val="cab-Al"/>
      <sheetName val="EXTERNAL &amp; HDPE Pipe"/>
      <sheetName val="LIGHT FIXTURE"/>
      <sheetName val="Lift"/>
      <sheetName val="UPS"/>
      <sheetName val="Cos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C2">
            <v>293.02999999999997</v>
          </cell>
        </row>
        <row r="5">
          <cell r="C5">
            <v>209.63</v>
          </cell>
        </row>
        <row r="6">
          <cell r="C6">
            <v>247.95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25"/>
      <sheetName val="Sheet4"/>
      <sheetName val="PLAN_FEB97"/>
      <sheetName val="Rollup"/>
      <sheetName val="Construction"/>
      <sheetName val="NPV"/>
      <sheetName val="Design"/>
      <sheetName val="Headings"/>
      <sheetName val="labour rates"/>
      <sheetName val="Beam at Ground flr lvl(Steel)"/>
    </sheetNames>
    <sheetDataSet>
      <sheetData sheetId="0" refreshError="1"/>
      <sheetData sheetId="1" refreshError="1"/>
      <sheetData sheetId="2" refreshError="1">
        <row r="2">
          <cell r="A2">
            <v>100000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Data"/>
      <sheetName val="IO LIST"/>
      <sheetName val="Design"/>
      <sheetName val="#REF"/>
      <sheetName val="Basement Budget"/>
      <sheetName val="PROG_DATA"/>
      <sheetName val="RES-PLANNING"/>
      <sheetName val="Fill this out first..."/>
      <sheetName val="labour coeff"/>
      <sheetName val="Sheet2"/>
      <sheetName val="Intro"/>
      <sheetName val="Extra Item"/>
      <sheetName val="Database"/>
      <sheetName val="SCHEDULE"/>
      <sheetName val="schedule nos"/>
      <sheetName val="Pay_Sep06"/>
      <sheetName val="INPUT SHEET"/>
      <sheetName val="Site Dev BOQ"/>
      <sheetName val="Voucher"/>
      <sheetName val="horizontal"/>
      <sheetName val="Financials"/>
      <sheetName val="Cash Flow Working"/>
      <sheetName val="loadcal"/>
      <sheetName val="Publicbuilding"/>
      <sheetName val="Break up Sheet"/>
      <sheetName val="Headings"/>
      <sheetName val="Costing"/>
      <sheetName val="BASIS -DEC 08"/>
      <sheetName val="leads"/>
      <sheetName val="Assumptions"/>
      <sheetName val="Labour"/>
      <sheetName val="Material"/>
      <sheetName val="Plant &amp;  Machinery"/>
      <sheetName val="Cover sheet"/>
      <sheetName val="Main-Material"/>
      <sheetName val="CFForecast detail"/>
      <sheetName val="Data sheet"/>
      <sheetName val="analysis"/>
      <sheetName val="Estimate"/>
      <sheetName val="Material "/>
      <sheetName val="Labour &amp; Plant"/>
      <sheetName val="SALIENT"/>
      <sheetName val="Name List"/>
      <sheetName val="LIST OF MAKES"/>
      <sheetName val="FORM7"/>
      <sheetName val="Project Budget Worksheet"/>
      <sheetName val="NZB Datas"/>
      <sheetName val="Detail"/>
      <sheetName val="Cost summary"/>
      <sheetName val="Timesheet"/>
      <sheetName val="Non-Factory"/>
      <sheetName val="ABP inputs"/>
      <sheetName val="Synergy Sales Budget"/>
      <sheetName val="EMC"/>
      <sheetName val="PCS DATA"/>
      <sheetName val="NT LBH"/>
      <sheetName val="RCC,Ret. Wall"/>
      <sheetName val="Column steel"/>
      <sheetName val="電気設備表"/>
      <sheetName val="PLAN_FEB97"/>
      <sheetName val="lookup"/>
      <sheetName val="Dimensions"/>
      <sheetName val="NSR_E"/>
      <sheetName val="TOT_COST"/>
      <sheetName val="L.L Rates"/>
      <sheetName val="Sheet5"/>
    </sheetNames>
    <sheetDataSet>
      <sheetData sheetId="0" refreshError="1">
        <row r="6">
          <cell r="P6">
            <v>2626</v>
          </cell>
        </row>
        <row r="7">
          <cell r="P7">
            <v>2800</v>
          </cell>
        </row>
        <row r="8">
          <cell r="P8">
            <v>193.98</v>
          </cell>
        </row>
        <row r="22">
          <cell r="P22">
            <v>836.68499999999995</v>
          </cell>
        </row>
        <row r="23">
          <cell r="P23">
            <v>571.68499999999995</v>
          </cell>
        </row>
        <row r="31">
          <cell r="P31">
            <v>171.57999999999998</v>
          </cell>
        </row>
        <row r="32">
          <cell r="P32">
            <v>29500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BOQ"/>
      <sheetName val="BOQ_CHK_DA"/>
      <sheetName val="REV-EST"/>
      <sheetName val="EST-SER"/>
      <sheetName val="RA-MKT"/>
      <sheetName val="RA-MKT-REV"/>
      <sheetName val="RA-CPWD"/>
      <sheetName val="RA-CPWD-REV"/>
      <sheetName val="BOQ"/>
      <sheetName val="Meas.-FIN"/>
      <sheetName val="Meas.-STRUCT"/>
      <sheetName val="PILING-11.12.07"/>
      <sheetName val="SUB-STRUCT-11.12.07"/>
      <sheetName val="SUPER-STRUCT-11.12.07"/>
      <sheetName val="ESTIMATE"/>
      <sheetName val="Builtup Area"/>
      <sheetName val="Assumptions"/>
      <sheetName val="PLAN_FEB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lactdetails_grid"/>
      <sheetName val="Sheet2"/>
      <sheetName val="Project Budget Worksheet"/>
      <sheetName val="Lead"/>
      <sheetName val="RA-markate"/>
      <sheetName val="Builtup Area"/>
    </sheetNames>
    <sheetDataSet>
      <sheetData sheetId="0" refreshError="1"/>
      <sheetData sheetId="1">
        <row r="3">
          <cell r="B3" t="str">
            <v>A01.00 - EXCAVATION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"/>
      <sheetName val="Kristal Court"/>
      <sheetName val="Sheet1"/>
      <sheetName val="Sheet3 (2)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 SUMMARY"/>
      <sheetName val="IMPROVEMENTS"/>
      <sheetName val="VARIANCES"/>
      <sheetName val="DESIGN COMPONENT"/>
      <sheetName val="CONSTRUCTION COMPONENT"/>
      <sheetName val="DCAG"/>
      <sheetName val="Construction Preambles"/>
      <sheetName val="Construction Information"/>
      <sheetName val="ASSET RENEWAL COMPONENT"/>
      <sheetName val="Substructure(Model)"/>
      <sheetName val="Frame,Floors,Roof,Stairs(Model)"/>
      <sheetName val="Ext. Walls,Windows,Doors(Model)"/>
      <sheetName val="Internal Walls,Doors(Model)"/>
      <sheetName val="Finishes(Model)"/>
      <sheetName val="Fittings &amp; Furnishings(Model)"/>
      <sheetName val="Plumbing Services(Model)"/>
      <sheetName val="Mechanical Part 1(Model)"/>
      <sheetName val="Mechanical Part 2(Model)"/>
      <sheetName val="Mechanical Part 3(Model)"/>
      <sheetName val="Electrical(Model)"/>
      <sheetName val="Special &amp; BWICS(Model)"/>
      <sheetName val="Siteworks(Model)"/>
      <sheetName val="Drainage,Ext.Services(Model)"/>
      <sheetName val="Preliminaries(Model)"/>
      <sheetName val="Substructure(Bid)"/>
      <sheetName val="Frame,Floors,Roof,Stairs(Bid)"/>
      <sheetName val="Ext. Walls,Windows,Doors(Bid)"/>
      <sheetName val="Internal Walls,Doors(Bid)"/>
      <sheetName val="Finishes(Bid)"/>
      <sheetName val="Fittings &amp; Furnishings(Bid)"/>
      <sheetName val="Plumbing Services(Bid)"/>
      <sheetName val="Mechanical Part 1(Bid)"/>
      <sheetName val="Mechanical Part 2(Bid)"/>
      <sheetName val="Mechanical Part 3(Bid)"/>
      <sheetName val="Electrical(Bid)"/>
      <sheetName val="Siteworks(Bid)"/>
      <sheetName val="Drainage,Ext.Services(Bid)"/>
      <sheetName val="Special &amp; BWICS(Bid)"/>
      <sheetName val="Preliminaries(Bid)"/>
      <sheetName val="FACILITIES COMPONENT"/>
      <sheetName val="ESTATE SERVICES"/>
      <sheetName val="EQUIPMENT MAINTENANCE"/>
      <sheetName val="GROUNDS &amp; GARDENS MAINTENANCE"/>
      <sheetName val="INFORMATION TECHNOLOGY"/>
      <sheetName val="TRANSPORT SERVICES"/>
      <sheetName val="SECURITY &amp; CAR PARKING SERVICES"/>
      <sheetName val="CATERING SERVICES"/>
      <sheetName val="CAR PARKING SERVICES"/>
      <sheetName val="TELECOMMUNICATIONS"/>
      <sheetName val="ENERGY &amp; UTILITIES"/>
      <sheetName val="WASTE DISPOSAL SERVICES"/>
      <sheetName val="LINEN SERVICES"/>
      <sheetName val="RECEPTION SERVICES"/>
      <sheetName val="PORTERING SERVICES"/>
      <sheetName val="DOMESTIC SERVICES"/>
      <sheetName val="STERILE SUPPLY SERVICES,SSD"/>
      <sheetName val="HELPDESK SERVICE"/>
      <sheetName val="COURIER SERVICES"/>
      <sheetName val="PEST CONTROL SERVICES"/>
      <sheetName val="STORES SERVICES"/>
      <sheetName val="POSTAL SERVICES"/>
      <sheetName val="RESIDENTIAL SERVICES"/>
      <sheetName val="DAY NURSERY &amp; CRECHE SERVICES"/>
      <sheetName val="WARD HOSTESS SERVICES"/>
      <sheetName val="RISK COMPONENT"/>
      <sheetName val="Risk Matrix"/>
      <sheetName val="FINANCE COMPONENT"/>
      <sheetName val="Summary"/>
      <sheetName val="Appendix A.1"/>
      <sheetName val="Appendix A.2"/>
      <sheetName val="Appendix A.3"/>
      <sheetName val="Appendix A.4"/>
      <sheetName val="Appendix A.5"/>
      <sheetName val="Appendix A.6"/>
      <sheetName val="Appendix A.7"/>
      <sheetName val="Input"/>
      <sheetName val="Model"/>
      <sheetName val="Components"/>
      <sheetName val="Fill this out first..."/>
      <sheetName val="Data"/>
      <sheetName val="Lead"/>
      <sheetName val="SITE OVERHEADS"/>
      <sheetName val="A1-mod-w"/>
      <sheetName val="Sheet3 (2)"/>
      <sheetName val="Kristal Court"/>
      <sheetName val="Project Budget Worksheet"/>
      <sheetName val="Direc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ative statement"/>
      <sheetName val="RA-markate"/>
      <sheetName val="RA_markate"/>
      <sheetName val="Sheet3 (2)"/>
      <sheetName val="Inc.St.-Link"/>
      <sheetName val="Portfolio Summary"/>
      <sheetName val="Builtup Area"/>
      <sheetName val="Fill this out first..."/>
    </sheetNames>
    <sheetDataSet>
      <sheetData sheetId="0"/>
      <sheetData sheetId="1" refreshError="1">
        <row r="389">
          <cell r="A389" t="str">
            <v>SECTION</v>
          </cell>
          <cell r="B389" t="str">
            <v>PART</v>
          </cell>
        </row>
        <row r="391">
          <cell r="A391">
            <v>1</v>
          </cell>
        </row>
        <row r="392">
          <cell r="A392" t="str">
            <v>1.</v>
          </cell>
          <cell r="B392">
            <v>1</v>
          </cell>
        </row>
        <row r="394">
          <cell r="A394" t="str">
            <v>1.</v>
          </cell>
          <cell r="B394">
            <v>1.1000000000000001</v>
          </cell>
        </row>
        <row r="396">
          <cell r="A396" t="str">
            <v>A</v>
          </cell>
        </row>
        <row r="401">
          <cell r="A401" t="str">
            <v>B</v>
          </cell>
        </row>
        <row r="403">
          <cell r="A403" t="str">
            <v>C</v>
          </cell>
        </row>
        <row r="406">
          <cell r="A406" t="str">
            <v>D</v>
          </cell>
        </row>
        <row r="414">
          <cell r="A414" t="str">
            <v>1.</v>
          </cell>
          <cell r="B414">
            <v>1.2000000000000002</v>
          </cell>
        </row>
        <row r="418">
          <cell r="A418" t="str">
            <v>A</v>
          </cell>
        </row>
        <row r="423">
          <cell r="A423" t="str">
            <v>B</v>
          </cell>
        </row>
        <row r="425">
          <cell r="A425" t="str">
            <v>C</v>
          </cell>
        </row>
        <row r="427">
          <cell r="A427" t="str">
            <v>D</v>
          </cell>
        </row>
        <row r="430">
          <cell r="A430" t="str">
            <v>E</v>
          </cell>
        </row>
        <row r="438">
          <cell r="A438" t="str">
            <v>1.</v>
          </cell>
          <cell r="B438">
            <v>1.3000000000000003</v>
          </cell>
        </row>
        <row r="442">
          <cell r="A442" t="str">
            <v>A</v>
          </cell>
        </row>
        <row r="447">
          <cell r="A447" t="str">
            <v>B</v>
          </cell>
        </row>
        <row r="449">
          <cell r="A449" t="str">
            <v>C</v>
          </cell>
        </row>
        <row r="451">
          <cell r="A451" t="str">
            <v>D</v>
          </cell>
        </row>
        <row r="454">
          <cell r="A454" t="str">
            <v>E</v>
          </cell>
        </row>
        <row r="462">
          <cell r="A462" t="str">
            <v>1.</v>
          </cell>
          <cell r="B462">
            <v>2</v>
          </cell>
        </row>
        <row r="464">
          <cell r="A464" t="str">
            <v>1.</v>
          </cell>
          <cell r="B464">
            <v>2.1</v>
          </cell>
        </row>
        <row r="466">
          <cell r="A466" t="str">
            <v>A</v>
          </cell>
        </row>
        <row r="471">
          <cell r="A471" t="str">
            <v>B</v>
          </cell>
        </row>
        <row r="473">
          <cell r="A473" t="str">
            <v>C</v>
          </cell>
        </row>
        <row r="476">
          <cell r="A476" t="str">
            <v>D</v>
          </cell>
        </row>
        <row r="486">
          <cell r="A486" t="str">
            <v>1.2.2</v>
          </cell>
        </row>
        <row r="488">
          <cell r="A488" t="str">
            <v>A</v>
          </cell>
        </row>
        <row r="494">
          <cell r="A494" t="str">
            <v>B</v>
          </cell>
        </row>
        <row r="496">
          <cell r="A496" t="str">
            <v>C</v>
          </cell>
        </row>
        <row r="498">
          <cell r="A498" t="str">
            <v>D</v>
          </cell>
        </row>
        <row r="501">
          <cell r="A501" t="str">
            <v>E</v>
          </cell>
        </row>
        <row r="511">
          <cell r="A511" t="str">
            <v>1.2.3</v>
          </cell>
        </row>
        <row r="513">
          <cell r="A513" t="str">
            <v>A</v>
          </cell>
        </row>
        <row r="519">
          <cell r="A519" t="str">
            <v>B</v>
          </cell>
        </row>
        <row r="521">
          <cell r="A521" t="str">
            <v>C</v>
          </cell>
        </row>
        <row r="523">
          <cell r="A523" t="str">
            <v>D</v>
          </cell>
        </row>
        <row r="526">
          <cell r="A526" t="str">
            <v>E</v>
          </cell>
        </row>
        <row r="534">
          <cell r="A534">
            <v>1.3</v>
          </cell>
        </row>
        <row r="536">
          <cell r="A536" t="str">
            <v>1.3.1</v>
          </cell>
        </row>
        <row r="538">
          <cell r="A538" t="str">
            <v>A</v>
          </cell>
        </row>
        <row r="544">
          <cell r="A544" t="str">
            <v>B</v>
          </cell>
        </row>
        <row r="546">
          <cell r="A546" t="str">
            <v>C</v>
          </cell>
        </row>
        <row r="549">
          <cell r="A549" t="str">
            <v>D</v>
          </cell>
        </row>
        <row r="559">
          <cell r="A559" t="str">
            <v>1.3.2</v>
          </cell>
        </row>
        <row r="561">
          <cell r="A561" t="str">
            <v>A</v>
          </cell>
        </row>
        <row r="566">
          <cell r="A566" t="str">
            <v>B</v>
          </cell>
        </row>
        <row r="568">
          <cell r="A568" t="str">
            <v>C</v>
          </cell>
        </row>
        <row r="570">
          <cell r="A570" t="str">
            <v>D</v>
          </cell>
        </row>
        <row r="573">
          <cell r="A573" t="str">
            <v>E</v>
          </cell>
        </row>
        <row r="583">
          <cell r="A583" t="str">
            <v>1.3.3</v>
          </cell>
        </row>
        <row r="585">
          <cell r="A585" t="str">
            <v>A</v>
          </cell>
        </row>
        <row r="590">
          <cell r="A590" t="str">
            <v>B</v>
          </cell>
        </row>
        <row r="592">
          <cell r="A592" t="str">
            <v>C</v>
          </cell>
        </row>
        <row r="594">
          <cell r="A594" t="str">
            <v>D</v>
          </cell>
        </row>
        <row r="597">
          <cell r="A597" t="str">
            <v>E</v>
          </cell>
        </row>
        <row r="605">
          <cell r="A605">
            <v>1.4</v>
          </cell>
        </row>
        <row r="607">
          <cell r="A607" t="str">
            <v>1.4.1</v>
          </cell>
        </row>
        <row r="609">
          <cell r="A609" t="str">
            <v>A</v>
          </cell>
        </row>
        <row r="617">
          <cell r="A617" t="str">
            <v>B</v>
          </cell>
        </row>
        <row r="619">
          <cell r="A619" t="str">
            <v>C</v>
          </cell>
        </row>
        <row r="622">
          <cell r="A622" t="str">
            <v>D</v>
          </cell>
        </row>
        <row r="632">
          <cell r="A632" t="str">
            <v>1.4.2</v>
          </cell>
        </row>
        <row r="634">
          <cell r="A634" t="str">
            <v>A</v>
          </cell>
        </row>
        <row r="642">
          <cell r="A642" t="str">
            <v>B</v>
          </cell>
        </row>
        <row r="644">
          <cell r="A644" t="str">
            <v>C</v>
          </cell>
        </row>
        <row r="646">
          <cell r="A646" t="str">
            <v>D</v>
          </cell>
        </row>
        <row r="649">
          <cell r="A649" t="str">
            <v>E</v>
          </cell>
        </row>
        <row r="659">
          <cell r="A659" t="str">
            <v>1.4.3</v>
          </cell>
        </row>
        <row r="661">
          <cell r="A661" t="str">
            <v>A</v>
          </cell>
        </row>
        <row r="669">
          <cell r="A669" t="str">
            <v>B</v>
          </cell>
        </row>
        <row r="671">
          <cell r="A671" t="str">
            <v>C</v>
          </cell>
        </row>
        <row r="673">
          <cell r="A673" t="str">
            <v>D</v>
          </cell>
        </row>
        <row r="676">
          <cell r="A676" t="str">
            <v>E</v>
          </cell>
        </row>
        <row r="684">
          <cell r="A684">
            <v>1.5</v>
          </cell>
        </row>
        <row r="686">
          <cell r="A686" t="str">
            <v>1.5.1</v>
          </cell>
        </row>
        <row r="688">
          <cell r="A688" t="str">
            <v>A</v>
          </cell>
        </row>
        <row r="699">
          <cell r="A699" t="str">
            <v>B</v>
          </cell>
        </row>
        <row r="701">
          <cell r="A701" t="str">
            <v>C</v>
          </cell>
        </row>
        <row r="704">
          <cell r="A704" t="str">
            <v>D</v>
          </cell>
        </row>
        <row r="714">
          <cell r="A714" t="str">
            <v>1.5.2</v>
          </cell>
        </row>
        <row r="716">
          <cell r="A716" t="str">
            <v>A</v>
          </cell>
        </row>
        <row r="727">
          <cell r="A727" t="str">
            <v>B</v>
          </cell>
        </row>
        <row r="729">
          <cell r="A729" t="str">
            <v>C</v>
          </cell>
        </row>
        <row r="731">
          <cell r="A731" t="str">
            <v>D</v>
          </cell>
        </row>
        <row r="734">
          <cell r="A734" t="str">
            <v>E</v>
          </cell>
        </row>
        <row r="744">
          <cell r="A744" t="str">
            <v>1.5.3</v>
          </cell>
        </row>
        <row r="746">
          <cell r="A746" t="str">
            <v>A</v>
          </cell>
        </row>
        <row r="754">
          <cell r="A754" t="str">
            <v>B</v>
          </cell>
        </row>
        <row r="756">
          <cell r="A756" t="str">
            <v>C</v>
          </cell>
        </row>
        <row r="758">
          <cell r="A758" t="str">
            <v>D</v>
          </cell>
        </row>
        <row r="761">
          <cell r="A761" t="str">
            <v>E</v>
          </cell>
        </row>
        <row r="769">
          <cell r="A769">
            <v>1.6</v>
          </cell>
        </row>
        <row r="771">
          <cell r="A771" t="str">
            <v>1.6.1</v>
          </cell>
        </row>
        <row r="773">
          <cell r="A773" t="str">
            <v>A</v>
          </cell>
        </row>
        <row r="782">
          <cell r="A782" t="str">
            <v>B</v>
          </cell>
        </row>
        <row r="784">
          <cell r="A784" t="str">
            <v>C</v>
          </cell>
        </row>
        <row r="787">
          <cell r="A787" t="str">
            <v>D</v>
          </cell>
        </row>
        <row r="795">
          <cell r="A795">
            <v>1.6</v>
          </cell>
        </row>
        <row r="797">
          <cell r="A797" t="str">
            <v>1.6.2</v>
          </cell>
        </row>
        <row r="799">
          <cell r="A799" t="str">
            <v>A</v>
          </cell>
        </row>
        <row r="808">
          <cell r="A808" t="str">
            <v>B</v>
          </cell>
        </row>
        <row r="810">
          <cell r="A810" t="str">
            <v>C</v>
          </cell>
        </row>
        <row r="812">
          <cell r="A812" t="str">
            <v>D</v>
          </cell>
        </row>
        <row r="815">
          <cell r="A815" t="str">
            <v>E</v>
          </cell>
        </row>
        <row r="823">
          <cell r="A823">
            <v>1.6</v>
          </cell>
        </row>
        <row r="825">
          <cell r="A825" t="str">
            <v>1.6.3</v>
          </cell>
        </row>
        <row r="827">
          <cell r="A827" t="str">
            <v>A</v>
          </cell>
        </row>
        <row r="836">
          <cell r="A836" t="str">
            <v>B</v>
          </cell>
        </row>
        <row r="838">
          <cell r="A838" t="str">
            <v>C</v>
          </cell>
        </row>
        <row r="840">
          <cell r="A840" t="str">
            <v>D</v>
          </cell>
        </row>
        <row r="843">
          <cell r="A843" t="str">
            <v>E</v>
          </cell>
        </row>
        <row r="851">
          <cell r="A851">
            <v>1.7</v>
          </cell>
        </row>
        <row r="852">
          <cell r="A852" t="str">
            <v>1.7.1</v>
          </cell>
        </row>
        <row r="854">
          <cell r="A854" t="str">
            <v>1.7.1.1</v>
          </cell>
        </row>
        <row r="856">
          <cell r="A856" t="str">
            <v>A</v>
          </cell>
        </row>
        <row r="864">
          <cell r="A864" t="str">
            <v>B</v>
          </cell>
        </row>
        <row r="866">
          <cell r="A866" t="str">
            <v>C</v>
          </cell>
        </row>
        <row r="869">
          <cell r="A869" t="str">
            <v>D</v>
          </cell>
        </row>
        <row r="877">
          <cell r="A877" t="str">
            <v>1.7.1.2</v>
          </cell>
        </row>
        <row r="881">
          <cell r="A881" t="str">
            <v>A</v>
          </cell>
        </row>
        <row r="889">
          <cell r="A889" t="str">
            <v>B</v>
          </cell>
        </row>
        <row r="891">
          <cell r="A891" t="str">
            <v>C</v>
          </cell>
        </row>
        <row r="893">
          <cell r="A893" t="str">
            <v>D</v>
          </cell>
        </row>
        <row r="896">
          <cell r="A896" t="str">
            <v>E</v>
          </cell>
        </row>
        <row r="904">
          <cell r="A904" t="str">
            <v>1.7.1.3</v>
          </cell>
        </row>
        <row r="908">
          <cell r="A908" t="str">
            <v>A</v>
          </cell>
        </row>
        <row r="916">
          <cell r="A916" t="str">
            <v>B</v>
          </cell>
        </row>
        <row r="918">
          <cell r="A918" t="str">
            <v>C</v>
          </cell>
        </row>
        <row r="920">
          <cell r="A920" t="str">
            <v>D</v>
          </cell>
        </row>
        <row r="923">
          <cell r="A923" t="str">
            <v>E</v>
          </cell>
        </row>
        <row r="931">
          <cell r="A931" t="str">
            <v>1.7.2</v>
          </cell>
        </row>
        <row r="933">
          <cell r="A933" t="str">
            <v>1.7.2.1</v>
          </cell>
        </row>
        <row r="935">
          <cell r="A935" t="str">
            <v>A</v>
          </cell>
        </row>
        <row r="943">
          <cell r="A943" t="str">
            <v>B</v>
          </cell>
        </row>
        <row r="945">
          <cell r="A945" t="str">
            <v>C</v>
          </cell>
        </row>
        <row r="948">
          <cell r="A948" t="str">
            <v>D</v>
          </cell>
        </row>
        <row r="956">
          <cell r="A956" t="str">
            <v>1.7.2.2</v>
          </cell>
        </row>
        <row r="960">
          <cell r="A960" t="str">
            <v>A</v>
          </cell>
        </row>
        <row r="968">
          <cell r="A968" t="str">
            <v>B</v>
          </cell>
        </row>
        <row r="970">
          <cell r="A970" t="str">
            <v>C</v>
          </cell>
        </row>
        <row r="972">
          <cell r="A972" t="str">
            <v>D</v>
          </cell>
        </row>
        <row r="975">
          <cell r="A975" t="str">
            <v>E</v>
          </cell>
        </row>
        <row r="983">
          <cell r="A983" t="str">
            <v>1.7.2.3</v>
          </cell>
        </row>
        <row r="987">
          <cell r="A987" t="str">
            <v>A</v>
          </cell>
        </row>
        <row r="995">
          <cell r="A995" t="str">
            <v>B</v>
          </cell>
        </row>
        <row r="997">
          <cell r="A997" t="str">
            <v>C</v>
          </cell>
        </row>
        <row r="999">
          <cell r="A999" t="str">
            <v>D</v>
          </cell>
        </row>
        <row r="1002">
          <cell r="A1002" t="str">
            <v>E</v>
          </cell>
        </row>
        <row r="1010">
          <cell r="A1010" t="str">
            <v>1.7.3</v>
          </cell>
        </row>
        <row r="1012">
          <cell r="A1012" t="str">
            <v>1.7.3.1</v>
          </cell>
        </row>
        <row r="1014">
          <cell r="A1014" t="str">
            <v>A</v>
          </cell>
        </row>
        <row r="1022">
          <cell r="A1022" t="str">
            <v>B</v>
          </cell>
        </row>
        <row r="1024">
          <cell r="A1024" t="str">
            <v>C</v>
          </cell>
        </row>
        <row r="1027">
          <cell r="A1027" t="str">
            <v>D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top 2B cer"/>
      <sheetName val="CIVIL abs II B CER  "/>
      <sheetName val="SC meas"/>
      <sheetName val="2B SPECIA_completed "/>
      <sheetName val="2B SPEC_BALANCE"/>
      <sheetName val="CUSTOMER WORKS "/>
      <sheetName val="Sales rate sheet"/>
      <sheetName val="2b BACKFILLING"/>
      <sheetName val="ANTI TERMITE sol"/>
      <sheetName val="PCC"/>
      <sheetName val="RCC,FDN"/>
      <sheetName val="RCC,COL"/>
      <sheetName val="RCC SEPTIC TANK"/>
      <sheetName val="RCC SLAB"/>
      <sheetName val="F.ESCAPE ST.RCC"/>
      <sheetName val="RCC,Ret. Wall"/>
      <sheetName val="RCC,WALL"/>
      <sheetName val="CABL TRE,RCC"/>
      <sheetName val="rcc lintels"/>
      <sheetName val="TUNNEL,RCC"/>
      <sheetName val="SWD  RCC"/>
      <sheetName val="RCC PLINTH BEAM "/>
      <sheetName val="sump,RCC"/>
      <sheetName val="SHU,FDN"/>
      <sheetName val="SHU,COL"/>
      <sheetName val="SHU,WALL"/>
      <sheetName val="SWD shu"/>
      <sheetName val="SHU PLINTH BEAMS "/>
      <sheetName val="ShUTTER LINTEL"/>
      <sheetName val="SHU,SLAB  "/>
      <sheetName val="shu.re.wall"/>
      <sheetName val="shu,stair"/>
      <sheetName val="s.tank sh"/>
      <sheetName val="TUNNEL,SHU"/>
      <sheetName val="cabl tren,shu"/>
      <sheetName val="SUMP,SHUT"/>
      <sheetName val="prestressing"/>
      <sheetName val="precast"/>
      <sheetName val="BLOCKWORK"/>
      <sheetName val="Plastering"/>
      <sheetName val="Brickbat jelly"/>
      <sheetName val="IPS"/>
      <sheetName val="Screed"/>
      <sheetName val="POP"/>
      <sheetName val="WATERP."/>
      <sheetName val="MIsc_POLYETH. SHEET"/>
      <sheetName val="structural"/>
      <sheetName val="TEMP."/>
      <sheetName val="Drawings "/>
      <sheetName val="rework claim status "/>
      <sheetName val="project data sheet"/>
      <sheetName val="figures"/>
      <sheetName val="hanging restaurant area modi"/>
      <sheetName val=" ROAD &amp; WALL _2B"/>
      <sheetName val="2B landscaping meas sheet"/>
      <sheetName val="land_irri_plant_old"/>
      <sheetName val="2B Signages"/>
      <sheetName val="irri_plant_latest"/>
      <sheetName val="RA-markate"/>
      <sheetName val="Fill this out first..."/>
      <sheetName val="strand"/>
      <sheetName val="ABP inputs"/>
      <sheetName val="Synergy Sales Budget"/>
      <sheetName val="Project Budget Worksheet"/>
      <sheetName val="Lead"/>
      <sheetName val="Break up Sheet"/>
      <sheetName val="RES-PLANNING"/>
      <sheetName val="IO LIST"/>
      <sheetName val="Sheet3 (2)"/>
      <sheetName val="Field Values"/>
      <sheetName val="Supplier"/>
      <sheetName val="2B_JUNE 2K3"/>
      <sheetName val="Material "/>
      <sheetName val="Civil Boq"/>
      <sheetName val="estimate"/>
      <sheetName val="Abstract - Single L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us Report"/>
      <sheetName val="Project Snapshot"/>
      <sheetName val="Budget"/>
      <sheetName val="Revenue projection"/>
      <sheetName val="Financial Data"/>
      <sheetName val="Legend"/>
      <sheetName val="RCC,Ret. Wall"/>
    </sheetNames>
    <sheetDataSet>
      <sheetData sheetId="0"/>
      <sheetData sheetId="1"/>
      <sheetData sheetId="2"/>
      <sheetData sheetId="3"/>
      <sheetData sheetId="4"/>
      <sheetData sheetId="5" refreshError="1">
        <row r="2">
          <cell r="A2" t="str">
            <v>Critical</v>
          </cell>
        </row>
        <row r="3">
          <cell r="A3" t="str">
            <v>High</v>
          </cell>
        </row>
        <row r="4">
          <cell r="A4" t="str">
            <v>Medium</v>
          </cell>
        </row>
        <row r="5">
          <cell r="A5" t="str">
            <v>Low</v>
          </cell>
        </row>
        <row r="8">
          <cell r="A8" t="str">
            <v>Green</v>
          </cell>
        </row>
        <row r="9">
          <cell r="A9" t="str">
            <v>Orange</v>
          </cell>
        </row>
        <row r="10">
          <cell r="A10" t="str">
            <v>Red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view="pageBreakPreview" topLeftCell="A13" zoomScale="60" zoomScaleNormal="100" workbookViewId="0">
      <selection activeCell="C8" sqref="C8"/>
    </sheetView>
  </sheetViews>
  <sheetFormatPr defaultRowHeight="15"/>
  <cols>
    <col min="1" max="1" width="17.7109375" style="147" customWidth="1"/>
    <col min="2" max="2" width="57.42578125" style="147" customWidth="1"/>
    <col min="3" max="3" width="51.5703125" style="147" customWidth="1"/>
    <col min="4" max="4" width="42" style="147" customWidth="1"/>
    <col min="5" max="5" width="49" style="147" customWidth="1"/>
    <col min="6" max="6" width="16.140625" style="147" customWidth="1"/>
    <col min="7" max="7" width="19.5703125" style="147" bestFit="1" customWidth="1"/>
    <col min="8" max="8" width="15.28515625" style="147" bestFit="1" customWidth="1"/>
    <col min="9" max="16384" width="9.140625" style="147"/>
  </cols>
  <sheetData>
    <row r="1" spans="1:8" ht="34.5" customHeight="1">
      <c r="A1" s="181" t="s">
        <v>31</v>
      </c>
      <c r="B1" s="181"/>
      <c r="C1" s="181"/>
    </row>
    <row r="2" spans="1:8" ht="30" customHeight="1">
      <c r="A2" s="181" t="s">
        <v>67</v>
      </c>
      <c r="B2" s="181"/>
      <c r="C2" s="181"/>
    </row>
    <row r="3" spans="1:8" ht="33" customHeight="1" thickBot="1">
      <c r="A3" s="182" t="s">
        <v>68</v>
      </c>
      <c r="B3" s="182"/>
      <c r="C3" s="182"/>
    </row>
    <row r="4" spans="1:8" s="149" customFormat="1" ht="39" customHeight="1" thickBot="1">
      <c r="A4" s="175" t="s">
        <v>69</v>
      </c>
      <c r="B4" s="175" t="s">
        <v>70</v>
      </c>
      <c r="C4" s="176" t="s">
        <v>71</v>
      </c>
      <c r="H4" s="148"/>
    </row>
    <row r="5" spans="1:8" ht="40.5" customHeight="1">
      <c r="A5" s="166" t="s">
        <v>72</v>
      </c>
      <c r="B5" s="167" t="s">
        <v>77</v>
      </c>
      <c r="C5" s="168">
        <v>1178816825</v>
      </c>
      <c r="D5" s="167" t="s">
        <v>96</v>
      </c>
      <c r="E5" s="167">
        <v>770610568</v>
      </c>
      <c r="H5" s="151"/>
    </row>
    <row r="6" spans="1:8" ht="36" customHeight="1">
      <c r="A6" s="166" t="s">
        <v>73</v>
      </c>
      <c r="B6" s="167" t="s">
        <v>95</v>
      </c>
      <c r="C6" s="168">
        <v>14147120</v>
      </c>
      <c r="D6" s="167" t="s">
        <v>97</v>
      </c>
      <c r="E6" s="167">
        <v>330775442</v>
      </c>
      <c r="H6" s="151"/>
    </row>
    <row r="7" spans="1:8" ht="36" customHeight="1">
      <c r="A7" s="166" t="s">
        <v>78</v>
      </c>
      <c r="B7" s="167" t="s">
        <v>79</v>
      </c>
      <c r="C7" s="168">
        <f>12071624+816757</f>
        <v>12888381</v>
      </c>
      <c r="D7" s="167" t="s">
        <v>98</v>
      </c>
      <c r="E7" s="167">
        <f>62302750+18073201</f>
        <v>80375951</v>
      </c>
      <c r="H7" s="151"/>
    </row>
    <row r="8" spans="1:8" ht="34.5" customHeight="1">
      <c r="A8" s="166" t="s">
        <v>80</v>
      </c>
      <c r="B8" s="167" t="s">
        <v>39</v>
      </c>
      <c r="C8" s="168">
        <v>483201</v>
      </c>
      <c r="D8" s="150"/>
      <c r="E8" s="167">
        <f>SUM(E5:E7)</f>
        <v>1181761961</v>
      </c>
      <c r="H8" s="151"/>
    </row>
    <row r="9" spans="1:8" s="153" customFormat="1" ht="34.5" customHeight="1">
      <c r="A9" s="172" t="s">
        <v>74</v>
      </c>
      <c r="B9" s="179" t="s">
        <v>75</v>
      </c>
      <c r="C9" s="180">
        <f>SUM(C5:C8)</f>
        <v>1206335527</v>
      </c>
      <c r="D9" s="152"/>
      <c r="E9" s="152"/>
      <c r="G9" s="154"/>
      <c r="H9" s="155"/>
    </row>
    <row r="10" spans="1:8" ht="39.75" customHeight="1">
      <c r="A10" s="158"/>
      <c r="B10" s="179" t="s">
        <v>82</v>
      </c>
      <c r="C10" s="160"/>
      <c r="D10" s="150"/>
      <c r="E10" s="150"/>
      <c r="H10" s="151"/>
    </row>
    <row r="11" spans="1:8" ht="27.75" customHeight="1">
      <c r="A11" s="166" t="s">
        <v>76</v>
      </c>
      <c r="B11" s="169" t="s">
        <v>81</v>
      </c>
      <c r="C11" s="168">
        <v>62500541</v>
      </c>
      <c r="D11" s="150"/>
      <c r="E11" s="150"/>
      <c r="H11" s="151"/>
    </row>
    <row r="12" spans="1:8" ht="33" customHeight="1">
      <c r="A12" s="173" t="s">
        <v>8</v>
      </c>
      <c r="B12" s="177" t="s">
        <v>75</v>
      </c>
      <c r="C12" s="178">
        <f>SUM(C11)</f>
        <v>62500541</v>
      </c>
      <c r="D12" s="150"/>
      <c r="E12" s="150"/>
      <c r="H12" s="151"/>
    </row>
    <row r="13" spans="1:8" ht="32.25" customHeight="1">
      <c r="A13" s="161"/>
      <c r="B13" s="177" t="s">
        <v>86</v>
      </c>
      <c r="C13" s="178">
        <f>C9-C12</f>
        <v>1143834986</v>
      </c>
      <c r="D13" s="150"/>
      <c r="E13" s="150"/>
      <c r="H13" s="151"/>
    </row>
    <row r="14" spans="1:8" ht="24" customHeight="1">
      <c r="A14" s="161"/>
      <c r="B14" s="162"/>
      <c r="C14" s="163"/>
      <c r="D14" s="150"/>
      <c r="E14" s="150"/>
      <c r="H14" s="151"/>
    </row>
    <row r="15" spans="1:8" ht="29.25" customHeight="1">
      <c r="A15" s="161"/>
      <c r="B15" s="179" t="s">
        <v>85</v>
      </c>
      <c r="C15" s="163"/>
      <c r="D15" s="150"/>
      <c r="E15" s="150"/>
      <c r="H15" s="151"/>
    </row>
    <row r="16" spans="1:8" ht="36" customHeight="1">
      <c r="A16" s="166" t="s">
        <v>87</v>
      </c>
      <c r="B16" s="170" t="s">
        <v>83</v>
      </c>
      <c r="C16" s="168">
        <v>4050665</v>
      </c>
      <c r="D16" s="150"/>
      <c r="E16" s="150"/>
      <c r="H16" s="151"/>
    </row>
    <row r="17" spans="1:8" ht="25.5" customHeight="1">
      <c r="A17" s="166" t="s">
        <v>88</v>
      </c>
      <c r="B17" s="169" t="s">
        <v>84</v>
      </c>
      <c r="C17" s="168">
        <v>60251778</v>
      </c>
      <c r="D17" s="151"/>
      <c r="E17" s="151"/>
      <c r="H17" s="151"/>
    </row>
    <row r="18" spans="1:8" ht="29.25" customHeight="1">
      <c r="A18" s="166" t="s">
        <v>89</v>
      </c>
      <c r="B18" s="171" t="s">
        <v>94</v>
      </c>
      <c r="C18" s="168">
        <v>849210716</v>
      </c>
      <c r="D18" s="151"/>
      <c r="E18" s="151"/>
      <c r="H18" s="157"/>
    </row>
    <row r="19" spans="1:8" ht="39" customHeight="1">
      <c r="A19" s="174" t="s">
        <v>93</v>
      </c>
      <c r="B19" s="162" t="s">
        <v>75</v>
      </c>
      <c r="C19" s="163">
        <f>SUM(C16:C18)</f>
        <v>913513159</v>
      </c>
      <c r="D19" s="151"/>
      <c r="E19" s="151"/>
      <c r="H19" s="157"/>
    </row>
    <row r="20" spans="1:8" ht="35.25" customHeight="1">
      <c r="A20" s="156"/>
      <c r="B20" s="177" t="s">
        <v>90</v>
      </c>
      <c r="C20" s="178">
        <f>C13-C19</f>
        <v>230321827</v>
      </c>
      <c r="D20" s="151"/>
      <c r="E20" s="151"/>
    </row>
    <row r="21" spans="1:8" ht="33" customHeight="1">
      <c r="A21" s="156"/>
      <c r="B21" s="177" t="s">
        <v>91</v>
      </c>
      <c r="C21" s="178">
        <v>229021869</v>
      </c>
      <c r="D21" s="151"/>
      <c r="E21" s="151"/>
    </row>
    <row r="22" spans="1:8" ht="42" customHeight="1">
      <c r="A22" s="156"/>
      <c r="B22" s="177" t="s">
        <v>92</v>
      </c>
      <c r="C22" s="178">
        <f>C20-C21</f>
        <v>1299958</v>
      </c>
      <c r="D22" s="151"/>
      <c r="E22" s="151">
        <v>483201</v>
      </c>
    </row>
    <row r="23" spans="1:8" ht="23.25" customHeight="1">
      <c r="A23" s="156"/>
      <c r="B23" s="156"/>
      <c r="C23" s="159"/>
      <c r="D23" s="151"/>
      <c r="E23" s="151"/>
    </row>
    <row r="24" spans="1:8" ht="30.75" customHeight="1">
      <c r="A24" s="164"/>
      <c r="B24" s="164"/>
      <c r="C24" s="165"/>
      <c r="E24" s="157">
        <f>E22-C22</f>
        <v>-816757</v>
      </c>
    </row>
    <row r="25" spans="1:8">
      <c r="C25" s="157"/>
    </row>
    <row r="26" spans="1:8">
      <c r="E26" s="157"/>
    </row>
  </sheetData>
  <mergeCells count="3">
    <mergeCell ref="A2:C2"/>
    <mergeCell ref="A3:C3"/>
    <mergeCell ref="A1:C1"/>
  </mergeCells>
  <pageMargins left="0.7" right="0.7" top="0.75" bottom="0.75" header="0.3" footer="0.3"/>
  <pageSetup scale="71" orientation="portrait" verticalDpi="0" r:id="rId1"/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tabSelected="1" view="pageBreakPreview" topLeftCell="A7" zoomScaleNormal="100" zoomScaleSheetLayoutView="100" workbookViewId="0">
      <selection activeCell="H10" sqref="H10"/>
    </sheetView>
  </sheetViews>
  <sheetFormatPr defaultRowHeight="15"/>
  <cols>
    <col min="2" max="2" width="46.85546875" customWidth="1"/>
    <col min="4" max="4" width="9.42578125" customWidth="1"/>
    <col min="5" max="5" width="11" bestFit="1" customWidth="1"/>
    <col min="6" max="6" width="17.140625" customWidth="1"/>
    <col min="7" max="16384" width="9.140625" style="40"/>
  </cols>
  <sheetData>
    <row r="1" spans="1:7" s="37" customFormat="1" ht="23.25" thickBot="1">
      <c r="A1" s="24"/>
      <c r="B1" s="32" t="s">
        <v>31</v>
      </c>
      <c r="C1" s="25"/>
      <c r="D1" s="26"/>
      <c r="E1" s="26"/>
      <c r="F1" s="27"/>
    </row>
    <row r="2" spans="1:7" s="37" customFormat="1" ht="23.25" thickBot="1">
      <c r="A2" s="28"/>
      <c r="B2" s="33" t="s">
        <v>32</v>
      </c>
      <c r="C2" s="29"/>
      <c r="D2" s="30"/>
      <c r="E2" s="30"/>
      <c r="F2" s="31"/>
    </row>
    <row r="3" spans="1:7" s="37" customFormat="1" ht="19.5" thickBot="1">
      <c r="A3" s="183" t="s">
        <v>39</v>
      </c>
      <c r="B3" s="184"/>
      <c r="C3" s="184"/>
      <c r="D3" s="184"/>
      <c r="E3" s="184"/>
      <c r="F3" s="185"/>
      <c r="G3" s="60"/>
    </row>
    <row r="4" spans="1:7" s="38" customFormat="1" ht="23.25" customHeight="1">
      <c r="A4" s="186" t="s">
        <v>40</v>
      </c>
      <c r="B4" s="187"/>
      <c r="C4" s="187"/>
      <c r="D4" s="187"/>
      <c r="E4" s="187"/>
      <c r="F4" s="188"/>
    </row>
    <row r="5" spans="1:7" s="39" customFormat="1" ht="31.5">
      <c r="A5" s="35" t="s">
        <v>33</v>
      </c>
      <c r="B5" s="35" t="s">
        <v>34</v>
      </c>
      <c r="C5" s="35" t="s">
        <v>35</v>
      </c>
      <c r="D5" s="36" t="s">
        <v>36</v>
      </c>
      <c r="E5" s="36" t="s">
        <v>37</v>
      </c>
      <c r="F5" s="36" t="s">
        <v>38</v>
      </c>
    </row>
    <row r="6" spans="1:7" ht="20.25" customHeight="1">
      <c r="A6" s="143">
        <v>9.6999999999999993</v>
      </c>
      <c r="B6" s="144" t="s">
        <v>26</v>
      </c>
      <c r="C6" s="145"/>
      <c r="D6" s="145"/>
      <c r="E6" s="145"/>
      <c r="F6" s="145"/>
    </row>
    <row r="7" spans="1:7" ht="63.75" customHeight="1">
      <c r="A7" s="45" t="s">
        <v>27</v>
      </c>
      <c r="B7" s="34" t="s">
        <v>28</v>
      </c>
      <c r="C7" s="41" t="s">
        <v>22</v>
      </c>
      <c r="D7" s="42">
        <v>200</v>
      </c>
      <c r="E7" s="43">
        <f>MB!J13</f>
        <v>1143.3700000000003</v>
      </c>
      <c r="F7" s="44">
        <f>ROUND(E7*D7,0)</f>
        <v>228674</v>
      </c>
    </row>
    <row r="8" spans="1:7" ht="20.25" customHeight="1">
      <c r="A8" s="143" t="s">
        <v>15</v>
      </c>
      <c r="B8" s="144" t="s">
        <v>16</v>
      </c>
      <c r="C8" s="145"/>
      <c r="D8" s="145"/>
      <c r="E8" s="145"/>
      <c r="F8" s="145"/>
    </row>
    <row r="9" spans="1:7" ht="31.5">
      <c r="A9" s="45" t="s">
        <v>19</v>
      </c>
      <c r="B9" s="23" t="s">
        <v>20</v>
      </c>
      <c r="C9" s="51" t="s">
        <v>22</v>
      </c>
      <c r="D9" s="42">
        <v>778.23</v>
      </c>
      <c r="E9" s="49">
        <f>MB!J24*0</f>
        <v>0</v>
      </c>
      <c r="F9" s="44">
        <f t="shared" ref="F9:F14" si="0">ROUND(E9*D9,0)</f>
        <v>0</v>
      </c>
    </row>
    <row r="10" spans="1:7" ht="48.75" customHeight="1">
      <c r="A10" s="53" t="s">
        <v>24</v>
      </c>
      <c r="B10" s="46" t="s">
        <v>25</v>
      </c>
      <c r="C10" s="52" t="s">
        <v>22</v>
      </c>
      <c r="D10" s="47">
        <v>502</v>
      </c>
      <c r="E10" s="50">
        <f>MB!J29*0</f>
        <v>0</v>
      </c>
      <c r="F10" s="48">
        <f t="shared" si="0"/>
        <v>0</v>
      </c>
    </row>
    <row r="11" spans="1:7" ht="20.25" customHeight="1">
      <c r="A11" s="143">
        <v>11.1</v>
      </c>
      <c r="B11" s="144" t="s">
        <v>59</v>
      </c>
      <c r="C11" s="145"/>
      <c r="D11" s="145"/>
      <c r="E11" s="145"/>
      <c r="F11" s="145"/>
    </row>
    <row r="12" spans="1:7" ht="48.75" customHeight="1">
      <c r="A12" s="53" t="s">
        <v>60</v>
      </c>
      <c r="B12" s="46" t="s">
        <v>61</v>
      </c>
      <c r="C12" s="52" t="s">
        <v>22</v>
      </c>
      <c r="D12" s="47">
        <v>550</v>
      </c>
      <c r="E12" s="50">
        <f>MB!J41</f>
        <v>312.23999999999995</v>
      </c>
      <c r="F12" s="48">
        <f t="shared" si="0"/>
        <v>171732</v>
      </c>
    </row>
    <row r="13" spans="1:7" ht="31.5">
      <c r="A13" s="53" t="s">
        <v>42</v>
      </c>
      <c r="B13" s="59" t="s">
        <v>43</v>
      </c>
      <c r="C13" s="52" t="s">
        <v>45</v>
      </c>
      <c r="D13" s="47">
        <v>538</v>
      </c>
      <c r="E13" s="50">
        <f>MB!J45</f>
        <v>46</v>
      </c>
      <c r="F13" s="48">
        <f t="shared" si="0"/>
        <v>24748</v>
      </c>
    </row>
    <row r="14" spans="1:7" ht="31.5">
      <c r="A14" s="53" t="s">
        <v>46</v>
      </c>
      <c r="B14" s="59" t="s">
        <v>47</v>
      </c>
      <c r="C14" s="52" t="s">
        <v>45</v>
      </c>
      <c r="D14" s="47">
        <v>439</v>
      </c>
      <c r="E14" s="50">
        <f>MB!J50</f>
        <v>26</v>
      </c>
      <c r="F14" s="48">
        <f t="shared" si="0"/>
        <v>11414</v>
      </c>
    </row>
    <row r="15" spans="1:7" ht="35.25" customHeight="1">
      <c r="A15" s="189"/>
      <c r="B15" s="190"/>
      <c r="C15" s="190"/>
      <c r="D15" s="191"/>
      <c r="E15" s="54" t="s">
        <v>41</v>
      </c>
      <c r="F15" s="55">
        <f>SUM(F7:F14)</f>
        <v>436568</v>
      </c>
    </row>
  </sheetData>
  <mergeCells count="3">
    <mergeCell ref="A3:F3"/>
    <mergeCell ref="A4:F4"/>
    <mergeCell ref="A15:D15"/>
  </mergeCells>
  <pageMargins left="0.7" right="0.7" top="0.75" bottom="0.75" header="0.3" footer="0.3"/>
  <pageSetup paperSize="9" scale="85" fitToHeight="0" orientation="portrait" r:id="rId1"/>
  <ignoredErrors>
    <ignoredError sqref="F15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view="pageBreakPreview" topLeftCell="A32" zoomScaleNormal="100" zoomScaleSheetLayoutView="100" workbookViewId="0">
      <selection activeCell="M40" sqref="M40"/>
    </sheetView>
  </sheetViews>
  <sheetFormatPr defaultRowHeight="15"/>
  <cols>
    <col min="2" max="2" width="33.42578125" customWidth="1"/>
    <col min="6" max="6" width="9.5703125" bestFit="1" customWidth="1"/>
    <col min="9" max="9" width="10.5703125" customWidth="1"/>
    <col min="10" max="10" width="10.85546875" bestFit="1" customWidth="1"/>
    <col min="11" max="11" width="21.28515625" customWidth="1"/>
  </cols>
  <sheetData>
    <row r="1" spans="1:13" s="13" customFormat="1" ht="20.25">
      <c r="A1" s="192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4"/>
      <c r="L1" s="11"/>
      <c r="M1" s="12"/>
    </row>
    <row r="2" spans="1:13" s="13" customFormat="1" ht="20.25">
      <c r="A2" s="195" t="s">
        <v>1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4"/>
    </row>
    <row r="3" spans="1:13" s="16" customFormat="1" ht="16.5">
      <c r="A3" s="196" t="s">
        <v>13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5"/>
    </row>
    <row r="4" spans="1:13" s="16" customFormat="1" ht="16.5">
      <c r="A4" s="197" t="s">
        <v>14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</row>
    <row r="5" spans="1:13" s="16" customFormat="1" ht="33">
      <c r="A5" s="61" t="s">
        <v>2</v>
      </c>
      <c r="B5" s="61" t="s">
        <v>3</v>
      </c>
      <c r="C5" s="62" t="s">
        <v>4</v>
      </c>
      <c r="D5" s="63" t="s">
        <v>5</v>
      </c>
      <c r="E5" s="64" t="s">
        <v>6</v>
      </c>
      <c r="F5" s="65" t="s">
        <v>7</v>
      </c>
      <c r="G5" s="65" t="s">
        <v>8</v>
      </c>
      <c r="H5" s="65" t="s">
        <v>9</v>
      </c>
      <c r="I5" s="66" t="s">
        <v>10</v>
      </c>
      <c r="J5" s="67" t="s">
        <v>11</v>
      </c>
      <c r="K5" s="68" t="s">
        <v>12</v>
      </c>
      <c r="L5" s="17"/>
    </row>
    <row r="6" spans="1:13" s="16" customFormat="1" ht="16.5">
      <c r="A6" s="69">
        <v>9.6999999999999993</v>
      </c>
      <c r="B6" s="70" t="s">
        <v>26</v>
      </c>
      <c r="C6" s="71"/>
      <c r="D6" s="72"/>
      <c r="E6" s="70"/>
      <c r="F6" s="73"/>
      <c r="G6" s="73"/>
      <c r="H6" s="73"/>
      <c r="I6" s="74"/>
      <c r="J6" s="75"/>
      <c r="K6" s="76"/>
      <c r="L6" s="1"/>
    </row>
    <row r="7" spans="1:13" s="13" customFormat="1" ht="16.5">
      <c r="A7" s="77" t="s">
        <v>27</v>
      </c>
      <c r="B7" s="78" t="s">
        <v>28</v>
      </c>
      <c r="C7" s="78"/>
      <c r="D7" s="79"/>
      <c r="E7" s="78"/>
      <c r="F7" s="80"/>
      <c r="G7" s="80"/>
      <c r="H7" s="81"/>
      <c r="I7" s="82"/>
      <c r="J7" s="83"/>
      <c r="K7" s="84"/>
      <c r="L7" s="20"/>
    </row>
    <row r="8" spans="1:13" s="16" customFormat="1" ht="16.5">
      <c r="A8" s="85"/>
      <c r="B8" s="86" t="s">
        <v>30</v>
      </c>
      <c r="C8" s="87" t="s">
        <v>22</v>
      </c>
      <c r="D8" s="88">
        <v>1</v>
      </c>
      <c r="E8" s="89"/>
      <c r="F8" s="90">
        <v>1112</v>
      </c>
      <c r="G8" s="90"/>
      <c r="H8" s="90"/>
      <c r="I8" s="91">
        <f t="shared" ref="I8" si="0">IF(D8&lt;&gt;0,ROUND(PRODUCT(E8:H8)*D8,2),"")</f>
        <v>1112</v>
      </c>
      <c r="J8" s="92"/>
      <c r="K8" s="93"/>
      <c r="L8" s="18"/>
    </row>
    <row r="9" spans="1:13" s="16" customFormat="1" ht="16.5">
      <c r="A9" s="85"/>
      <c r="B9" s="86"/>
      <c r="C9" s="87" t="s">
        <v>22</v>
      </c>
      <c r="D9" s="88">
        <v>1</v>
      </c>
      <c r="E9" s="89"/>
      <c r="F9" s="90">
        <f>3*133.65</f>
        <v>400.95000000000005</v>
      </c>
      <c r="G9" s="90"/>
      <c r="H9" s="90"/>
      <c r="I9" s="91">
        <f t="shared" ref="I9" si="1">IF(D9&lt;&gt;0,ROUND(PRODUCT(E9:H9)*D9,2),"")</f>
        <v>400.95</v>
      </c>
      <c r="J9" s="92"/>
      <c r="K9" s="93"/>
      <c r="L9" s="18"/>
    </row>
    <row r="10" spans="1:13" s="16" customFormat="1" ht="16.5">
      <c r="A10" s="85"/>
      <c r="B10" s="86" t="s">
        <v>29</v>
      </c>
      <c r="C10" s="87" t="s">
        <v>22</v>
      </c>
      <c r="D10" s="88">
        <v>1</v>
      </c>
      <c r="E10" s="89"/>
      <c r="F10" s="90">
        <f>220.33-22.48-3.41-21.27+79.19+16.19-0.68-3.78+39.06-3.15</f>
        <v>300.00000000000006</v>
      </c>
      <c r="G10" s="90"/>
      <c r="H10" s="90"/>
      <c r="I10" s="91">
        <f t="shared" ref="I10" si="2">IF(D10&lt;&gt;0,ROUND(PRODUCT(E10:H10)*D10,2),"")</f>
        <v>300</v>
      </c>
      <c r="J10" s="92"/>
      <c r="K10" s="93"/>
      <c r="L10" s="18"/>
    </row>
    <row r="11" spans="1:13" s="16" customFormat="1" ht="16.5">
      <c r="A11" s="85"/>
      <c r="B11" s="86"/>
      <c r="C11" s="87" t="s">
        <v>22</v>
      </c>
      <c r="D11" s="88">
        <v>1</v>
      </c>
      <c r="E11" s="89"/>
      <c r="F11" s="90">
        <f>411.44+99.79+12.286+50.27-100</f>
        <v>473.78599999999994</v>
      </c>
      <c r="G11" s="90"/>
      <c r="H11" s="90"/>
      <c r="I11" s="91">
        <f t="shared" ref="I11:I12" si="3">IF(D11&lt;&gt;0,ROUND(PRODUCT(E11:H11)*D11,2),"")</f>
        <v>473.79</v>
      </c>
      <c r="J11" s="92"/>
      <c r="K11" s="93"/>
      <c r="L11" s="18"/>
    </row>
    <row r="12" spans="1:13" s="16" customFormat="1" ht="16.5">
      <c r="A12" s="85"/>
      <c r="B12" s="86" t="s">
        <v>66</v>
      </c>
      <c r="C12" s="87" t="s">
        <v>22</v>
      </c>
      <c r="D12" s="88">
        <v>-1</v>
      </c>
      <c r="E12" s="89"/>
      <c r="F12" s="90">
        <f>SUM(I8:I11)/2</f>
        <v>1143.3700000000001</v>
      </c>
      <c r="G12" s="90"/>
      <c r="H12" s="90"/>
      <c r="I12" s="91">
        <f t="shared" si="3"/>
        <v>-1143.3699999999999</v>
      </c>
      <c r="J12" s="92"/>
      <c r="K12" s="93"/>
      <c r="L12" s="18"/>
    </row>
    <row r="13" spans="1:13" s="16" customFormat="1" ht="16.5">
      <c r="A13" s="94"/>
      <c r="B13" s="95"/>
      <c r="C13" s="95"/>
      <c r="D13" s="96"/>
      <c r="E13" s="95"/>
      <c r="F13" s="95"/>
      <c r="G13" s="95"/>
      <c r="H13" s="95"/>
      <c r="I13" s="97"/>
      <c r="J13" s="98">
        <f>SUM(I8:I13)</f>
        <v>1143.3700000000003</v>
      </c>
      <c r="K13" s="99"/>
      <c r="L13" s="21"/>
    </row>
    <row r="14" spans="1:13" s="16" customFormat="1" ht="16.5">
      <c r="A14" s="100" t="s">
        <v>15</v>
      </c>
      <c r="B14" s="101" t="s">
        <v>16</v>
      </c>
      <c r="C14" s="102"/>
      <c r="D14" s="103"/>
      <c r="E14" s="101"/>
      <c r="F14" s="104"/>
      <c r="G14" s="104"/>
      <c r="H14" s="104"/>
      <c r="I14" s="105"/>
      <c r="J14" s="106"/>
      <c r="K14" s="107"/>
      <c r="L14" s="19"/>
    </row>
    <row r="15" spans="1:13" s="16" customFormat="1" ht="16.5">
      <c r="A15" s="100" t="s">
        <v>17</v>
      </c>
      <c r="B15" s="101" t="s">
        <v>18</v>
      </c>
      <c r="C15" s="102"/>
      <c r="D15" s="103"/>
      <c r="E15" s="101"/>
      <c r="F15" s="104"/>
      <c r="G15" s="104"/>
      <c r="H15" s="104"/>
      <c r="I15" s="105"/>
      <c r="J15" s="106"/>
      <c r="K15" s="107"/>
      <c r="L15" s="19"/>
    </row>
    <row r="16" spans="1:13" s="13" customFormat="1" ht="16.5">
      <c r="A16" s="77" t="s">
        <v>19</v>
      </c>
      <c r="B16" s="78" t="s">
        <v>20</v>
      </c>
      <c r="C16" s="78"/>
      <c r="D16" s="79"/>
      <c r="E16" s="78"/>
      <c r="F16" s="80"/>
      <c r="G16" s="80"/>
      <c r="H16" s="81"/>
      <c r="I16" s="82"/>
      <c r="J16" s="83"/>
      <c r="K16" s="84"/>
      <c r="L16" s="22"/>
    </row>
    <row r="17" spans="1:19" s="16" customFormat="1" ht="63">
      <c r="A17" s="85"/>
      <c r="B17" s="86" t="s">
        <v>21</v>
      </c>
      <c r="C17" s="87" t="s">
        <v>22</v>
      </c>
      <c r="D17" s="88">
        <v>1</v>
      </c>
      <c r="E17" s="89"/>
      <c r="F17" s="90">
        <f>7.2</f>
        <v>7.2</v>
      </c>
      <c r="G17" s="90"/>
      <c r="H17" s="90"/>
      <c r="I17" s="91">
        <f t="shared" ref="I17:I53" si="4">IF(D17&lt;&gt;0,ROUND(PRODUCT(E17:H17)*D17,2),"")</f>
        <v>7.2</v>
      </c>
      <c r="J17" s="92"/>
      <c r="K17" s="93" t="s">
        <v>52</v>
      </c>
      <c r="L17" s="18">
        <f>7.2*778.23</f>
        <v>5603.2560000000003</v>
      </c>
      <c r="P17" s="40">
        <f>728428/936</f>
        <v>778.23504273504273</v>
      </c>
      <c r="Q17" s="40"/>
      <c r="R17" s="40">
        <f>125649/250.2</f>
        <v>502.19424460431657</v>
      </c>
      <c r="S17" s="40"/>
    </row>
    <row r="18" spans="1:19" s="16" customFormat="1" ht="16.5">
      <c r="A18" s="85"/>
      <c r="B18" s="86" t="s">
        <v>23</v>
      </c>
      <c r="C18" s="87" t="s">
        <v>22</v>
      </c>
      <c r="D18" s="88">
        <v>1</v>
      </c>
      <c r="E18" s="89"/>
      <c r="F18" s="90">
        <f>21.6</f>
        <v>21.6</v>
      </c>
      <c r="G18" s="90"/>
      <c r="H18" s="90"/>
      <c r="I18" s="91">
        <f t="shared" ref="I18" si="5">IF(D18&lt;&gt;0,ROUND(PRODUCT(E18:H18)*D18,2),"")</f>
        <v>21.6</v>
      </c>
      <c r="J18" s="92"/>
      <c r="K18" s="93" t="s">
        <v>53</v>
      </c>
      <c r="L18" s="18">
        <f>21.6*778.23</f>
        <v>16809.768</v>
      </c>
      <c r="P18" s="40"/>
      <c r="Q18" s="40">
        <f>7.2</f>
        <v>7.2</v>
      </c>
      <c r="R18" s="40">
        <f>Q18*P17</f>
        <v>5603.292307692308</v>
      </c>
      <c r="S18" s="40">
        <f>3.6*R17</f>
        <v>1807.8992805755397</v>
      </c>
    </row>
    <row r="19" spans="1:19" s="16" customFormat="1" ht="16.5">
      <c r="A19" s="85"/>
      <c r="B19" s="86"/>
      <c r="C19" s="87" t="s">
        <v>22</v>
      </c>
      <c r="D19" s="88">
        <v>1</v>
      </c>
      <c r="E19" s="89"/>
      <c r="F19" s="90">
        <f>8.64</f>
        <v>8.64</v>
      </c>
      <c r="G19" s="90"/>
      <c r="H19" s="90"/>
      <c r="I19" s="91">
        <f t="shared" si="4"/>
        <v>8.64</v>
      </c>
      <c r="J19" s="92"/>
      <c r="K19" s="93" t="s">
        <v>54</v>
      </c>
      <c r="L19" s="18">
        <f>8.64*778.23</f>
        <v>6723.9072000000006</v>
      </c>
      <c r="P19" s="40"/>
      <c r="Q19" s="40"/>
      <c r="R19" s="40">
        <f>R18/1930</f>
        <v>2.9032602630530091</v>
      </c>
      <c r="S19" s="40">
        <f>+S18/1400</f>
        <v>1.2913566289825285</v>
      </c>
    </row>
    <row r="20" spans="1:19" s="16" customFormat="1" ht="16.5">
      <c r="A20" s="85"/>
      <c r="B20" s="86" t="s">
        <v>49</v>
      </c>
      <c r="C20" s="87" t="s">
        <v>22</v>
      </c>
      <c r="D20" s="88">
        <v>1</v>
      </c>
      <c r="E20" s="89"/>
      <c r="F20" s="90">
        <f>4.32</f>
        <v>4.32</v>
      </c>
      <c r="G20" s="90"/>
      <c r="H20" s="90"/>
      <c r="I20" s="91">
        <f t="shared" si="4"/>
        <v>4.32</v>
      </c>
      <c r="J20" s="92"/>
      <c r="K20" s="93" t="s">
        <v>55</v>
      </c>
      <c r="L20" s="18">
        <f>4.32*778.23</f>
        <v>3361.9536000000003</v>
      </c>
    </row>
    <row r="21" spans="1:19" s="16" customFormat="1" ht="16.5">
      <c r="A21" s="85"/>
      <c r="B21" s="86" t="s">
        <v>51</v>
      </c>
      <c r="C21" s="87" t="s">
        <v>22</v>
      </c>
      <c r="D21" s="88">
        <v>1</v>
      </c>
      <c r="E21" s="89"/>
      <c r="F21" s="90">
        <f>1.44</f>
        <v>1.44</v>
      </c>
      <c r="G21" s="90"/>
      <c r="H21" s="90"/>
      <c r="I21" s="91">
        <f t="shared" ref="I21" si="6">IF(D21&lt;&gt;0,ROUND(PRODUCT(E21:H21)*D21,2),"")</f>
        <v>1.44</v>
      </c>
      <c r="J21" s="92"/>
      <c r="K21" s="93" t="s">
        <v>56</v>
      </c>
      <c r="L21" s="18">
        <f>1.44*778.23</f>
        <v>1120.6512</v>
      </c>
    </row>
    <row r="22" spans="1:19" s="16" customFormat="1" ht="16.5">
      <c r="A22" s="85"/>
      <c r="B22" s="86" t="s">
        <v>50</v>
      </c>
      <c r="C22" s="87" t="s">
        <v>22</v>
      </c>
      <c r="D22" s="88">
        <v>1</v>
      </c>
      <c r="E22" s="89"/>
      <c r="F22" s="90">
        <f>14.4</f>
        <v>14.4</v>
      </c>
      <c r="G22" s="90"/>
      <c r="H22" s="90"/>
      <c r="I22" s="91">
        <f t="shared" ref="I22" si="7">IF(D22&lt;&gt;0,ROUND(PRODUCT(E22:H22)*D22,2),"")</f>
        <v>14.4</v>
      </c>
      <c r="J22" s="92"/>
      <c r="K22" s="93" t="s">
        <v>57</v>
      </c>
      <c r="L22" s="18">
        <f>14.4*778.23</f>
        <v>11206.512000000001</v>
      </c>
    </row>
    <row r="23" spans="1:19" s="16" customFormat="1" ht="16.5">
      <c r="A23" s="85"/>
      <c r="B23" s="86"/>
      <c r="C23" s="87"/>
      <c r="D23" s="88"/>
      <c r="E23" s="89"/>
      <c r="F23" s="90"/>
      <c r="G23" s="90"/>
      <c r="H23" s="90"/>
      <c r="I23" s="91"/>
      <c r="J23" s="92"/>
      <c r="K23" s="93"/>
      <c r="L23" s="18"/>
    </row>
    <row r="24" spans="1:19" s="16" customFormat="1" ht="16.5">
      <c r="A24" s="94"/>
      <c r="B24" s="95"/>
      <c r="C24" s="95"/>
      <c r="D24" s="96"/>
      <c r="E24" s="95"/>
      <c r="F24" s="95"/>
      <c r="G24" s="95"/>
      <c r="H24" s="95"/>
      <c r="I24" s="97"/>
      <c r="J24" s="98">
        <f>SUM(I17:I24)</f>
        <v>57.599999999999994</v>
      </c>
      <c r="K24" s="99"/>
      <c r="L24" s="21"/>
    </row>
    <row r="25" spans="1:19" s="16" customFormat="1" ht="16.5">
      <c r="A25" s="85"/>
      <c r="B25" s="86"/>
      <c r="C25" s="87"/>
      <c r="D25" s="88"/>
      <c r="E25" s="89"/>
      <c r="F25" s="90"/>
      <c r="G25" s="90"/>
      <c r="H25" s="90"/>
      <c r="I25" s="91" t="str">
        <f t="shared" si="4"/>
        <v/>
      </c>
      <c r="J25" s="92"/>
      <c r="K25" s="93"/>
      <c r="L25" s="18"/>
    </row>
    <row r="26" spans="1:19" s="13" customFormat="1" ht="16.5">
      <c r="A26" s="77" t="s">
        <v>24</v>
      </c>
      <c r="B26" s="78" t="s">
        <v>25</v>
      </c>
      <c r="C26" s="78"/>
      <c r="D26" s="79"/>
      <c r="E26" s="78"/>
      <c r="F26" s="80"/>
      <c r="G26" s="80"/>
      <c r="H26" s="81"/>
      <c r="I26" s="82"/>
      <c r="J26" s="83"/>
      <c r="K26" s="84"/>
      <c r="L26" s="22"/>
    </row>
    <row r="27" spans="1:19" s="16" customFormat="1" ht="63">
      <c r="A27" s="85"/>
      <c r="B27" s="86" t="s">
        <v>23</v>
      </c>
      <c r="C27" s="87" t="s">
        <v>22</v>
      </c>
      <c r="D27" s="88">
        <v>1</v>
      </c>
      <c r="E27" s="89"/>
      <c r="F27" s="90">
        <f>3.6</f>
        <v>3.6</v>
      </c>
      <c r="G27" s="90"/>
      <c r="H27" s="90"/>
      <c r="I27" s="91">
        <f t="shared" ref="I27" si="8">IF(D27&lt;&gt;0,ROUND(PRODUCT(E27:H27)*D27,2),"")</f>
        <v>3.6</v>
      </c>
      <c r="J27" s="92"/>
      <c r="K27" s="93" t="s">
        <v>48</v>
      </c>
      <c r="L27" s="18"/>
    </row>
    <row r="28" spans="1:19" s="16" customFormat="1" ht="16.5">
      <c r="A28" s="85"/>
      <c r="B28" s="86"/>
      <c r="C28" s="87"/>
      <c r="D28" s="88"/>
      <c r="E28" s="89"/>
      <c r="F28" s="90"/>
      <c r="G28" s="90"/>
      <c r="H28" s="90"/>
      <c r="I28" s="91" t="str">
        <f t="shared" si="4"/>
        <v/>
      </c>
      <c r="J28" s="92"/>
      <c r="K28" s="93"/>
      <c r="L28" s="18"/>
    </row>
    <row r="29" spans="1:19" s="16" customFormat="1" ht="16.5">
      <c r="A29" s="94"/>
      <c r="B29" s="95"/>
      <c r="C29" s="95"/>
      <c r="D29" s="96"/>
      <c r="E29" s="95"/>
      <c r="F29" s="95"/>
      <c r="G29" s="95"/>
      <c r="H29" s="95"/>
      <c r="I29" s="97"/>
      <c r="J29" s="98">
        <f>SUM(I27:I29)</f>
        <v>3.6</v>
      </c>
      <c r="K29" s="99"/>
      <c r="L29" s="21"/>
    </row>
    <row r="30" spans="1:19" s="16" customFormat="1" ht="16.5">
      <c r="A30" s="85"/>
      <c r="B30" s="86"/>
      <c r="C30" s="87"/>
      <c r="D30" s="88"/>
      <c r="E30" s="89"/>
      <c r="F30" s="90"/>
      <c r="G30" s="90"/>
      <c r="H30" s="90"/>
      <c r="I30" s="91" t="str">
        <f t="shared" si="4"/>
        <v/>
      </c>
      <c r="J30" s="92"/>
      <c r="K30" s="93"/>
    </row>
    <row r="31" spans="1:19" s="16" customFormat="1" ht="16.5">
      <c r="A31" s="127">
        <v>11</v>
      </c>
      <c r="B31" s="128" t="s">
        <v>58</v>
      </c>
      <c r="C31" s="127"/>
      <c r="D31" s="129"/>
      <c r="E31" s="128"/>
      <c r="F31" s="130"/>
      <c r="G31" s="130"/>
      <c r="H31" s="130"/>
      <c r="I31" s="131"/>
      <c r="J31" s="132"/>
      <c r="K31" s="133"/>
      <c r="L31" s="1"/>
    </row>
    <row r="32" spans="1:19" s="13" customFormat="1" ht="16.5">
      <c r="A32" s="134">
        <v>11.1</v>
      </c>
      <c r="B32" s="135" t="s">
        <v>59</v>
      </c>
      <c r="C32" s="135"/>
      <c r="D32" s="136"/>
      <c r="E32" s="135"/>
      <c r="F32" s="137"/>
      <c r="G32" s="137"/>
      <c r="H32" s="138"/>
      <c r="I32" s="139"/>
      <c r="J32" s="140"/>
      <c r="K32" s="141"/>
      <c r="L32" s="20"/>
    </row>
    <row r="33" spans="1:17" s="13" customFormat="1" ht="16.5">
      <c r="A33" s="134" t="s">
        <v>60</v>
      </c>
      <c r="B33" s="135" t="s">
        <v>61</v>
      </c>
      <c r="C33" s="135"/>
      <c r="D33" s="136"/>
      <c r="E33" s="135"/>
      <c r="F33" s="137"/>
      <c r="G33" s="137"/>
      <c r="H33" s="138"/>
      <c r="I33" s="139"/>
      <c r="J33" s="140"/>
      <c r="K33" s="141"/>
      <c r="L33" s="20"/>
    </row>
    <row r="34" spans="1:17" s="13" customFormat="1" ht="16.5">
      <c r="A34" s="134"/>
      <c r="B34" s="135" t="s">
        <v>62</v>
      </c>
      <c r="C34" s="135"/>
      <c r="D34" s="136"/>
      <c r="E34" s="135"/>
      <c r="F34" s="137"/>
      <c r="G34" s="137"/>
      <c r="H34" s="138"/>
      <c r="I34" s="139"/>
      <c r="J34" s="140"/>
      <c r="K34" s="141"/>
      <c r="L34" s="20"/>
    </row>
    <row r="35" spans="1:17" s="16" customFormat="1" ht="16.5">
      <c r="A35" s="85"/>
      <c r="B35" s="142" t="s">
        <v>63</v>
      </c>
      <c r="C35" s="87" t="s">
        <v>22</v>
      </c>
      <c r="D35" s="88"/>
      <c r="E35" s="89"/>
      <c r="F35" s="90"/>
      <c r="G35" s="90"/>
      <c r="H35" s="90"/>
      <c r="I35" s="91" t="str">
        <f t="shared" ref="I35:I39" si="9">IF(D35&lt;&gt;0,ROUND(PRODUCT(E35:H35)*D35,2),"")</f>
        <v/>
      </c>
      <c r="J35" s="92"/>
      <c r="K35" s="93"/>
      <c r="L35" s="18"/>
    </row>
    <row r="36" spans="1:17" s="16" customFormat="1" ht="31.5">
      <c r="A36" s="85"/>
      <c r="B36" s="86" t="s">
        <v>64</v>
      </c>
      <c r="C36" s="87" t="s">
        <v>22</v>
      </c>
      <c r="D36" s="88">
        <v>1</v>
      </c>
      <c r="E36" s="89">
        <v>4</v>
      </c>
      <c r="F36" s="90">
        <v>13.525</v>
      </c>
      <c r="G36" s="90">
        <v>4.5</v>
      </c>
      <c r="H36" s="90"/>
      <c r="I36" s="91">
        <f t="shared" si="9"/>
        <v>243.45</v>
      </c>
      <c r="J36" s="92"/>
      <c r="K36" s="93"/>
      <c r="L36" s="18"/>
    </row>
    <row r="37" spans="1:17" s="16" customFormat="1" ht="16.5">
      <c r="A37" s="85"/>
      <c r="B37" s="86"/>
      <c r="C37" s="87" t="s">
        <v>22</v>
      </c>
      <c r="D37" s="88">
        <v>1</v>
      </c>
      <c r="E37" s="89">
        <v>4</v>
      </c>
      <c r="F37" s="90">
        <v>4.5</v>
      </c>
      <c r="G37" s="146">
        <v>2.1749999999999998</v>
      </c>
      <c r="H37" s="90"/>
      <c r="I37" s="91">
        <f t="shared" si="9"/>
        <v>39.15</v>
      </c>
      <c r="J37" s="92"/>
      <c r="K37" s="93"/>
      <c r="L37" s="18"/>
    </row>
    <row r="38" spans="1:17" s="16" customFormat="1" ht="16.5">
      <c r="A38" s="85"/>
      <c r="B38" s="86" t="s">
        <v>65</v>
      </c>
      <c r="C38" s="87" t="s">
        <v>22</v>
      </c>
      <c r="D38" s="88">
        <v>1</v>
      </c>
      <c r="E38" s="89">
        <v>4</v>
      </c>
      <c r="F38" s="90">
        <f>2*(F36+G36)</f>
        <v>36.049999999999997</v>
      </c>
      <c r="G38" s="90"/>
      <c r="H38" s="90">
        <f>0.3-0.15</f>
        <v>0.15</v>
      </c>
      <c r="I38" s="91">
        <f t="shared" si="9"/>
        <v>21.63</v>
      </c>
      <c r="J38" s="92"/>
      <c r="K38" s="93"/>
      <c r="L38" s="18"/>
    </row>
    <row r="39" spans="1:17" s="16" customFormat="1" ht="16.5">
      <c r="A39" s="85"/>
      <c r="B39" s="86"/>
      <c r="C39" s="87" t="s">
        <v>22</v>
      </c>
      <c r="D39" s="88">
        <v>1</v>
      </c>
      <c r="E39" s="89">
        <v>4</v>
      </c>
      <c r="F39" s="90">
        <v>13.35</v>
      </c>
      <c r="G39" s="90"/>
      <c r="H39" s="90">
        <f>0.3-0.15</f>
        <v>0.15</v>
      </c>
      <c r="I39" s="91">
        <f t="shared" si="9"/>
        <v>8.01</v>
      </c>
      <c r="J39" s="92"/>
      <c r="K39" s="93"/>
      <c r="L39" s="18"/>
    </row>
    <row r="40" spans="1:17" s="16" customFormat="1" ht="16.5">
      <c r="A40" s="85"/>
      <c r="B40" s="86"/>
      <c r="C40" s="87"/>
      <c r="D40" s="88"/>
      <c r="E40" s="89"/>
      <c r="F40" s="90"/>
      <c r="G40" s="90"/>
      <c r="H40" s="90"/>
      <c r="I40" s="91"/>
      <c r="J40" s="92"/>
      <c r="K40" s="93"/>
      <c r="L40" s="18"/>
    </row>
    <row r="41" spans="1:17" s="16" customFormat="1" ht="16.5">
      <c r="A41" s="94"/>
      <c r="B41" s="95"/>
      <c r="C41" s="95"/>
      <c r="D41" s="96"/>
      <c r="E41" s="95"/>
      <c r="F41" s="116"/>
      <c r="G41" s="95"/>
      <c r="H41" s="95"/>
      <c r="I41" s="97"/>
      <c r="J41" s="98">
        <f>SUM(I36:I41)</f>
        <v>312.23999999999995</v>
      </c>
      <c r="K41" s="99"/>
      <c r="L41" s="21"/>
    </row>
    <row r="42" spans="1:17" s="58" customFormat="1" ht="16.5">
      <c r="A42" s="108" t="s">
        <v>42</v>
      </c>
      <c r="B42" s="109" t="s">
        <v>43</v>
      </c>
      <c r="C42" s="109"/>
      <c r="D42" s="110"/>
      <c r="E42" s="111"/>
      <c r="F42" s="111"/>
      <c r="G42" s="111"/>
      <c r="H42" s="111"/>
      <c r="I42" s="112"/>
      <c r="J42" s="113"/>
      <c r="K42" s="114"/>
      <c r="L42" s="56"/>
      <c r="M42" s="57"/>
      <c r="N42" s="57"/>
      <c r="O42" s="57"/>
      <c r="P42" s="57"/>
      <c r="Q42" s="57"/>
    </row>
    <row r="43" spans="1:17" s="16" customFormat="1" ht="16.5">
      <c r="A43" s="85"/>
      <c r="B43" s="86" t="s">
        <v>44</v>
      </c>
      <c r="C43" s="87" t="s">
        <v>45</v>
      </c>
      <c r="D43" s="88">
        <v>1</v>
      </c>
      <c r="E43" s="89"/>
      <c r="F43" s="115">
        <v>46</v>
      </c>
      <c r="G43" s="90"/>
      <c r="H43" s="90"/>
      <c r="I43" s="91">
        <f t="shared" ref="I43:I44" si="10">IF(D43&lt;&gt;0,ROUND(PRODUCT(E43:H43)*D43,2),"")</f>
        <v>46</v>
      </c>
      <c r="J43" s="92"/>
      <c r="K43" s="93"/>
      <c r="L43" s="18"/>
    </row>
    <row r="44" spans="1:17" s="16" customFormat="1" ht="16.5">
      <c r="A44" s="85"/>
      <c r="B44" s="86"/>
      <c r="C44" s="87"/>
      <c r="D44" s="88"/>
      <c r="E44" s="89"/>
      <c r="F44" s="115"/>
      <c r="G44" s="90"/>
      <c r="H44" s="90"/>
      <c r="I44" s="91" t="str">
        <f t="shared" si="10"/>
        <v/>
      </c>
      <c r="J44" s="92"/>
      <c r="K44" s="93"/>
      <c r="L44" s="18"/>
    </row>
    <row r="45" spans="1:17" s="16" customFormat="1" ht="16.5">
      <c r="A45" s="94"/>
      <c r="B45" s="95"/>
      <c r="C45" s="95"/>
      <c r="D45" s="96"/>
      <c r="E45" s="95"/>
      <c r="F45" s="116"/>
      <c r="G45" s="95"/>
      <c r="H45" s="95"/>
      <c r="I45" s="97"/>
      <c r="J45" s="98">
        <f>SUM(I43:I45)</f>
        <v>46</v>
      </c>
      <c r="K45" s="99"/>
      <c r="L45" s="21"/>
    </row>
    <row r="46" spans="1:17" s="16" customFormat="1" ht="16.5">
      <c r="A46" s="85"/>
      <c r="B46" s="86"/>
      <c r="C46" s="87"/>
      <c r="D46" s="88"/>
      <c r="E46" s="89"/>
      <c r="F46" s="115"/>
      <c r="G46" s="90"/>
      <c r="H46" s="90"/>
      <c r="I46" s="91" t="str">
        <f t="shared" ref="I46" si="11">IF(D46&lt;&gt;0,ROUND(PRODUCT(E46:H46)*D46,2),"")</f>
        <v/>
      </c>
      <c r="J46" s="92"/>
      <c r="K46" s="93"/>
    </row>
    <row r="47" spans="1:17" s="58" customFormat="1" ht="16.5">
      <c r="A47" s="108" t="s">
        <v>46</v>
      </c>
      <c r="B47" s="109" t="s">
        <v>47</v>
      </c>
      <c r="C47" s="109"/>
      <c r="D47" s="110"/>
      <c r="E47" s="111"/>
      <c r="F47" s="117"/>
      <c r="G47" s="111"/>
      <c r="H47" s="111"/>
      <c r="I47" s="112"/>
      <c r="J47" s="113"/>
      <c r="K47" s="114"/>
      <c r="L47" s="56"/>
      <c r="M47" s="57"/>
      <c r="N47" s="57"/>
      <c r="O47" s="57"/>
      <c r="P47" s="57"/>
      <c r="Q47" s="57"/>
    </row>
    <row r="48" spans="1:17" s="16" customFormat="1" ht="16.5">
      <c r="A48" s="85"/>
      <c r="B48" s="86" t="s">
        <v>44</v>
      </c>
      <c r="C48" s="87" t="s">
        <v>45</v>
      </c>
      <c r="D48" s="88">
        <v>1</v>
      </c>
      <c r="E48" s="89"/>
      <c r="F48" s="115">
        <v>26</v>
      </c>
      <c r="G48" s="90"/>
      <c r="H48" s="90"/>
      <c r="I48" s="91">
        <f t="shared" ref="I48:I49" si="12">IF(D48&lt;&gt;0,ROUND(PRODUCT(E48:H48)*D48,2),"")</f>
        <v>26</v>
      </c>
      <c r="J48" s="92"/>
      <c r="K48" s="93"/>
      <c r="L48" s="18"/>
    </row>
    <row r="49" spans="1:12" s="16" customFormat="1" ht="16.5">
      <c r="A49" s="85"/>
      <c r="B49" s="86"/>
      <c r="C49" s="87"/>
      <c r="D49" s="88"/>
      <c r="E49" s="89"/>
      <c r="F49" s="90"/>
      <c r="G49" s="90"/>
      <c r="H49" s="90"/>
      <c r="I49" s="91" t="str">
        <f t="shared" si="12"/>
        <v/>
      </c>
      <c r="J49" s="92"/>
      <c r="K49" s="93"/>
      <c r="L49" s="18"/>
    </row>
    <row r="50" spans="1:12" s="16" customFormat="1" ht="16.5">
      <c r="A50" s="94"/>
      <c r="B50" s="95"/>
      <c r="C50" s="95"/>
      <c r="D50" s="96"/>
      <c r="E50" s="95"/>
      <c r="F50" s="95"/>
      <c r="G50" s="95"/>
      <c r="H50" s="95"/>
      <c r="I50" s="97"/>
      <c r="J50" s="98">
        <f>SUM(I48:I50)</f>
        <v>26</v>
      </c>
      <c r="K50" s="99"/>
      <c r="L50" s="21"/>
    </row>
    <row r="51" spans="1:12" s="16" customFormat="1" ht="16.5">
      <c r="A51" s="85"/>
      <c r="B51" s="86"/>
      <c r="C51" s="87"/>
      <c r="D51" s="88"/>
      <c r="E51" s="89"/>
      <c r="F51" s="90"/>
      <c r="G51" s="90"/>
      <c r="H51" s="90"/>
      <c r="I51" s="91" t="str">
        <f t="shared" ref="I51" si="13">IF(D51&lt;&gt;0,ROUND(PRODUCT(E51:H51)*D51,2),"")</f>
        <v/>
      </c>
      <c r="J51" s="92"/>
      <c r="K51" s="93"/>
    </row>
    <row r="52" spans="1:12" s="16" customFormat="1" ht="16.5">
      <c r="A52" s="85"/>
      <c r="B52" s="86"/>
      <c r="C52" s="87"/>
      <c r="D52" s="88"/>
      <c r="E52" s="89"/>
      <c r="F52" s="90"/>
      <c r="G52" s="90"/>
      <c r="H52" s="90"/>
      <c r="I52" s="91" t="str">
        <f t="shared" si="4"/>
        <v/>
      </c>
      <c r="J52" s="92"/>
      <c r="K52" s="93"/>
    </row>
    <row r="53" spans="1:12" s="16" customFormat="1" ht="16.5">
      <c r="A53" s="118"/>
      <c r="B53" s="119"/>
      <c r="C53" s="120"/>
      <c r="D53" s="121"/>
      <c r="E53" s="122"/>
      <c r="F53" s="123"/>
      <c r="G53" s="123"/>
      <c r="H53" s="123"/>
      <c r="I53" s="124" t="str">
        <f t="shared" si="4"/>
        <v/>
      </c>
      <c r="J53" s="125"/>
      <c r="K53" s="126"/>
    </row>
    <row r="54" spans="1:12" s="16" customFormat="1" ht="16.5">
      <c r="A54" s="4"/>
      <c r="B54" s="5"/>
      <c r="C54" s="6"/>
      <c r="D54" s="7"/>
      <c r="E54" s="8"/>
      <c r="F54" s="2"/>
      <c r="G54" s="2"/>
      <c r="H54" s="2"/>
      <c r="I54" s="3"/>
      <c r="J54" s="9"/>
      <c r="K54" s="10"/>
    </row>
    <row r="55" spans="1:12" s="16" customFormat="1" ht="16.5">
      <c r="A55" s="4"/>
      <c r="B55" s="5"/>
      <c r="C55" s="6"/>
      <c r="D55" s="7"/>
      <c r="E55" s="8"/>
      <c r="F55" s="2"/>
      <c r="G55" s="2"/>
      <c r="H55" s="2"/>
      <c r="I55" s="3"/>
      <c r="J55" s="9"/>
      <c r="K55" s="10"/>
    </row>
    <row r="56" spans="1:12" s="16" customFormat="1" ht="16.5">
      <c r="A56" s="4"/>
      <c r="B56" s="5"/>
      <c r="C56" s="6"/>
      <c r="D56" s="7"/>
      <c r="E56" s="8"/>
      <c r="F56" s="2"/>
      <c r="G56" s="2"/>
      <c r="H56" s="2"/>
      <c r="I56" s="3"/>
      <c r="J56" s="9"/>
      <c r="K56" s="10"/>
    </row>
    <row r="57" spans="1:12" s="16" customFormat="1" ht="16.5">
      <c r="A57" s="4"/>
      <c r="B57" s="5"/>
      <c r="C57" s="6"/>
      <c r="D57" s="7"/>
      <c r="E57" s="8"/>
      <c r="F57" s="2"/>
      <c r="G57" s="2"/>
      <c r="H57" s="2"/>
      <c r="I57" s="3"/>
      <c r="J57" s="9"/>
      <c r="K57" s="10"/>
    </row>
    <row r="58" spans="1:12" s="16" customFormat="1" ht="16.5">
      <c r="A58" s="4"/>
      <c r="B58" s="5"/>
      <c r="C58" s="6"/>
      <c r="D58" s="7"/>
      <c r="E58" s="8"/>
      <c r="F58" s="2"/>
      <c r="G58" s="2"/>
      <c r="H58" s="2"/>
      <c r="I58" s="3"/>
      <c r="J58" s="9"/>
      <c r="K58" s="10"/>
    </row>
  </sheetData>
  <mergeCells count="4">
    <mergeCell ref="A1:K1"/>
    <mergeCell ref="A2:K2"/>
    <mergeCell ref="A3:K3"/>
    <mergeCell ref="A4:K4"/>
  </mergeCells>
  <pageMargins left="0.7" right="0.7" top="0.75" bottom="0.75" header="0.3" footer="0.3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Summary</vt:lpstr>
      <vt:lpstr>Abstract</vt:lpstr>
      <vt:lpstr>MB</vt:lpstr>
      <vt:lpstr>Abstract!Print_Area</vt:lpstr>
      <vt:lpstr>MB!Print_Area</vt:lpstr>
      <vt:lpstr>Summary!Print_Area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2020-01-24T07:02:59Z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2m" linkTarget="Prop_2m">
    <vt:lpwstr>#REF!</vt:lpwstr>
  </property>
</Properties>
</file>