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4000" windowHeight="9735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D18" i="1" l="1"/>
  <c r="G17" i="1"/>
  <c r="F18" i="1"/>
  <c r="E7" i="1" l="1"/>
  <c r="E5" i="1"/>
  <c r="D21" i="1"/>
  <c r="D20" i="1"/>
  <c r="D19" i="1"/>
  <c r="D17" i="1"/>
  <c r="C17" i="1"/>
  <c r="O84" i="2"/>
  <c r="O73" i="2"/>
  <c r="O60" i="2"/>
  <c r="O51" i="2"/>
  <c r="O45" i="2"/>
  <c r="O31" i="2"/>
  <c r="O17" i="2"/>
  <c r="M84" i="2"/>
  <c r="M73" i="2"/>
  <c r="M60" i="2"/>
  <c r="M51" i="2"/>
  <c r="M45" i="2"/>
  <c r="M31" i="2"/>
  <c r="M17" i="2"/>
  <c r="O4" i="2"/>
  <c r="M4" i="2"/>
  <c r="C13" i="1"/>
  <c r="E13" i="1"/>
  <c r="D6" i="1"/>
  <c r="D5" i="1"/>
  <c r="D4" i="1"/>
  <c r="C4" i="1"/>
  <c r="C5" i="1"/>
  <c r="B6" i="1"/>
</calcChain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 * #,##0.00_ ;_ * \-#,##0.00_ ;_ * &quot;-&quot;??_ ;_ @_ "/>
    <numFmt numFmtId="164" formatCode="_ * #,##0_ ;_ * \-#,##0_ ;_ * &quot;-&quot;??_ ;_ @_ "/>
    <numFmt numFmtId="166" formatCode="_ * #,##0.000_ ;_ * \-#,##0.000_ ;_ * &quot;-&quot;??_ ;_ @_ 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">
    <xf numFmtId="0" fontId="0" fillId="0" borderId="0" xfId="0"/>
    <xf numFmtId="43" fontId="0" fillId="0" borderId="0" xfId="1" applyFont="1"/>
    <xf numFmtId="164" fontId="0" fillId="0" borderId="0" xfId="1" applyNumberFormat="1" applyFont="1"/>
    <xf numFmtId="166" fontId="0" fillId="0" borderId="0" xfId="1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314325</xdr:colOff>
      <xdr:row>13</xdr:row>
      <xdr:rowOff>163697</xdr:rowOff>
    </xdr:to>
    <xdr:pic>
      <xdr:nvPicPr>
        <xdr:cNvPr id="2" name="Picture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4219" t="40765" r="12688" b="16274"/>
        <a:stretch/>
      </xdr:blipFill>
      <xdr:spPr>
        <a:xfrm>
          <a:off x="0" y="0"/>
          <a:ext cx="5800725" cy="264019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</xdr:row>
      <xdr:rowOff>19049</xdr:rowOff>
    </xdr:from>
    <xdr:to>
      <xdr:col>9</xdr:col>
      <xdr:colOff>447675</xdr:colOff>
      <xdr:row>26</xdr:row>
      <xdr:rowOff>138222</xdr:rowOff>
    </xdr:to>
    <xdr:pic>
      <xdr:nvPicPr>
        <xdr:cNvPr id="3" name="Picture 2"/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34043" t="39511" r="12863" b="22232"/>
        <a:stretch/>
      </xdr:blipFill>
      <xdr:spPr>
        <a:xfrm>
          <a:off x="0" y="2686049"/>
          <a:ext cx="5934075" cy="240517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26</xdr:row>
      <xdr:rowOff>152399</xdr:rowOff>
    </xdr:from>
    <xdr:to>
      <xdr:col>9</xdr:col>
      <xdr:colOff>447674</xdr:colOff>
      <xdr:row>41</xdr:row>
      <xdr:rowOff>68110</xdr:rowOff>
    </xdr:to>
    <xdr:pic>
      <xdr:nvPicPr>
        <xdr:cNvPr id="4" name="Picture 3"/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34396" t="38335" r="12952" b="17920"/>
        <a:stretch/>
      </xdr:blipFill>
      <xdr:spPr>
        <a:xfrm>
          <a:off x="0" y="5105399"/>
          <a:ext cx="5934074" cy="277321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42</xdr:row>
      <xdr:rowOff>0</xdr:rowOff>
    </xdr:from>
    <xdr:to>
      <xdr:col>9</xdr:col>
      <xdr:colOff>534304</xdr:colOff>
      <xdr:row>49</xdr:row>
      <xdr:rowOff>57150</xdr:rowOff>
    </xdr:to>
    <xdr:pic>
      <xdr:nvPicPr>
        <xdr:cNvPr id="5" name="Picture 4"/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8290" t="48918" r="26799" b="24428"/>
        <a:stretch/>
      </xdr:blipFill>
      <xdr:spPr>
        <a:xfrm>
          <a:off x="0" y="8001000"/>
          <a:ext cx="6020704" cy="13906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49</xdr:row>
      <xdr:rowOff>0</xdr:rowOff>
    </xdr:from>
    <xdr:to>
      <xdr:col>10</xdr:col>
      <xdr:colOff>99236</xdr:colOff>
      <xdr:row>56</xdr:row>
      <xdr:rowOff>114300</xdr:rowOff>
    </xdr:to>
    <xdr:pic>
      <xdr:nvPicPr>
        <xdr:cNvPr id="6" name="Picture 5"/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l="8996" t="33553" r="26093" b="39479"/>
        <a:stretch/>
      </xdr:blipFill>
      <xdr:spPr>
        <a:xfrm>
          <a:off x="0" y="9334500"/>
          <a:ext cx="6195236" cy="14478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56</xdr:row>
      <xdr:rowOff>85725</xdr:rowOff>
    </xdr:from>
    <xdr:to>
      <xdr:col>10</xdr:col>
      <xdr:colOff>378409</xdr:colOff>
      <xdr:row>68</xdr:row>
      <xdr:rowOff>66675</xdr:rowOff>
    </xdr:to>
    <xdr:pic>
      <xdr:nvPicPr>
        <xdr:cNvPr id="7" name="Picture 6"/>
        <xdr:cNvPicPr>
          <a:picLocks noChangeAspect="1"/>
        </xdr:cNvPicPr>
      </xdr:nvPicPr>
      <xdr:blipFill rotWithShape="1">
        <a:blip xmlns:r="http://schemas.openxmlformats.org/officeDocument/2006/relationships" r:embed="rId6"/>
        <a:srcRect l="13626" t="35748" r="39146" b="34853"/>
        <a:stretch/>
      </xdr:blipFill>
      <xdr:spPr>
        <a:xfrm>
          <a:off x="0" y="10753725"/>
          <a:ext cx="6474409" cy="22669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68</xdr:row>
      <xdr:rowOff>28575</xdr:rowOff>
    </xdr:from>
    <xdr:to>
      <xdr:col>10</xdr:col>
      <xdr:colOff>390524</xdr:colOff>
      <xdr:row>79</xdr:row>
      <xdr:rowOff>167325</xdr:rowOff>
    </xdr:to>
    <xdr:pic>
      <xdr:nvPicPr>
        <xdr:cNvPr id="8" name="Picture 7"/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l="13406" t="26654" r="38969" b="44183"/>
        <a:stretch/>
      </xdr:blipFill>
      <xdr:spPr>
        <a:xfrm>
          <a:off x="0" y="12982575"/>
          <a:ext cx="6486524" cy="22342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79</xdr:row>
      <xdr:rowOff>123825</xdr:rowOff>
    </xdr:from>
    <xdr:to>
      <xdr:col>10</xdr:col>
      <xdr:colOff>419100</xdr:colOff>
      <xdr:row>90</xdr:row>
      <xdr:rowOff>10265</xdr:rowOff>
    </xdr:to>
    <xdr:pic>
      <xdr:nvPicPr>
        <xdr:cNvPr id="9" name="Picture 8"/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l="7408" t="35122" r="38087" b="35402"/>
        <a:stretch/>
      </xdr:blipFill>
      <xdr:spPr>
        <a:xfrm>
          <a:off x="0" y="15173325"/>
          <a:ext cx="6515100" cy="198194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361950</xdr:colOff>
      <xdr:row>27</xdr:row>
      <xdr:rowOff>89429</xdr:rowOff>
    </xdr:to>
    <xdr:pic>
      <xdr:nvPicPr>
        <xdr:cNvPr id="2" name="Picture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9658" t="12935" r="18905" b="6866"/>
        <a:stretch/>
      </xdr:blipFill>
      <xdr:spPr>
        <a:xfrm>
          <a:off x="0" y="0"/>
          <a:ext cx="8286750" cy="52329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G21"/>
  <sheetViews>
    <sheetView tabSelected="1" workbookViewId="0">
      <selection activeCell="K16" sqref="K16"/>
    </sheetView>
  </sheetViews>
  <sheetFormatPr defaultRowHeight="15" x14ac:dyDescent="0.25"/>
  <cols>
    <col min="1" max="1" width="9.140625" style="2"/>
    <col min="2" max="2" width="14.28515625" style="2" bestFit="1" customWidth="1"/>
    <col min="3" max="4" width="11.5703125" style="2" bestFit="1" customWidth="1"/>
    <col min="5" max="5" width="10" style="2" bestFit="1" customWidth="1"/>
    <col min="6" max="6" width="9.140625" style="2"/>
    <col min="7" max="7" width="11.5703125" style="2" bestFit="1" customWidth="1"/>
    <col min="8" max="16384" width="9.140625" style="2"/>
  </cols>
  <sheetData>
    <row r="4" spans="2:6" x14ac:dyDescent="0.25">
      <c r="B4" s="2">
        <v>21500000</v>
      </c>
      <c r="C4" s="2">
        <f>C5*C6</f>
        <v>22410000</v>
      </c>
      <c r="D4" s="2">
        <f>3.4*10^7</f>
        <v>34000000</v>
      </c>
    </row>
    <row r="5" spans="2:6" x14ac:dyDescent="0.25">
      <c r="B5" s="2">
        <v>2988</v>
      </c>
      <c r="C5" s="2">
        <f>B5</f>
        <v>2988</v>
      </c>
      <c r="D5" s="2">
        <f>C5</f>
        <v>2988</v>
      </c>
      <c r="E5" s="2">
        <f>D5*0.85</f>
        <v>2539.7999999999997</v>
      </c>
    </row>
    <row r="6" spans="2:6" x14ac:dyDescent="0.25">
      <c r="B6" s="2">
        <f>B4/B5</f>
        <v>7195.4484605087018</v>
      </c>
      <c r="C6" s="2">
        <v>7500</v>
      </c>
      <c r="D6" s="2">
        <f>D4/D5</f>
        <v>11378.848728246319</v>
      </c>
    </row>
    <row r="7" spans="2:6" x14ac:dyDescent="0.25">
      <c r="E7" s="2">
        <f>E5*2200</f>
        <v>5587559.9999999991</v>
      </c>
    </row>
    <row r="13" spans="2:6" x14ac:dyDescent="0.25">
      <c r="C13" s="2">
        <f>2.15*10^7</f>
        <v>21500000</v>
      </c>
      <c r="D13" s="2">
        <v>2066</v>
      </c>
      <c r="E13" s="2">
        <f>C13/D13</f>
        <v>10406.582768635044</v>
      </c>
    </row>
    <row r="16" spans="2:6" x14ac:dyDescent="0.25">
      <c r="C16" s="2">
        <v>7150</v>
      </c>
      <c r="D16" s="2">
        <v>10000</v>
      </c>
      <c r="F16" s="2">
        <v>11500</v>
      </c>
    </row>
    <row r="17" spans="3:7" x14ac:dyDescent="0.25">
      <c r="C17" s="2">
        <f>C16*C5</f>
        <v>21364200</v>
      </c>
      <c r="D17" s="2">
        <f>D16*D5</f>
        <v>29880000</v>
      </c>
      <c r="F17" s="2">
        <v>10000</v>
      </c>
      <c r="G17" s="2">
        <f>F17*B5</f>
        <v>29880000</v>
      </c>
    </row>
    <row r="18" spans="3:7" x14ac:dyDescent="0.25">
      <c r="D18" s="2">
        <f>3*10^7</f>
        <v>30000000</v>
      </c>
      <c r="F18" s="3">
        <f>F17/F16</f>
        <v>0.86956521739130432</v>
      </c>
    </row>
    <row r="19" spans="3:7" x14ac:dyDescent="0.25">
      <c r="D19" s="2">
        <f>D18*0.85</f>
        <v>25500000</v>
      </c>
    </row>
    <row r="20" spans="3:7" x14ac:dyDescent="0.25">
      <c r="D20" s="2">
        <f>D18*0.75</f>
        <v>22500000</v>
      </c>
    </row>
    <row r="21" spans="3:7" x14ac:dyDescent="0.25">
      <c r="D21" s="1">
        <f>C17/D18</f>
        <v>0.71214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L4:O84"/>
  <sheetViews>
    <sheetView topLeftCell="A56" workbookViewId="0">
      <selection activeCell="O4" sqref="O4"/>
    </sheetView>
  </sheetViews>
  <sheetFormatPr defaultRowHeight="15" x14ac:dyDescent="0.25"/>
  <cols>
    <col min="13" max="13" width="14.28515625" style="2" bestFit="1" customWidth="1"/>
    <col min="14" max="14" width="9.28515625" style="2" bestFit="1" customWidth="1"/>
    <col min="15" max="15" width="10" style="2" bestFit="1" customWidth="1"/>
  </cols>
  <sheetData>
    <row r="4" spans="12:15" x14ac:dyDescent="0.25">
      <c r="L4">
        <v>1.88</v>
      </c>
      <c r="M4" s="2">
        <f>L4*10^7</f>
        <v>18800000</v>
      </c>
      <c r="N4" s="2">
        <v>2066</v>
      </c>
      <c r="O4" s="2">
        <f>M4/N4</f>
        <v>9099.7095837366887</v>
      </c>
    </row>
    <row r="17" spans="12:15" x14ac:dyDescent="0.25">
      <c r="L17">
        <v>2.42</v>
      </c>
      <c r="M17" s="2">
        <f>L17*10^7</f>
        <v>24200000</v>
      </c>
      <c r="N17" s="2">
        <v>2050</v>
      </c>
      <c r="O17" s="2">
        <f>M17/N17</f>
        <v>11804.878048780487</v>
      </c>
    </row>
    <row r="31" spans="12:15" x14ac:dyDescent="0.25">
      <c r="L31">
        <v>2.6</v>
      </c>
      <c r="M31" s="2">
        <f>L31*10^7</f>
        <v>26000000</v>
      </c>
      <c r="N31" s="2">
        <v>2066</v>
      </c>
      <c r="O31" s="2">
        <f>M31/N31</f>
        <v>12584.704743465634</v>
      </c>
    </row>
    <row r="45" spans="12:15" x14ac:dyDescent="0.25">
      <c r="L45">
        <v>2.2000000000000002</v>
      </c>
      <c r="M45" s="2">
        <f>L45*10^7</f>
        <v>22000000</v>
      </c>
      <c r="N45" s="2">
        <v>2066</v>
      </c>
      <c r="O45" s="2">
        <f>M45/N45</f>
        <v>10648.596321393998</v>
      </c>
    </row>
    <row r="51" spans="12:15" x14ac:dyDescent="0.25">
      <c r="L51">
        <v>2.4500000000000002</v>
      </c>
      <c r="M51" s="2">
        <f>L51*10^7</f>
        <v>24500000</v>
      </c>
      <c r="N51" s="2">
        <v>1850</v>
      </c>
      <c r="O51" s="2">
        <f>M51/N51</f>
        <v>13243.243243243243</v>
      </c>
    </row>
    <row r="60" spans="12:15" x14ac:dyDescent="0.25">
      <c r="L60">
        <v>2.5</v>
      </c>
      <c r="M60" s="2">
        <f>L60*10^7</f>
        <v>25000000</v>
      </c>
      <c r="N60" s="2">
        <v>2150</v>
      </c>
      <c r="O60" s="2">
        <f>M60/N60</f>
        <v>11627.906976744185</v>
      </c>
    </row>
    <row r="73" spans="12:15" x14ac:dyDescent="0.25">
      <c r="L73">
        <v>2.15</v>
      </c>
      <c r="M73" s="2">
        <f>L73*10^7</f>
        <v>21500000</v>
      </c>
      <c r="N73" s="2">
        <v>2066</v>
      </c>
      <c r="O73" s="2">
        <f>M73/N73</f>
        <v>10406.582768635044</v>
      </c>
    </row>
    <row r="84" spans="12:15" x14ac:dyDescent="0.25">
      <c r="L84">
        <v>1.85</v>
      </c>
      <c r="M84" s="2">
        <f>L84*10^7</f>
        <v>18500000</v>
      </c>
      <c r="N84" s="2">
        <v>1623</v>
      </c>
      <c r="O84" s="2">
        <f>M84/N84</f>
        <v>11398.644485520641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2023-11-24T07:49:11Z</dcterms:modified>
</cp:coreProperties>
</file>