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</sheets>
  <calcPr calcId="152511"/>
</workbook>
</file>

<file path=xl/calcChain.xml><?xml version="1.0" encoding="utf-8"?>
<calcChain xmlns="http://schemas.openxmlformats.org/spreadsheetml/2006/main">
  <c r="Q8" i="2" l="1"/>
  <c r="P11" i="2"/>
  <c r="P8" i="2"/>
  <c r="L21" i="1"/>
  <c r="L20" i="1"/>
  <c r="L19" i="1"/>
  <c r="L18" i="1"/>
  <c r="L16" i="1"/>
  <c r="L15" i="1"/>
  <c r="L14" i="1"/>
  <c r="L13" i="1"/>
  <c r="L12" i="1"/>
  <c r="L11" i="1"/>
  <c r="L10" i="1"/>
  <c r="F21" i="1"/>
  <c r="F20" i="1"/>
  <c r="F19" i="1"/>
  <c r="F18" i="1"/>
  <c r="H27" i="1" l="1"/>
  <c r="G27" i="1"/>
  <c r="F5" i="1"/>
  <c r="F4" i="1"/>
  <c r="D6" i="1"/>
  <c r="F6" i="1" s="1"/>
  <c r="D5" i="1"/>
  <c r="D4" i="1"/>
  <c r="D3" i="1"/>
  <c r="F3" i="1" s="1"/>
</calcChain>
</file>

<file path=xl/sharedStrings.xml><?xml version="1.0" encoding="utf-8"?>
<sst xmlns="http://schemas.openxmlformats.org/spreadsheetml/2006/main" count="2" uniqueCount="2">
  <si>
    <t>B</t>
  </si>
  <si>
    <t>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</si>
</sst>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 * #,##0_ ;_ * \-#,##0_ ;_ * &quot;-&quot;??_ ;_ @_ "/>
    <numFmt numFmtId="165" formatCode="0.000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">
    <xf numFmtId="0" fontId="0" fillId="0" borderId="0" xfId="0"/>
    <xf numFmtId="164" fontId="0" fillId="0" borderId="0" xfId="1" applyNumberFormat="1" applyFont="1"/>
    <xf numFmtId="165" fontId="0" fillId="0" borderId="0" xfId="0" applyNumberFormat="1"/>
    <xf numFmtId="43" fontId="0" fillId="0" borderId="0" xfId="1" applyNumberFormat="1" applyFont="1"/>
    <xf numFmtId="164" fontId="0" fillId="0" borderId="0" xfId="0" applyNumberFormat="1"/>
    <xf numFmtId="3" fontId="0" fillId="0" borderId="0" xfId="0" applyNumberFormat="1"/>
    <xf numFmtId="9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28574</xdr:rowOff>
    </xdr:from>
    <xdr:to>
      <xdr:col>11</xdr:col>
      <xdr:colOff>190500</xdr:colOff>
      <xdr:row>17</xdr:row>
      <xdr:rowOff>93517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88" t="34809" r="5278" b="8747"/>
        <a:stretch/>
      </xdr:blipFill>
      <xdr:spPr>
        <a:xfrm>
          <a:off x="0" y="981074"/>
          <a:ext cx="6896100" cy="23509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219075</xdr:colOff>
      <xdr:row>5</xdr:row>
      <xdr:rowOff>19051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62" t="20461" r="3162" b="55550"/>
        <a:stretch/>
      </xdr:blipFill>
      <xdr:spPr>
        <a:xfrm>
          <a:off x="0" y="0"/>
          <a:ext cx="6924675" cy="9715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85725</xdr:rowOff>
    </xdr:from>
    <xdr:to>
      <xdr:col>10</xdr:col>
      <xdr:colOff>95250</xdr:colOff>
      <xdr:row>31</xdr:row>
      <xdr:rowOff>76201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635" r="14011" b="13451"/>
        <a:stretch/>
      </xdr:blipFill>
      <xdr:spPr>
        <a:xfrm>
          <a:off x="0" y="3514725"/>
          <a:ext cx="6191250" cy="24669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27"/>
  <sheetViews>
    <sheetView tabSelected="1" topLeftCell="A6" workbookViewId="0">
      <selection activeCell="J21" sqref="J21"/>
    </sheetView>
  </sheetViews>
  <sheetFormatPr defaultRowHeight="15" x14ac:dyDescent="0.25"/>
  <cols>
    <col min="6" max="6" width="12.5703125" style="1" bestFit="1" customWidth="1"/>
    <col min="7" max="7" width="9.5703125" bestFit="1" customWidth="1"/>
    <col min="10" max="10" width="11.5703125" style="1" bestFit="1" customWidth="1"/>
    <col min="12" max="12" width="16.85546875" bestFit="1" customWidth="1"/>
  </cols>
  <sheetData>
    <row r="3" spans="3:13" x14ac:dyDescent="0.25">
      <c r="C3">
        <v>1.8</v>
      </c>
      <c r="D3">
        <f>C3*10^7</f>
        <v>18000000</v>
      </c>
      <c r="E3">
        <v>2000</v>
      </c>
      <c r="F3" s="1">
        <f>D3/E3</f>
        <v>9000</v>
      </c>
      <c r="G3">
        <v>9500</v>
      </c>
    </row>
    <row r="4" spans="3:13" x14ac:dyDescent="0.25">
      <c r="C4">
        <v>2.17</v>
      </c>
      <c r="D4">
        <f t="shared" ref="D4:D6" si="0">C4*10^7</f>
        <v>21700000</v>
      </c>
      <c r="E4">
        <v>2000</v>
      </c>
      <c r="F4" s="1">
        <f t="shared" ref="F4:F6" si="1">D4/E4</f>
        <v>10850</v>
      </c>
    </row>
    <row r="5" spans="3:13" x14ac:dyDescent="0.25">
      <c r="C5">
        <v>2</v>
      </c>
      <c r="D5">
        <f t="shared" si="0"/>
        <v>20000000</v>
      </c>
      <c r="E5">
        <v>2025</v>
      </c>
      <c r="F5" s="1">
        <f t="shared" si="1"/>
        <v>9876.5432098765432</v>
      </c>
    </row>
    <row r="6" spans="3:13" x14ac:dyDescent="0.25">
      <c r="C6">
        <v>2.0499999999999998</v>
      </c>
      <c r="D6">
        <f t="shared" si="0"/>
        <v>20500000</v>
      </c>
      <c r="E6">
        <v>2025</v>
      </c>
      <c r="F6" s="1">
        <f t="shared" si="1"/>
        <v>10123.456790123457</v>
      </c>
      <c r="G6">
        <v>10500</v>
      </c>
    </row>
    <row r="10" spans="3:13" x14ac:dyDescent="0.25">
      <c r="J10" s="1">
        <v>914863.19</v>
      </c>
      <c r="K10">
        <v>1800</v>
      </c>
      <c r="L10" s="4">
        <f>K10*J10</f>
        <v>1646753742</v>
      </c>
    </row>
    <row r="11" spans="3:13" x14ac:dyDescent="0.25">
      <c r="J11" s="1">
        <v>220531.43</v>
      </c>
      <c r="K11">
        <v>1400</v>
      </c>
      <c r="L11" s="4">
        <f>K11*J11</f>
        <v>308744002</v>
      </c>
    </row>
    <row r="12" spans="3:13" x14ac:dyDescent="0.25">
      <c r="L12" s="4">
        <f>SUM(L10:L11)</f>
        <v>1955497744</v>
      </c>
      <c r="M12" t="s">
        <v>0</v>
      </c>
    </row>
    <row r="13" spans="3:13" x14ac:dyDescent="0.25">
      <c r="L13" s="1">
        <f>L12*M13</f>
        <v>97774887.200000003</v>
      </c>
      <c r="M13" s="6">
        <v>0.05</v>
      </c>
    </row>
    <row r="14" spans="3:13" x14ac:dyDescent="0.25">
      <c r="L14" s="1">
        <f>L12*M14</f>
        <v>254214706.72</v>
      </c>
      <c r="M14" s="6">
        <v>0.13</v>
      </c>
    </row>
    <row r="15" spans="3:13" x14ac:dyDescent="0.25">
      <c r="L15" s="1">
        <f>L12*M15</f>
        <v>58664932.32</v>
      </c>
      <c r="M15" s="6">
        <v>0.03</v>
      </c>
    </row>
    <row r="16" spans="3:13" x14ac:dyDescent="0.25">
      <c r="L16" s="4">
        <f>L15+L14+L13</f>
        <v>410654526.24000001</v>
      </c>
    </row>
    <row r="17" spans="6:13" x14ac:dyDescent="0.25">
      <c r="F17" s="1">
        <v>6400</v>
      </c>
      <c r="L17" s="5">
        <v>166395000</v>
      </c>
      <c r="M17" t="s">
        <v>1</v>
      </c>
    </row>
    <row r="18" spans="6:13" x14ac:dyDescent="0.25">
      <c r="F18" s="1">
        <f>G27*4046.84</f>
        <v>48562.080000000002</v>
      </c>
      <c r="L18" s="4">
        <f>L12+L16+L17</f>
        <v>2532547270.2399998</v>
      </c>
    </row>
    <row r="19" spans="6:13" x14ac:dyDescent="0.25">
      <c r="F19" s="1">
        <f>F18*10.764</f>
        <v>522722.22911999997</v>
      </c>
      <c r="L19" s="1">
        <f>253*10^7</f>
        <v>2530000000</v>
      </c>
    </row>
    <row r="20" spans="6:13" x14ac:dyDescent="0.25">
      <c r="F20" s="3">
        <f>F19/9</f>
        <v>58080.24768</v>
      </c>
      <c r="L20" s="1">
        <f>L19*0.85</f>
        <v>2150500000</v>
      </c>
    </row>
    <row r="21" spans="6:13" x14ac:dyDescent="0.25">
      <c r="F21" s="1">
        <f>F20*F17</f>
        <v>371713585.15200001</v>
      </c>
      <c r="L21" s="1">
        <f>L19*0.75</f>
        <v>1897500000</v>
      </c>
    </row>
    <row r="25" spans="6:13" x14ac:dyDescent="0.25">
      <c r="G25">
        <v>4.57</v>
      </c>
      <c r="H25">
        <v>5.6094999999999997</v>
      </c>
    </row>
    <row r="26" spans="6:13" x14ac:dyDescent="0.25">
      <c r="G26">
        <v>7.43</v>
      </c>
      <c r="H26">
        <v>11.03</v>
      </c>
    </row>
    <row r="27" spans="6:13" x14ac:dyDescent="0.25">
      <c r="G27" s="2">
        <f>SUM(G25:G26)</f>
        <v>12</v>
      </c>
      <c r="H27">
        <f>SUM(H25:H26)</f>
        <v>16.639499999999998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8:Q11"/>
  <sheetViews>
    <sheetView workbookViewId="0">
      <selection activeCell="Q8" sqref="Q8"/>
    </sheetView>
  </sheetViews>
  <sheetFormatPr defaultRowHeight="15" x14ac:dyDescent="0.25"/>
  <cols>
    <col min="16" max="16" width="14.28515625" style="1" bestFit="1" customWidth="1"/>
    <col min="17" max="17" width="15.28515625" bestFit="1" customWidth="1"/>
  </cols>
  <sheetData>
    <row r="8" spans="16:17" x14ac:dyDescent="0.25">
      <c r="P8" s="1">
        <f>3.6*10^7</f>
        <v>36000000</v>
      </c>
      <c r="Q8" s="1">
        <f>P8*P9</f>
        <v>144000000</v>
      </c>
    </row>
    <row r="9" spans="16:17" x14ac:dyDescent="0.25">
      <c r="P9" s="1">
        <v>4</v>
      </c>
    </row>
    <row r="10" spans="16:17" x14ac:dyDescent="0.25">
      <c r="P10" s="1">
        <v>12</v>
      </c>
    </row>
    <row r="11" spans="16:17" x14ac:dyDescent="0.25">
      <c r="P11" s="1">
        <f>P10*P9*P8</f>
        <v>1728000000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2024-01-12T08:47:04Z</dcterms:modified>
</cp:coreProperties>
</file>