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In Progress Files\Yash Bhatnagar\WIP\VIS(2023-24)-PL669-572-892 M3M Antalya Phase 2\Report and Working\"/>
    </mc:Choice>
  </mc:AlternateContent>
  <xr:revisionPtr revIDLastSave="0" documentId="13_ncr:1_{25B6B5D1-ACF9-487D-AAA8-2DD58DE74A9C}" xr6:coauthVersionLast="47" xr6:coauthVersionMax="47" xr10:uidLastSave="{00000000-0000-0000-0000-000000000000}"/>
  <bookViews>
    <workbookView xWindow="10800" yWindow="0" windowWidth="10800" windowHeight="12900" tabRatio="772" activeTab="4" xr2:uid="{00000000-000D-0000-FFFF-FFFF00000000}"/>
  </bookViews>
  <sheets>
    <sheet name="Inventory Block Wise" sheetId="4" r:id="rId1"/>
    <sheet name="Pivot" sheetId="8" r:id="rId2"/>
    <sheet name="Inventory calculation" sheetId="5" r:id="rId3"/>
    <sheet name="Area" sheetId="12" r:id="rId4"/>
    <sheet name="Civil work" sheetId="10" r:id="rId5"/>
    <sheet name="Construction Status" sheetId="11" r:id="rId6"/>
  </sheets>
  <definedNames>
    <definedName name="_xlnm._FilterDatabase" localSheetId="0" hidden="1">'Inventory Block Wise'!$A$1:$K$2073</definedName>
  </definedNames>
  <calcPr calcId="18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0" l="1"/>
  <c r="H24" i="11"/>
  <c r="M18" i="10" l="1"/>
  <c r="M17" i="10"/>
  <c r="M16" i="10"/>
  <c r="E21" i="10"/>
  <c r="E20" i="10"/>
  <c r="E19" i="10"/>
  <c r="W56" i="12" l="1"/>
  <c r="V56" i="12"/>
  <c r="U56" i="12"/>
  <c r="T56" i="12"/>
  <c r="S56" i="12"/>
  <c r="R56" i="12"/>
  <c r="W55" i="12"/>
  <c r="V55" i="12"/>
  <c r="U55" i="12"/>
  <c r="T55" i="12"/>
  <c r="S55" i="12"/>
  <c r="R55" i="12"/>
  <c r="W54" i="12"/>
  <c r="V54" i="12"/>
  <c r="U54" i="12"/>
  <c r="T54" i="12"/>
  <c r="S54" i="12"/>
  <c r="R54" i="12"/>
  <c r="W53" i="12"/>
  <c r="V53" i="12"/>
  <c r="U53" i="12"/>
  <c r="T53" i="12"/>
  <c r="S53" i="12"/>
  <c r="R53" i="12"/>
  <c r="W52" i="12"/>
  <c r="V52" i="12"/>
  <c r="U52" i="12"/>
  <c r="T52" i="12"/>
  <c r="S52" i="12"/>
  <c r="R52" i="12"/>
  <c r="W51" i="12"/>
  <c r="V51" i="12"/>
  <c r="U51" i="12"/>
  <c r="T51" i="12"/>
  <c r="S51" i="12"/>
  <c r="R51" i="12"/>
  <c r="W50" i="12"/>
  <c r="V50" i="12"/>
  <c r="U50" i="12"/>
  <c r="T50" i="12"/>
  <c r="S50" i="12"/>
  <c r="R50" i="12"/>
  <c r="W49" i="12"/>
  <c r="V49" i="12"/>
  <c r="U49" i="12"/>
  <c r="T49" i="12"/>
  <c r="S49" i="12"/>
  <c r="R49" i="12"/>
  <c r="W48" i="12"/>
  <c r="V48" i="12"/>
  <c r="U48" i="12"/>
  <c r="T48" i="12"/>
  <c r="S48" i="12"/>
  <c r="R48" i="12"/>
  <c r="W47" i="12"/>
  <c r="V47" i="12"/>
  <c r="U47" i="12"/>
  <c r="T47" i="12"/>
  <c r="S47" i="12"/>
  <c r="R47" i="12"/>
  <c r="W46" i="12"/>
  <c r="V46" i="12"/>
  <c r="U46" i="12"/>
  <c r="T46" i="12"/>
  <c r="S46" i="12"/>
  <c r="R46" i="12"/>
  <c r="W45" i="12"/>
  <c r="V45" i="12"/>
  <c r="U45" i="12"/>
  <c r="T45" i="12"/>
  <c r="S45" i="12"/>
  <c r="R45" i="12"/>
  <c r="W44" i="12"/>
  <c r="V44" i="12"/>
  <c r="U44" i="12"/>
  <c r="T44" i="12"/>
  <c r="S44" i="12"/>
  <c r="R44" i="12"/>
  <c r="W43" i="12"/>
  <c r="V43" i="12"/>
  <c r="U43" i="12"/>
  <c r="T43" i="12"/>
  <c r="S43" i="12"/>
  <c r="R43" i="12"/>
  <c r="W42" i="12"/>
  <c r="V42" i="12"/>
  <c r="U42" i="12"/>
  <c r="T42" i="12"/>
  <c r="S42" i="12"/>
  <c r="R42" i="12"/>
  <c r="W41" i="12"/>
  <c r="V41" i="12"/>
  <c r="U41" i="12"/>
  <c r="T41" i="12"/>
  <c r="S41" i="12"/>
  <c r="R41" i="12"/>
  <c r="W40" i="12"/>
  <c r="V40" i="12"/>
  <c r="U40" i="12"/>
  <c r="T40" i="12"/>
  <c r="S40" i="12"/>
  <c r="R40" i="12"/>
  <c r="W39" i="12"/>
  <c r="V39" i="12"/>
  <c r="U39" i="12"/>
  <c r="T39" i="12"/>
  <c r="S39" i="12"/>
  <c r="R39" i="12"/>
  <c r="W38" i="12"/>
  <c r="V38" i="12"/>
  <c r="U38" i="12"/>
  <c r="T38" i="12"/>
  <c r="S38" i="12"/>
  <c r="R38" i="12"/>
  <c r="W37" i="12"/>
  <c r="V37" i="12"/>
  <c r="U37" i="12"/>
  <c r="T37" i="12"/>
  <c r="S37" i="12"/>
  <c r="R37" i="12"/>
  <c r="W36" i="12"/>
  <c r="V36" i="12"/>
  <c r="U36" i="12"/>
  <c r="T36" i="12"/>
  <c r="S36" i="12"/>
  <c r="R36" i="12"/>
  <c r="W35" i="12"/>
  <c r="V35" i="12"/>
  <c r="U35" i="12"/>
  <c r="T35" i="12"/>
  <c r="S35" i="12"/>
  <c r="R35" i="12"/>
  <c r="W34" i="12"/>
  <c r="V34" i="12"/>
  <c r="U34" i="12"/>
  <c r="T34" i="12"/>
  <c r="S34" i="12"/>
  <c r="R34" i="12"/>
  <c r="W33" i="12"/>
  <c r="V33" i="12"/>
  <c r="U33" i="12"/>
  <c r="T33" i="12"/>
  <c r="S33" i="12"/>
  <c r="R33" i="12"/>
  <c r="W32" i="12"/>
  <c r="V32" i="12"/>
  <c r="U32" i="12"/>
  <c r="T32" i="12"/>
  <c r="S32" i="12"/>
  <c r="R32" i="12"/>
  <c r="W31" i="12"/>
  <c r="V31" i="12"/>
  <c r="U31" i="12"/>
  <c r="T31" i="12"/>
  <c r="S31" i="12"/>
  <c r="R31" i="12"/>
  <c r="W30" i="12"/>
  <c r="V30" i="12"/>
  <c r="U30" i="12"/>
  <c r="T30" i="12"/>
  <c r="S30" i="12"/>
  <c r="R30" i="12"/>
  <c r="W29" i="12"/>
  <c r="V29" i="12"/>
  <c r="U29" i="12"/>
  <c r="T29" i="12"/>
  <c r="S29" i="12"/>
  <c r="R29" i="12"/>
  <c r="W28" i="12"/>
  <c r="V28" i="12"/>
  <c r="U28" i="12"/>
  <c r="T28" i="12"/>
  <c r="S28" i="12"/>
  <c r="R28" i="12"/>
  <c r="W27" i="12"/>
  <c r="V27" i="12"/>
  <c r="U27" i="12"/>
  <c r="T27" i="12"/>
  <c r="S27" i="12"/>
  <c r="R27" i="12"/>
  <c r="W26" i="12"/>
  <c r="V26" i="12"/>
  <c r="U26" i="12"/>
  <c r="T26" i="12"/>
  <c r="S26" i="12"/>
  <c r="R26" i="12"/>
  <c r="W25" i="12"/>
  <c r="V25" i="12"/>
  <c r="U25" i="12"/>
  <c r="T25" i="12"/>
  <c r="S25" i="12"/>
  <c r="R25" i="12"/>
  <c r="W24" i="12"/>
  <c r="V24" i="12"/>
  <c r="U24" i="12"/>
  <c r="T24" i="12"/>
  <c r="S24" i="12"/>
  <c r="R24" i="12"/>
  <c r="W23" i="12"/>
  <c r="V23" i="12"/>
  <c r="U23" i="12"/>
  <c r="T23" i="12"/>
  <c r="S23" i="12"/>
  <c r="R23" i="12"/>
  <c r="W22" i="12"/>
  <c r="V22" i="12"/>
  <c r="U22" i="12"/>
  <c r="T22" i="12"/>
  <c r="S22" i="12"/>
  <c r="R22" i="12"/>
  <c r="W21" i="12"/>
  <c r="V21" i="12"/>
  <c r="U21" i="12"/>
  <c r="T21" i="12"/>
  <c r="S21" i="12"/>
  <c r="R21" i="12"/>
  <c r="W20" i="12"/>
  <c r="V20" i="12"/>
  <c r="U20" i="12"/>
  <c r="T20" i="12"/>
  <c r="S20" i="12"/>
  <c r="R20" i="12"/>
  <c r="W19" i="12"/>
  <c r="V19" i="12"/>
  <c r="U19" i="12"/>
  <c r="T19" i="12"/>
  <c r="S19" i="12"/>
  <c r="R19" i="12"/>
  <c r="W18" i="12"/>
  <c r="V18" i="12"/>
  <c r="U18" i="12"/>
  <c r="T18" i="12"/>
  <c r="S18" i="12"/>
  <c r="R18" i="12"/>
  <c r="W17" i="12"/>
  <c r="V17" i="12"/>
  <c r="U17" i="12"/>
  <c r="T17" i="12"/>
  <c r="S17" i="12"/>
  <c r="R17" i="12"/>
  <c r="W16" i="12"/>
  <c r="V16" i="12"/>
  <c r="U16" i="12"/>
  <c r="T16" i="12"/>
  <c r="S16" i="12"/>
  <c r="R16" i="12"/>
  <c r="W15" i="12"/>
  <c r="V15" i="12"/>
  <c r="U15" i="12"/>
  <c r="T15" i="12"/>
  <c r="S15" i="12"/>
  <c r="R15" i="12"/>
  <c r="W14" i="12"/>
  <c r="V14" i="12"/>
  <c r="U14" i="12"/>
  <c r="T14" i="12"/>
  <c r="S14" i="12"/>
  <c r="R14" i="12"/>
  <c r="W13" i="12"/>
  <c r="V13" i="12"/>
  <c r="U13" i="12"/>
  <c r="T13" i="12"/>
  <c r="S13" i="12"/>
  <c r="R13" i="12"/>
  <c r="W12" i="12"/>
  <c r="V12" i="12"/>
  <c r="U12" i="12"/>
  <c r="T12" i="12"/>
  <c r="S12" i="12"/>
  <c r="R12" i="12"/>
  <c r="W11" i="12"/>
  <c r="V11" i="12"/>
  <c r="U11" i="12"/>
  <c r="T11" i="12"/>
  <c r="T57" i="12" s="1"/>
  <c r="S11" i="12"/>
  <c r="R11" i="12"/>
  <c r="P56" i="12" l="1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15" i="12"/>
  <c r="P14" i="12"/>
  <c r="P6" i="12"/>
  <c r="W6" i="12" s="1"/>
  <c r="R6" i="12"/>
  <c r="S6" i="12"/>
  <c r="T6" i="12"/>
  <c r="U6" i="12"/>
  <c r="V6" i="12"/>
  <c r="P7" i="12"/>
  <c r="W7" i="12" s="1"/>
  <c r="R7" i="12"/>
  <c r="S7" i="12"/>
  <c r="T7" i="12"/>
  <c r="U7" i="12"/>
  <c r="V7" i="12"/>
  <c r="P8" i="12"/>
  <c r="W8" i="12" s="1"/>
  <c r="R8" i="12"/>
  <c r="S8" i="12"/>
  <c r="T8" i="12"/>
  <c r="U8" i="12"/>
  <c r="V8" i="12"/>
  <c r="P9" i="12"/>
  <c r="W9" i="12" s="1"/>
  <c r="R9" i="12"/>
  <c r="S9" i="12"/>
  <c r="T9" i="12"/>
  <c r="U9" i="12"/>
  <c r="V9" i="12"/>
  <c r="P10" i="12"/>
  <c r="W10" i="12" s="1"/>
  <c r="R10" i="12"/>
  <c r="S10" i="12"/>
  <c r="T10" i="12"/>
  <c r="U10" i="12"/>
  <c r="V10" i="12"/>
  <c r="P11" i="12"/>
  <c r="P12" i="12"/>
  <c r="P13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I57" i="12"/>
  <c r="U57" i="12" l="1"/>
  <c r="U58" i="12" s="1"/>
  <c r="V57" i="12"/>
  <c r="V58" i="12" s="1"/>
  <c r="R57" i="12"/>
  <c r="T58" i="12"/>
  <c r="S57" i="12"/>
  <c r="W57" i="12"/>
  <c r="W58" i="12" l="1"/>
  <c r="H2" i="10" l="1"/>
  <c r="E5" i="10"/>
  <c r="P15" i="10"/>
  <c r="D13" i="10"/>
  <c r="F13" i="10" s="1"/>
  <c r="M20" i="10"/>
  <c r="P17" i="10" s="1"/>
  <c r="H13" i="10"/>
  <c r="J13" i="10" s="1"/>
  <c r="K2074" i="4"/>
  <c r="J2074" i="4"/>
  <c r="N31" i="5"/>
  <c r="N30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H19" i="5"/>
  <c r="K19" i="5"/>
  <c r="H18" i="5"/>
  <c r="K18" i="5"/>
  <c r="J27" i="5"/>
  <c r="H11" i="5"/>
  <c r="K26" i="5"/>
  <c r="H26" i="5"/>
  <c r="K25" i="5"/>
  <c r="H25" i="5"/>
  <c r="K24" i="5"/>
  <c r="H24" i="5"/>
  <c r="K23" i="5"/>
  <c r="H23" i="5"/>
  <c r="K22" i="5"/>
  <c r="H22" i="5"/>
  <c r="K21" i="5"/>
  <c r="H21" i="5"/>
  <c r="K20" i="5"/>
  <c r="H20" i="5"/>
  <c r="K17" i="5"/>
  <c r="H17" i="5"/>
  <c r="K16" i="5"/>
  <c r="H16" i="5"/>
  <c r="K15" i="5"/>
  <c r="H15" i="5"/>
  <c r="K14" i="5"/>
  <c r="H14" i="5"/>
  <c r="K13" i="5"/>
  <c r="H13" i="5"/>
  <c r="K12" i="5"/>
  <c r="H12" i="5"/>
  <c r="M13" i="10" l="1"/>
  <c r="K11" i="5"/>
  <c r="M27" i="5" s="1"/>
  <c r="P16" i="10" l="1"/>
  <c r="P20" i="10" s="1"/>
  <c r="M15" i="10"/>
  <c r="K27" i="5"/>
  <c r="L27" i="5"/>
  <c r="P23" i="10" l="1"/>
  <c r="P24" i="10"/>
  <c r="J1878" i="4"/>
  <c r="J1879" i="4" s="1"/>
  <c r="J1880" i="4" s="1"/>
  <c r="J1881" i="4" s="1"/>
  <c r="J1882" i="4" s="1"/>
  <c r="J1883" i="4" s="1"/>
  <c r="J1884" i="4" s="1"/>
  <c r="J1885" i="4" s="1"/>
  <c r="J1886" i="4" s="1"/>
  <c r="J1887" i="4" s="1"/>
  <c r="J1888" i="4" s="1"/>
  <c r="J1889" i="4" s="1"/>
  <c r="J1890" i="4" s="1"/>
  <c r="J1891" i="4" s="1"/>
  <c r="J1892" i="4" s="1"/>
  <c r="J1893" i="4" s="1"/>
  <c r="J1894" i="4" s="1"/>
  <c r="J1895" i="4" s="1"/>
  <c r="J1896" i="4" s="1"/>
  <c r="J1897" i="4" s="1"/>
  <c r="J1898" i="4" s="1"/>
  <c r="J1899" i="4" s="1"/>
  <c r="J1900" i="4" s="1"/>
  <c r="J1901" i="4" s="1"/>
  <c r="J1902" i="4" s="1"/>
  <c r="J1903" i="4" s="1"/>
  <c r="J1904" i="4" s="1"/>
  <c r="J1905" i="4" s="1"/>
  <c r="J1906" i="4" s="1"/>
  <c r="J1907" i="4" s="1"/>
  <c r="J1908" i="4" s="1"/>
  <c r="J1909" i="4" s="1"/>
  <c r="J1910" i="4" s="1"/>
  <c r="J1911" i="4" s="1"/>
  <c r="J1912" i="4" s="1"/>
  <c r="J1913" i="4" s="1"/>
  <c r="J1914" i="4" s="1"/>
  <c r="J1915" i="4" s="1"/>
  <c r="J1916" i="4" s="1"/>
  <c r="J1917" i="4" s="1"/>
  <c r="J1918" i="4" s="1"/>
  <c r="J1919" i="4" s="1"/>
  <c r="J1920" i="4" s="1"/>
  <c r="J1921" i="4" s="1"/>
  <c r="J1922" i="4" s="1"/>
  <c r="J1923" i="4" s="1"/>
  <c r="J1924" i="4" s="1"/>
  <c r="J1925" i="4" s="1"/>
  <c r="J1926" i="4" s="1"/>
  <c r="J1927" i="4" s="1"/>
  <c r="J1928" i="4" s="1"/>
  <c r="J1929" i="4" s="1"/>
  <c r="J1930" i="4" s="1"/>
  <c r="J1931" i="4" s="1"/>
  <c r="J1932" i="4" s="1"/>
  <c r="J1933" i="4" s="1"/>
  <c r="J1934" i="4" s="1"/>
  <c r="J1935" i="4" s="1"/>
  <c r="J1936" i="4" s="1"/>
  <c r="J1937" i="4" s="1"/>
  <c r="J1938" i="4" s="1"/>
  <c r="J1939" i="4" s="1"/>
  <c r="J1940" i="4" s="1"/>
  <c r="J1941" i="4" s="1"/>
  <c r="J1942" i="4" s="1"/>
  <c r="J1943" i="4" s="1"/>
  <c r="J1944" i="4" s="1"/>
  <c r="J1945" i="4" s="1"/>
  <c r="J1946" i="4" s="1"/>
  <c r="J1947" i="4" s="1"/>
  <c r="J1948" i="4" s="1"/>
  <c r="J1949" i="4" s="1"/>
  <c r="J1950" i="4" s="1"/>
  <c r="J1951" i="4" s="1"/>
  <c r="J1952" i="4" s="1"/>
  <c r="J1953" i="4" s="1"/>
  <c r="J1954" i="4" s="1"/>
  <c r="J1955" i="4" s="1"/>
  <c r="J1956" i="4" s="1"/>
  <c r="J1957" i="4" s="1"/>
  <c r="J1958" i="4" s="1"/>
  <c r="J1959" i="4" s="1"/>
  <c r="J1960" i="4" s="1"/>
  <c r="J1961" i="4" s="1"/>
  <c r="J1962" i="4" s="1"/>
  <c r="J1963" i="4" s="1"/>
  <c r="J1964" i="4" s="1"/>
  <c r="J1965" i="4" s="1"/>
  <c r="J1966" i="4" s="1"/>
  <c r="J1967" i="4" s="1"/>
  <c r="J1968" i="4" s="1"/>
  <c r="J1969" i="4" s="1"/>
  <c r="J1970" i="4" s="1"/>
  <c r="J1971" i="4" s="1"/>
  <c r="J1972" i="4" s="1"/>
  <c r="J1973" i="4" s="1"/>
  <c r="J1974" i="4" s="1"/>
  <c r="J1975" i="4" s="1"/>
  <c r="J1976" i="4" s="1"/>
  <c r="J1977" i="4" s="1"/>
  <c r="J1978" i="4" s="1"/>
  <c r="J1979" i="4" s="1"/>
  <c r="J1980" i="4" s="1"/>
  <c r="J1981" i="4" s="1"/>
  <c r="J1982" i="4" s="1"/>
  <c r="J1983" i="4" s="1"/>
  <c r="J1984" i="4" s="1"/>
  <c r="J1985" i="4" s="1"/>
  <c r="J1986" i="4" s="1"/>
  <c r="J1987" i="4" s="1"/>
  <c r="J1988" i="4" s="1"/>
  <c r="J1989" i="4" s="1"/>
  <c r="J1990" i="4" s="1"/>
  <c r="J1991" i="4" s="1"/>
  <c r="J1992" i="4" s="1"/>
  <c r="J1993" i="4" s="1"/>
  <c r="J1994" i="4" s="1"/>
  <c r="J1995" i="4" s="1"/>
  <c r="J1996" i="4" s="1"/>
  <c r="J1997" i="4" s="1"/>
  <c r="J1998" i="4" s="1"/>
  <c r="J1999" i="4" s="1"/>
  <c r="J2000" i="4" s="1"/>
  <c r="J2001" i="4" s="1"/>
  <c r="J2002" i="4" s="1"/>
  <c r="J2003" i="4" s="1"/>
  <c r="J2004" i="4" s="1"/>
  <c r="J2005" i="4" s="1"/>
  <c r="J2006" i="4" s="1"/>
  <c r="J2007" i="4" s="1"/>
  <c r="J2008" i="4" s="1"/>
  <c r="J2009" i="4" s="1"/>
  <c r="J2010" i="4" s="1"/>
  <c r="J2011" i="4" s="1"/>
  <c r="J2012" i="4" s="1"/>
  <c r="J2013" i="4" s="1"/>
  <c r="J2014" i="4" s="1"/>
  <c r="J2015" i="4" s="1"/>
  <c r="J2016" i="4" s="1"/>
  <c r="J2017" i="4" s="1"/>
  <c r="J2018" i="4" s="1"/>
  <c r="J2019" i="4" s="1"/>
  <c r="J2020" i="4" s="1"/>
  <c r="J2021" i="4" s="1"/>
  <c r="J2022" i="4" s="1"/>
  <c r="J2023" i="4" s="1"/>
  <c r="J2024" i="4" s="1"/>
  <c r="J2025" i="4" s="1"/>
  <c r="J2026" i="4" s="1"/>
  <c r="J2027" i="4" s="1"/>
  <c r="J2028" i="4" s="1"/>
  <c r="J2029" i="4" s="1"/>
  <c r="J2030" i="4" s="1"/>
  <c r="J2031" i="4" s="1"/>
  <c r="J2032" i="4" s="1"/>
  <c r="J2033" i="4" s="1"/>
  <c r="J2034" i="4" s="1"/>
  <c r="J2035" i="4" s="1"/>
  <c r="J2036" i="4" s="1"/>
  <c r="J2037" i="4" s="1"/>
  <c r="J2038" i="4" s="1"/>
  <c r="J2039" i="4" s="1"/>
  <c r="J2040" i="4" s="1"/>
  <c r="J2041" i="4" s="1"/>
  <c r="J2042" i="4" s="1"/>
  <c r="J2043" i="4" s="1"/>
  <c r="J2044" i="4" s="1"/>
  <c r="J2045" i="4" s="1"/>
  <c r="J2046" i="4" s="1"/>
  <c r="J2047" i="4" s="1"/>
  <c r="J2048" i="4" s="1"/>
  <c r="J2049" i="4" s="1"/>
  <c r="J2050" i="4" s="1"/>
  <c r="J2051" i="4" s="1"/>
  <c r="J2052" i="4" s="1"/>
  <c r="J2053" i="4" s="1"/>
  <c r="J2054" i="4" s="1"/>
  <c r="J2055" i="4" s="1"/>
  <c r="J2056" i="4" s="1"/>
  <c r="J2057" i="4" s="1"/>
  <c r="J2058" i="4" s="1"/>
  <c r="J2059" i="4" s="1"/>
  <c r="J2060" i="4" s="1"/>
  <c r="J2061" i="4" s="1"/>
  <c r="J2062" i="4" s="1"/>
  <c r="J2063" i="4" s="1"/>
  <c r="J2064" i="4" s="1"/>
  <c r="J2065" i="4" s="1"/>
  <c r="J2066" i="4" s="1"/>
  <c r="J2067" i="4" s="1"/>
  <c r="J2068" i="4" s="1"/>
  <c r="J2069" i="4" s="1"/>
  <c r="J2070" i="4" s="1"/>
  <c r="J2071" i="4" s="1"/>
  <c r="J2072" i="4" s="1"/>
  <c r="J2073" i="4" s="1"/>
  <c r="F1778" i="4"/>
  <c r="F1782" i="4" s="1"/>
  <c r="F1786" i="4" s="1"/>
  <c r="F1790" i="4" s="1"/>
  <c r="F1794" i="4" s="1"/>
  <c r="F1798" i="4" s="1"/>
  <c r="F1802" i="4" s="1"/>
  <c r="F1806" i="4" s="1"/>
  <c r="F1810" i="4" s="1"/>
  <c r="F1814" i="4" s="1"/>
  <c r="F1818" i="4" s="1"/>
  <c r="F1822" i="4" s="1"/>
  <c r="F1826" i="4" s="1"/>
  <c r="F1830" i="4" s="1"/>
  <c r="F1834" i="4" s="1"/>
  <c r="F1838" i="4" s="1"/>
  <c r="F1842" i="4" s="1"/>
  <c r="F1846" i="4" s="1"/>
  <c r="F1850" i="4" s="1"/>
  <c r="F1854" i="4" s="1"/>
  <c r="F1858" i="4" s="1"/>
  <c r="F1862" i="4" s="1"/>
  <c r="F1866" i="4" s="1"/>
  <c r="F1870" i="4" s="1"/>
  <c r="F1874" i="4" s="1"/>
  <c r="F1554" i="4"/>
  <c r="F1446" i="4"/>
  <c r="F1450" i="4" s="1"/>
  <c r="F1454" i="4" s="1"/>
  <c r="F1458" i="4" s="1"/>
  <c r="F1462" i="4" s="1"/>
  <c r="F1466" i="4" s="1"/>
  <c r="F1470" i="4" s="1"/>
  <c r="F1474" i="4" s="1"/>
  <c r="F1478" i="4" s="1"/>
  <c r="F1482" i="4" s="1"/>
  <c r="F1486" i="4" s="1"/>
  <c r="F1490" i="4" s="1"/>
  <c r="F1494" i="4" s="1"/>
  <c r="F1498" i="4" s="1"/>
  <c r="F1502" i="4" s="1"/>
  <c r="F1506" i="4" s="1"/>
  <c r="F1510" i="4" s="1"/>
  <c r="F1514" i="4" s="1"/>
  <c r="F1518" i="4" s="1"/>
  <c r="F1522" i="4" s="1"/>
  <c r="F1526" i="4" s="1"/>
  <c r="F1530" i="4" s="1"/>
  <c r="F1534" i="4" s="1"/>
  <c r="F1538" i="4" s="1"/>
  <c r="F1542" i="4" s="1"/>
  <c r="F1546" i="4" s="1"/>
  <c r="F1550" i="4" s="1"/>
  <c r="F1441" i="4"/>
  <c r="J1437" i="4"/>
  <c r="J1438" i="4" s="1"/>
  <c r="J1439" i="4" s="1"/>
  <c r="J1440" i="4" s="1"/>
  <c r="J1441" i="4" s="1"/>
  <c r="J1442" i="4" s="1"/>
  <c r="J1443" i="4" s="1"/>
  <c r="J1444" i="4" s="1"/>
  <c r="J1436" i="4"/>
  <c r="J1801" i="4" s="1"/>
  <c r="J1802" i="4" s="1"/>
  <c r="J1803" i="4" s="1"/>
  <c r="J1804" i="4" s="1"/>
  <c r="J1805" i="4" s="1"/>
  <c r="J1806" i="4" s="1"/>
  <c r="J1807" i="4" s="1"/>
  <c r="J1808" i="4" s="1"/>
  <c r="J1809" i="4" s="1"/>
  <c r="J1810" i="4" s="1"/>
  <c r="J1811" i="4" s="1"/>
  <c r="J1812" i="4" s="1"/>
  <c r="J1813" i="4" s="1"/>
  <c r="J1814" i="4" s="1"/>
  <c r="J1815" i="4" s="1"/>
  <c r="J1816" i="4" s="1"/>
  <c r="J1817" i="4" s="1"/>
  <c r="J1818" i="4" s="1"/>
  <c r="J1819" i="4" s="1"/>
  <c r="J1820" i="4" s="1"/>
  <c r="J1821" i="4" s="1"/>
  <c r="J1822" i="4" s="1"/>
  <c r="J1823" i="4" s="1"/>
  <c r="J1824" i="4" s="1"/>
  <c r="J1825" i="4" s="1"/>
  <c r="J1826" i="4" s="1"/>
  <c r="J1827" i="4" s="1"/>
  <c r="J1828" i="4" s="1"/>
  <c r="J1829" i="4" s="1"/>
  <c r="J1830" i="4" s="1"/>
  <c r="J1831" i="4" s="1"/>
  <c r="J1832" i="4" s="1"/>
  <c r="J1833" i="4" s="1"/>
  <c r="J1834" i="4" s="1"/>
  <c r="J1835" i="4" s="1"/>
  <c r="J1836" i="4" s="1"/>
  <c r="J1837" i="4" s="1"/>
  <c r="J1838" i="4" s="1"/>
  <c r="J1839" i="4" s="1"/>
  <c r="J1840" i="4" s="1"/>
  <c r="J1841" i="4" s="1"/>
  <c r="J1842" i="4" s="1"/>
  <c r="J1843" i="4" s="1"/>
  <c r="J1844" i="4" s="1"/>
  <c r="J1845" i="4" s="1"/>
  <c r="J1846" i="4" s="1"/>
  <c r="J1847" i="4" s="1"/>
  <c r="J1848" i="4" s="1"/>
  <c r="J1849" i="4" s="1"/>
  <c r="J1850" i="4" s="1"/>
  <c r="J1851" i="4" s="1"/>
  <c r="J1852" i="4" s="1"/>
  <c r="J1853" i="4" s="1"/>
  <c r="J1854" i="4" s="1"/>
  <c r="J1855" i="4" s="1"/>
  <c r="J1856" i="4" s="1"/>
  <c r="J1857" i="4" s="1"/>
  <c r="J1858" i="4" s="1"/>
  <c r="J1859" i="4" s="1"/>
  <c r="J1860" i="4" s="1"/>
  <c r="J1861" i="4" s="1"/>
  <c r="J1862" i="4" s="1"/>
  <c r="J1863" i="4" s="1"/>
  <c r="J1864" i="4" s="1"/>
  <c r="J1865" i="4" s="1"/>
  <c r="J1866" i="4" s="1"/>
  <c r="J1867" i="4" s="1"/>
  <c r="J1868" i="4" s="1"/>
  <c r="J1869" i="4" s="1"/>
  <c r="J1870" i="4" s="1"/>
  <c r="J1871" i="4" s="1"/>
  <c r="J1872" i="4" s="1"/>
  <c r="J1873" i="4" s="1"/>
  <c r="J1874" i="4" s="1"/>
  <c r="J1875" i="4" s="1"/>
  <c r="J1876" i="4" s="1"/>
  <c r="J1877" i="4" s="1"/>
  <c r="J1435" i="4"/>
  <c r="J1800" i="4" s="1"/>
  <c r="J1434" i="4"/>
  <c r="J1799" i="4" s="1"/>
  <c r="J1433" i="4"/>
  <c r="J1798" i="4" s="1"/>
  <c r="J1432" i="4"/>
  <c r="J1797" i="4" s="1"/>
  <c r="J1431" i="4"/>
  <c r="J1796" i="4" s="1"/>
  <c r="J1430" i="4"/>
  <c r="J1795" i="4" s="1"/>
  <c r="J1429" i="4"/>
  <c r="J1794" i="4" s="1"/>
  <c r="J1428" i="4"/>
  <c r="J1793" i="4" s="1"/>
  <c r="J1427" i="4"/>
  <c r="J1792" i="4" s="1"/>
  <c r="J1426" i="4"/>
  <c r="J1791" i="4" s="1"/>
  <c r="J1425" i="4"/>
  <c r="J1790" i="4" s="1"/>
  <c r="J1424" i="4"/>
  <c r="J1789" i="4" s="1"/>
  <c r="J1423" i="4"/>
  <c r="J1788" i="4" s="1"/>
  <c r="J1422" i="4"/>
  <c r="J1787" i="4" s="1"/>
  <c r="J1421" i="4"/>
  <c r="J1786" i="4" s="1"/>
  <c r="J1420" i="4"/>
  <c r="J1785" i="4" s="1"/>
  <c r="J1419" i="4"/>
  <c r="J1784" i="4" s="1"/>
  <c r="J1418" i="4"/>
  <c r="J1783" i="4" s="1"/>
  <c r="J1417" i="4"/>
  <c r="J1782" i="4" s="1"/>
  <c r="F1417" i="4"/>
  <c r="F1421" i="4" s="1"/>
  <c r="F1425" i="4" s="1"/>
  <c r="F1429" i="4" s="1"/>
  <c r="F1433" i="4" s="1"/>
  <c r="J1416" i="4"/>
  <c r="J1781" i="4" s="1"/>
  <c r="J1415" i="4"/>
  <c r="J1780" i="4" s="1"/>
  <c r="J1414" i="4"/>
  <c r="J1779" i="4" s="1"/>
  <c r="J1413" i="4"/>
  <c r="J1778" i="4" s="1"/>
  <c r="F1045" i="4"/>
  <c r="F1049" i="4" s="1"/>
  <c r="F1053" i="4" s="1"/>
  <c r="F1057" i="4" s="1"/>
  <c r="F1061" i="4" s="1"/>
  <c r="F1065" i="4" s="1"/>
  <c r="F1069" i="4" s="1"/>
  <c r="F1073" i="4" s="1"/>
  <c r="F1077" i="4" s="1"/>
  <c r="F1081" i="4" s="1"/>
  <c r="F1085" i="4" s="1"/>
  <c r="F1089" i="4" s="1"/>
  <c r="F1093" i="4" s="1"/>
  <c r="F1097" i="4" s="1"/>
  <c r="F1101" i="4" s="1"/>
  <c r="F1105" i="4" s="1"/>
  <c r="F1109" i="4" s="1"/>
  <c r="F1113" i="4" s="1"/>
  <c r="F1117" i="4" s="1"/>
  <c r="F1121" i="4" s="1"/>
  <c r="F1125" i="4" s="1"/>
  <c r="F1129" i="4" s="1"/>
  <c r="F1133" i="4" s="1"/>
  <c r="F1137" i="4" s="1"/>
  <c r="F1141" i="4" s="1"/>
  <c r="F1145" i="4" s="1"/>
  <c r="F1149" i="4" s="1"/>
  <c r="F1153" i="4" s="1"/>
  <c r="F1157" i="4" s="1"/>
  <c r="F1161" i="4" s="1"/>
  <c r="F1165" i="4" s="1"/>
  <c r="F1169" i="4" s="1"/>
  <c r="F1173" i="4" s="1"/>
  <c r="F1177" i="4" s="1"/>
  <c r="F1181" i="4" s="1"/>
  <c r="F1185" i="4" s="1"/>
  <c r="F1189" i="4" s="1"/>
  <c r="F1193" i="4" s="1"/>
  <c r="F1197" i="4" s="1"/>
  <c r="F1201" i="4" s="1"/>
  <c r="F1205" i="4" s="1"/>
  <c r="F1209" i="4" s="1"/>
  <c r="F1213" i="4" s="1"/>
  <c r="F1217" i="4" s="1"/>
  <c r="F1221" i="4" s="1"/>
  <c r="F1225" i="4" s="1"/>
  <c r="F1229" i="4" s="1"/>
  <c r="F1233" i="4" s="1"/>
  <c r="F1237" i="4" s="1"/>
  <c r="F1241" i="4" s="1"/>
  <c r="F1245" i="4" s="1"/>
  <c r="F1249" i="4" s="1"/>
  <c r="F1253" i="4" s="1"/>
  <c r="F1257" i="4" s="1"/>
  <c r="F1261" i="4" s="1"/>
  <c r="F1265" i="4" s="1"/>
  <c r="F1269" i="4" s="1"/>
  <c r="F1273" i="4" s="1"/>
  <c r="F1277" i="4" s="1"/>
  <c r="F1281" i="4" s="1"/>
  <c r="F1285" i="4" s="1"/>
  <c r="F1289" i="4" s="1"/>
  <c r="F1293" i="4" s="1"/>
  <c r="F1297" i="4" s="1"/>
  <c r="F1301" i="4" s="1"/>
  <c r="F1305" i="4" s="1"/>
  <c r="F1309" i="4" s="1"/>
  <c r="F1313" i="4" s="1"/>
  <c r="F1317" i="4" s="1"/>
  <c r="F1321" i="4" s="1"/>
  <c r="F1325" i="4" s="1"/>
  <c r="F1329" i="4" s="1"/>
  <c r="F1333" i="4" s="1"/>
  <c r="F1337" i="4" s="1"/>
  <c r="F1341" i="4" s="1"/>
  <c r="F1345" i="4" s="1"/>
  <c r="F1349" i="4" s="1"/>
  <c r="F1353" i="4" s="1"/>
  <c r="F1357" i="4" s="1"/>
  <c r="F1361" i="4" s="1"/>
  <c r="F1365" i="4" s="1"/>
  <c r="F1369" i="4" s="1"/>
  <c r="F1373" i="4" s="1"/>
  <c r="F1377" i="4" s="1"/>
  <c r="F1381" i="4" s="1"/>
  <c r="F1385" i="4" s="1"/>
  <c r="F1389" i="4" s="1"/>
  <c r="F1393" i="4" s="1"/>
  <c r="F1397" i="4" s="1"/>
  <c r="F1401" i="4" s="1"/>
  <c r="F1405" i="4" s="1"/>
  <c r="F1409" i="4" s="1"/>
  <c r="F1017" i="4"/>
  <c r="F1021" i="4" s="1"/>
  <c r="F1025" i="4" s="1"/>
  <c r="F1029" i="4" s="1"/>
  <c r="F1033" i="4" s="1"/>
  <c r="F1037" i="4" s="1"/>
  <c r="F1041" i="4" s="1"/>
  <c r="J1000" i="4"/>
  <c r="J1001" i="4" s="1"/>
  <c r="J1002" i="4" s="1"/>
  <c r="J1003" i="4" s="1"/>
  <c r="J1004" i="4" s="1"/>
  <c r="J1005" i="4" s="1"/>
  <c r="J1006" i="4" s="1"/>
  <c r="J1007" i="4" s="1"/>
  <c r="J1008" i="4" s="1"/>
  <c r="J1009" i="4" s="1"/>
  <c r="J1010" i="4" s="1"/>
  <c r="J1011" i="4" s="1"/>
  <c r="J1012" i="4" s="1"/>
  <c r="J1013" i="4" s="1"/>
  <c r="J1014" i="4" s="1"/>
  <c r="J1015" i="4" s="1"/>
  <c r="J944" i="4"/>
  <c r="J945" i="4" s="1"/>
  <c r="J946" i="4" s="1"/>
  <c r="J947" i="4" s="1"/>
  <c r="J948" i="4" s="1"/>
  <c r="J949" i="4" s="1"/>
  <c r="J950" i="4" s="1"/>
  <c r="J951" i="4" s="1"/>
  <c r="J952" i="4" s="1"/>
  <c r="J953" i="4" s="1"/>
  <c r="J954" i="4" s="1"/>
  <c r="J955" i="4" s="1"/>
  <c r="J956" i="4" s="1"/>
  <c r="J957" i="4" s="1"/>
  <c r="J958" i="4" s="1"/>
  <c r="J959" i="4" s="1"/>
  <c r="J960" i="4" s="1"/>
  <c r="J961" i="4" s="1"/>
  <c r="J962" i="4" s="1"/>
  <c r="J963" i="4" s="1"/>
  <c r="J964" i="4" s="1"/>
  <c r="J965" i="4" s="1"/>
  <c r="J966" i="4" s="1"/>
  <c r="J967" i="4" s="1"/>
  <c r="J968" i="4" s="1"/>
  <c r="J969" i="4" s="1"/>
  <c r="J970" i="4" s="1"/>
  <c r="J971" i="4" s="1"/>
  <c r="J972" i="4" s="1"/>
  <c r="J973" i="4" s="1"/>
  <c r="J974" i="4" s="1"/>
  <c r="J975" i="4" s="1"/>
  <c r="J976" i="4" s="1"/>
  <c r="J977" i="4" s="1"/>
  <c r="J978" i="4" s="1"/>
  <c r="J979" i="4" s="1"/>
  <c r="J980" i="4" s="1"/>
  <c r="J981" i="4" s="1"/>
  <c r="J982" i="4" s="1"/>
  <c r="J983" i="4" s="1"/>
  <c r="J984" i="4" s="1"/>
  <c r="J985" i="4" s="1"/>
  <c r="J986" i="4" s="1"/>
  <c r="J987" i="4" s="1"/>
  <c r="J988" i="4" s="1"/>
  <c r="J989" i="4" s="1"/>
  <c r="J990" i="4" s="1"/>
  <c r="J991" i="4" s="1"/>
  <c r="J992" i="4" s="1"/>
  <c r="J993" i="4" s="1"/>
  <c r="J994" i="4" s="1"/>
  <c r="J995" i="4" s="1"/>
  <c r="J996" i="4" s="1"/>
  <c r="J997" i="4" s="1"/>
  <c r="J998" i="4" s="1"/>
  <c r="J999" i="4" s="1"/>
  <c r="J943" i="4"/>
  <c r="J942" i="4"/>
  <c r="J941" i="4"/>
  <c r="J940" i="4"/>
  <c r="F940" i="4"/>
  <c r="J939" i="4"/>
  <c r="J938" i="4"/>
  <c r="J937" i="4"/>
  <c r="J936" i="4"/>
  <c r="J920" i="4"/>
  <c r="J921" i="4" s="1"/>
  <c r="J922" i="4" s="1"/>
  <c r="J923" i="4" s="1"/>
  <c r="J924" i="4" s="1"/>
  <c r="J925" i="4" s="1"/>
  <c r="J926" i="4" s="1"/>
  <c r="J927" i="4" s="1"/>
  <c r="J928" i="4" s="1"/>
  <c r="J929" i="4" s="1"/>
  <c r="J930" i="4" s="1"/>
  <c r="J931" i="4" s="1"/>
  <c r="J932" i="4" s="1"/>
  <c r="J933" i="4" s="1"/>
  <c r="J934" i="4" s="1"/>
  <c r="J935" i="4" s="1"/>
  <c r="F872" i="4"/>
  <c r="F876" i="4" s="1"/>
  <c r="F880" i="4" s="1"/>
  <c r="F884" i="4" s="1"/>
  <c r="F888" i="4" s="1"/>
  <c r="F892" i="4" s="1"/>
  <c r="F896" i="4" s="1"/>
  <c r="F900" i="4" s="1"/>
  <c r="F904" i="4" s="1"/>
  <c r="F908" i="4" s="1"/>
  <c r="F912" i="4" s="1"/>
  <c r="F916" i="4" s="1"/>
  <c r="J868" i="4"/>
  <c r="F860" i="4"/>
  <c r="F856" i="4"/>
  <c r="F852" i="4"/>
  <c r="F848" i="4"/>
  <c r="F844" i="4"/>
  <c r="F840" i="4"/>
  <c r="F836" i="4"/>
  <c r="F832" i="4"/>
  <c r="F828" i="4"/>
  <c r="F824" i="4"/>
  <c r="F820" i="4"/>
  <c r="F816" i="4"/>
  <c r="F812" i="4"/>
  <c r="F808" i="4"/>
  <c r="F804" i="4"/>
  <c r="F800" i="4"/>
  <c r="F796" i="4"/>
  <c r="F792" i="4"/>
  <c r="F788" i="4"/>
  <c r="F784" i="4"/>
  <c r="F780" i="4"/>
  <c r="F776" i="4"/>
  <c r="F772" i="4"/>
  <c r="F768" i="4"/>
  <c r="F764" i="4"/>
  <c r="F760" i="4"/>
  <c r="F756" i="4"/>
  <c r="F752" i="4"/>
  <c r="F748" i="4"/>
  <c r="F744" i="4"/>
  <c r="F740" i="4"/>
  <c r="F736" i="4"/>
  <c r="F732" i="4"/>
  <c r="F728" i="4"/>
  <c r="F724" i="4"/>
  <c r="F720" i="4"/>
  <c r="F716" i="4"/>
  <c r="F712" i="4"/>
  <c r="F708" i="4"/>
  <c r="F704" i="4"/>
  <c r="F700" i="4"/>
  <c r="F696" i="4"/>
  <c r="F692" i="4"/>
  <c r="F688" i="4"/>
  <c r="F684" i="4"/>
  <c r="F680" i="4"/>
  <c r="K676" i="4"/>
  <c r="K677" i="4" s="1"/>
  <c r="K678" i="4" s="1"/>
  <c r="J675" i="4"/>
  <c r="J676" i="4" s="1"/>
  <c r="J677" i="4" s="1"/>
  <c r="J678" i="4" s="1"/>
  <c r="F655" i="4"/>
  <c r="F659" i="4" s="1"/>
  <c r="F663" i="4" s="1"/>
  <c r="F667" i="4" s="1"/>
  <c r="F671" i="4" s="1"/>
  <c r="J651" i="4"/>
  <c r="J652" i="4" s="1"/>
  <c r="J653" i="4" s="1"/>
  <c r="J654" i="4" s="1"/>
  <c r="J655" i="4" s="1"/>
  <c r="J656" i="4" s="1"/>
  <c r="J657" i="4" s="1"/>
  <c r="J658" i="4" s="1"/>
  <c r="J659" i="4" s="1"/>
  <c r="J660" i="4" s="1"/>
  <c r="J661" i="4" s="1"/>
  <c r="J662" i="4" s="1"/>
  <c r="J663" i="4" s="1"/>
  <c r="J664" i="4" s="1"/>
  <c r="J665" i="4" s="1"/>
  <c r="J666" i="4" s="1"/>
  <c r="J667" i="4" s="1"/>
  <c r="J668" i="4" s="1"/>
  <c r="J669" i="4" s="1"/>
  <c r="J670" i="4" s="1"/>
  <c r="J671" i="4" s="1"/>
  <c r="J672" i="4" s="1"/>
  <c r="J673" i="4" s="1"/>
  <c r="J674" i="4" s="1"/>
  <c r="F543" i="4"/>
  <c r="F547" i="4" s="1"/>
  <c r="F551" i="4" s="1"/>
  <c r="F555" i="4" s="1"/>
  <c r="F559" i="4" s="1"/>
  <c r="F563" i="4" s="1"/>
  <c r="F567" i="4" s="1"/>
  <c r="F571" i="4" s="1"/>
  <c r="F575" i="4" s="1"/>
  <c r="F579" i="4" s="1"/>
  <c r="F583" i="4" s="1"/>
  <c r="F587" i="4" s="1"/>
  <c r="F591" i="4" s="1"/>
  <c r="F595" i="4" s="1"/>
  <c r="F599" i="4" s="1"/>
  <c r="F603" i="4" s="1"/>
  <c r="F607" i="4" s="1"/>
  <c r="F611" i="4" s="1"/>
  <c r="F615" i="4" s="1"/>
  <c r="F619" i="4" s="1"/>
  <c r="F623" i="4" s="1"/>
  <c r="F627" i="4" s="1"/>
  <c r="F631" i="4" s="1"/>
  <c r="F635" i="4" s="1"/>
  <c r="F639" i="4" s="1"/>
  <c r="F643" i="4" s="1"/>
  <c r="F647" i="4" s="1"/>
  <c r="J539" i="4"/>
  <c r="J1554" i="4" s="1"/>
  <c r="J1555" i="4" s="1"/>
  <c r="J1556" i="4" s="1"/>
  <c r="J1557" i="4" s="1"/>
  <c r="J1558" i="4" s="1"/>
  <c r="J1559" i="4" s="1"/>
  <c r="J1560" i="4" s="1"/>
  <c r="J1561" i="4" s="1"/>
  <c r="J1562" i="4" s="1"/>
  <c r="J1563" i="4" s="1"/>
  <c r="J1564" i="4" s="1"/>
  <c r="J1565" i="4" s="1"/>
  <c r="J1566" i="4" s="1"/>
  <c r="J1567" i="4" s="1"/>
  <c r="J1568" i="4" s="1"/>
  <c r="J1569" i="4" s="1"/>
  <c r="J1570" i="4" s="1"/>
  <c r="J1571" i="4" s="1"/>
  <c r="J1572" i="4" s="1"/>
  <c r="J1573" i="4" s="1"/>
  <c r="J1574" i="4" s="1"/>
  <c r="J1575" i="4" s="1"/>
  <c r="J1576" i="4" s="1"/>
  <c r="J1577" i="4" s="1"/>
  <c r="J1578" i="4" s="1"/>
  <c r="J1579" i="4" s="1"/>
  <c r="J1580" i="4" s="1"/>
  <c r="J1581" i="4" s="1"/>
  <c r="J1582" i="4" s="1"/>
  <c r="J1583" i="4" s="1"/>
  <c r="J1584" i="4" s="1"/>
  <c r="J1585" i="4" s="1"/>
  <c r="J1586" i="4" s="1"/>
  <c r="J1587" i="4" s="1"/>
  <c r="J1588" i="4" s="1"/>
  <c r="J1589" i="4" s="1"/>
  <c r="J1590" i="4" s="1"/>
  <c r="J1591" i="4" s="1"/>
  <c r="J1592" i="4" s="1"/>
  <c r="J1593" i="4" s="1"/>
  <c r="J1594" i="4" s="1"/>
  <c r="J1595" i="4" s="1"/>
  <c r="J1596" i="4" s="1"/>
  <c r="J1597" i="4" s="1"/>
  <c r="J1598" i="4" s="1"/>
  <c r="J1599" i="4" s="1"/>
  <c r="J1600" i="4" s="1"/>
  <c r="J1601" i="4" s="1"/>
  <c r="J1602" i="4" s="1"/>
  <c r="J1603" i="4" s="1"/>
  <c r="J1604" i="4" s="1"/>
  <c r="J1605" i="4" s="1"/>
  <c r="J1606" i="4" s="1"/>
  <c r="J1607" i="4" s="1"/>
  <c r="J1608" i="4" s="1"/>
  <c r="J1609" i="4" s="1"/>
  <c r="J1610" i="4" s="1"/>
  <c r="J1611" i="4" s="1"/>
  <c r="J1612" i="4" s="1"/>
  <c r="J1613" i="4" s="1"/>
  <c r="J1614" i="4" s="1"/>
  <c r="J1615" i="4" s="1"/>
  <c r="J1616" i="4" s="1"/>
  <c r="J1617" i="4" s="1"/>
  <c r="J1618" i="4" s="1"/>
  <c r="J1619" i="4" s="1"/>
  <c r="J1620" i="4" s="1"/>
  <c r="J1621" i="4" s="1"/>
  <c r="J1622" i="4" s="1"/>
  <c r="J1623" i="4" s="1"/>
  <c r="J1624" i="4" s="1"/>
  <c r="J1625" i="4" s="1"/>
  <c r="J1626" i="4" s="1"/>
  <c r="J1627" i="4" s="1"/>
  <c r="J1628" i="4" s="1"/>
  <c r="J1629" i="4" s="1"/>
  <c r="J1630" i="4" s="1"/>
  <c r="J1631" i="4" s="1"/>
  <c r="J1632" i="4" s="1"/>
  <c r="J1633" i="4" s="1"/>
  <c r="J1634" i="4" s="1"/>
  <c r="J1635" i="4" s="1"/>
  <c r="J1636" i="4" s="1"/>
  <c r="J1637" i="4" s="1"/>
  <c r="J1638" i="4" s="1"/>
  <c r="J1639" i="4" s="1"/>
  <c r="J1640" i="4" s="1"/>
  <c r="J1641" i="4" s="1"/>
  <c r="J1642" i="4" s="1"/>
  <c r="J1643" i="4" s="1"/>
  <c r="J1644" i="4" s="1"/>
  <c r="J1645" i="4" s="1"/>
  <c r="J1646" i="4" s="1"/>
  <c r="J1647" i="4" s="1"/>
  <c r="J1648" i="4" s="1"/>
  <c r="J1649" i="4" s="1"/>
  <c r="J1650" i="4" s="1"/>
  <c r="J1651" i="4" s="1"/>
  <c r="J1652" i="4" s="1"/>
  <c r="J1653" i="4" s="1"/>
  <c r="J1654" i="4" s="1"/>
  <c r="J1655" i="4" s="1"/>
  <c r="J1656" i="4" s="1"/>
  <c r="J1657" i="4" s="1"/>
  <c r="J1658" i="4" s="1"/>
  <c r="J1659" i="4" s="1"/>
  <c r="J1660" i="4" s="1"/>
  <c r="J1661" i="4" s="1"/>
  <c r="J1662" i="4" s="1"/>
  <c r="J1663" i="4" s="1"/>
  <c r="J1664" i="4" s="1"/>
  <c r="J1665" i="4" s="1"/>
  <c r="J1666" i="4" s="1"/>
  <c r="J1667" i="4" s="1"/>
  <c r="J1668" i="4" s="1"/>
  <c r="J1669" i="4" s="1"/>
  <c r="J1670" i="4" s="1"/>
  <c r="J1671" i="4" s="1"/>
  <c r="J1672" i="4" s="1"/>
  <c r="J1673" i="4" s="1"/>
  <c r="J1674" i="4" s="1"/>
  <c r="J1675" i="4" s="1"/>
  <c r="J1676" i="4" s="1"/>
  <c r="J1677" i="4" s="1"/>
  <c r="J1678" i="4" s="1"/>
  <c r="J1679" i="4" s="1"/>
  <c r="J1680" i="4" s="1"/>
  <c r="J1681" i="4" s="1"/>
  <c r="J1682" i="4" s="1"/>
  <c r="J1683" i="4" s="1"/>
  <c r="J1684" i="4" s="1"/>
  <c r="J1685" i="4" s="1"/>
  <c r="J1686" i="4" s="1"/>
  <c r="J1687" i="4" s="1"/>
  <c r="J1688" i="4" s="1"/>
  <c r="J1689" i="4" s="1"/>
  <c r="J1690" i="4" s="1"/>
  <c r="J1691" i="4" s="1"/>
  <c r="J1692" i="4" s="1"/>
  <c r="J1693" i="4" s="1"/>
  <c r="J1694" i="4" s="1"/>
  <c r="J1695" i="4" s="1"/>
  <c r="J1696" i="4" s="1"/>
  <c r="J1697" i="4" s="1"/>
  <c r="J1698" i="4" s="1"/>
  <c r="J1699" i="4" s="1"/>
  <c r="J1700" i="4" s="1"/>
  <c r="J1701" i="4" s="1"/>
  <c r="J1702" i="4" s="1"/>
  <c r="J1703" i="4" s="1"/>
  <c r="J1704" i="4" s="1"/>
  <c r="J1705" i="4" s="1"/>
  <c r="J1706" i="4" s="1"/>
  <c r="J1707" i="4" s="1"/>
  <c r="J1708" i="4" s="1"/>
  <c r="J1709" i="4" s="1"/>
  <c r="J1710" i="4" s="1"/>
  <c r="J1711" i="4" s="1"/>
  <c r="J1712" i="4" s="1"/>
  <c r="J1713" i="4" s="1"/>
  <c r="J1714" i="4" s="1"/>
  <c r="J1715" i="4" s="1"/>
  <c r="J1716" i="4" s="1"/>
  <c r="J1717" i="4" s="1"/>
  <c r="J1718" i="4" s="1"/>
  <c r="J1719" i="4" s="1"/>
  <c r="J1720" i="4" s="1"/>
  <c r="J1721" i="4" s="1"/>
  <c r="J1722" i="4" s="1"/>
  <c r="J1723" i="4" s="1"/>
  <c r="J1724" i="4" s="1"/>
  <c r="J1725" i="4" s="1"/>
  <c r="J1726" i="4" s="1"/>
  <c r="J1727" i="4" s="1"/>
  <c r="J1728" i="4" s="1"/>
  <c r="J1729" i="4" s="1"/>
  <c r="J1730" i="4" s="1"/>
  <c r="J1731" i="4" s="1"/>
  <c r="J1732" i="4" s="1"/>
  <c r="J1733" i="4" s="1"/>
  <c r="J1734" i="4" s="1"/>
  <c r="J1735" i="4" s="1"/>
  <c r="J1736" i="4" s="1"/>
  <c r="J1737" i="4" s="1"/>
  <c r="J1738" i="4" s="1"/>
  <c r="J1739" i="4" s="1"/>
  <c r="J1740" i="4" s="1"/>
  <c r="J1741" i="4" s="1"/>
  <c r="J1742" i="4" s="1"/>
  <c r="J1743" i="4" s="1"/>
  <c r="J1744" i="4" s="1"/>
  <c r="J1745" i="4" s="1"/>
  <c r="J1746" i="4" s="1"/>
  <c r="J1747" i="4" s="1"/>
  <c r="J1748" i="4" s="1"/>
  <c r="J1749" i="4" s="1"/>
  <c r="J1750" i="4" s="1"/>
  <c r="J1751" i="4" s="1"/>
  <c r="J1752" i="4" s="1"/>
  <c r="J1753" i="4" s="1"/>
  <c r="J1754" i="4" s="1"/>
  <c r="J1755" i="4" s="1"/>
  <c r="J1756" i="4" s="1"/>
  <c r="J1757" i="4" s="1"/>
  <c r="J1758" i="4" s="1"/>
  <c r="J1759" i="4" s="1"/>
  <c r="J1760" i="4" s="1"/>
  <c r="J1761" i="4" s="1"/>
  <c r="J1762" i="4" s="1"/>
  <c r="J1763" i="4" s="1"/>
  <c r="J1764" i="4" s="1"/>
  <c r="J1765" i="4" s="1"/>
  <c r="J1766" i="4" s="1"/>
  <c r="J1767" i="4" s="1"/>
  <c r="J1768" i="4" s="1"/>
  <c r="J1769" i="4" s="1"/>
  <c r="J1770" i="4" s="1"/>
  <c r="J1771" i="4" s="1"/>
  <c r="J1772" i="4" s="1"/>
  <c r="J1773" i="4" s="1"/>
  <c r="J1774" i="4" s="1"/>
  <c r="J1775" i="4" s="1"/>
  <c r="J1776" i="4" s="1"/>
  <c r="J1777" i="4" s="1"/>
  <c r="J507" i="4"/>
  <c r="J508" i="4" s="1"/>
  <c r="J509" i="4" s="1"/>
  <c r="J510" i="4" s="1"/>
  <c r="J511" i="4" s="1"/>
  <c r="J512" i="4" s="1"/>
  <c r="J513" i="4" s="1"/>
  <c r="J514" i="4" s="1"/>
  <c r="J515" i="4" s="1"/>
  <c r="J516" i="4" s="1"/>
  <c r="J517" i="4" s="1"/>
  <c r="J518" i="4" s="1"/>
  <c r="J519" i="4" s="1"/>
  <c r="J520" i="4" s="1"/>
  <c r="J521" i="4" s="1"/>
  <c r="J522" i="4" s="1"/>
  <c r="J523" i="4" s="1"/>
  <c r="J524" i="4" s="1"/>
  <c r="J525" i="4" s="1"/>
  <c r="J526" i="4" s="1"/>
  <c r="J527" i="4" s="1"/>
  <c r="J528" i="4" s="1"/>
  <c r="J529" i="4" s="1"/>
  <c r="J530" i="4" s="1"/>
  <c r="J531" i="4" s="1"/>
  <c r="J532" i="4" s="1"/>
  <c r="J533" i="4" s="1"/>
  <c r="J534" i="4" s="1"/>
  <c r="J535" i="4" s="1"/>
  <c r="J536" i="4" s="1"/>
  <c r="J537" i="4" s="1"/>
  <c r="J538" i="4" s="1"/>
  <c r="J506" i="4"/>
  <c r="J505" i="4"/>
  <c r="J504" i="4"/>
  <c r="J503" i="4"/>
  <c r="J502" i="4"/>
  <c r="J501" i="4"/>
  <c r="J500" i="4"/>
  <c r="J499" i="4"/>
  <c r="J498" i="4"/>
  <c r="J497" i="4"/>
  <c r="J496" i="4"/>
  <c r="J495" i="4"/>
  <c r="F443" i="4"/>
  <c r="F447" i="4" s="1"/>
  <c r="F451" i="4" s="1"/>
  <c r="F455" i="4" s="1"/>
  <c r="F459" i="4" s="1"/>
  <c r="F463" i="4" s="1"/>
  <c r="F467" i="4" s="1"/>
  <c r="F471" i="4" s="1"/>
  <c r="F475" i="4" s="1"/>
  <c r="F479" i="4" s="1"/>
  <c r="F483" i="4" s="1"/>
  <c r="F487" i="4" s="1"/>
  <c r="F491" i="4" s="1"/>
  <c r="J439" i="4"/>
  <c r="J440" i="4" s="1"/>
  <c r="J441" i="4" s="1"/>
  <c r="J442" i="4" s="1"/>
  <c r="J443" i="4" s="1"/>
  <c r="J444" i="4" s="1"/>
  <c r="J445" i="4" s="1"/>
  <c r="J446" i="4" s="1"/>
  <c r="J447" i="4" s="1"/>
  <c r="J448" i="4" s="1"/>
  <c r="J449" i="4" s="1"/>
  <c r="J450" i="4" s="1"/>
  <c r="J451" i="4" s="1"/>
  <c r="J452" i="4" s="1"/>
  <c r="J453" i="4" s="1"/>
  <c r="J454" i="4" s="1"/>
  <c r="J455" i="4" s="1"/>
  <c r="J456" i="4" s="1"/>
  <c r="J457" i="4" s="1"/>
  <c r="J458" i="4" s="1"/>
  <c r="J459" i="4" s="1"/>
  <c r="J460" i="4" s="1"/>
  <c r="J461" i="4" s="1"/>
  <c r="J462" i="4" s="1"/>
  <c r="J463" i="4" s="1"/>
  <c r="J464" i="4" s="1"/>
  <c r="J465" i="4" s="1"/>
  <c r="J466" i="4" s="1"/>
  <c r="J467" i="4" s="1"/>
  <c r="J468" i="4" s="1"/>
  <c r="J469" i="4" s="1"/>
  <c r="J470" i="4" s="1"/>
  <c r="J471" i="4" s="1"/>
  <c r="J472" i="4" s="1"/>
  <c r="J473" i="4" s="1"/>
  <c r="J474" i="4" s="1"/>
  <c r="J475" i="4" s="1"/>
  <c r="J476" i="4" s="1"/>
  <c r="J477" i="4" s="1"/>
  <c r="J478" i="4" s="1"/>
  <c r="J479" i="4" s="1"/>
  <c r="J480" i="4" s="1"/>
  <c r="J481" i="4" s="1"/>
  <c r="J482" i="4" s="1"/>
  <c r="J483" i="4" s="1"/>
  <c r="J484" i="4" s="1"/>
  <c r="J485" i="4" s="1"/>
  <c r="J486" i="4" s="1"/>
  <c r="J487" i="4" s="1"/>
  <c r="J488" i="4" s="1"/>
  <c r="J489" i="4" s="1"/>
  <c r="J490" i="4" s="1"/>
  <c r="J491" i="4" s="1"/>
  <c r="J492" i="4" s="1"/>
  <c r="J493" i="4" s="1"/>
  <c r="J494" i="4" s="1"/>
  <c r="J31" i="4"/>
  <c r="J1017" i="4" s="1"/>
  <c r="J1018" i="4" s="1"/>
  <c r="J1019" i="4" s="1"/>
  <c r="J1020" i="4" s="1"/>
  <c r="J1021" i="4" s="1"/>
  <c r="J1022" i="4" s="1"/>
  <c r="J1023" i="4" s="1"/>
  <c r="J1024" i="4" s="1"/>
  <c r="J1025" i="4" s="1"/>
  <c r="J1026" i="4" s="1"/>
  <c r="J1027" i="4" s="1"/>
  <c r="J1028" i="4" s="1"/>
  <c r="J1029" i="4" s="1"/>
  <c r="J1030" i="4" s="1"/>
  <c r="J1031" i="4" s="1"/>
  <c r="J1032" i="4" s="1"/>
  <c r="J1033" i="4" s="1"/>
  <c r="J1034" i="4" s="1"/>
  <c r="J1035" i="4" s="1"/>
  <c r="J1036" i="4" s="1"/>
  <c r="J1037" i="4" s="1"/>
  <c r="J1038" i="4" s="1"/>
  <c r="J1039" i="4" s="1"/>
  <c r="J1040" i="4" s="1"/>
  <c r="J1041" i="4" s="1"/>
  <c r="J1042" i="4" s="1"/>
  <c r="J1043" i="4" s="1"/>
  <c r="J1044" i="4" s="1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540" i="4" l="1"/>
  <c r="J541" i="4" s="1"/>
  <c r="J542" i="4" s="1"/>
  <c r="J543" i="4" s="1"/>
  <c r="J544" i="4" s="1"/>
  <c r="J545" i="4" s="1"/>
  <c r="J546" i="4" s="1"/>
  <c r="J547" i="4" s="1"/>
  <c r="J548" i="4" s="1"/>
  <c r="J549" i="4" s="1"/>
  <c r="J550" i="4" s="1"/>
  <c r="J551" i="4" s="1"/>
  <c r="J552" i="4" s="1"/>
  <c r="J553" i="4" s="1"/>
  <c r="J554" i="4" s="1"/>
  <c r="J555" i="4" s="1"/>
  <c r="J556" i="4" s="1"/>
  <c r="J557" i="4" s="1"/>
  <c r="J558" i="4" s="1"/>
  <c r="J559" i="4" s="1"/>
  <c r="J560" i="4" s="1"/>
  <c r="J561" i="4" s="1"/>
  <c r="J562" i="4" s="1"/>
  <c r="J563" i="4" s="1"/>
  <c r="J564" i="4" s="1"/>
  <c r="J565" i="4" s="1"/>
  <c r="J566" i="4" s="1"/>
  <c r="J567" i="4" s="1"/>
  <c r="J568" i="4" s="1"/>
  <c r="J569" i="4" s="1"/>
  <c r="J570" i="4" s="1"/>
  <c r="J571" i="4" s="1"/>
  <c r="J572" i="4" s="1"/>
  <c r="J573" i="4" s="1"/>
  <c r="J574" i="4" s="1"/>
  <c r="J575" i="4" s="1"/>
  <c r="J576" i="4" s="1"/>
  <c r="J577" i="4" s="1"/>
  <c r="J578" i="4" s="1"/>
  <c r="J579" i="4" s="1"/>
  <c r="J580" i="4" s="1"/>
  <c r="J581" i="4" s="1"/>
  <c r="J582" i="4" s="1"/>
  <c r="J583" i="4" s="1"/>
  <c r="J584" i="4" s="1"/>
  <c r="J585" i="4" s="1"/>
  <c r="J586" i="4" s="1"/>
  <c r="J587" i="4" s="1"/>
  <c r="J588" i="4" s="1"/>
  <c r="J589" i="4" s="1"/>
  <c r="J590" i="4" s="1"/>
  <c r="J591" i="4" s="1"/>
  <c r="J592" i="4" s="1"/>
  <c r="J593" i="4" s="1"/>
  <c r="J594" i="4" s="1"/>
  <c r="J595" i="4" s="1"/>
  <c r="J596" i="4" s="1"/>
  <c r="J597" i="4" s="1"/>
  <c r="J598" i="4" s="1"/>
  <c r="J599" i="4" s="1"/>
  <c r="J600" i="4" s="1"/>
  <c r="J601" i="4" s="1"/>
  <c r="J602" i="4" s="1"/>
  <c r="J603" i="4" s="1"/>
  <c r="J604" i="4" s="1"/>
  <c r="J605" i="4" s="1"/>
  <c r="J606" i="4" s="1"/>
  <c r="J607" i="4" s="1"/>
  <c r="J608" i="4" s="1"/>
  <c r="J609" i="4" s="1"/>
  <c r="J610" i="4" s="1"/>
  <c r="J611" i="4" s="1"/>
  <c r="J612" i="4" s="1"/>
  <c r="J613" i="4" s="1"/>
  <c r="J614" i="4" s="1"/>
  <c r="J615" i="4" s="1"/>
  <c r="J616" i="4" s="1"/>
  <c r="J617" i="4" s="1"/>
  <c r="J618" i="4" s="1"/>
  <c r="J619" i="4" s="1"/>
  <c r="J620" i="4" s="1"/>
  <c r="J621" i="4" s="1"/>
  <c r="J622" i="4" s="1"/>
  <c r="J623" i="4" s="1"/>
  <c r="J624" i="4" s="1"/>
  <c r="J625" i="4" s="1"/>
  <c r="J626" i="4" s="1"/>
  <c r="J627" i="4" s="1"/>
  <c r="J628" i="4" s="1"/>
  <c r="J629" i="4" s="1"/>
  <c r="J630" i="4" s="1"/>
  <c r="J631" i="4" s="1"/>
  <c r="J632" i="4" s="1"/>
  <c r="J633" i="4" s="1"/>
  <c r="J634" i="4" s="1"/>
  <c r="J635" i="4" s="1"/>
  <c r="J636" i="4" s="1"/>
  <c r="J637" i="4" s="1"/>
  <c r="J638" i="4" s="1"/>
  <c r="J639" i="4" s="1"/>
  <c r="J640" i="4" s="1"/>
  <c r="J641" i="4" s="1"/>
  <c r="J642" i="4" s="1"/>
  <c r="J643" i="4" s="1"/>
  <c r="J644" i="4" s="1"/>
  <c r="J645" i="4" s="1"/>
  <c r="J646" i="4" s="1"/>
  <c r="J647" i="4" s="1"/>
  <c r="J648" i="4" s="1"/>
  <c r="J649" i="4" s="1"/>
  <c r="J650" i="4" s="1"/>
  <c r="J1446" i="4"/>
  <c r="J1447" i="4" s="1"/>
  <c r="J1448" i="4" s="1"/>
  <c r="J1449" i="4" s="1"/>
  <c r="J1450" i="4" s="1"/>
  <c r="J1451" i="4" s="1"/>
  <c r="J1452" i="4" s="1"/>
  <c r="J1453" i="4" s="1"/>
  <c r="J1454" i="4" s="1"/>
  <c r="J1455" i="4" s="1"/>
  <c r="J1456" i="4" s="1"/>
  <c r="J1457" i="4" s="1"/>
  <c r="J1458" i="4" s="1"/>
  <c r="J1459" i="4" s="1"/>
  <c r="J1460" i="4" s="1"/>
  <c r="J1461" i="4" s="1"/>
  <c r="J1462" i="4" s="1"/>
  <c r="J1463" i="4" s="1"/>
  <c r="J1464" i="4" s="1"/>
  <c r="J1465" i="4" s="1"/>
  <c r="J1466" i="4" s="1"/>
  <c r="J1467" i="4" s="1"/>
  <c r="J1468" i="4" s="1"/>
  <c r="J1469" i="4" s="1"/>
  <c r="J1470" i="4" s="1"/>
  <c r="J1471" i="4" s="1"/>
  <c r="J1472" i="4" s="1"/>
  <c r="J1473" i="4" s="1"/>
  <c r="J1474" i="4" s="1"/>
  <c r="J1475" i="4" s="1"/>
  <c r="J1476" i="4" s="1"/>
  <c r="J1477" i="4" s="1"/>
  <c r="J1478" i="4" s="1"/>
  <c r="J1479" i="4" s="1"/>
  <c r="J1480" i="4" s="1"/>
  <c r="J1481" i="4" s="1"/>
  <c r="J1482" i="4" s="1"/>
  <c r="J1483" i="4" s="1"/>
  <c r="J1484" i="4" s="1"/>
  <c r="J1485" i="4" s="1"/>
  <c r="J1486" i="4" s="1"/>
  <c r="J1487" i="4" s="1"/>
  <c r="J1488" i="4" s="1"/>
  <c r="J1489" i="4" s="1"/>
  <c r="J1490" i="4" s="1"/>
  <c r="J1491" i="4" s="1"/>
  <c r="J1492" i="4" s="1"/>
  <c r="J1493" i="4" s="1"/>
  <c r="J1494" i="4" s="1"/>
  <c r="J1495" i="4" s="1"/>
  <c r="J1496" i="4" s="1"/>
  <c r="J1497" i="4" s="1"/>
  <c r="J1498" i="4" s="1"/>
  <c r="J1499" i="4" s="1"/>
  <c r="J1500" i="4" s="1"/>
  <c r="J1501" i="4" s="1"/>
  <c r="J1502" i="4" s="1"/>
  <c r="J1503" i="4" s="1"/>
  <c r="J1504" i="4" s="1"/>
  <c r="J1505" i="4" s="1"/>
  <c r="J1506" i="4" s="1"/>
  <c r="J1507" i="4" s="1"/>
  <c r="J1508" i="4" s="1"/>
  <c r="J1509" i="4" s="1"/>
  <c r="J1510" i="4" s="1"/>
  <c r="J1511" i="4" s="1"/>
  <c r="J1512" i="4" s="1"/>
  <c r="J1513" i="4" s="1"/>
  <c r="J1514" i="4" s="1"/>
  <c r="J1515" i="4" s="1"/>
  <c r="J1516" i="4" s="1"/>
  <c r="J1517" i="4" s="1"/>
  <c r="J1518" i="4" s="1"/>
  <c r="J1519" i="4" s="1"/>
  <c r="J1520" i="4" s="1"/>
  <c r="J1521" i="4" s="1"/>
  <c r="J1522" i="4" s="1"/>
  <c r="J1523" i="4" s="1"/>
  <c r="J1524" i="4" s="1"/>
  <c r="J1525" i="4" s="1"/>
  <c r="J1526" i="4" s="1"/>
  <c r="J1527" i="4" s="1"/>
  <c r="J1528" i="4" s="1"/>
  <c r="J1529" i="4" s="1"/>
  <c r="J1530" i="4" s="1"/>
  <c r="J1531" i="4" s="1"/>
  <c r="J1532" i="4" s="1"/>
  <c r="J1533" i="4" s="1"/>
  <c r="J1534" i="4" s="1"/>
  <c r="J1535" i="4" s="1"/>
  <c r="J1536" i="4" s="1"/>
  <c r="J1537" i="4" s="1"/>
  <c r="J1538" i="4" s="1"/>
  <c r="J1539" i="4" s="1"/>
  <c r="J1540" i="4" s="1"/>
  <c r="J1541" i="4" s="1"/>
  <c r="J1542" i="4" s="1"/>
  <c r="J1543" i="4" s="1"/>
  <c r="J1544" i="4" s="1"/>
  <c r="J1545" i="4" s="1"/>
  <c r="J1546" i="4" s="1"/>
  <c r="J1547" i="4" s="1"/>
  <c r="J1548" i="4" s="1"/>
  <c r="J1549" i="4" s="1"/>
  <c r="J1550" i="4" s="1"/>
  <c r="J1551" i="4" s="1"/>
  <c r="J1552" i="4" s="1"/>
  <c r="J1553" i="4" s="1"/>
  <c r="J680" i="4"/>
  <c r="J32" i="4"/>
  <c r="J1045" i="4"/>
  <c r="J869" i="4"/>
  <c r="J1046" i="4" l="1"/>
  <c r="J870" i="4"/>
  <c r="J681" i="4"/>
  <c r="J33" i="4"/>
  <c r="J34" i="4" l="1"/>
  <c r="J682" i="4"/>
  <c r="J1047" i="4"/>
  <c r="J871" i="4"/>
  <c r="J1048" i="4" l="1"/>
  <c r="J872" i="4"/>
  <c r="J683" i="4"/>
  <c r="J35" i="4"/>
  <c r="J873" i="4" l="1"/>
  <c r="J1049" i="4"/>
  <c r="J684" i="4"/>
  <c r="J36" i="4"/>
  <c r="J1050" i="4" l="1"/>
  <c r="J874" i="4"/>
  <c r="J685" i="4"/>
  <c r="J37" i="4"/>
  <c r="J686" i="4" l="1"/>
  <c r="J38" i="4"/>
  <c r="J1051" i="4"/>
  <c r="J875" i="4"/>
  <c r="J687" i="4" l="1"/>
  <c r="J39" i="4"/>
  <c r="J876" i="4"/>
  <c r="J1052" i="4"/>
  <c r="J688" i="4" l="1"/>
  <c r="J40" i="4"/>
  <c r="J1053" i="4"/>
  <c r="J877" i="4"/>
  <c r="J41" i="4" l="1"/>
  <c r="J689" i="4"/>
  <c r="J1054" i="4"/>
  <c r="J878" i="4"/>
  <c r="J690" i="4" l="1"/>
  <c r="J42" i="4"/>
  <c r="J879" i="4"/>
  <c r="J1055" i="4"/>
  <c r="J691" i="4" l="1"/>
  <c r="J43" i="4"/>
  <c r="J880" i="4"/>
  <c r="J1056" i="4"/>
  <c r="J692" i="4" l="1"/>
  <c r="J44" i="4"/>
  <c r="J1057" i="4"/>
  <c r="J881" i="4"/>
  <c r="J693" i="4" l="1"/>
  <c r="J45" i="4"/>
  <c r="J1058" i="4"/>
  <c r="J882" i="4"/>
  <c r="J1059" i="4" l="1"/>
  <c r="J883" i="4"/>
  <c r="J694" i="4"/>
  <c r="J46" i="4"/>
  <c r="J1060" i="4" l="1"/>
  <c r="J884" i="4"/>
  <c r="J695" i="4"/>
  <c r="J47" i="4"/>
  <c r="J1061" i="4" l="1"/>
  <c r="J885" i="4"/>
  <c r="J696" i="4"/>
  <c r="J48" i="4"/>
  <c r="J1062" i="4" l="1"/>
  <c r="J886" i="4"/>
  <c r="J697" i="4"/>
  <c r="J49" i="4"/>
  <c r="J50" i="4" l="1"/>
  <c r="J698" i="4"/>
  <c r="J1063" i="4"/>
  <c r="J887" i="4"/>
  <c r="J699" i="4" l="1"/>
  <c r="J51" i="4"/>
  <c r="J888" i="4"/>
  <c r="J1064" i="4"/>
  <c r="J1065" i="4" l="1"/>
  <c r="J889" i="4"/>
  <c r="J700" i="4"/>
  <c r="J52" i="4"/>
  <c r="J701" i="4" l="1"/>
  <c r="J53" i="4"/>
  <c r="J1066" i="4"/>
  <c r="J890" i="4"/>
  <c r="J1067" i="4" l="1"/>
  <c r="J891" i="4"/>
  <c r="J702" i="4"/>
  <c r="J54" i="4"/>
  <c r="J703" i="4" l="1"/>
  <c r="J55" i="4"/>
  <c r="J892" i="4"/>
  <c r="J1068" i="4"/>
  <c r="J1069" i="4" l="1"/>
  <c r="J893" i="4"/>
  <c r="J704" i="4"/>
  <c r="J56" i="4"/>
  <c r="J705" i="4" l="1"/>
  <c r="J57" i="4"/>
  <c r="J1070" i="4"/>
  <c r="J894" i="4"/>
  <c r="J1071" i="4" l="1"/>
  <c r="J895" i="4"/>
  <c r="J706" i="4"/>
  <c r="J58" i="4"/>
  <c r="J896" i="4" l="1"/>
  <c r="J1072" i="4"/>
  <c r="J707" i="4"/>
  <c r="J59" i="4"/>
  <c r="J708" i="4" l="1"/>
  <c r="J60" i="4"/>
  <c r="J1073" i="4"/>
  <c r="J897" i="4"/>
  <c r="J898" i="4" l="1"/>
  <c r="J1074" i="4"/>
  <c r="J709" i="4"/>
  <c r="J61" i="4"/>
  <c r="J710" i="4" l="1"/>
  <c r="J62" i="4"/>
  <c r="J899" i="4"/>
  <c r="J1075" i="4"/>
  <c r="J1076" i="4" l="1"/>
  <c r="J900" i="4"/>
  <c r="J711" i="4"/>
  <c r="J63" i="4"/>
  <c r="J712" i="4" l="1"/>
  <c r="J64" i="4"/>
  <c r="J1077" i="4"/>
  <c r="J901" i="4"/>
  <c r="J1078" i="4" l="1"/>
  <c r="J902" i="4"/>
  <c r="J713" i="4"/>
  <c r="J65" i="4"/>
  <c r="J714" i="4" l="1"/>
  <c r="J66" i="4"/>
  <c r="J903" i="4"/>
  <c r="J1079" i="4"/>
  <c r="J1080" i="4" l="1"/>
  <c r="J904" i="4"/>
  <c r="J715" i="4"/>
  <c r="J67" i="4"/>
  <c r="J68" i="4" l="1"/>
  <c r="J716" i="4"/>
  <c r="J1081" i="4"/>
  <c r="J905" i="4"/>
  <c r="J1082" i="4" l="1"/>
  <c r="J906" i="4"/>
  <c r="J717" i="4"/>
  <c r="J69" i="4"/>
  <c r="J718" i="4" l="1"/>
  <c r="J70" i="4"/>
  <c r="J1083" i="4"/>
  <c r="J907" i="4"/>
  <c r="J908" i="4" l="1"/>
  <c r="J1084" i="4"/>
  <c r="J719" i="4"/>
  <c r="J71" i="4"/>
  <c r="J720" i="4" l="1"/>
  <c r="J72" i="4"/>
  <c r="J909" i="4"/>
  <c r="J1085" i="4"/>
  <c r="J1086" i="4" l="1"/>
  <c r="J910" i="4"/>
  <c r="J721" i="4"/>
  <c r="J73" i="4"/>
  <c r="J722" i="4" l="1"/>
  <c r="J74" i="4"/>
  <c r="J1087" i="4"/>
  <c r="J911" i="4"/>
  <c r="J723" i="4" l="1"/>
  <c r="J75" i="4"/>
  <c r="J1088" i="4"/>
  <c r="J912" i="4"/>
  <c r="J724" i="4" l="1"/>
  <c r="J76" i="4"/>
  <c r="J1089" i="4"/>
  <c r="J913" i="4"/>
  <c r="J1090" i="4" l="1"/>
  <c r="J914" i="4"/>
  <c r="J725" i="4"/>
  <c r="J77" i="4"/>
  <c r="J726" i="4" l="1"/>
  <c r="J78" i="4"/>
  <c r="J1091" i="4"/>
  <c r="J915" i="4"/>
  <c r="J1092" i="4" l="1"/>
  <c r="J916" i="4"/>
  <c r="J727" i="4"/>
  <c r="J79" i="4"/>
  <c r="J728" i="4" l="1"/>
  <c r="J80" i="4"/>
  <c r="J1093" i="4"/>
  <c r="J917" i="4"/>
  <c r="J1094" i="4" l="1"/>
  <c r="J918" i="4"/>
  <c r="J81" i="4"/>
  <c r="J729" i="4"/>
  <c r="J730" i="4" l="1"/>
  <c r="J82" i="4"/>
  <c r="J1095" i="4"/>
  <c r="J919" i="4"/>
  <c r="J1096" i="4" s="1"/>
  <c r="J1097" i="4" s="1"/>
  <c r="J1098" i="4" s="1"/>
  <c r="J1099" i="4" s="1"/>
  <c r="J1100" i="4" s="1"/>
  <c r="J1101" i="4" s="1"/>
  <c r="J1102" i="4" s="1"/>
  <c r="J1103" i="4" s="1"/>
  <c r="J1104" i="4" s="1"/>
  <c r="J1105" i="4" s="1"/>
  <c r="J1106" i="4" s="1"/>
  <c r="J1107" i="4" s="1"/>
  <c r="J1108" i="4" s="1"/>
  <c r="J1109" i="4" s="1"/>
  <c r="J1110" i="4" s="1"/>
  <c r="J1111" i="4" s="1"/>
  <c r="J1112" i="4" s="1"/>
  <c r="J1113" i="4" s="1"/>
  <c r="J1114" i="4" s="1"/>
  <c r="J1115" i="4" s="1"/>
  <c r="J1116" i="4" s="1"/>
  <c r="J1117" i="4" s="1"/>
  <c r="J1118" i="4" s="1"/>
  <c r="J1119" i="4" s="1"/>
  <c r="J1120" i="4" s="1"/>
  <c r="J1121" i="4" s="1"/>
  <c r="J1122" i="4" s="1"/>
  <c r="J1123" i="4" s="1"/>
  <c r="J1124" i="4" s="1"/>
  <c r="J1125" i="4" s="1"/>
  <c r="J1126" i="4" s="1"/>
  <c r="J1127" i="4" s="1"/>
  <c r="J1128" i="4" s="1"/>
  <c r="J1129" i="4" s="1"/>
  <c r="J1130" i="4" s="1"/>
  <c r="J1131" i="4" s="1"/>
  <c r="J1132" i="4" s="1"/>
  <c r="J1133" i="4" s="1"/>
  <c r="J1134" i="4" s="1"/>
  <c r="J1135" i="4" s="1"/>
  <c r="J1136" i="4" s="1"/>
  <c r="J1137" i="4" s="1"/>
  <c r="J1138" i="4" s="1"/>
  <c r="J1139" i="4" s="1"/>
  <c r="J1140" i="4" s="1"/>
  <c r="J1141" i="4" s="1"/>
  <c r="J1142" i="4" s="1"/>
  <c r="J1143" i="4" s="1"/>
  <c r="J1144" i="4" s="1"/>
  <c r="J1145" i="4" s="1"/>
  <c r="J1146" i="4" s="1"/>
  <c r="J1147" i="4" s="1"/>
  <c r="J1148" i="4" s="1"/>
  <c r="J1149" i="4" s="1"/>
  <c r="J1150" i="4" s="1"/>
  <c r="J1151" i="4" s="1"/>
  <c r="J1152" i="4" s="1"/>
  <c r="J1153" i="4" s="1"/>
  <c r="J1154" i="4" s="1"/>
  <c r="J1155" i="4" s="1"/>
  <c r="J1156" i="4" s="1"/>
  <c r="J1157" i="4" s="1"/>
  <c r="J1158" i="4" s="1"/>
  <c r="J1159" i="4" s="1"/>
  <c r="J1160" i="4" s="1"/>
  <c r="J1161" i="4" s="1"/>
  <c r="J1162" i="4" s="1"/>
  <c r="J1163" i="4" s="1"/>
  <c r="J1164" i="4" s="1"/>
  <c r="J1165" i="4" s="1"/>
  <c r="J1166" i="4" s="1"/>
  <c r="J1167" i="4" s="1"/>
  <c r="J1168" i="4" s="1"/>
  <c r="J1169" i="4" s="1"/>
  <c r="J1170" i="4" s="1"/>
  <c r="J1171" i="4" s="1"/>
  <c r="J1172" i="4" s="1"/>
  <c r="J1173" i="4" s="1"/>
  <c r="J1174" i="4" s="1"/>
  <c r="J1175" i="4" s="1"/>
  <c r="J1176" i="4" s="1"/>
  <c r="J1177" i="4" s="1"/>
  <c r="J1178" i="4" s="1"/>
  <c r="J1179" i="4" s="1"/>
  <c r="J1180" i="4" s="1"/>
  <c r="J1181" i="4" s="1"/>
  <c r="J1182" i="4" s="1"/>
  <c r="J1183" i="4" s="1"/>
  <c r="J1184" i="4" s="1"/>
  <c r="J1185" i="4" s="1"/>
  <c r="J1186" i="4" s="1"/>
  <c r="J1187" i="4" s="1"/>
  <c r="J1188" i="4" s="1"/>
  <c r="J1189" i="4" s="1"/>
  <c r="J1190" i="4" s="1"/>
  <c r="J1191" i="4" s="1"/>
  <c r="J1192" i="4" s="1"/>
  <c r="J1193" i="4" s="1"/>
  <c r="J1194" i="4" s="1"/>
  <c r="J1195" i="4" s="1"/>
  <c r="J1196" i="4" s="1"/>
  <c r="J1197" i="4" s="1"/>
  <c r="J1198" i="4" s="1"/>
  <c r="J1199" i="4" s="1"/>
  <c r="J1200" i="4" s="1"/>
  <c r="J1201" i="4" s="1"/>
  <c r="J1202" i="4" s="1"/>
  <c r="J1203" i="4" s="1"/>
  <c r="J1204" i="4" s="1"/>
  <c r="J1205" i="4" s="1"/>
  <c r="J1206" i="4" s="1"/>
  <c r="J1207" i="4" s="1"/>
  <c r="J1208" i="4" s="1"/>
  <c r="J1209" i="4" s="1"/>
  <c r="J1210" i="4" s="1"/>
  <c r="J1211" i="4" s="1"/>
  <c r="J1212" i="4" s="1"/>
  <c r="J1213" i="4" s="1"/>
  <c r="J1214" i="4" s="1"/>
  <c r="J1215" i="4" s="1"/>
  <c r="J1216" i="4" s="1"/>
  <c r="J1217" i="4" s="1"/>
  <c r="J1218" i="4" s="1"/>
  <c r="J1219" i="4" s="1"/>
  <c r="J1220" i="4" s="1"/>
  <c r="J1221" i="4" s="1"/>
  <c r="J1222" i="4" s="1"/>
  <c r="J1223" i="4" s="1"/>
  <c r="J1224" i="4" s="1"/>
  <c r="J1225" i="4" s="1"/>
  <c r="J1226" i="4" s="1"/>
  <c r="J1227" i="4" s="1"/>
  <c r="J1228" i="4" s="1"/>
  <c r="J1229" i="4" s="1"/>
  <c r="J1230" i="4" s="1"/>
  <c r="J1231" i="4" s="1"/>
  <c r="J1232" i="4" s="1"/>
  <c r="J1233" i="4" s="1"/>
  <c r="J1234" i="4" s="1"/>
  <c r="J1235" i="4" s="1"/>
  <c r="J1236" i="4" s="1"/>
  <c r="J1237" i="4" s="1"/>
  <c r="J1238" i="4" s="1"/>
  <c r="J1239" i="4" s="1"/>
  <c r="J1240" i="4" s="1"/>
  <c r="J1241" i="4" s="1"/>
  <c r="J1242" i="4" s="1"/>
  <c r="J1243" i="4" s="1"/>
  <c r="J1244" i="4" s="1"/>
  <c r="J1245" i="4" s="1"/>
  <c r="J1246" i="4" s="1"/>
  <c r="J1247" i="4" s="1"/>
  <c r="J1248" i="4" s="1"/>
  <c r="J1249" i="4" s="1"/>
  <c r="J1250" i="4" s="1"/>
  <c r="J1251" i="4" s="1"/>
  <c r="J1252" i="4" s="1"/>
  <c r="J1253" i="4" s="1"/>
  <c r="J1254" i="4" s="1"/>
  <c r="J1255" i="4" s="1"/>
  <c r="J1256" i="4" s="1"/>
  <c r="J1257" i="4" s="1"/>
  <c r="J1258" i="4" s="1"/>
  <c r="J1259" i="4" s="1"/>
  <c r="J1260" i="4" s="1"/>
  <c r="J1261" i="4" s="1"/>
  <c r="J1262" i="4" s="1"/>
  <c r="J1263" i="4" s="1"/>
  <c r="J1264" i="4" s="1"/>
  <c r="J1265" i="4" s="1"/>
  <c r="J1266" i="4" s="1"/>
  <c r="J1267" i="4" s="1"/>
  <c r="J1268" i="4" s="1"/>
  <c r="J1269" i="4" s="1"/>
  <c r="J1270" i="4" s="1"/>
  <c r="J1271" i="4" s="1"/>
  <c r="J1272" i="4" s="1"/>
  <c r="J1273" i="4" s="1"/>
  <c r="J1274" i="4" s="1"/>
  <c r="J1275" i="4" s="1"/>
  <c r="J1276" i="4" s="1"/>
  <c r="J1277" i="4" s="1"/>
  <c r="J1278" i="4" s="1"/>
  <c r="J1279" i="4" s="1"/>
  <c r="J1280" i="4" s="1"/>
  <c r="J1281" i="4" s="1"/>
  <c r="J1282" i="4" s="1"/>
  <c r="J1283" i="4" s="1"/>
  <c r="J1284" i="4" s="1"/>
  <c r="J1285" i="4" s="1"/>
  <c r="J1286" i="4" s="1"/>
  <c r="J1287" i="4" s="1"/>
  <c r="J1288" i="4" s="1"/>
  <c r="J1289" i="4" s="1"/>
  <c r="J1290" i="4" s="1"/>
  <c r="J1291" i="4" s="1"/>
  <c r="J1292" i="4" s="1"/>
  <c r="J1293" i="4" s="1"/>
  <c r="J1294" i="4" s="1"/>
  <c r="J1295" i="4" s="1"/>
  <c r="J1296" i="4" s="1"/>
  <c r="J1297" i="4" s="1"/>
  <c r="J1298" i="4" s="1"/>
  <c r="J1299" i="4" s="1"/>
  <c r="J1300" i="4" s="1"/>
  <c r="J1301" i="4" s="1"/>
  <c r="J1302" i="4" s="1"/>
  <c r="J1303" i="4" s="1"/>
  <c r="J1304" i="4" s="1"/>
  <c r="J1305" i="4" s="1"/>
  <c r="J1306" i="4" s="1"/>
  <c r="J1307" i="4" s="1"/>
  <c r="J1308" i="4" s="1"/>
  <c r="J1309" i="4" s="1"/>
  <c r="J1310" i="4" s="1"/>
  <c r="J1311" i="4" s="1"/>
  <c r="J1312" i="4" s="1"/>
  <c r="J1313" i="4" s="1"/>
  <c r="J1314" i="4" s="1"/>
  <c r="J1315" i="4" s="1"/>
  <c r="J1316" i="4" s="1"/>
  <c r="J1317" i="4" s="1"/>
  <c r="J1318" i="4" s="1"/>
  <c r="J1319" i="4" s="1"/>
  <c r="J1320" i="4" s="1"/>
  <c r="J1321" i="4" s="1"/>
  <c r="J1322" i="4" s="1"/>
  <c r="J1323" i="4" s="1"/>
  <c r="J1324" i="4" s="1"/>
  <c r="J1325" i="4" s="1"/>
  <c r="J1326" i="4" s="1"/>
  <c r="J1327" i="4" s="1"/>
  <c r="J1328" i="4" s="1"/>
  <c r="J1329" i="4" s="1"/>
  <c r="J1330" i="4" s="1"/>
  <c r="J1331" i="4" s="1"/>
  <c r="J1332" i="4" s="1"/>
  <c r="J1333" i="4" s="1"/>
  <c r="J1334" i="4" s="1"/>
  <c r="J1335" i="4" s="1"/>
  <c r="J1336" i="4" s="1"/>
  <c r="J1337" i="4" s="1"/>
  <c r="J1338" i="4" s="1"/>
  <c r="J1339" i="4" s="1"/>
  <c r="J1340" i="4" s="1"/>
  <c r="J1341" i="4" s="1"/>
  <c r="J1342" i="4" s="1"/>
  <c r="J1343" i="4" s="1"/>
  <c r="J1344" i="4" s="1"/>
  <c r="J1345" i="4" s="1"/>
  <c r="J1346" i="4" s="1"/>
  <c r="J1347" i="4" s="1"/>
  <c r="J1348" i="4" s="1"/>
  <c r="J1349" i="4" s="1"/>
  <c r="J1350" i="4" s="1"/>
  <c r="J1351" i="4" s="1"/>
  <c r="J1352" i="4" s="1"/>
  <c r="J1353" i="4" s="1"/>
  <c r="J1354" i="4" s="1"/>
  <c r="J1355" i="4" s="1"/>
  <c r="J1356" i="4" s="1"/>
  <c r="J1357" i="4" s="1"/>
  <c r="J1358" i="4" s="1"/>
  <c r="J1359" i="4" s="1"/>
  <c r="J1360" i="4" s="1"/>
  <c r="J1361" i="4" s="1"/>
  <c r="J1362" i="4" s="1"/>
  <c r="J1363" i="4" s="1"/>
  <c r="J1364" i="4" s="1"/>
  <c r="J1365" i="4" s="1"/>
  <c r="J1366" i="4" s="1"/>
  <c r="J1367" i="4" s="1"/>
  <c r="J1368" i="4" s="1"/>
  <c r="J1369" i="4" s="1"/>
  <c r="J1370" i="4" s="1"/>
  <c r="J1371" i="4" s="1"/>
  <c r="J1372" i="4" s="1"/>
  <c r="J1373" i="4" s="1"/>
  <c r="J1374" i="4" s="1"/>
  <c r="J1375" i="4" s="1"/>
  <c r="J1376" i="4" s="1"/>
  <c r="J1377" i="4" s="1"/>
  <c r="J1378" i="4" s="1"/>
  <c r="J1379" i="4" s="1"/>
  <c r="J1380" i="4" s="1"/>
  <c r="J1381" i="4" s="1"/>
  <c r="J1382" i="4" s="1"/>
  <c r="J1383" i="4" s="1"/>
  <c r="J1384" i="4" s="1"/>
  <c r="J1385" i="4" s="1"/>
  <c r="J1386" i="4" s="1"/>
  <c r="J1387" i="4" s="1"/>
  <c r="J1388" i="4" s="1"/>
  <c r="J1389" i="4" s="1"/>
  <c r="J1390" i="4" s="1"/>
  <c r="J1391" i="4" s="1"/>
  <c r="J1392" i="4" s="1"/>
  <c r="J1393" i="4" s="1"/>
  <c r="J1394" i="4" s="1"/>
  <c r="J1395" i="4" s="1"/>
  <c r="J1396" i="4" s="1"/>
  <c r="J1397" i="4" s="1"/>
  <c r="J1398" i="4" s="1"/>
  <c r="J1399" i="4" s="1"/>
  <c r="J1400" i="4" s="1"/>
  <c r="J1401" i="4" s="1"/>
  <c r="J1402" i="4" s="1"/>
  <c r="J1403" i="4" s="1"/>
  <c r="J1404" i="4" s="1"/>
  <c r="J1405" i="4" s="1"/>
  <c r="J1406" i="4" s="1"/>
  <c r="J1407" i="4" s="1"/>
  <c r="J1408" i="4" s="1"/>
  <c r="J1409" i="4" s="1"/>
  <c r="J1410" i="4" s="1"/>
  <c r="J1411" i="4" s="1"/>
  <c r="J1412" i="4" s="1"/>
  <c r="J731" i="4" l="1"/>
  <c r="J83" i="4"/>
  <c r="J732" i="4" l="1"/>
  <c r="J84" i="4"/>
  <c r="J733" i="4" l="1"/>
  <c r="J85" i="4"/>
  <c r="J734" i="4" l="1"/>
  <c r="J86" i="4"/>
  <c r="J735" i="4" l="1"/>
  <c r="J87" i="4"/>
  <c r="J736" i="4" l="1"/>
  <c r="J88" i="4"/>
  <c r="J89" i="4" l="1"/>
  <c r="J737" i="4"/>
  <c r="J738" i="4" l="1"/>
  <c r="J90" i="4"/>
  <c r="J739" i="4" l="1"/>
  <c r="J91" i="4"/>
  <c r="J740" i="4" l="1"/>
  <c r="J92" i="4"/>
  <c r="J741" i="4" l="1"/>
  <c r="J93" i="4"/>
  <c r="J742" i="4" l="1"/>
  <c r="J94" i="4"/>
  <c r="J743" i="4" l="1"/>
  <c r="J95" i="4"/>
  <c r="J744" i="4" l="1"/>
  <c r="J96" i="4"/>
  <c r="J745" i="4" l="1"/>
  <c r="J97" i="4"/>
  <c r="J746" i="4" l="1"/>
  <c r="J98" i="4"/>
  <c r="J747" i="4" l="1"/>
  <c r="J99" i="4"/>
  <c r="J748" i="4" l="1"/>
  <c r="J100" i="4"/>
  <c r="J749" i="4" l="1"/>
  <c r="J101" i="4"/>
  <c r="J750" i="4" l="1"/>
  <c r="J102" i="4"/>
  <c r="J751" i="4" l="1"/>
  <c r="J103" i="4"/>
  <c r="J752" i="4" l="1"/>
  <c r="J104" i="4"/>
  <c r="J753" i="4" l="1"/>
  <c r="J105" i="4"/>
  <c r="J754" i="4" l="1"/>
  <c r="J106" i="4"/>
  <c r="J755" i="4" l="1"/>
  <c r="J107" i="4"/>
  <c r="J756" i="4" l="1"/>
  <c r="J108" i="4"/>
  <c r="J757" i="4" l="1"/>
  <c r="J109" i="4"/>
  <c r="J758" i="4" l="1"/>
  <c r="J110" i="4"/>
  <c r="J759" i="4" l="1"/>
  <c r="J111" i="4"/>
  <c r="J760" i="4" l="1"/>
  <c r="J112" i="4"/>
  <c r="J761" i="4" l="1"/>
  <c r="J113" i="4"/>
  <c r="J762" i="4" l="1"/>
  <c r="J114" i="4"/>
  <c r="J763" i="4" l="1"/>
  <c r="J115" i="4"/>
  <c r="J764" i="4" l="1"/>
  <c r="J116" i="4"/>
  <c r="J765" i="4" l="1"/>
  <c r="J117" i="4"/>
  <c r="J766" i="4" l="1"/>
  <c r="J118" i="4"/>
  <c r="J767" i="4" l="1"/>
  <c r="J119" i="4"/>
  <c r="J768" i="4" l="1"/>
  <c r="J120" i="4"/>
  <c r="J121" i="4" l="1"/>
  <c r="J769" i="4"/>
  <c r="J770" i="4" l="1"/>
  <c r="J122" i="4"/>
  <c r="J771" i="4" l="1"/>
  <c r="J123" i="4"/>
  <c r="J772" i="4" l="1"/>
  <c r="J124" i="4"/>
  <c r="J773" i="4" l="1"/>
  <c r="J125" i="4"/>
  <c r="J774" i="4" l="1"/>
  <c r="J126" i="4"/>
  <c r="J775" i="4" l="1"/>
  <c r="J127" i="4"/>
  <c r="J776" i="4" l="1"/>
  <c r="J128" i="4"/>
  <c r="J777" i="4" l="1"/>
  <c r="J129" i="4"/>
  <c r="J778" i="4" l="1"/>
  <c r="J130" i="4"/>
  <c r="J779" i="4" l="1"/>
  <c r="J131" i="4"/>
  <c r="J780" i="4" l="1"/>
  <c r="J132" i="4"/>
  <c r="J781" i="4" l="1"/>
  <c r="J133" i="4"/>
  <c r="J782" i="4" l="1"/>
  <c r="J134" i="4"/>
  <c r="J783" i="4" l="1"/>
  <c r="J135" i="4"/>
  <c r="J784" i="4" l="1"/>
  <c r="J136" i="4"/>
  <c r="J785" i="4" l="1"/>
  <c r="J137" i="4"/>
  <c r="J786" i="4" l="1"/>
  <c r="J138" i="4"/>
  <c r="J787" i="4" l="1"/>
  <c r="J139" i="4"/>
  <c r="J788" i="4" l="1"/>
  <c r="J140" i="4"/>
  <c r="J789" i="4" l="1"/>
  <c r="J141" i="4"/>
  <c r="J790" i="4" l="1"/>
  <c r="J142" i="4"/>
  <c r="J791" i="4" l="1"/>
  <c r="J143" i="4"/>
  <c r="J792" i="4" l="1"/>
  <c r="J144" i="4"/>
  <c r="J145" i="4" l="1"/>
  <c r="J793" i="4"/>
  <c r="J794" i="4" l="1"/>
  <c r="J146" i="4"/>
  <c r="J795" i="4" l="1"/>
  <c r="J147" i="4"/>
  <c r="J796" i="4" l="1"/>
  <c r="J148" i="4"/>
  <c r="J797" i="4" l="1"/>
  <c r="J149" i="4"/>
  <c r="J798" i="4" l="1"/>
  <c r="J150" i="4"/>
  <c r="J799" i="4" l="1"/>
  <c r="J151" i="4"/>
  <c r="J800" i="4" l="1"/>
  <c r="J152" i="4"/>
  <c r="J801" i="4" l="1"/>
  <c r="J153" i="4"/>
  <c r="J802" i="4" l="1"/>
  <c r="J154" i="4"/>
  <c r="J803" i="4" l="1"/>
  <c r="J155" i="4"/>
  <c r="J804" i="4" l="1"/>
  <c r="J156" i="4"/>
  <c r="J805" i="4" l="1"/>
  <c r="J157" i="4"/>
  <c r="J806" i="4" l="1"/>
  <c r="J158" i="4"/>
  <c r="J807" i="4" l="1"/>
  <c r="J159" i="4"/>
  <c r="J808" i="4" l="1"/>
  <c r="J160" i="4"/>
  <c r="J809" i="4" l="1"/>
  <c r="J161" i="4"/>
  <c r="J810" i="4" l="1"/>
  <c r="J162" i="4"/>
  <c r="J811" i="4" l="1"/>
  <c r="J163" i="4"/>
  <c r="J164" i="4" l="1"/>
  <c r="J812" i="4"/>
  <c r="J813" i="4" l="1"/>
  <c r="J165" i="4"/>
  <c r="J814" i="4" l="1"/>
  <c r="J166" i="4"/>
  <c r="J815" i="4" l="1"/>
  <c r="J167" i="4"/>
  <c r="J816" i="4" l="1"/>
  <c r="J168" i="4"/>
  <c r="J817" i="4" l="1"/>
  <c r="J169" i="4"/>
  <c r="J818" i="4" l="1"/>
  <c r="J170" i="4"/>
  <c r="J819" i="4" l="1"/>
  <c r="J171" i="4"/>
  <c r="J820" i="4" l="1"/>
  <c r="J172" i="4"/>
  <c r="J821" i="4" l="1"/>
  <c r="J173" i="4"/>
  <c r="J822" i="4" l="1"/>
  <c r="J174" i="4"/>
  <c r="J823" i="4" l="1"/>
  <c r="J175" i="4"/>
  <c r="J824" i="4" l="1"/>
  <c r="J176" i="4"/>
  <c r="J177" i="4" l="1"/>
  <c r="J825" i="4"/>
  <c r="J826" i="4" l="1"/>
  <c r="J178" i="4"/>
  <c r="J827" i="4" l="1"/>
  <c r="J179" i="4"/>
  <c r="J828" i="4" l="1"/>
  <c r="J180" i="4"/>
  <c r="J829" i="4" l="1"/>
  <c r="J181" i="4"/>
  <c r="J830" i="4" l="1"/>
  <c r="J182" i="4"/>
  <c r="J831" i="4" l="1"/>
  <c r="J183" i="4"/>
  <c r="J832" i="4" l="1"/>
  <c r="J184" i="4"/>
  <c r="J185" i="4" l="1"/>
  <c r="J833" i="4"/>
  <c r="J834" i="4" l="1"/>
  <c r="J186" i="4"/>
  <c r="J835" i="4" l="1"/>
  <c r="J187" i="4"/>
  <c r="J836" i="4" l="1"/>
  <c r="J188" i="4"/>
  <c r="J837" i="4" l="1"/>
  <c r="J189" i="4"/>
  <c r="J838" i="4" l="1"/>
  <c r="J190" i="4"/>
  <c r="J839" i="4" l="1"/>
  <c r="J191" i="4"/>
  <c r="J840" i="4" l="1"/>
  <c r="J192" i="4"/>
  <c r="J841" i="4" l="1"/>
  <c r="J193" i="4"/>
  <c r="J842" i="4" l="1"/>
  <c r="J194" i="4"/>
  <c r="J843" i="4" l="1"/>
  <c r="J195" i="4"/>
  <c r="J844" i="4" l="1"/>
  <c r="J196" i="4"/>
  <c r="J197" i="4" l="1"/>
  <c r="J845" i="4"/>
  <c r="J846" i="4" l="1"/>
  <c r="J198" i="4"/>
  <c r="J847" i="4" l="1"/>
  <c r="J199" i="4"/>
  <c r="J848" i="4" l="1"/>
  <c r="J200" i="4"/>
  <c r="J849" i="4" l="1"/>
  <c r="J201" i="4"/>
  <c r="J850" i="4" l="1"/>
  <c r="J202" i="4"/>
  <c r="J851" i="4" l="1"/>
  <c r="J203" i="4"/>
  <c r="J852" i="4" l="1"/>
  <c r="J204" i="4"/>
  <c r="J853" i="4" l="1"/>
  <c r="J205" i="4"/>
  <c r="J854" i="4" l="1"/>
  <c r="J206" i="4"/>
  <c r="J855" i="4" l="1"/>
  <c r="J207" i="4"/>
  <c r="J856" i="4" l="1"/>
  <c r="J208" i="4"/>
  <c r="J209" i="4" l="1"/>
  <c r="J857" i="4"/>
  <c r="J858" i="4" l="1"/>
  <c r="J210" i="4"/>
  <c r="J859" i="4" l="1"/>
  <c r="J211" i="4"/>
  <c r="J860" i="4" l="1"/>
  <c r="J212" i="4"/>
  <c r="J861" i="4" l="1"/>
  <c r="J213" i="4"/>
  <c r="J862" i="4" l="1"/>
  <c r="J214" i="4"/>
  <c r="J863" i="4" l="1"/>
  <c r="J215" i="4"/>
  <c r="J864" i="4" l="1"/>
  <c r="J216" i="4"/>
  <c r="J865" i="4" l="1"/>
  <c r="J217" i="4"/>
  <c r="J866" i="4" l="1"/>
  <c r="J218" i="4"/>
  <c r="J867" i="4" l="1"/>
  <c r="J219" i="4"/>
  <c r="J220" i="4" s="1"/>
  <c r="J221" i="4" s="1"/>
  <c r="J222" i="4" s="1"/>
  <c r="J223" i="4" s="1"/>
  <c r="J224" i="4" s="1"/>
  <c r="J225" i="4" s="1"/>
  <c r="J226" i="4" s="1"/>
  <c r="J227" i="4" s="1"/>
  <c r="J228" i="4" s="1"/>
  <c r="J229" i="4" s="1"/>
  <c r="J230" i="4" s="1"/>
  <c r="J231" i="4" s="1"/>
  <c r="J232" i="4" s="1"/>
  <c r="J233" i="4" s="1"/>
  <c r="J234" i="4" s="1"/>
  <c r="J235" i="4" s="1"/>
  <c r="J236" i="4" s="1"/>
  <c r="J237" i="4" s="1"/>
  <c r="J238" i="4" s="1"/>
  <c r="J239" i="4" s="1"/>
  <c r="J240" i="4" s="1"/>
  <c r="J241" i="4" s="1"/>
  <c r="J242" i="4" s="1"/>
  <c r="J243" i="4" s="1"/>
  <c r="J244" i="4" s="1"/>
  <c r="J245" i="4" s="1"/>
  <c r="J246" i="4" s="1"/>
  <c r="J247" i="4" s="1"/>
  <c r="J248" i="4" s="1"/>
  <c r="J249" i="4" s="1"/>
  <c r="J250" i="4" s="1"/>
  <c r="J251" i="4" s="1"/>
  <c r="J252" i="4" s="1"/>
  <c r="J253" i="4" s="1"/>
  <c r="J254" i="4" s="1"/>
  <c r="J255" i="4" s="1"/>
  <c r="J256" i="4" s="1"/>
  <c r="J257" i="4" s="1"/>
  <c r="J258" i="4" s="1"/>
  <c r="J259" i="4" s="1"/>
  <c r="J260" i="4" s="1"/>
  <c r="J261" i="4" s="1"/>
  <c r="J262" i="4" s="1"/>
  <c r="J263" i="4" s="1"/>
  <c r="J264" i="4" s="1"/>
  <c r="J265" i="4" s="1"/>
  <c r="J266" i="4" s="1"/>
  <c r="J267" i="4" s="1"/>
  <c r="J268" i="4" s="1"/>
  <c r="J269" i="4" s="1"/>
  <c r="J270" i="4" s="1"/>
  <c r="J271" i="4" s="1"/>
  <c r="J272" i="4" s="1"/>
  <c r="J273" i="4" s="1"/>
  <c r="J274" i="4" s="1"/>
  <c r="J275" i="4" s="1"/>
  <c r="J276" i="4" s="1"/>
  <c r="J277" i="4" s="1"/>
  <c r="J278" i="4" s="1"/>
  <c r="J279" i="4" s="1"/>
  <c r="J280" i="4" s="1"/>
  <c r="J281" i="4" s="1"/>
  <c r="J282" i="4" s="1"/>
  <c r="J283" i="4" s="1"/>
  <c r="J284" i="4" s="1"/>
  <c r="J285" i="4" s="1"/>
  <c r="J286" i="4" s="1"/>
  <c r="J287" i="4" s="1"/>
  <c r="J288" i="4" s="1"/>
  <c r="J289" i="4" s="1"/>
  <c r="J290" i="4" s="1"/>
  <c r="J291" i="4" s="1"/>
  <c r="J292" i="4" s="1"/>
  <c r="J293" i="4" s="1"/>
  <c r="J294" i="4" s="1"/>
  <c r="J295" i="4" s="1"/>
  <c r="J296" i="4" s="1"/>
  <c r="J297" i="4" s="1"/>
  <c r="J298" i="4" s="1"/>
  <c r="J299" i="4" s="1"/>
  <c r="J300" i="4" s="1"/>
  <c r="J301" i="4" s="1"/>
  <c r="J302" i="4" s="1"/>
  <c r="J303" i="4" s="1"/>
  <c r="J304" i="4" s="1"/>
  <c r="J305" i="4" s="1"/>
  <c r="J306" i="4" s="1"/>
  <c r="J307" i="4" s="1"/>
  <c r="J308" i="4" s="1"/>
  <c r="J309" i="4" s="1"/>
  <c r="J310" i="4" s="1"/>
  <c r="J311" i="4" s="1"/>
  <c r="J312" i="4" s="1"/>
  <c r="J313" i="4" s="1"/>
  <c r="J314" i="4" s="1"/>
  <c r="J315" i="4" s="1"/>
  <c r="J316" i="4" s="1"/>
  <c r="J317" i="4" s="1"/>
  <c r="J318" i="4" s="1"/>
  <c r="J319" i="4" s="1"/>
  <c r="J320" i="4" s="1"/>
  <c r="J321" i="4" s="1"/>
  <c r="J322" i="4" s="1"/>
  <c r="J323" i="4" s="1"/>
  <c r="J324" i="4" s="1"/>
  <c r="J325" i="4" s="1"/>
  <c r="J326" i="4" s="1"/>
  <c r="J327" i="4" s="1"/>
  <c r="J328" i="4" s="1"/>
  <c r="J329" i="4" s="1"/>
  <c r="J330" i="4" s="1"/>
  <c r="J331" i="4" s="1"/>
  <c r="J332" i="4" s="1"/>
  <c r="J333" i="4" s="1"/>
  <c r="J334" i="4" s="1"/>
  <c r="J335" i="4" s="1"/>
  <c r="J336" i="4" s="1"/>
  <c r="J337" i="4" s="1"/>
  <c r="J338" i="4" s="1"/>
  <c r="J339" i="4" s="1"/>
  <c r="J340" i="4" s="1"/>
  <c r="J341" i="4" s="1"/>
  <c r="J342" i="4" s="1"/>
  <c r="J343" i="4" s="1"/>
  <c r="J344" i="4" s="1"/>
  <c r="J345" i="4" s="1"/>
  <c r="J346" i="4" s="1"/>
  <c r="J347" i="4" s="1"/>
  <c r="J348" i="4" s="1"/>
  <c r="J349" i="4" s="1"/>
  <c r="J350" i="4" s="1"/>
  <c r="J351" i="4" s="1"/>
  <c r="J352" i="4" s="1"/>
  <c r="J353" i="4" s="1"/>
  <c r="J354" i="4" s="1"/>
  <c r="J355" i="4" s="1"/>
  <c r="J356" i="4" s="1"/>
  <c r="J357" i="4" s="1"/>
  <c r="J358" i="4" s="1"/>
  <c r="J359" i="4" s="1"/>
  <c r="J360" i="4" s="1"/>
  <c r="J361" i="4" s="1"/>
  <c r="J362" i="4" s="1"/>
  <c r="J363" i="4" s="1"/>
  <c r="J364" i="4" s="1"/>
  <c r="J365" i="4" s="1"/>
  <c r="J366" i="4" s="1"/>
  <c r="J367" i="4" s="1"/>
  <c r="J368" i="4" s="1"/>
  <c r="J369" i="4" s="1"/>
  <c r="J370" i="4" s="1"/>
  <c r="J371" i="4" s="1"/>
  <c r="J372" i="4" s="1"/>
  <c r="J373" i="4" s="1"/>
  <c r="J374" i="4" s="1"/>
  <c r="J375" i="4" s="1"/>
  <c r="J376" i="4" s="1"/>
  <c r="J377" i="4" s="1"/>
  <c r="J378" i="4" s="1"/>
  <c r="J379" i="4" s="1"/>
  <c r="J380" i="4" s="1"/>
  <c r="J381" i="4" s="1"/>
  <c r="J382" i="4" s="1"/>
  <c r="J383" i="4" s="1"/>
  <c r="J384" i="4" s="1"/>
  <c r="J385" i="4" s="1"/>
  <c r="J386" i="4" s="1"/>
  <c r="J387" i="4" s="1"/>
  <c r="J388" i="4" s="1"/>
  <c r="J389" i="4" s="1"/>
  <c r="J390" i="4" s="1"/>
  <c r="J391" i="4" s="1"/>
  <c r="J392" i="4" s="1"/>
  <c r="J393" i="4" s="1"/>
  <c r="J394" i="4" s="1"/>
  <c r="J395" i="4" s="1"/>
  <c r="J396" i="4" s="1"/>
  <c r="J397" i="4" s="1"/>
  <c r="J398" i="4" s="1"/>
  <c r="J399" i="4" s="1"/>
  <c r="J400" i="4" s="1"/>
  <c r="J401" i="4" s="1"/>
  <c r="J402" i="4" s="1"/>
  <c r="J403" i="4" s="1"/>
  <c r="J404" i="4" s="1"/>
  <c r="J405" i="4" s="1"/>
  <c r="J406" i="4" s="1"/>
  <c r="J407" i="4" s="1"/>
  <c r="J408" i="4" s="1"/>
  <c r="J409" i="4" s="1"/>
  <c r="J410" i="4" s="1"/>
  <c r="J411" i="4" s="1"/>
  <c r="J412" i="4" s="1"/>
  <c r="J413" i="4" s="1"/>
  <c r="J414" i="4" s="1"/>
  <c r="J415" i="4" s="1"/>
  <c r="J416" i="4" s="1"/>
  <c r="J417" i="4" s="1"/>
  <c r="J418" i="4" s="1"/>
  <c r="J419" i="4" s="1"/>
  <c r="J420" i="4" s="1"/>
  <c r="J421" i="4" s="1"/>
  <c r="J422" i="4" s="1"/>
  <c r="J423" i="4" s="1"/>
  <c r="J424" i="4" s="1"/>
  <c r="J425" i="4" s="1"/>
  <c r="J426" i="4" s="1"/>
  <c r="J427" i="4" s="1"/>
  <c r="J428" i="4" s="1"/>
  <c r="J429" i="4" s="1"/>
  <c r="J430" i="4" s="1"/>
  <c r="J431" i="4" s="1"/>
  <c r="J432" i="4" s="1"/>
  <c r="J433" i="4" s="1"/>
  <c r="J434" i="4" s="1"/>
  <c r="J435" i="4" s="1"/>
  <c r="J436" i="4" s="1"/>
  <c r="J437" i="4" s="1"/>
  <c r="J438" i="4" s="1"/>
</calcChain>
</file>

<file path=xl/sharedStrings.xml><?xml version="1.0" encoding="utf-8"?>
<sst xmlns="http://schemas.openxmlformats.org/spreadsheetml/2006/main" count="7539" uniqueCount="3269">
  <si>
    <t>A-1</t>
  </si>
  <si>
    <t>A-2</t>
  </si>
  <si>
    <t>A-3</t>
  </si>
  <si>
    <t>A-4</t>
  </si>
  <si>
    <t>A-5</t>
  </si>
  <si>
    <t>A-6</t>
  </si>
  <si>
    <t>A-7</t>
  </si>
  <si>
    <t>A3-1</t>
  </si>
  <si>
    <t>A3-2</t>
  </si>
  <si>
    <t>A3-3</t>
  </si>
  <si>
    <t>B2-1</t>
  </si>
  <si>
    <t>B2-2</t>
  </si>
  <si>
    <t>B2-3</t>
  </si>
  <si>
    <t>B2-4</t>
  </si>
  <si>
    <t>B2-5</t>
  </si>
  <si>
    <t>B2-6</t>
  </si>
  <si>
    <t>B2-7</t>
  </si>
  <si>
    <t>E-1</t>
  </si>
  <si>
    <t>E-2</t>
  </si>
  <si>
    <t>E-3</t>
  </si>
  <si>
    <t>E-4</t>
  </si>
  <si>
    <t>A1-167</t>
  </si>
  <si>
    <t>A1-170</t>
  </si>
  <si>
    <t>A1-171</t>
  </si>
  <si>
    <t>A1-172</t>
  </si>
  <si>
    <t>A1-173</t>
  </si>
  <si>
    <t>A1-174</t>
  </si>
  <si>
    <t>A1-175</t>
  </si>
  <si>
    <t>A1-176</t>
  </si>
  <si>
    <t>A1-263</t>
  </si>
  <si>
    <t>A1-264</t>
  </si>
  <si>
    <t>A1-265</t>
  </si>
  <si>
    <t>A1-266</t>
  </si>
  <si>
    <t>A1-267</t>
  </si>
  <si>
    <t>A1-268</t>
  </si>
  <si>
    <t>A1-269</t>
  </si>
  <si>
    <t>A1-270</t>
  </si>
  <si>
    <t>A1-271</t>
  </si>
  <si>
    <t>A1-272</t>
  </si>
  <si>
    <t>A1-273</t>
  </si>
  <si>
    <t>A1-274</t>
  </si>
  <si>
    <t>A1-275</t>
  </si>
  <si>
    <t>A1-276</t>
  </si>
  <si>
    <t>A1-277</t>
  </si>
  <si>
    <t>A1-278</t>
  </si>
  <si>
    <t>A1-279</t>
  </si>
  <si>
    <t>A1-280</t>
  </si>
  <si>
    <t>A1-281</t>
  </si>
  <si>
    <t>A1-282</t>
  </si>
  <si>
    <t>A1-283</t>
  </si>
  <si>
    <t>A1-284</t>
  </si>
  <si>
    <t>A1-285</t>
  </si>
  <si>
    <t>A1-286</t>
  </si>
  <si>
    <t>A1-287</t>
  </si>
  <si>
    <t>A1-288</t>
  </si>
  <si>
    <t>A1-289</t>
  </si>
  <si>
    <t>A1-290</t>
  </si>
  <si>
    <t>A1-291</t>
  </si>
  <si>
    <t>A1-292</t>
  </si>
  <si>
    <t>A1-293</t>
  </si>
  <si>
    <t>A1-294</t>
  </si>
  <si>
    <t>A1-295</t>
  </si>
  <si>
    <t>A1-296</t>
  </si>
  <si>
    <t>A1-297</t>
  </si>
  <si>
    <t>A1-300</t>
  </si>
  <si>
    <t>A1-301</t>
  </si>
  <si>
    <t>A1-302</t>
  </si>
  <si>
    <t>A1-303</t>
  </si>
  <si>
    <t>A1-304</t>
  </si>
  <si>
    <t>A1-305</t>
  </si>
  <si>
    <t>A1-306</t>
  </si>
  <si>
    <t>A1-307</t>
  </si>
  <si>
    <t>A1-308</t>
  </si>
  <si>
    <t>A1-309</t>
  </si>
  <si>
    <t>A1-310</t>
  </si>
  <si>
    <t>A1-311</t>
  </si>
  <si>
    <t>A1-312</t>
  </si>
  <si>
    <t>A1-313</t>
  </si>
  <si>
    <t>A1-314</t>
  </si>
  <si>
    <t>A1-315</t>
  </si>
  <si>
    <t>A1-316</t>
  </si>
  <si>
    <t>A1-317</t>
  </si>
  <si>
    <t>A1-318</t>
  </si>
  <si>
    <t>A1-319</t>
  </si>
  <si>
    <t>A1-320</t>
  </si>
  <si>
    <t>A1-321</t>
  </si>
  <si>
    <t>A1-322</t>
  </si>
  <si>
    <t>A1-323</t>
  </si>
  <si>
    <t>A1-324</t>
  </si>
  <si>
    <t>A1-1</t>
  </si>
  <si>
    <t>A1-2</t>
  </si>
  <si>
    <t>A1-3</t>
  </si>
  <si>
    <t>A1-4</t>
  </si>
  <si>
    <t>A1-5</t>
  </si>
  <si>
    <t>A1-6</t>
  </si>
  <si>
    <t>A1-7</t>
  </si>
  <si>
    <t>A1-8</t>
  </si>
  <si>
    <t>A1-9</t>
  </si>
  <si>
    <t>A1-10</t>
  </si>
  <si>
    <t>A1-11</t>
  </si>
  <si>
    <t>A1-12</t>
  </si>
  <si>
    <t>A1-13</t>
  </si>
  <si>
    <t>A1-14</t>
  </si>
  <si>
    <t>A1-27</t>
  </si>
  <si>
    <t>A1-28</t>
  </si>
  <si>
    <t>A1-33</t>
  </si>
  <si>
    <t>A1-34</t>
  </si>
  <si>
    <t>A1-35</t>
  </si>
  <si>
    <t>A1-36</t>
  </si>
  <si>
    <t>A1-41</t>
  </si>
  <si>
    <t>A1-42</t>
  </si>
  <si>
    <t>A1-43</t>
  </si>
  <si>
    <t>A1-44</t>
  </si>
  <si>
    <t>A1-45</t>
  </si>
  <si>
    <t>A1-46</t>
  </si>
  <si>
    <t>A1-47</t>
  </si>
  <si>
    <t>A1-48</t>
  </si>
  <si>
    <t>A1-49</t>
  </si>
  <si>
    <t>A1-50</t>
  </si>
  <si>
    <t>A1-51</t>
  </si>
  <si>
    <t>A1-52</t>
  </si>
  <si>
    <t>A1-53</t>
  </si>
  <si>
    <t>A1-54</t>
  </si>
  <si>
    <t>A1-55</t>
  </si>
  <si>
    <t>A1-56</t>
  </si>
  <si>
    <t>A1-57</t>
  </si>
  <si>
    <t>A1-58</t>
  </si>
  <si>
    <t>A1-59</t>
  </si>
  <si>
    <t>A1-60</t>
  </si>
  <si>
    <t>A1-61</t>
  </si>
  <si>
    <t>A1-62</t>
  </si>
  <si>
    <t>A1-63</t>
  </si>
  <si>
    <t>A1-64</t>
  </si>
  <si>
    <t>A1-65</t>
  </si>
  <si>
    <t>A1-66</t>
  </si>
  <si>
    <t>A1-67</t>
  </si>
  <si>
    <t>A1-68</t>
  </si>
  <si>
    <t>A1-69</t>
  </si>
  <si>
    <t>A1-70</t>
  </si>
  <si>
    <t>A1-71</t>
  </si>
  <si>
    <t>A1-72</t>
  </si>
  <si>
    <t>A1-73</t>
  </si>
  <si>
    <t>A1-74</t>
  </si>
  <si>
    <t>A1-91</t>
  </si>
  <si>
    <t>A1-92</t>
  </si>
  <si>
    <t>A1-93</t>
  </si>
  <si>
    <t>A1-94</t>
  </si>
  <si>
    <t>A1-95</t>
  </si>
  <si>
    <t>A1-96</t>
  </si>
  <si>
    <t>A1-97</t>
  </si>
  <si>
    <t>A1-98</t>
  </si>
  <si>
    <t>A1-99</t>
  </si>
  <si>
    <t>A1-100</t>
  </si>
  <si>
    <t>A1-101</t>
  </si>
  <si>
    <t>A1-102</t>
  </si>
  <si>
    <t>A1-103</t>
  </si>
  <si>
    <t>A1-104</t>
  </si>
  <si>
    <t>A1-105</t>
  </si>
  <si>
    <t>A1-106</t>
  </si>
  <si>
    <t>A1-107</t>
  </si>
  <si>
    <t>A1-108</t>
  </si>
  <si>
    <t>A1-109</t>
  </si>
  <si>
    <t>A1-135</t>
  </si>
  <si>
    <t>A1-136</t>
  </si>
  <si>
    <t>A1-137</t>
  </si>
  <si>
    <t>A1-138</t>
  </si>
  <si>
    <t>A1-139</t>
  </si>
  <si>
    <t>A1-140</t>
  </si>
  <si>
    <t>A1-141</t>
  </si>
  <si>
    <t>A1-142</t>
  </si>
  <si>
    <t>A1-143</t>
  </si>
  <si>
    <t>A1-144</t>
  </si>
  <si>
    <t>A1-145</t>
  </si>
  <si>
    <t>A1-146</t>
  </si>
  <si>
    <t>A1-160</t>
  </si>
  <si>
    <t>A1-161</t>
  </si>
  <si>
    <t>A1-162</t>
  </si>
  <si>
    <t>A1-163</t>
  </si>
  <si>
    <t>A1-164</t>
  </si>
  <si>
    <t>A1-165</t>
  </si>
  <si>
    <t>A1-166</t>
  </si>
  <si>
    <t>A1-168</t>
  </si>
  <si>
    <t>A1-169</t>
  </si>
  <si>
    <t>A2-1</t>
  </si>
  <si>
    <t>A2-2</t>
  </si>
  <si>
    <t>A2-3</t>
  </si>
  <si>
    <t>A2-4</t>
  </si>
  <si>
    <t>A2-5</t>
  </si>
  <si>
    <t>A2-6</t>
  </si>
  <si>
    <t>A2-7</t>
  </si>
  <si>
    <t>A2-8</t>
  </si>
  <si>
    <t>A2-9</t>
  </si>
  <si>
    <t>A2-10</t>
  </si>
  <si>
    <t>A2-11</t>
  </si>
  <si>
    <t>A2-12</t>
  </si>
  <si>
    <t>A2-13</t>
  </si>
  <si>
    <t>A2-14</t>
  </si>
  <si>
    <t>A4-1</t>
  </si>
  <si>
    <t>A4-2</t>
  </si>
  <si>
    <t>A4-3</t>
  </si>
  <si>
    <t>A4-4</t>
  </si>
  <si>
    <t>A4-5</t>
  </si>
  <si>
    <t>A4-6</t>
  </si>
  <si>
    <t>A4-7</t>
  </si>
  <si>
    <t>A4-8</t>
  </si>
  <si>
    <t>B2-8</t>
  </si>
  <si>
    <t>B2-9</t>
  </si>
  <si>
    <t>B2-10</t>
  </si>
  <si>
    <t>B2-11</t>
  </si>
  <si>
    <t>B2-12</t>
  </si>
  <si>
    <t>B2-13</t>
  </si>
  <si>
    <t>B2-14</t>
  </si>
  <si>
    <t>B2-17</t>
  </si>
  <si>
    <t>B2-18</t>
  </si>
  <si>
    <t>B2-19</t>
  </si>
  <si>
    <t>B2-20</t>
  </si>
  <si>
    <t>B2-21</t>
  </si>
  <si>
    <t>B2-22</t>
  </si>
  <si>
    <t>B2-23</t>
  </si>
  <si>
    <t>B2-24</t>
  </si>
  <si>
    <t>B2-25</t>
  </si>
  <si>
    <t>B2-26</t>
  </si>
  <si>
    <t>B2-27</t>
  </si>
  <si>
    <t>B2-28</t>
  </si>
  <si>
    <t>B2-29</t>
  </si>
  <si>
    <t>B2-30</t>
  </si>
  <si>
    <t>B2-51</t>
  </si>
  <si>
    <t>B2-52</t>
  </si>
  <si>
    <t>B2-53</t>
  </si>
  <si>
    <t>B2-54</t>
  </si>
  <si>
    <t>B2-55</t>
  </si>
  <si>
    <t>B2-56</t>
  </si>
  <si>
    <t>B2-57</t>
  </si>
  <si>
    <t>B2-58</t>
  </si>
  <si>
    <t>B2-79</t>
  </si>
  <si>
    <t>B2-80</t>
  </si>
  <si>
    <t>B2-81</t>
  </si>
  <si>
    <t>B2-82</t>
  </si>
  <si>
    <t>B2-83</t>
  </si>
  <si>
    <t>B2-84</t>
  </si>
  <si>
    <t>B2-85</t>
  </si>
  <si>
    <t>B2-86</t>
  </si>
  <si>
    <t>B2-87</t>
  </si>
  <si>
    <t>B2-88</t>
  </si>
  <si>
    <t>B2-89</t>
  </si>
  <si>
    <t>B2-90</t>
  </si>
  <si>
    <t>B2-91</t>
  </si>
  <si>
    <t>B2-92</t>
  </si>
  <si>
    <t>B2-93</t>
  </si>
  <si>
    <t>B2-94</t>
  </si>
  <si>
    <t>B2-95</t>
  </si>
  <si>
    <t>B2-96</t>
  </si>
  <si>
    <t>B2-97</t>
  </si>
  <si>
    <t>B2-98</t>
  </si>
  <si>
    <t>B2-99</t>
  </si>
  <si>
    <t>B2-100</t>
  </si>
  <si>
    <t>B2-101</t>
  </si>
  <si>
    <t>B2-102</t>
  </si>
  <si>
    <t>B2-103</t>
  </si>
  <si>
    <t>B2-104</t>
  </si>
  <si>
    <t>B2-105</t>
  </si>
  <si>
    <t>B2-106</t>
  </si>
  <si>
    <t>B2-107</t>
  </si>
  <si>
    <t>B2-108</t>
  </si>
  <si>
    <t>B2-109</t>
  </si>
  <si>
    <t>B2-110</t>
  </si>
  <si>
    <t>B2-111</t>
  </si>
  <si>
    <t>B2-112</t>
  </si>
  <si>
    <t>B2-113</t>
  </si>
  <si>
    <t>B2-114</t>
  </si>
  <si>
    <t>B2-115</t>
  </si>
  <si>
    <t>B2-116</t>
  </si>
  <si>
    <t>B2-117</t>
  </si>
  <si>
    <t>B2-118</t>
  </si>
  <si>
    <t>B2-119</t>
  </si>
  <si>
    <t>B2-120</t>
  </si>
  <si>
    <t>B2-121</t>
  </si>
  <si>
    <t>B2-122</t>
  </si>
  <si>
    <t>B2-123</t>
  </si>
  <si>
    <t>B2-124</t>
  </si>
  <si>
    <t>B2-125</t>
  </si>
  <si>
    <t>B2-126</t>
  </si>
  <si>
    <t>B3-1</t>
  </si>
  <si>
    <t>B3-2</t>
  </si>
  <si>
    <t>B3-3</t>
  </si>
  <si>
    <t>B3-4</t>
  </si>
  <si>
    <t>B3-5</t>
  </si>
  <si>
    <t>B3-6</t>
  </si>
  <si>
    <t>B3-7</t>
  </si>
  <si>
    <t>B3-8</t>
  </si>
  <si>
    <t>B3-9</t>
  </si>
  <si>
    <t>B3-10</t>
  </si>
  <si>
    <t>B3-11</t>
  </si>
  <si>
    <t>B3-12</t>
  </si>
  <si>
    <t>B3-13</t>
  </si>
  <si>
    <t>B3-14</t>
  </si>
  <si>
    <t>B3-15</t>
  </si>
  <si>
    <t>B3-16</t>
  </si>
  <si>
    <t>B3-17</t>
  </si>
  <si>
    <t>B3-18</t>
  </si>
  <si>
    <t>B3-19</t>
  </si>
  <si>
    <t>B3-20</t>
  </si>
  <si>
    <t>B3-21</t>
  </si>
  <si>
    <t>B3-22</t>
  </si>
  <si>
    <t>B3-23</t>
  </si>
  <si>
    <t>B3-24</t>
  </si>
  <si>
    <t>B3-25</t>
  </si>
  <si>
    <t>B3-26</t>
  </si>
  <si>
    <t>B3-27</t>
  </si>
  <si>
    <t>B3-28</t>
  </si>
  <si>
    <t>B3-29</t>
  </si>
  <si>
    <t>B3-30</t>
  </si>
  <si>
    <t>B3-31</t>
  </si>
  <si>
    <t>B3-32</t>
  </si>
  <si>
    <t>B3-33</t>
  </si>
  <si>
    <t>B3-34</t>
  </si>
  <si>
    <t>B3-35</t>
  </si>
  <si>
    <t>B3-36</t>
  </si>
  <si>
    <t>B3-37</t>
  </si>
  <si>
    <t>B3-38</t>
  </si>
  <si>
    <t>B3-39</t>
  </si>
  <si>
    <t>B3-40</t>
  </si>
  <si>
    <t>B3-41</t>
  </si>
  <si>
    <t>B3-42</t>
  </si>
  <si>
    <t>B3-43</t>
  </si>
  <si>
    <t>B3-44</t>
  </si>
  <si>
    <t>B3-45</t>
  </si>
  <si>
    <t>B3-46</t>
  </si>
  <si>
    <t>B3-47</t>
  </si>
  <si>
    <t>B3-48</t>
  </si>
  <si>
    <t>B3-49</t>
  </si>
  <si>
    <t>B3-50</t>
  </si>
  <si>
    <t>B3-51</t>
  </si>
  <si>
    <t>B3-52</t>
  </si>
  <si>
    <t>B3-53</t>
  </si>
  <si>
    <t>B3-54</t>
  </si>
  <si>
    <t>B3-55</t>
  </si>
  <si>
    <t>B3-56</t>
  </si>
  <si>
    <t>B3-57</t>
  </si>
  <si>
    <t>B3-58</t>
  </si>
  <si>
    <t>B3-59</t>
  </si>
  <si>
    <t>B3-60</t>
  </si>
  <si>
    <t>B3-61</t>
  </si>
  <si>
    <t>B3-62</t>
  </si>
  <si>
    <t>B3-63</t>
  </si>
  <si>
    <t>B3-64</t>
  </si>
  <si>
    <t>B3-65</t>
  </si>
  <si>
    <t>B3-66</t>
  </si>
  <si>
    <t>B3-67</t>
  </si>
  <si>
    <t>B3-68</t>
  </si>
  <si>
    <t>B3-69</t>
  </si>
  <si>
    <t>B3-70</t>
  </si>
  <si>
    <t>B3-71</t>
  </si>
  <si>
    <t>B3-72</t>
  </si>
  <si>
    <t>B3-73</t>
  </si>
  <si>
    <t>B3-74</t>
  </si>
  <si>
    <t>B3-75</t>
  </si>
  <si>
    <t>B3-76</t>
  </si>
  <si>
    <t>B3-77</t>
  </si>
  <si>
    <t>B3-78</t>
  </si>
  <si>
    <t>B3-79</t>
  </si>
  <si>
    <t>B3-80</t>
  </si>
  <si>
    <t>B3-81</t>
  </si>
  <si>
    <t>B3-82</t>
  </si>
  <si>
    <t>B3-83</t>
  </si>
  <si>
    <t>B3-84</t>
  </si>
  <si>
    <t>B3-85</t>
  </si>
  <si>
    <t>B3-86</t>
  </si>
  <si>
    <t>B3-87</t>
  </si>
  <si>
    <t>B3-88</t>
  </si>
  <si>
    <t>B3-89</t>
  </si>
  <si>
    <t>B3-90</t>
  </si>
  <si>
    <t>B3-91</t>
  </si>
  <si>
    <t>B3-92</t>
  </si>
  <si>
    <t>B3-93</t>
  </si>
  <si>
    <t>B3-94</t>
  </si>
  <si>
    <t>B3-95</t>
  </si>
  <si>
    <t>B3-96</t>
  </si>
  <si>
    <t>B3-97</t>
  </si>
  <si>
    <t>B3-98</t>
  </si>
  <si>
    <t>B3-99</t>
  </si>
  <si>
    <t>B3-100</t>
  </si>
  <si>
    <t>B3-101</t>
  </si>
  <si>
    <t>B3-102</t>
  </si>
  <si>
    <t>B3-103</t>
  </si>
  <si>
    <t>B3-104</t>
  </si>
  <si>
    <t>B3-105</t>
  </si>
  <si>
    <t>B4-1</t>
  </si>
  <si>
    <t>B4-2</t>
  </si>
  <si>
    <t>B4-3</t>
  </si>
  <si>
    <t>B4-4</t>
  </si>
  <si>
    <t>B4-5</t>
  </si>
  <si>
    <t>B4-6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</si>
  <si>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</si>
  <si>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</si>
  <si>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</si>
  <si>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</si>
  <si>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</si>
  <si>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</si>
  <si>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</si>
  <si>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</si>
  <si>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</si>
  <si>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</si>
  <si>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</si>
  <si>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</si>
  <si>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</si>
  <si>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G-23</t>
  </si>
  <si>
    <t>G-24</t>
  </si>
  <si>
    <t>G-25</t>
  </si>
  <si>
    <t>G-26</t>
  </si>
  <si>
    <t>G-27</t>
  </si>
  <si>
    <t>G-28</t>
  </si>
  <si>
    <t>G-29</t>
  </si>
  <si>
    <t>G-30</t>
  </si>
  <si>
    <t>G-31</t>
  </si>
  <si>
    <t>J-1</t>
  </si>
  <si>
    <t>J-2</t>
  </si>
  <si>
    <t>K-1</t>
  </si>
  <si>
    <t>K-2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</si>
  <si>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</si>
  <si>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</si>
  <si>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</si>
  <si>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</si>
  <si>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</si>
  <si>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</si>
  <si>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</si>
  <si>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</si>
  <si>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</si>
  <si>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</si>
  <si>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</si>
  <si>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</si>
  <si>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</si>
  <si>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</si>
  <si>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</si>
  <si>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</si>
  <si>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</si>
  <si>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</si>
  <si>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</si>
  <si>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</si>
  <si>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</si>
  <si>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</si>
  <si>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</si>
  <si>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</si>
  <si>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</si>
  <si>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</si>
  <si>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</si>
  <si>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L-25</t>
  </si>
  <si>
    <t>L-26</t>
  </si>
  <si>
    <t>L-27</t>
  </si>
  <si>
    <t>L-28</t>
  </si>
  <si>
    <t>L-29</t>
  </si>
  <si>
    <t>L-30</t>
  </si>
  <si>
    <t>L-31</t>
  </si>
  <si>
    <t>L-32</t>
  </si>
  <si>
    <t>L-33</t>
  </si>
  <si>
    <t>L-34</t>
  </si>
  <si>
    <t>L-35</t>
  </si>
  <si>
    <t>L-36</t>
  </si>
  <si>
    <t>L-37</t>
  </si>
  <si>
    <t>L-38</t>
  </si>
  <si>
    <t>L-39</t>
  </si>
  <si>
    <t>L-40</t>
  </si>
  <si>
    <t>L-41</t>
  </si>
  <si>
    <t>L-42</t>
  </si>
  <si>
    <t>L-43</t>
  </si>
  <si>
    <t>L-44</t>
  </si>
  <si>
    <t>L-45</t>
  </si>
  <si>
    <t>L-46</t>
  </si>
  <si>
    <t>L-47</t>
  </si>
  <si>
    <t>L-48</t>
  </si>
  <si>
    <t>L-49</t>
  </si>
  <si>
    <t>N-1</t>
  </si>
  <si>
    <t>N-2</t>
  </si>
  <si>
    <t>N-3</t>
  </si>
  <si>
    <t>N-4</t>
  </si>
  <si>
    <t>3.5BHK</t>
  </si>
  <si>
    <t>2.5 BHK</t>
  </si>
  <si>
    <t>M-02</t>
  </si>
  <si>
    <t>G-01</t>
  </si>
  <si>
    <t>G-02</t>
  </si>
  <si>
    <t>G-03</t>
  </si>
  <si>
    <t>G-04</t>
  </si>
  <si>
    <t>G-05</t>
  </si>
  <si>
    <t>G-06</t>
  </si>
  <si>
    <t>H-01</t>
  </si>
  <si>
    <t>H-02</t>
  </si>
  <si>
    <t>G-07</t>
  </si>
  <si>
    <t>G-08</t>
  </si>
  <si>
    <t>G-09</t>
  </si>
  <si>
    <t>L-01</t>
  </si>
  <si>
    <t>L-02</t>
  </si>
  <si>
    <t>L-03</t>
  </si>
  <si>
    <t>L-04</t>
  </si>
  <si>
    <t>L-05</t>
  </si>
  <si>
    <t>L-06</t>
  </si>
  <si>
    <t>L-07</t>
  </si>
  <si>
    <t>L-08</t>
  </si>
  <si>
    <t>L-09</t>
  </si>
  <si>
    <t>AHII/E-20</t>
  </si>
  <si>
    <t>AHII/E-21</t>
  </si>
  <si>
    <t>AHII/E-22</t>
  </si>
  <si>
    <t>AHII/E-23</t>
  </si>
  <si>
    <t>AHII/E-24</t>
  </si>
  <si>
    <t>AHII/E-25</t>
  </si>
  <si>
    <t>AHII/E-26</t>
  </si>
  <si>
    <t>AHII/E-27</t>
  </si>
  <si>
    <t>AHII/E-28</t>
  </si>
  <si>
    <t>AHII/E-29</t>
  </si>
  <si>
    <t>AHII/E-30</t>
  </si>
  <si>
    <t>AHII/E-31</t>
  </si>
  <si>
    <t>AHII/E-32</t>
  </si>
  <si>
    <t>AHII/E-33</t>
  </si>
  <si>
    <t>AHII/E-34</t>
  </si>
  <si>
    <t>AHII/E-35</t>
  </si>
  <si>
    <t>AHII/E-36</t>
  </si>
  <si>
    <t>AHII/E-37</t>
  </si>
  <si>
    <t>AHII/E-38</t>
  </si>
  <si>
    <t>AHII/E-39</t>
  </si>
  <si>
    <t>AHII/E-40</t>
  </si>
  <si>
    <t>AHII/E-108</t>
  </si>
  <si>
    <t>AHII/E-107</t>
  </si>
  <si>
    <t>AHII/E-106</t>
  </si>
  <si>
    <t>AHII/E-105</t>
  </si>
  <si>
    <t>AHII/E-104</t>
  </si>
  <si>
    <t>AHII/E-103</t>
  </si>
  <si>
    <t>AHII/E-102</t>
  </si>
  <si>
    <t>AHII/E-101</t>
  </si>
  <si>
    <t>AHII/E-114</t>
  </si>
  <si>
    <t>AHII/E-113</t>
  </si>
  <si>
    <t>AHII/E-112</t>
  </si>
  <si>
    <t>AHII/E-111</t>
  </si>
  <si>
    <t>AHII/E-110</t>
  </si>
  <si>
    <t>AHII/E-109</t>
  </si>
  <si>
    <t>AHII/E-156</t>
  </si>
  <si>
    <t>AHII/E-157</t>
  </si>
  <si>
    <t>AHII/E-158</t>
  </si>
  <si>
    <t>AHII/E-159</t>
  </si>
  <si>
    <t>AHII/E-160</t>
  </si>
  <si>
    <t>AHII/E-161</t>
  </si>
  <si>
    <t>AHII/E-162</t>
  </si>
  <si>
    <t>AHII/E-163</t>
  </si>
  <si>
    <t>AHII/E-164</t>
  </si>
  <si>
    <t>AHII/E-165</t>
  </si>
  <si>
    <t>AHII/E-166</t>
  </si>
  <si>
    <t>AHII/E-167</t>
  </si>
  <si>
    <t>AHII/E-168</t>
  </si>
  <si>
    <t>AHII/E-169</t>
  </si>
  <si>
    <t>AHII/E-170</t>
  </si>
  <si>
    <t>AHII/E-171</t>
  </si>
  <si>
    <t>AHII/E-172</t>
  </si>
  <si>
    <t>AHII/E-173</t>
  </si>
  <si>
    <t>AHII/E-174</t>
  </si>
  <si>
    <t>AHII/E-175</t>
  </si>
  <si>
    <t>AHII/E-176</t>
  </si>
  <si>
    <t>AHII/E-177</t>
  </si>
  <si>
    <t>AHII/E-178</t>
  </si>
  <si>
    <t>AHII/E-136</t>
  </si>
  <si>
    <t>AHII/E-137</t>
  </si>
  <si>
    <t>AHII/E-138</t>
  </si>
  <si>
    <t>AHII/E-139</t>
  </si>
  <si>
    <t>AHII/E-140</t>
  </si>
  <si>
    <t>AHII/E-141</t>
  </si>
  <si>
    <t>AHII/E-142</t>
  </si>
  <si>
    <t>AHII/E-143</t>
  </si>
  <si>
    <t>AHII/E-144</t>
  </si>
  <si>
    <t>AHII/E-145</t>
  </si>
  <si>
    <t>AHII/E-146</t>
  </si>
  <si>
    <t>AHII/E-147</t>
  </si>
  <si>
    <t>AHII/E-148</t>
  </si>
  <si>
    <t>AHII/E-149</t>
  </si>
  <si>
    <t>AHII/E-150</t>
  </si>
  <si>
    <t>AHII/E-151</t>
  </si>
  <si>
    <t>AHII/E-152</t>
  </si>
  <si>
    <t>AHII/E-153</t>
  </si>
  <si>
    <t>AHII/E-154</t>
  </si>
  <si>
    <t>AHII/E-179</t>
  </si>
  <si>
    <t>AHII/E-180</t>
  </si>
  <si>
    <t>AHII/E-181</t>
  </si>
  <si>
    <t>AHII/E-182</t>
  </si>
  <si>
    <t>AHII/E-183</t>
  </si>
  <si>
    <t>AHII/E-184</t>
  </si>
  <si>
    <t>AHII/E-185</t>
  </si>
  <si>
    <t>AHII/E-186</t>
  </si>
  <si>
    <t>AHII/E-187</t>
  </si>
  <si>
    <t>AHII/E-188</t>
  </si>
  <si>
    <t>AHII/E-189</t>
  </si>
  <si>
    <t>AHII/E-190</t>
  </si>
  <si>
    <t>AHII/E-191</t>
  </si>
  <si>
    <t>AHII/E-192</t>
  </si>
  <si>
    <t>AHII/E-193</t>
  </si>
  <si>
    <t>AHII/E-194</t>
  </si>
  <si>
    <t>AHII/E-195</t>
  </si>
  <si>
    <t>AHII/E-196</t>
  </si>
  <si>
    <t>AHII/E-197</t>
  </si>
  <si>
    <t>AHII/E-198</t>
  </si>
  <si>
    <t>AHII/E-199</t>
  </si>
  <si>
    <t>AHII/E-200</t>
  </si>
  <si>
    <t>AHII/E-201</t>
  </si>
  <si>
    <t>AHII/E-202</t>
  </si>
  <si>
    <t>AHII/E-203</t>
  </si>
  <si>
    <t>AHII/E-128</t>
  </si>
  <si>
    <t>AHII/E-129</t>
  </si>
  <si>
    <t>AHII/E-130</t>
  </si>
  <si>
    <t>AHII/E-131</t>
  </si>
  <si>
    <t>AHII/E-132</t>
  </si>
  <si>
    <t>AHII/E-133</t>
  </si>
  <si>
    <t>AHII/E-134</t>
  </si>
  <si>
    <t>AHII/E-135</t>
  </si>
  <si>
    <t>AHII/E-74</t>
  </si>
  <si>
    <t>AHII/E-75</t>
  </si>
  <si>
    <t>AHII/E-76</t>
  </si>
  <si>
    <t>AHII/E-77</t>
  </si>
  <si>
    <t>AHII/E-78</t>
  </si>
  <si>
    <t>AHII/E-79</t>
  </si>
  <si>
    <t>AHII/E-80</t>
  </si>
  <si>
    <t>AHII/E-81</t>
  </si>
  <si>
    <t>AHII/E-82</t>
  </si>
  <si>
    <t>AHII/E-83</t>
  </si>
  <si>
    <t>AHII/E-84</t>
  </si>
  <si>
    <t>AHII/E-60</t>
  </si>
  <si>
    <t>AHII/E-61</t>
  </si>
  <si>
    <t>AHII/E-62</t>
  </si>
  <si>
    <t>AHII/E-63</t>
  </si>
  <si>
    <t>AHII/E-64</t>
  </si>
  <si>
    <t>AHII/E-65</t>
  </si>
  <si>
    <t>AHII/E-66</t>
  </si>
  <si>
    <t>AHII/E-67</t>
  </si>
  <si>
    <t>AHII/E-68</t>
  </si>
  <si>
    <t>AHII/E-69</t>
  </si>
  <si>
    <t>AHII/E-70</t>
  </si>
  <si>
    <t>AHII/E-71</t>
  </si>
  <si>
    <t>AHII/E-72</t>
  </si>
  <si>
    <t>AHII/E-73</t>
  </si>
  <si>
    <t>AHII/E-41</t>
  </si>
  <si>
    <t>AHII/E-42</t>
  </si>
  <si>
    <t>AHII/E-43</t>
  </si>
  <si>
    <t>AHII/E-44</t>
  </si>
  <si>
    <t>AHII/E-45</t>
  </si>
  <si>
    <t>AHII/E-46</t>
  </si>
  <si>
    <t>AHII/E-47</t>
  </si>
  <si>
    <t>AHII/E-48</t>
  </si>
  <si>
    <t>AHII/E-49</t>
  </si>
  <si>
    <t>AHII/E-50</t>
  </si>
  <si>
    <t>AHII/E-51</t>
  </si>
  <si>
    <t>AHII/E-52</t>
  </si>
  <si>
    <t>AHII/E-53</t>
  </si>
  <si>
    <t>AHII/E-54</t>
  </si>
  <si>
    <t>AHII/E-58</t>
  </si>
  <si>
    <t>AHII/E-57</t>
  </si>
  <si>
    <t>AHII/O-31</t>
  </si>
  <si>
    <t>AHII/O-31-01</t>
  </si>
  <si>
    <t>AHII/O-31-02</t>
  </si>
  <si>
    <t>AHII/O-31-03</t>
  </si>
  <si>
    <t>AHII/O-31-04</t>
  </si>
  <si>
    <t>AHII/O-32</t>
  </si>
  <si>
    <t>AHII/O-32-01</t>
  </si>
  <si>
    <t>AHII/O-32-02</t>
  </si>
  <si>
    <t>AHII/O-32-03</t>
  </si>
  <si>
    <t>AHII/O-32-04</t>
  </si>
  <si>
    <t>AHII/O-33</t>
  </si>
  <si>
    <t>AHII/O-33-01</t>
  </si>
  <si>
    <t>AHII/O-33-02</t>
  </si>
  <si>
    <t>AHII/O-33-03</t>
  </si>
  <si>
    <t>AHII/O-33-04</t>
  </si>
  <si>
    <t>AHII/O-34</t>
  </si>
  <si>
    <t>AHII/O-34-01</t>
  </si>
  <si>
    <t>AHII/O-34-02</t>
  </si>
  <si>
    <t>AHII/O-34-03</t>
  </si>
  <si>
    <t>AHII/O-34-04</t>
  </si>
  <si>
    <t>AHII/O-35</t>
  </si>
  <si>
    <t>AHII/O-35-01</t>
  </si>
  <si>
    <t>AHII/O-35-02</t>
  </si>
  <si>
    <t>AHII/O-35-03</t>
  </si>
  <si>
    <t>AHII/O-35-04</t>
  </si>
  <si>
    <t>AHII/O-36</t>
  </si>
  <si>
    <t>AHII/O-36-01</t>
  </si>
  <si>
    <t>AHII/O-36-02</t>
  </si>
  <si>
    <t>AHII/O-36-03</t>
  </si>
  <si>
    <t>AHII/O-36-04</t>
  </si>
  <si>
    <t>AHII/O-37</t>
  </si>
  <si>
    <t>AHII/O-37-01</t>
  </si>
  <si>
    <t>AHII/O-37-02</t>
  </si>
  <si>
    <t>AHII/O-37-03</t>
  </si>
  <si>
    <t>AHII/O-37-04</t>
  </si>
  <si>
    <t>AHII/O-53</t>
  </si>
  <si>
    <t>AHII/O-53-01</t>
  </si>
  <si>
    <t>AHII/O-53-02</t>
  </si>
  <si>
    <t>AHII/O-53-03</t>
  </si>
  <si>
    <t>AHII/O-53-04</t>
  </si>
  <si>
    <t>AHII/O-52</t>
  </si>
  <si>
    <t>AHII/O-52-01</t>
  </si>
  <si>
    <t>AHII/O-52-02</t>
  </si>
  <si>
    <t>AHII/O-52-03</t>
  </si>
  <si>
    <t>AHII/O-52-04</t>
  </si>
  <si>
    <t>AHII/O-51</t>
  </si>
  <si>
    <t>AHII/O-51-01</t>
  </si>
  <si>
    <t>AHII/O-51-02</t>
  </si>
  <si>
    <t>AHII/O-51-03</t>
  </si>
  <si>
    <t>AHII/O-51-04</t>
  </si>
  <si>
    <t>AHII/O-50</t>
  </si>
  <si>
    <t>AHII/O-50-01</t>
  </si>
  <si>
    <t>AHII/O-50-02</t>
  </si>
  <si>
    <t>AHII/O-50-03</t>
  </si>
  <si>
    <t>AHII/O-50-04</t>
  </si>
  <si>
    <t>AHII/O-49</t>
  </si>
  <si>
    <t>AHII/O-49-01</t>
  </si>
  <si>
    <t>AHII/O-49-02</t>
  </si>
  <si>
    <t>AHII/O-49-03</t>
  </si>
  <si>
    <t>AHII/O-49-04</t>
  </si>
  <si>
    <t>AHII/O-48</t>
  </si>
  <si>
    <t>AHII/O-48-01</t>
  </si>
  <si>
    <t>AHII/O-48-02</t>
  </si>
  <si>
    <t>AHII/O-48-03</t>
  </si>
  <si>
    <t>AHII/O-48-04</t>
  </si>
  <si>
    <t>AHII/O-47</t>
  </si>
  <si>
    <t>AHII/O-47-01</t>
  </si>
  <si>
    <t>AHII/O-47-02</t>
  </si>
  <si>
    <t>AHII/O-47-03</t>
  </si>
  <si>
    <t>AHII/O-47-04</t>
  </si>
  <si>
    <t>AHII/O-60</t>
  </si>
  <si>
    <t>AHII/O-60-01</t>
  </si>
  <si>
    <t>AHII/O-60-02</t>
  </si>
  <si>
    <t>AHII/O-60-03</t>
  </si>
  <si>
    <t>AHII/O-60-04</t>
  </si>
  <si>
    <t>AHII/O-59</t>
  </si>
  <si>
    <t>AHII/O-59-01</t>
  </si>
  <si>
    <t>AHII/O-59-02</t>
  </si>
  <si>
    <t>AHII/O-59-03</t>
  </si>
  <si>
    <t>AHII/O-59-04</t>
  </si>
  <si>
    <t>AHII/O-58</t>
  </si>
  <si>
    <t>AHII/O-58-01</t>
  </si>
  <si>
    <t>AHII/O-58-02</t>
  </si>
  <si>
    <t>AHII/O-58-03</t>
  </si>
  <si>
    <t>AHII/O-58-04</t>
  </si>
  <si>
    <t>AHII/O-57</t>
  </si>
  <si>
    <t>AHII/O-57-01</t>
  </si>
  <si>
    <t>AHII/O-57-02</t>
  </si>
  <si>
    <t>AHII/O-57-03</t>
  </si>
  <si>
    <t>AHII/O-57-04</t>
  </si>
  <si>
    <t>AHII/O-56</t>
  </si>
  <si>
    <t>AHII/O-56-01</t>
  </si>
  <si>
    <t>AHII/O-56-02</t>
  </si>
  <si>
    <t>AHII/O-56-03</t>
  </si>
  <si>
    <t>AHII/O-56-04</t>
  </si>
  <si>
    <t>AHII/O-55</t>
  </si>
  <si>
    <t>AHII/O-55-01</t>
  </si>
  <si>
    <t>AHII/O-55-02</t>
  </si>
  <si>
    <t>AHII/O-55-03</t>
  </si>
  <si>
    <t>AHII/O-55-04</t>
  </si>
  <si>
    <t>AHII/O-54</t>
  </si>
  <si>
    <t>AHII/O-54-01</t>
  </si>
  <si>
    <t>AHII/O-54-02</t>
  </si>
  <si>
    <t>AHII/O-54-03</t>
  </si>
  <si>
    <t>AHII/O-54-04</t>
  </si>
  <si>
    <t>AHII/O-393</t>
  </si>
  <si>
    <t>AHII/O-393-01</t>
  </si>
  <si>
    <t>AHII/O-393-02</t>
  </si>
  <si>
    <t>AHII/O-393-03</t>
  </si>
  <si>
    <t>AHII/O-393-04</t>
  </si>
  <si>
    <t>AHII/O-394</t>
  </si>
  <si>
    <t>AHII/O-394-01</t>
  </si>
  <si>
    <t>AHII/O-394-02</t>
  </si>
  <si>
    <t>AHII/O-394-03</t>
  </si>
  <si>
    <t>AHII/O-394-04</t>
  </si>
  <si>
    <t>AHII/O-399</t>
  </si>
  <si>
    <t>AHII/O-399-01</t>
  </si>
  <si>
    <t>AHII/O-399-02</t>
  </si>
  <si>
    <t>AHII/O-399-03</t>
  </si>
  <si>
    <t>AHII/O-399-04</t>
  </si>
  <si>
    <t>AHII/O-400</t>
  </si>
  <si>
    <t>AHII/O-400-01</t>
  </si>
  <si>
    <t>AHII/O-400-02</t>
  </si>
  <si>
    <t>AHII/O-400-03</t>
  </si>
  <si>
    <t>AHII/O-400-04</t>
  </si>
  <si>
    <t>AHII/O-385</t>
  </si>
  <si>
    <t>AHII/O-385-01</t>
  </si>
  <si>
    <t>AHII/O-385-02</t>
  </si>
  <si>
    <t>AHII/O-385-03</t>
  </si>
  <si>
    <t>AHII/O-385-04</t>
  </si>
  <si>
    <t>AHII/O-386</t>
  </si>
  <si>
    <t>AHII/O-386-01</t>
  </si>
  <si>
    <t>AHII/O-386-02</t>
  </si>
  <si>
    <t>AHII/O-386-03</t>
  </si>
  <si>
    <t>AHII/O-386-04</t>
  </si>
  <si>
    <t>AHII/O-391</t>
  </si>
  <si>
    <t>AHII/O-391-01</t>
  </si>
  <si>
    <t>AHII/O-391-02</t>
  </si>
  <si>
    <t>AHII/O-391-03</t>
  </si>
  <si>
    <t>AHII/O-391-04</t>
  </si>
  <si>
    <t>AHII/O-392</t>
  </si>
  <si>
    <t>AHII/O-392-01</t>
  </si>
  <si>
    <t>AHII/O-392-02</t>
  </si>
  <si>
    <t>AHII/O-392-03</t>
  </si>
  <si>
    <t>AHII/O-392-04</t>
  </si>
  <si>
    <t>AHII/O-375</t>
  </si>
  <si>
    <t>AHII/O-376</t>
  </si>
  <si>
    <t>AHII/O-377</t>
  </si>
  <si>
    <t>AHII/O-378</t>
  </si>
  <si>
    <t>AHII/O-379</t>
  </si>
  <si>
    <t>AHII/O-380</t>
  </si>
  <si>
    <t>AHII/O-381</t>
  </si>
  <si>
    <t>AHII/O-382</t>
  </si>
  <si>
    <t>AHII/O-367</t>
  </si>
  <si>
    <t>AHII/O-368</t>
  </si>
  <si>
    <t>AHII/O-369</t>
  </si>
  <si>
    <t>AHII/O-370</t>
  </si>
  <si>
    <t>AHII/O-371</t>
  </si>
  <si>
    <t>AHII/O-372</t>
  </si>
  <si>
    <t>AHII/O-373</t>
  </si>
  <si>
    <t>AHII/O-374</t>
  </si>
  <si>
    <t>AHII/O-357</t>
  </si>
  <si>
    <t>AHII/O-358</t>
  </si>
  <si>
    <t>AHII/O-359</t>
  </si>
  <si>
    <t>AHII/O-360</t>
  </si>
  <si>
    <t>AHII/O-361</t>
  </si>
  <si>
    <t>AHII/O-362</t>
  </si>
  <si>
    <t>AHII/O-363</t>
  </si>
  <si>
    <t>AHII/O-364</t>
  </si>
  <si>
    <t>AHII/O-349</t>
  </si>
  <si>
    <t>AHII/O-350</t>
  </si>
  <si>
    <t>AHII/O-351</t>
  </si>
  <si>
    <t>AHII/O-352</t>
  </si>
  <si>
    <t>AHII/O-353</t>
  </si>
  <si>
    <t>AHII/O-354</t>
  </si>
  <si>
    <t>AHII/O-355</t>
  </si>
  <si>
    <t>AHII/O-356</t>
  </si>
  <si>
    <t>AHII/O-336</t>
  </si>
  <si>
    <t>AHII/O-337</t>
  </si>
  <si>
    <t>AHII/O-338</t>
  </si>
  <si>
    <t>AHII/O-339</t>
  </si>
  <si>
    <t>AHII/O-340</t>
  </si>
  <si>
    <t>AHII/O-341</t>
  </si>
  <si>
    <t>AHII/O-342</t>
  </si>
  <si>
    <t>AHII/O-343</t>
  </si>
  <si>
    <t>AHII/O-344</t>
  </si>
  <si>
    <t>AHII/O-345</t>
  </si>
  <si>
    <t>AHII/O-346</t>
  </si>
  <si>
    <t>AHII/O-347</t>
  </si>
  <si>
    <t>AHII/O-348</t>
  </si>
  <si>
    <t>AHII/O-148</t>
  </si>
  <si>
    <t>AHII/O-147</t>
  </si>
  <si>
    <t>AHII/O-146</t>
  </si>
  <si>
    <t>AHII/O-145</t>
  </si>
  <si>
    <t>AHII/O-117</t>
  </si>
  <si>
    <t>AHII/O-116</t>
  </si>
  <si>
    <t>AHII/O-115</t>
  </si>
  <si>
    <t>AHII/O-114</t>
  </si>
  <si>
    <t>AHII/O-113</t>
  </si>
  <si>
    <t>AHII/O-112</t>
  </si>
  <si>
    <t>AHII/O-111</t>
  </si>
  <si>
    <t>AHII/O-110</t>
  </si>
  <si>
    <t>AHII/O-109</t>
  </si>
  <si>
    <t>AHII/O-108</t>
  </si>
  <si>
    <t>AHII/O-107</t>
  </si>
  <si>
    <t>AHII/O-106</t>
  </si>
  <si>
    <t>AHII/O-92</t>
  </si>
  <si>
    <t>AHII/O-91</t>
  </si>
  <si>
    <t>AHII/O-90</t>
  </si>
  <si>
    <t>AHII/O-89</t>
  </si>
  <si>
    <t>AHII/O-23</t>
  </si>
  <si>
    <t>AHII/O-22</t>
  </si>
  <si>
    <t>AHII/O-21</t>
  </si>
  <si>
    <t>AHII/O-20</t>
  </si>
  <si>
    <t>AHII/O-15</t>
  </si>
  <si>
    <t>AHII/O-14</t>
  </si>
  <si>
    <t>AHII/O-13</t>
  </si>
  <si>
    <t>AHII/O-12</t>
  </si>
  <si>
    <t>AHII/O-11</t>
  </si>
  <si>
    <t>AHII/O-10</t>
  </si>
  <si>
    <t>AHII/O-09</t>
  </si>
  <si>
    <t>AHII/O-08</t>
  </si>
  <si>
    <t>AHII/O-07</t>
  </si>
  <si>
    <t>AHII/O-418</t>
  </si>
  <si>
    <t>AHII/O-417</t>
  </si>
  <si>
    <t>AHII/O-416</t>
  </si>
  <si>
    <t>AHII/O-415</t>
  </si>
  <si>
    <t>AHII/O-414</t>
  </si>
  <si>
    <t>AHII/O-413</t>
  </si>
  <si>
    <t>AHII/O-412</t>
  </si>
  <si>
    <t>AHII/O-411</t>
  </si>
  <si>
    <t>AHII/O-410</t>
  </si>
  <si>
    <t>AHII/O-409</t>
  </si>
  <si>
    <t>AHII/O-408</t>
  </si>
  <si>
    <t>AHII/O-407</t>
  </si>
  <si>
    <t>AHII/O-406</t>
  </si>
  <si>
    <t>AHII/O-405</t>
  </si>
  <si>
    <t>AHII/O-19</t>
  </si>
  <si>
    <t>AHII/O-18</t>
  </si>
  <si>
    <t>AHII/O-17</t>
  </si>
  <si>
    <t>AHII/O-46</t>
  </si>
  <si>
    <t>AHII/O-45</t>
  </si>
  <si>
    <t>AHII/O-44</t>
  </si>
  <si>
    <t>AHII/O-43</t>
  </si>
  <si>
    <t>AHII/O-42</t>
  </si>
  <si>
    <t>AHII/O-41</t>
  </si>
  <si>
    <t>AHII/O-40</t>
  </si>
  <si>
    <t>AHII/O-39</t>
  </si>
  <si>
    <t>AHII/O-149</t>
  </si>
  <si>
    <t>AHII/O-150</t>
  </si>
  <si>
    <t>AHII/O-151</t>
  </si>
  <si>
    <t>AHII/O-152</t>
  </si>
  <si>
    <t>AHII/O-153</t>
  </si>
  <si>
    <t>AHII/O-154</t>
  </si>
  <si>
    <t>AHII/O-155</t>
  </si>
  <si>
    <t>AHII/O-156</t>
  </si>
  <si>
    <t>AHII/O-157</t>
  </si>
  <si>
    <t>AHII/O-158</t>
  </si>
  <si>
    <t>AHII/O-159</t>
  </si>
  <si>
    <t>AHII/O-160</t>
  </si>
  <si>
    <t>AHII/O-161</t>
  </si>
  <si>
    <t>AHII/O-162</t>
  </si>
  <si>
    <t>AHII/O-166</t>
  </si>
  <si>
    <t>AHII/O-167</t>
  </si>
  <si>
    <t>AHII/O-168</t>
  </si>
  <si>
    <t>AHII/O-169</t>
  </si>
  <si>
    <t>AHII/O-170</t>
  </si>
  <si>
    <t>AHII/O-171</t>
  </si>
  <si>
    <t>AHII/O-172</t>
  </si>
  <si>
    <t>AHII/O-173</t>
  </si>
  <si>
    <t>AHII/O-174</t>
  </si>
  <si>
    <t>AHII/O-175</t>
  </si>
  <si>
    <t>AHII/O-176</t>
  </si>
  <si>
    <t>AHII/O-177</t>
  </si>
  <si>
    <t>AHII/O-178</t>
  </si>
  <si>
    <t>AHII/O-179</t>
  </si>
  <si>
    <t>AHII/O-401</t>
  </si>
  <si>
    <t>AHII/O-384</t>
  </si>
  <si>
    <t>AHII/O-383</t>
  </si>
  <si>
    <t>AHII/O-366</t>
  </si>
  <si>
    <t>AHII/O-365</t>
  </si>
  <si>
    <t>AHII/O-118</t>
  </si>
  <si>
    <t>AHII/P-08</t>
  </si>
  <si>
    <t>AHII/P-09</t>
  </si>
  <si>
    <t>AHII/P-10</t>
  </si>
  <si>
    <t>AHII/P-11</t>
  </si>
  <si>
    <t>AHII/P-12</t>
  </si>
  <si>
    <t>AHII/P-13</t>
  </si>
  <si>
    <t>AHII/P-14</t>
  </si>
  <si>
    <t>AHII/P-21</t>
  </si>
  <si>
    <t>AHII/P-20</t>
  </si>
  <si>
    <t>AHII/P-19</t>
  </si>
  <si>
    <t>AHII/P-18</t>
  </si>
  <si>
    <t>AHII/P-17</t>
  </si>
  <si>
    <t>AHII/P-16</t>
  </si>
  <si>
    <t>AHII/P-15</t>
  </si>
  <si>
    <t>AHII/P-22</t>
  </si>
  <si>
    <t>AHII/P-23</t>
  </si>
  <si>
    <t>AHII/P-24</t>
  </si>
  <si>
    <t>AHII/P-25</t>
  </si>
  <si>
    <t>AHII/P-26</t>
  </si>
  <si>
    <t>AHII/P-27</t>
  </si>
  <si>
    <t>AHII/P-28</t>
  </si>
  <si>
    <t>AHII/P-29</t>
  </si>
  <si>
    <t>AHII/P-40</t>
  </si>
  <si>
    <t>AHII/P-41</t>
  </si>
  <si>
    <t>AHII/P-42</t>
  </si>
  <si>
    <t>AHII/P-45</t>
  </si>
  <si>
    <t>AHII/P-46</t>
  </si>
  <si>
    <t>AHII/P-47</t>
  </si>
  <si>
    <t>AHII/P-93</t>
  </si>
  <si>
    <t>AHII/P-92</t>
  </si>
  <si>
    <t>AHII/P-91</t>
  </si>
  <si>
    <t>AHII/P-90</t>
  </si>
  <si>
    <t>AHII/P-89</t>
  </si>
  <si>
    <t>AHII/P-88</t>
  </si>
  <si>
    <t>AHII/P-67</t>
  </si>
  <si>
    <t>AHII/P-68</t>
  </si>
  <si>
    <t>AHII/P-69</t>
  </si>
  <si>
    <t>AHII/P-70</t>
  </si>
  <si>
    <t>AHII/P-71</t>
  </si>
  <si>
    <t>AHII/P-72</t>
  </si>
  <si>
    <t>AHII/P-49</t>
  </si>
  <si>
    <t>AHII/P-50</t>
  </si>
  <si>
    <t>AHII/P-51</t>
  </si>
  <si>
    <t>AHII/P-52</t>
  </si>
  <si>
    <t>AHII/P-53</t>
  </si>
  <si>
    <t>AHII/P-54</t>
  </si>
  <si>
    <t>AHII/P-55</t>
  </si>
  <si>
    <t>AHII/P-56</t>
  </si>
  <si>
    <t>AHII/P-57</t>
  </si>
  <si>
    <t>AHII/P-58</t>
  </si>
  <si>
    <t>AHII/P-59</t>
  </si>
  <si>
    <t>AHII/P-60</t>
  </si>
  <si>
    <t>AHII/P-61</t>
  </si>
  <si>
    <t>AHII/P-39</t>
  </si>
  <si>
    <t>AHII/P-48</t>
  </si>
  <si>
    <t>AHII/P-44</t>
  </si>
  <si>
    <t>AHII/P-43</t>
  </si>
  <si>
    <t>AHII/P-38</t>
  </si>
  <si>
    <t>AHII/P-37</t>
  </si>
  <si>
    <t>AHII/P-87</t>
  </si>
  <si>
    <t>AHII/P-86</t>
  </si>
  <si>
    <t>AHII/P-85</t>
  </si>
  <si>
    <t>AHII/P-84</t>
  </si>
  <si>
    <t>AHII/P-83</t>
  </si>
  <si>
    <t>AHII/P-82</t>
  </si>
  <si>
    <t>AHII/P-81</t>
  </si>
  <si>
    <t>AHII/P-80</t>
  </si>
  <si>
    <t>AHII/P-79</t>
  </si>
  <si>
    <t>AHII/P-78</t>
  </si>
  <si>
    <t>AHII/P-77</t>
  </si>
  <si>
    <t>AHII/P-76</t>
  </si>
  <si>
    <t>AHII/P-75</t>
  </si>
  <si>
    <t>AHII/P-74</t>
  </si>
  <si>
    <t>AHII/P-66</t>
  </si>
  <si>
    <t>AHII/P-65</t>
  </si>
  <si>
    <t>AHII/P-64</t>
  </si>
  <si>
    <t>AHII/P-63</t>
  </si>
  <si>
    <t>AHII/M-01</t>
  </si>
  <si>
    <t>AHII/M-02</t>
  </si>
  <si>
    <t>AHII/M-03</t>
  </si>
  <si>
    <t>AHII/M-04</t>
  </si>
  <si>
    <t>AHII/M-05</t>
  </si>
  <si>
    <t>AHII/M-06</t>
  </si>
  <si>
    <t>AHII/M-07</t>
  </si>
  <si>
    <t>AHII/M-17</t>
  </si>
  <si>
    <t>AHII/M-18</t>
  </si>
  <si>
    <t>AHII/M-19</t>
  </si>
  <si>
    <t>AHII/M-20</t>
  </si>
  <si>
    <t>AHII/M-21</t>
  </si>
  <si>
    <t>AHII/M-22</t>
  </si>
  <si>
    <t>AHII/M-23</t>
  </si>
  <si>
    <t>AHII/M-24</t>
  </si>
  <si>
    <t>AHII/M-25</t>
  </si>
  <si>
    <t>AHII/M-26</t>
  </si>
  <si>
    <t>AHII/M-27</t>
  </si>
  <si>
    <t>AHII/M-30</t>
  </si>
  <si>
    <t>AHII/M-31</t>
  </si>
  <si>
    <t>AHII/M-32</t>
  </si>
  <si>
    <t>AHII/M-33</t>
  </si>
  <si>
    <t>AHII/M-34</t>
  </si>
  <si>
    <t>AHII/M-35</t>
  </si>
  <si>
    <t>AHII/M-36</t>
  </si>
  <si>
    <t>AHII/M-37</t>
  </si>
  <si>
    <t>AHII/M-38</t>
  </si>
  <si>
    <t>AHII/M-39</t>
  </si>
  <si>
    <t>AHII/M-40</t>
  </si>
  <si>
    <t>AHII/M-41</t>
  </si>
  <si>
    <t>AHII/M-43</t>
  </si>
  <si>
    <t>AHII/M-44</t>
  </si>
  <si>
    <t>AHII/M-45</t>
  </si>
  <si>
    <t>AHII/M-46</t>
  </si>
  <si>
    <t>AHII/M-47</t>
  </si>
  <si>
    <t>AHII/M-68</t>
  </si>
  <si>
    <t>AHII/M-67</t>
  </si>
  <si>
    <t>AHII/M-66</t>
  </si>
  <si>
    <t>AHII/M-65</t>
  </si>
  <si>
    <t>AHII/M-64</t>
  </si>
  <si>
    <t>AHII/M-63</t>
  </si>
  <si>
    <t>AHII/M-62</t>
  </si>
  <si>
    <t>AHII/M-61</t>
  </si>
  <si>
    <t>AHII/M-60</t>
  </si>
  <si>
    <t>AHII/M-59</t>
  </si>
  <si>
    <t>AHII/M-58</t>
  </si>
  <si>
    <t>AHII/M-57</t>
  </si>
  <si>
    <t>AHII/M-56</t>
  </si>
  <si>
    <t>AHII/M-55</t>
  </si>
  <si>
    <t>AHII/M-54</t>
  </si>
  <si>
    <t>AHII/M-53</t>
  </si>
  <si>
    <t>AHII/M-52</t>
  </si>
  <si>
    <t>AHII/M-51</t>
  </si>
  <si>
    <t>AHII/M-86</t>
  </si>
  <si>
    <t>AHII/M-85</t>
  </si>
  <si>
    <t>AHII/M-84</t>
  </si>
  <si>
    <t>AHII/M-83</t>
  </si>
  <si>
    <t>AHII/M-82</t>
  </si>
  <si>
    <t>AHII/M-81</t>
  </si>
  <si>
    <t>AHII/M-80</t>
  </si>
  <si>
    <t>AHII/M-79</t>
  </si>
  <si>
    <t>AHII/M-78</t>
  </si>
  <si>
    <t>AHII/M-77</t>
  </si>
  <si>
    <t>AHII/M-76</t>
  </si>
  <si>
    <t>AHII/M-75</t>
  </si>
  <si>
    <t>AHII/M-74</t>
  </si>
  <si>
    <t>AHII/M-73</t>
  </si>
  <si>
    <t>AHII/M-72</t>
  </si>
  <si>
    <t>AHII/M-71</t>
  </si>
  <si>
    <t>AHII/M-70</t>
  </si>
  <si>
    <t>AHII/M-69</t>
  </si>
  <si>
    <t>AHII/M-116</t>
  </si>
  <si>
    <t>AHII/M-115</t>
  </si>
  <si>
    <t>AHII/M-114</t>
  </si>
  <si>
    <t>AHII/M-113</t>
  </si>
  <si>
    <t>AHII/M-112</t>
  </si>
  <si>
    <t>AHII/M-111</t>
  </si>
  <si>
    <t>AHII/M-110</t>
  </si>
  <si>
    <t>AHII/M-109</t>
  </si>
  <si>
    <t>AHII/M-107</t>
  </si>
  <si>
    <t>AHII/M-106</t>
  </si>
  <si>
    <t>AHII/M-105</t>
  </si>
  <si>
    <t>AHII/M-104</t>
  </si>
  <si>
    <t>3AHII/M-103</t>
  </si>
  <si>
    <t>AHII/M-102</t>
  </si>
  <si>
    <t>AHII/M-101</t>
  </si>
  <si>
    <t>AHII/M-100</t>
  </si>
  <si>
    <t>AHII/M-99</t>
  </si>
  <si>
    <t>AHII/M-98</t>
  </si>
  <si>
    <t>AHII/M-97</t>
  </si>
  <si>
    <t>AHII/M-96</t>
  </si>
  <si>
    <t>AHII/M-95</t>
  </si>
  <si>
    <t>AHII/M-94</t>
  </si>
  <si>
    <t>AHII/M-93</t>
  </si>
  <si>
    <t>AHII/M-92</t>
  </si>
  <si>
    <t>AHII/M-91</t>
  </si>
  <si>
    <t>AHII/M-90</t>
  </si>
  <si>
    <t>AHII/M-89</t>
  </si>
  <si>
    <t>AHII/M-88</t>
  </si>
  <si>
    <t>AHII/M-14</t>
  </si>
  <si>
    <t>AHII/M-13</t>
  </si>
  <si>
    <t>AHII/M-12</t>
  </si>
  <si>
    <t>AHII/M-11</t>
  </si>
  <si>
    <t>AHII/M-09</t>
  </si>
  <si>
    <t>AHII/M-10</t>
  </si>
  <si>
    <t>AHII/M-108</t>
  </si>
  <si>
    <t>AHII/M-87</t>
  </si>
  <si>
    <t>2.5BHK</t>
  </si>
  <si>
    <t>3.5 BHK</t>
  </si>
  <si>
    <t>AHII/O-375-01</t>
  </si>
  <si>
    <t>AHII/O-375-02</t>
  </si>
  <si>
    <t>AHII/O-375-03</t>
  </si>
  <si>
    <t>AHII/O-375-04</t>
  </si>
  <si>
    <t>AHII/O-376-01</t>
  </si>
  <si>
    <t>AHII/O-376-02</t>
  </si>
  <si>
    <t>AHII/O-376-03</t>
  </si>
  <si>
    <t>AHII/O-376-04</t>
  </si>
  <si>
    <t>AHII/O-377-01</t>
  </si>
  <si>
    <t>AHII/O-377-02</t>
  </si>
  <si>
    <t>AHII/O-377-03</t>
  </si>
  <si>
    <t>AHII/O-377-04</t>
  </si>
  <si>
    <t>AHII/O-378-01</t>
  </si>
  <si>
    <t>AHII/O-378-02</t>
  </si>
  <si>
    <t>AHII/O-378-03</t>
  </si>
  <si>
    <t>AHII/O-378-04</t>
  </si>
  <si>
    <t>AHII/O-379-01</t>
  </si>
  <si>
    <t>AHII/O-379-02</t>
  </si>
  <si>
    <t>AHII/O-379-03</t>
  </si>
  <si>
    <t>AHII/O-379-04</t>
  </si>
  <si>
    <t>AHII/O-380-01</t>
  </si>
  <si>
    <t>AHII/O-380-02</t>
  </si>
  <si>
    <t>AHII/O-380-03</t>
  </si>
  <si>
    <t>AHII/O-380-04</t>
  </si>
  <si>
    <t>AHII/O-381-01</t>
  </si>
  <si>
    <t>AHII/O-381-02</t>
  </si>
  <si>
    <t>AHII/O-381-03</t>
  </si>
  <si>
    <t>AHII/O-381-04</t>
  </si>
  <si>
    <t>AHII/O-382-01</t>
  </si>
  <si>
    <t>AHII/O-382-02</t>
  </si>
  <si>
    <t>AHII/O-382-03</t>
  </si>
  <si>
    <t>AHII/O-382-04</t>
  </si>
  <si>
    <t>AHII/O-367-01</t>
  </si>
  <si>
    <t>AHII/O-367-02</t>
  </si>
  <si>
    <t>AHII/O-367-03</t>
  </si>
  <si>
    <t>AHII/O-367-04</t>
  </si>
  <si>
    <t>AHII/O-368-01</t>
  </si>
  <si>
    <t>AHII/O-368-02</t>
  </si>
  <si>
    <t>AHII/O-368-03</t>
  </si>
  <si>
    <t>AHII/O-368-04</t>
  </si>
  <si>
    <t>AHII/O-369-01</t>
  </si>
  <si>
    <t>AHII/O-369-02</t>
  </si>
  <si>
    <t>AHII/O-369-03</t>
  </si>
  <si>
    <t>AHII/O-369-04</t>
  </si>
  <si>
    <t>AHII/O-370-01</t>
  </si>
  <si>
    <t>AHII/O-370-02</t>
  </si>
  <si>
    <t>AHII/O-370-03</t>
  </si>
  <si>
    <t>AHII/O-370-04</t>
  </si>
  <si>
    <t>AHII/O-371-01</t>
  </si>
  <si>
    <t>AHII/O-371-02</t>
  </si>
  <si>
    <t>AHII/O-371-03</t>
  </si>
  <si>
    <t>AHII/O-371-04</t>
  </si>
  <si>
    <t>AHII/O-372-01</t>
  </si>
  <si>
    <t>AHII/O-372-02</t>
  </si>
  <si>
    <t>AHII/O-372-03</t>
  </si>
  <si>
    <t>AHII/O-372-04</t>
  </si>
  <si>
    <t>AHII/O-373-01</t>
  </si>
  <si>
    <t>AHII/O-373-02</t>
  </si>
  <si>
    <t>AHII/O-373-03</t>
  </si>
  <si>
    <t>AHII/O-373-04</t>
  </si>
  <si>
    <t>AHII/O-374-01</t>
  </si>
  <si>
    <t>AHII/O-374-02</t>
  </si>
  <si>
    <t>AHII/O-374-03</t>
  </si>
  <si>
    <t>AHII/O-374-04</t>
  </si>
  <si>
    <t>AHII/O-357-01</t>
  </si>
  <si>
    <t>AHII/O-357-02</t>
  </si>
  <si>
    <t>AHII/O-357-03</t>
  </si>
  <si>
    <t>AHII/O-357-04</t>
  </si>
  <si>
    <t>AHII/O-358-01</t>
  </si>
  <si>
    <t>AHII/O-358-02</t>
  </si>
  <si>
    <t>AHII/O-358-03</t>
  </si>
  <si>
    <t>AHII/O-358-04</t>
  </si>
  <si>
    <t>AHII/O-359-01</t>
  </si>
  <si>
    <t>AHII/O-359-02</t>
  </si>
  <si>
    <t>AHII/O-359-03</t>
  </si>
  <si>
    <t>AHII/O-359-04</t>
  </si>
  <si>
    <t>AHII/O-360-01</t>
  </si>
  <si>
    <t>AHII/O-360-02</t>
  </si>
  <si>
    <t>AHII/O-360-03</t>
  </si>
  <si>
    <t>AHII/O-360-04</t>
  </si>
  <si>
    <t>AHII/O-361-01</t>
  </si>
  <si>
    <t>AHII/O-361-02</t>
  </si>
  <si>
    <t>AHII/O-361-03</t>
  </si>
  <si>
    <t>AHII/O-361-04</t>
  </si>
  <si>
    <t>AHII/O-362-01</t>
  </si>
  <si>
    <t>AHII/O-362-02</t>
  </si>
  <si>
    <t>AHII/O-362-03</t>
  </si>
  <si>
    <t>AHII/O-362-04</t>
  </si>
  <si>
    <t>AHII/O-363-01</t>
  </si>
  <si>
    <t>AHII/O-363-02</t>
  </si>
  <si>
    <t>AHII/O-363-03</t>
  </si>
  <si>
    <t>AHII/O-363-04</t>
  </si>
  <si>
    <t>AHII/O-364-01</t>
  </si>
  <si>
    <t>AHII/O-364-02</t>
  </si>
  <si>
    <t>AHII/O-364-03</t>
  </si>
  <si>
    <t>AHII/O-364-04</t>
  </si>
  <si>
    <t>AHII/O-349-01</t>
  </si>
  <si>
    <t>AHII/O-349-02</t>
  </si>
  <si>
    <t>AHII/O-349-03</t>
  </si>
  <si>
    <t>AHII/O-349-04</t>
  </si>
  <si>
    <t>AHII/O-350-01</t>
  </si>
  <si>
    <t>AHII/O-350-02</t>
  </si>
  <si>
    <t>AHII/O-350-03</t>
  </si>
  <si>
    <t>AHII/O-350-04</t>
  </si>
  <si>
    <t>AHII/O-351-01</t>
  </si>
  <si>
    <t>AHII/O-351-02</t>
  </si>
  <si>
    <t>AHII/O-351-03</t>
  </si>
  <si>
    <t>AHII/O-351-04</t>
  </si>
  <si>
    <t>AHII/O-352-01</t>
  </si>
  <si>
    <t>AHII/O-352-02</t>
  </si>
  <si>
    <t>AHII/O-352-03</t>
  </si>
  <si>
    <t>AHII/O-352-04</t>
  </si>
  <si>
    <t>AHII/O-353-01</t>
  </si>
  <si>
    <t>AHII/O-353-02</t>
  </si>
  <si>
    <t>AHII/O-353-03</t>
  </si>
  <si>
    <t>AHII/O-353-04</t>
  </si>
  <si>
    <t>AHII/O-354-01</t>
  </si>
  <si>
    <t>AHII/O-354-02</t>
  </si>
  <si>
    <t>AHII/O-354-03</t>
  </si>
  <si>
    <t>AHII/O-354-04</t>
  </si>
  <si>
    <t>AHII/O-355-01</t>
  </si>
  <si>
    <t>AHII/O-355-02</t>
  </si>
  <si>
    <t>AHII/O-355-03</t>
  </si>
  <si>
    <t>AHII/O-355-04</t>
  </si>
  <si>
    <t>AHII/O-356-01</t>
  </si>
  <si>
    <t>AHII/O-356-02</t>
  </si>
  <si>
    <t>AHII/O-356-03</t>
  </si>
  <si>
    <t>AHII/O-356-04</t>
  </si>
  <si>
    <t>AHII/O-336-01</t>
  </si>
  <si>
    <t>AHII/O-336-02</t>
  </si>
  <si>
    <t>AHII/O-336-03</t>
  </si>
  <si>
    <t>AHII/O-336-04</t>
  </si>
  <si>
    <t>AHII/O-337-01</t>
  </si>
  <si>
    <t>AHII/O-337-02</t>
  </si>
  <si>
    <t>AHII/O-337-03</t>
  </si>
  <si>
    <t>AHII/O-337-04</t>
  </si>
  <si>
    <t>AHII/O-338-01</t>
  </si>
  <si>
    <t>AHII/O-338-02</t>
  </si>
  <si>
    <t>AHII/O-338-03</t>
  </si>
  <si>
    <t>AHII/O-338-04</t>
  </si>
  <si>
    <t>AHII/O-339-01</t>
  </si>
  <si>
    <t>AHII/O-339-02</t>
  </si>
  <si>
    <t>AHII/O-339-03</t>
  </si>
  <si>
    <t>AHII/O-339-04</t>
  </si>
  <si>
    <t>AHII/O-340-01</t>
  </si>
  <si>
    <t>AHII/O-340-02</t>
  </si>
  <si>
    <t>AHII/O-340-03</t>
  </si>
  <si>
    <t>AHII/O-340-04</t>
  </si>
  <si>
    <t>AHII/O-341-01</t>
  </si>
  <si>
    <t>AHII/O-341-02</t>
  </si>
  <si>
    <t>AHII/O-341-03</t>
  </si>
  <si>
    <t>AHII/O-341-04</t>
  </si>
  <si>
    <t>AHII/O-342-01</t>
  </si>
  <si>
    <t>AHII/O-342-02</t>
  </si>
  <si>
    <t>AHII/O-342-03</t>
  </si>
  <si>
    <t>AHII/O-342-04</t>
  </si>
  <si>
    <t>AHII/O-343-01</t>
  </si>
  <si>
    <t>AHII/O-343-02</t>
  </si>
  <si>
    <t>AHII/O-343-03</t>
  </si>
  <si>
    <t>AHII/O-343-04</t>
  </si>
  <si>
    <t>AHII/O-344-01</t>
  </si>
  <si>
    <t>AHII/O-344-02</t>
  </si>
  <si>
    <t>AHII/O-344-03</t>
  </si>
  <si>
    <t>AHII/O-344-04</t>
  </si>
  <si>
    <t>AHII/O-345-01</t>
  </si>
  <si>
    <t>AHII/O-345-02</t>
  </si>
  <si>
    <t>AHII/O-345-03</t>
  </si>
  <si>
    <t>AHII/O-345-04</t>
  </si>
  <si>
    <t>AHII/O-346-01</t>
  </si>
  <si>
    <t>AHII/O-346-02</t>
  </si>
  <si>
    <t>AHII/O-346-03</t>
  </si>
  <si>
    <t>AHII/O-346-04</t>
  </si>
  <si>
    <t>AHII/O-347-01</t>
  </si>
  <si>
    <t>AHII/O-347-02</t>
  </si>
  <si>
    <t>AHII/O-347-03</t>
  </si>
  <si>
    <t>AHII/O-347-04</t>
  </si>
  <si>
    <t>AHII/O-348-01</t>
  </si>
  <si>
    <t>AHII/O-348-02</t>
  </si>
  <si>
    <t>AHII/O-348-03</t>
  </si>
  <si>
    <t>AHII/O-348-04</t>
  </si>
  <si>
    <t>AHII/O-148-01</t>
  </si>
  <si>
    <t>AHII/O-148-02</t>
  </si>
  <si>
    <t>AHII/O-148-03</t>
  </si>
  <si>
    <t>AHII/O-148-04</t>
  </si>
  <si>
    <t>AHII/O-147-01</t>
  </si>
  <si>
    <t>AHII/O-147-02</t>
  </si>
  <si>
    <t>AHII/O-147-03</t>
  </si>
  <si>
    <t>AHII/O-147-04</t>
  </si>
  <si>
    <t>AHII/O-146-01</t>
  </si>
  <si>
    <t>AHII/O-146-02</t>
  </si>
  <si>
    <t>AHII/O-146-03</t>
  </si>
  <si>
    <t>AHII/O-146-04</t>
  </si>
  <si>
    <t>AHII/O-145-01</t>
  </si>
  <si>
    <t>AHII/O-145-02</t>
  </si>
  <si>
    <t>AHII/O-145-03</t>
  </si>
  <si>
    <t>AHII/O-145-04</t>
  </si>
  <si>
    <t>AHII/O-117-01</t>
  </si>
  <si>
    <t>AHII/O-117-02</t>
  </si>
  <si>
    <t>AHII/O-117-03</t>
  </si>
  <si>
    <t>AHII/O-117-04</t>
  </si>
  <si>
    <t>AHII/O-116-01</t>
  </si>
  <si>
    <t>AHII/O-116-02</t>
  </si>
  <si>
    <t>AHII/O-116-03</t>
  </si>
  <si>
    <t>AHII/O-116-04</t>
  </si>
  <si>
    <t>AHII/O-115-01</t>
  </si>
  <si>
    <t>AHII/O-115-02</t>
  </si>
  <si>
    <t>AHII/O-115-03</t>
  </si>
  <si>
    <t>AHII/O-115-04</t>
  </si>
  <si>
    <t>AHII/O-114-01</t>
  </si>
  <si>
    <t>AHII/O-114-02</t>
  </si>
  <si>
    <t>AHII/O-114-03</t>
  </si>
  <si>
    <t>AHII/O-114-04</t>
  </si>
  <si>
    <t>AHII/O-113-01</t>
  </si>
  <si>
    <t>AHII/O-113-02</t>
  </si>
  <si>
    <t>AHII/O-113-03</t>
  </si>
  <si>
    <t>AHII/O-113-04</t>
  </si>
  <si>
    <t>AHII/O-112-01</t>
  </si>
  <si>
    <t>AHII/O-112-02</t>
  </si>
  <si>
    <t>AHII/O-112-03</t>
  </si>
  <si>
    <t>AHII/O-112-04</t>
  </si>
  <si>
    <t>AHII/O-111-01</t>
  </si>
  <si>
    <t>AHII/O-111-02</t>
  </si>
  <si>
    <t>AHII/O-111-03</t>
  </si>
  <si>
    <t>AHII/O-111-04</t>
  </si>
  <si>
    <t>AHII/O-110-01</t>
  </si>
  <si>
    <t>AHII/O-110-02</t>
  </si>
  <si>
    <t>AHII/O-110-03</t>
  </si>
  <si>
    <t>AHII/O-110-04</t>
  </si>
  <si>
    <t>AHII/O-109-01</t>
  </si>
  <si>
    <t>AHII/O-109-02</t>
  </si>
  <si>
    <t>AHII/O-109-03</t>
  </si>
  <si>
    <t>AHII/O-109-04</t>
  </si>
  <si>
    <t>AHII/O-108-01</t>
  </si>
  <si>
    <t>AHII/O-108-02</t>
  </si>
  <si>
    <t>AHII/O-108-03</t>
  </si>
  <si>
    <t>AHII/O-108-04</t>
  </si>
  <si>
    <t>AHII/O-107-01</t>
  </si>
  <si>
    <t>AHII/O-107-02</t>
  </si>
  <si>
    <t>AHII/O-107-03</t>
  </si>
  <si>
    <t>AHII/O-107-04</t>
  </si>
  <si>
    <t>AHII/O-106-01</t>
  </si>
  <si>
    <t>AHII/O-106-02</t>
  </si>
  <si>
    <t>AHII/O-106-03</t>
  </si>
  <si>
    <t>AHII/O-106-04</t>
  </si>
  <si>
    <t>AHII/O-92-01</t>
  </si>
  <si>
    <t>AHII/O-92-02</t>
  </si>
  <si>
    <t>AHII/O-92-03</t>
  </si>
  <si>
    <t>AHII/O-92-04</t>
  </si>
  <si>
    <t>AHII/O-91-01</t>
  </si>
  <si>
    <t>AHII/O-91-02</t>
  </si>
  <si>
    <t>AHII/O-91-03</t>
  </si>
  <si>
    <t>AHII/O-91-04</t>
  </si>
  <si>
    <t>AHII/O-90-01</t>
  </si>
  <si>
    <t>AHII/O-90-02</t>
  </si>
  <si>
    <t>AHII/O-90-03</t>
  </si>
  <si>
    <t>AHII/O-90-04</t>
  </si>
  <si>
    <t>AHII/O-89-01</t>
  </si>
  <si>
    <t>AHII/O-89-02</t>
  </si>
  <si>
    <t>AHII/O-89-03</t>
  </si>
  <si>
    <t>AHII/O-89-04</t>
  </si>
  <si>
    <t>AHII/O-23-01</t>
  </si>
  <si>
    <t>AHII/O-23-02</t>
  </si>
  <si>
    <t>AHII/O-23-03</t>
  </si>
  <si>
    <t>AHII/O-23-04</t>
  </si>
  <si>
    <t>AHII/O-22-01</t>
  </si>
  <si>
    <t>AHII/O-22-02</t>
  </si>
  <si>
    <t>AHII/O-22-03</t>
  </si>
  <si>
    <t>AHII/O-22-04</t>
  </si>
  <si>
    <t>AHII/O-21-01</t>
  </si>
  <si>
    <t>AHII/O-21-02</t>
  </si>
  <si>
    <t>AHII/O-21-03</t>
  </si>
  <si>
    <t>AHII/O-21-04</t>
  </si>
  <si>
    <t>AHII/O-20-01</t>
  </si>
  <si>
    <t>AHII/O-20-02</t>
  </si>
  <si>
    <t>AHII/O-20-03</t>
  </si>
  <si>
    <t>AHII/O-20-04</t>
  </si>
  <si>
    <t>AHII/O-15-01</t>
  </si>
  <si>
    <t>AHII/O-15-02</t>
  </si>
  <si>
    <t>AHII/O-15-03</t>
  </si>
  <si>
    <t>AHII/O-15-04</t>
  </si>
  <si>
    <t>AHII/O-14-01</t>
  </si>
  <si>
    <t>AHII/O-14-02</t>
  </si>
  <si>
    <t>AHII/O-14-03</t>
  </si>
  <si>
    <t>AHII/O-14-04</t>
  </si>
  <si>
    <t>AHII/O-13-01</t>
  </si>
  <si>
    <t>AHII/O-13-02</t>
  </si>
  <si>
    <t>AHII/O-13-03</t>
  </si>
  <si>
    <t>AHII/O-13-04</t>
  </si>
  <si>
    <t>AHII/O-12-01</t>
  </si>
  <si>
    <t>AHII/O-12-02</t>
  </si>
  <si>
    <t>AHII/O-12-03</t>
  </si>
  <si>
    <t>AHII/O-12-04</t>
  </si>
  <si>
    <t>AHII/O-11-01</t>
  </si>
  <si>
    <t>AHII/O-11-02</t>
  </si>
  <si>
    <t>AHII/O-11-03</t>
  </si>
  <si>
    <t>AHII/O-11-04</t>
  </si>
  <si>
    <t>AHII/O-10-01</t>
  </si>
  <si>
    <t>AHII/O-10-02</t>
  </si>
  <si>
    <t>AHII/O-10-03</t>
  </si>
  <si>
    <t>AHII/O-10-04</t>
  </si>
  <si>
    <t>AHII/O-09-01</t>
  </si>
  <si>
    <t>AHII/O-09-02</t>
  </si>
  <si>
    <t>AHII/O-09-03</t>
  </si>
  <si>
    <t>AHII/O-09-04</t>
  </si>
  <si>
    <t>AHII/O-08-01</t>
  </si>
  <si>
    <t>AHII/O-08-02</t>
  </si>
  <si>
    <t>AHII/O-08-03</t>
  </si>
  <si>
    <t>AHII/O-08-04</t>
  </si>
  <si>
    <t>AHII/O-07-01</t>
  </si>
  <si>
    <t>AHII/O-07-02</t>
  </si>
  <si>
    <t>AHII/O-07-03</t>
  </si>
  <si>
    <t>AHII/O-07-04</t>
  </si>
  <si>
    <t>AHII/O-418-01</t>
  </si>
  <si>
    <t>AHII/O-418-02</t>
  </si>
  <si>
    <t>AHII/O-418-03</t>
  </si>
  <si>
    <t>AHII/O-418-04</t>
  </si>
  <si>
    <t>AHII/O-417-01</t>
  </si>
  <si>
    <t>AHII/O-417-02</t>
  </si>
  <si>
    <t>AHII/O-417-03</t>
  </si>
  <si>
    <t>AHII/O-417-04</t>
  </si>
  <si>
    <t>AHII/O-416-01</t>
  </si>
  <si>
    <t>AHII/O-416-02</t>
  </si>
  <si>
    <t>AHII/O-416-03</t>
  </si>
  <si>
    <t>AHII/O-416-04</t>
  </si>
  <si>
    <t>AHII/O-415-01</t>
  </si>
  <si>
    <t>AHII/O-415-02</t>
  </si>
  <si>
    <t>AHII/O-415-03</t>
  </si>
  <si>
    <t>AHII/O-415-04</t>
  </si>
  <si>
    <t>AHII/O-414-01</t>
  </si>
  <si>
    <t>AHII/O-414-02</t>
  </si>
  <si>
    <t>AHII/O-414-03</t>
  </si>
  <si>
    <t>AHII/O-414-04</t>
  </si>
  <si>
    <t>AHII/O-413-01</t>
  </si>
  <si>
    <t>AHII/O-413-02</t>
  </si>
  <si>
    <t>AHII/O-413-03</t>
  </si>
  <si>
    <t>AHII/O-413-04</t>
  </si>
  <si>
    <t>AHII/O-412-01</t>
  </si>
  <si>
    <t>AHII/O-412-02</t>
  </si>
  <si>
    <t>AHII/O-412-03</t>
  </si>
  <si>
    <t>AHII/O-412-04</t>
  </si>
  <si>
    <t>AHII/O-411-01</t>
  </si>
  <si>
    <t>AHII/O-411-02</t>
  </si>
  <si>
    <t>AHII/O-411-03</t>
  </si>
  <si>
    <t>AHII/O-411-04</t>
  </si>
  <si>
    <t>AHII/O-410-01</t>
  </si>
  <si>
    <t>AHII/O-410-02</t>
  </si>
  <si>
    <t>AHII/O-410-03</t>
  </si>
  <si>
    <t>AHII/O-410-04</t>
  </si>
  <si>
    <t>AHII/O-409-01</t>
  </si>
  <si>
    <t>AHII/O-409-02</t>
  </si>
  <si>
    <t>AHII/O-409-03</t>
  </si>
  <si>
    <t>AHII/O-409-04</t>
  </si>
  <si>
    <t>AHII/O-408-01</t>
  </si>
  <si>
    <t>AHII/O-408-02</t>
  </si>
  <si>
    <t>AHII/O-408-03</t>
  </si>
  <si>
    <t>AHII/O-408-04</t>
  </si>
  <si>
    <t>AHII/O-407-01</t>
  </si>
  <si>
    <t>AHII/O-407-02</t>
  </si>
  <si>
    <t>AHII/O-407-03</t>
  </si>
  <si>
    <t>AHII/O-407-04</t>
  </si>
  <si>
    <t>AHII/O-406-01</t>
  </si>
  <si>
    <t>AHII/O-406-02</t>
  </si>
  <si>
    <t>AHII/O-406-03</t>
  </si>
  <si>
    <t>AHII/O-406-04</t>
  </si>
  <si>
    <t>AHII/O-405-01</t>
  </si>
  <si>
    <t>AHII/O-405-02</t>
  </si>
  <si>
    <t>AHII/O-405-03</t>
  </si>
  <si>
    <t>AHII/O-405-04</t>
  </si>
  <si>
    <t>AHII/O-19-01</t>
  </si>
  <si>
    <t>AHII/O-19-02</t>
  </si>
  <si>
    <t>AHII/O-19-03</t>
  </si>
  <si>
    <t>AHII/O-19-04</t>
  </si>
  <si>
    <t>AHII/O-18-01</t>
  </si>
  <si>
    <t>AHII/O-18-02</t>
  </si>
  <si>
    <t>AHII/O-18-03</t>
  </si>
  <si>
    <t>AHII/O-18-04</t>
  </si>
  <si>
    <t>AHII/O-17-01</t>
  </si>
  <si>
    <t>AHII/O-17-02</t>
  </si>
  <si>
    <t>AHII/O-17-03</t>
  </si>
  <si>
    <t>AHII/O-17-04</t>
  </si>
  <si>
    <t>AHII/O-46-01</t>
  </si>
  <si>
    <t>AHII/O-46-02</t>
  </si>
  <si>
    <t>AHII/O-46-03</t>
  </si>
  <si>
    <t>AHII/O-46-04</t>
  </si>
  <si>
    <t>AHII/O-45-01</t>
  </si>
  <si>
    <t>AHII/O-45-02</t>
  </si>
  <si>
    <t>AHII/O-45-03</t>
  </si>
  <si>
    <t>AHII/O-45-04</t>
  </si>
  <si>
    <t>AHII/O-44-01</t>
  </si>
  <si>
    <t>AHII/O-44-02</t>
  </si>
  <si>
    <t>AHII/O-44-03</t>
  </si>
  <si>
    <t>AHII/O-44-04</t>
  </si>
  <si>
    <t>AHII/O-43-01</t>
  </si>
  <si>
    <t>AHII/O-43-02</t>
  </si>
  <si>
    <t>AHII/O-43-03</t>
  </si>
  <si>
    <t>AHII/O-43-04</t>
  </si>
  <si>
    <t>AHII/O-42-01</t>
  </si>
  <si>
    <t>AHII/O-42-02</t>
  </si>
  <si>
    <t>AHII/O-42-03</t>
  </si>
  <si>
    <t>AHII/O-42-04</t>
  </si>
  <si>
    <t>AHII/O-41-01</t>
  </si>
  <si>
    <t>AHII/O-41-02</t>
  </si>
  <si>
    <t>AHII/O-41-03</t>
  </si>
  <si>
    <t>AHII/O-41-04</t>
  </si>
  <si>
    <t>AHII/O-40-01</t>
  </si>
  <si>
    <t>AHII/O-40-02</t>
  </si>
  <si>
    <t>AHII/O-40-03</t>
  </si>
  <si>
    <t>AHII/O-40-04</t>
  </si>
  <si>
    <t>AHII/O-39-01</t>
  </si>
  <si>
    <t>AHII/O-39-02</t>
  </si>
  <si>
    <t>AHII/O-39-03</t>
  </si>
  <si>
    <t>AHII/O-39-04</t>
  </si>
  <si>
    <t>AHII/O-149-01</t>
  </si>
  <si>
    <t>AHII/O-149-02</t>
  </si>
  <si>
    <t>AHII/O-149-03</t>
  </si>
  <si>
    <t>AHII/O-149-04</t>
  </si>
  <si>
    <t>AHII/O-150-01</t>
  </si>
  <si>
    <t>AHII/O-150-02</t>
  </si>
  <si>
    <t>AHII/O-150-03</t>
  </si>
  <si>
    <t>AHII/O-150-04</t>
  </si>
  <si>
    <t>AHII/O-151-01</t>
  </si>
  <si>
    <t>AHII/O-151-02</t>
  </si>
  <si>
    <t>AHII/O-151-03</t>
  </si>
  <si>
    <t>AHII/O-151-04</t>
  </si>
  <si>
    <t>AHII/O-152-01</t>
  </si>
  <si>
    <t>AHII/O-152-02</t>
  </si>
  <si>
    <t>AHII/O-152-03</t>
  </si>
  <si>
    <t>AHII/O-152-04</t>
  </si>
  <si>
    <t>AHII/O-153-01</t>
  </si>
  <si>
    <t>AHII/O-153-02</t>
  </si>
  <si>
    <t>AHII/O-153-03</t>
  </si>
  <si>
    <t>AHII/O-153-04</t>
  </si>
  <si>
    <t>AHII/O-154-01</t>
  </si>
  <si>
    <t>AHII/O-154-02</t>
  </si>
  <si>
    <t>AHII/O-154-03</t>
  </si>
  <si>
    <t>AHII/O-154-04</t>
  </si>
  <si>
    <t>AHII/O-155-01</t>
  </si>
  <si>
    <t>AHII/O-155-02</t>
  </si>
  <si>
    <t>AHII/O-155-03</t>
  </si>
  <si>
    <t>AHII/O-155-04</t>
  </si>
  <si>
    <t>AHII/O-156-01</t>
  </si>
  <si>
    <t>AHII/O-156-02</t>
  </si>
  <si>
    <t>AHII/O-156-03</t>
  </si>
  <si>
    <t>AHII/O-156-04</t>
  </si>
  <si>
    <t>AHII/O-157-01</t>
  </si>
  <si>
    <t>AHII/O-157-02</t>
  </si>
  <si>
    <t>AHII/O-157-03</t>
  </si>
  <si>
    <t>AHII/O-157-04</t>
  </si>
  <si>
    <t>AHII/O-158-01</t>
  </si>
  <si>
    <t>AHII/O-158-02</t>
  </si>
  <si>
    <t>AHII/O-158-03</t>
  </si>
  <si>
    <t>AHII/O-158-04</t>
  </si>
  <si>
    <t>AHII/O-159-01</t>
  </si>
  <si>
    <t>AHII/O-159-02</t>
  </si>
  <si>
    <t>AHII/O-159-03</t>
  </si>
  <si>
    <t>AHII/O-159-04</t>
  </si>
  <si>
    <t>AHII/O-160-01</t>
  </si>
  <si>
    <t>AHII/O-160-02</t>
  </si>
  <si>
    <t>AHII/O-160-03</t>
  </si>
  <si>
    <t>AHII/O-160-04</t>
  </si>
  <si>
    <t>AHII/O-161-01</t>
  </si>
  <si>
    <t>AHII/O-161-02</t>
  </si>
  <si>
    <t>AHII/O-161-03</t>
  </si>
  <si>
    <t>AHII/O-161-04</t>
  </si>
  <si>
    <t>AHII/O-162-01</t>
  </si>
  <si>
    <t>AHII/O-162-02</t>
  </si>
  <si>
    <t>AHII/O-162-03</t>
  </si>
  <si>
    <t>AHII/O-162-04</t>
  </si>
  <si>
    <t>AHII/O-166-01</t>
  </si>
  <si>
    <t>AHII/O-166-02</t>
  </si>
  <si>
    <t>AHII/O-166-03</t>
  </si>
  <si>
    <t>AHII/O-166-04</t>
  </si>
  <si>
    <t>AHII/O-167-01</t>
  </si>
  <si>
    <t>AHII/O-167-02</t>
  </si>
  <si>
    <t>AHII/O-167-03</t>
  </si>
  <si>
    <t>AHII/O-167-04</t>
  </si>
  <si>
    <t>AHII/O-168-01</t>
  </si>
  <si>
    <t>AHII/O-168-02</t>
  </si>
  <si>
    <t>AHII/O-168-03</t>
  </si>
  <si>
    <t>AHII/O-168-04</t>
  </si>
  <si>
    <t>AHII/O-169-01</t>
  </si>
  <si>
    <t>AHII/O-169-02</t>
  </si>
  <si>
    <t>AHII/O-169-03</t>
  </si>
  <si>
    <t>AHII/O-169-04</t>
  </si>
  <si>
    <t>AHII/O-170-01</t>
  </si>
  <si>
    <t>AHII/O-170-02</t>
  </si>
  <si>
    <t>AHII/O-170-03</t>
  </si>
  <si>
    <t>AHII/O-170-04</t>
  </si>
  <si>
    <t>AHII/O-171-01</t>
  </si>
  <si>
    <t>AHII/O-171-02</t>
  </si>
  <si>
    <t>AHII/O-171-03</t>
  </si>
  <si>
    <t>AHII/O-171-04</t>
  </si>
  <si>
    <t>AHII/O-172-01</t>
  </si>
  <si>
    <t>AHII/O-172-02</t>
  </si>
  <si>
    <t>AHII/O-172-03</t>
  </si>
  <si>
    <t>AHII/O-172-04</t>
  </si>
  <si>
    <t>AHII/O-173-01</t>
  </si>
  <si>
    <t>AHII/O-173-02</t>
  </si>
  <si>
    <t>AHII/O-173-03</t>
  </si>
  <si>
    <t>AHII/O-173-04</t>
  </si>
  <si>
    <t>AHII/O-174-01</t>
  </si>
  <si>
    <t>AHII/O-174-02</t>
  </si>
  <si>
    <t>AHII/O-174-03</t>
  </si>
  <si>
    <t>AHII/O-174-04</t>
  </si>
  <si>
    <t>AHII/O-175-01</t>
  </si>
  <si>
    <t>AHII/O-175-02</t>
  </si>
  <si>
    <t>AHII/O-175-03</t>
  </si>
  <si>
    <t>AHII/O-175-04</t>
  </si>
  <si>
    <t>AHII/O-176-01</t>
  </si>
  <si>
    <t>AHII/O-176-02</t>
  </si>
  <si>
    <t>AHII/O-176-03</t>
  </si>
  <si>
    <t>AHII/O-176-04</t>
  </si>
  <si>
    <t>AHII/O-177-01</t>
  </si>
  <si>
    <t>AHII/O-177-02</t>
  </si>
  <si>
    <t>AHII/O-177-03</t>
  </si>
  <si>
    <t>AHII/O-177-04</t>
  </si>
  <si>
    <t>AHII/O-178-01</t>
  </si>
  <si>
    <t>AHII/O-178-02</t>
  </si>
  <si>
    <t>AHII/O-178-03</t>
  </si>
  <si>
    <t>AHII/O-178-04</t>
  </si>
  <si>
    <t>AHII/O-179-01</t>
  </si>
  <si>
    <t>AHII/O-179-02</t>
  </si>
  <si>
    <t>AHII/O-179-03</t>
  </si>
  <si>
    <t>AHII/O-179-04</t>
  </si>
  <si>
    <t>AHII/O-401-01</t>
  </si>
  <si>
    <t>AHII/O-401-02</t>
  </si>
  <si>
    <t>AHII/O-401-03</t>
  </si>
  <si>
    <t>AHII/O-401-04</t>
  </si>
  <si>
    <t>AHII/O-384-01</t>
  </si>
  <si>
    <t>AHII/O-384-02</t>
  </si>
  <si>
    <t>AHII/O-384-03</t>
  </si>
  <si>
    <t>AHII/O-384-04</t>
  </si>
  <si>
    <t>AHII/O-383-01</t>
  </si>
  <si>
    <t>AHII/O-383-02</t>
  </si>
  <si>
    <t>AHII/O-383-03</t>
  </si>
  <si>
    <t>AHII/O-383-04</t>
  </si>
  <si>
    <t>AHII/O-366-01</t>
  </si>
  <si>
    <t>AHII/O-366-02</t>
  </si>
  <si>
    <t>AHII/O-366-03</t>
  </si>
  <si>
    <t>AHII/O-366-04</t>
  </si>
  <si>
    <t>AHII/O-365-01</t>
  </si>
  <si>
    <t>AHII/O-365-02</t>
  </si>
  <si>
    <t>AHII/O-365-03</t>
  </si>
  <si>
    <t>AHII/O-365-04</t>
  </si>
  <si>
    <t>AHII/O-118-01</t>
  </si>
  <si>
    <t>AHII/O-118-02</t>
  </si>
  <si>
    <t>AHII/O-118-03</t>
  </si>
  <si>
    <t>AHII/O-118-04</t>
  </si>
  <si>
    <t>AHII/P-08-01</t>
  </si>
  <si>
    <t>AHII/P-08-02</t>
  </si>
  <si>
    <t>AHII/P-08-03</t>
  </si>
  <si>
    <t>AHII/P-08-04</t>
  </si>
  <si>
    <t>AHII/P-09-01</t>
  </si>
  <si>
    <t>AHII/P-09-02</t>
  </si>
  <si>
    <t>AHII/P-09-03</t>
  </si>
  <si>
    <t>AHII/P-09-04</t>
  </si>
  <si>
    <t>AHII/P-10-01</t>
  </si>
  <si>
    <t>AHII/P-10-02</t>
  </si>
  <si>
    <t>AHII/P-10-03</t>
  </si>
  <si>
    <t>AHII/P-10-04</t>
  </si>
  <si>
    <t>AHII/P-11-01</t>
  </si>
  <si>
    <t>AHII/P-11-02</t>
  </si>
  <si>
    <t>AHII/P-11-03</t>
  </si>
  <si>
    <t>AHII/P-11-04</t>
  </si>
  <si>
    <t>AHII/P-12-01</t>
  </si>
  <si>
    <t>AHII/P-12-02</t>
  </si>
  <si>
    <t>AHII/P-12-03</t>
  </si>
  <si>
    <t>AHII/P-12-04</t>
  </si>
  <si>
    <t>AHII/P-13-01</t>
  </si>
  <si>
    <t>AHII/P-13-02</t>
  </si>
  <si>
    <t>AHII/P-13-03</t>
  </si>
  <si>
    <t>AHII/P-13-04</t>
  </si>
  <si>
    <t>AHII/P-14-01</t>
  </si>
  <si>
    <t>AHII/P-14-02</t>
  </si>
  <si>
    <t>AHII/P-14-03</t>
  </si>
  <si>
    <t>AHII/P-14-04</t>
  </si>
  <si>
    <t>AHII/P-07-01</t>
  </si>
  <si>
    <t>AHII/P-07-02</t>
  </si>
  <si>
    <t>AHII/P-07-03</t>
  </si>
  <si>
    <t>AHII/P-07-04</t>
  </si>
  <si>
    <t>AHII/P-06-01</t>
  </si>
  <si>
    <t>AHII/P-06-02</t>
  </si>
  <si>
    <t>AHII/P-06-03</t>
  </si>
  <si>
    <t>AHII/P-06-04</t>
  </si>
  <si>
    <t>AHII/P-05-01</t>
  </si>
  <si>
    <t>AHII/P-05-02</t>
  </si>
  <si>
    <t>AHII/P-05-03</t>
  </si>
  <si>
    <t>AHII/P-05-04</t>
  </si>
  <si>
    <t>AHII/P-04-01</t>
  </si>
  <si>
    <t>AHII/P-04-02</t>
  </si>
  <si>
    <t>AHII/P-04-03</t>
  </si>
  <si>
    <t>AHII/P-04-04</t>
  </si>
  <si>
    <t>AHII/P-03-01</t>
  </si>
  <si>
    <t>AHII/P-03-02</t>
  </si>
  <si>
    <t>AHII/P-03-03</t>
  </si>
  <si>
    <t>AHII/P-03-04</t>
  </si>
  <si>
    <t>AHII/P-02-01</t>
  </si>
  <si>
    <t>AHII/P-02-02</t>
  </si>
  <si>
    <t>AHII/P-02-03</t>
  </si>
  <si>
    <t>AHII/P-02-04</t>
  </si>
  <si>
    <t>AHII/P-01-01</t>
  </si>
  <si>
    <t>AHII/P-01-02</t>
  </si>
  <si>
    <t>AHII/P-01-03</t>
  </si>
  <si>
    <t>AHII/P-01-04</t>
  </si>
  <si>
    <t>AHII/P-21-01</t>
  </si>
  <si>
    <t>AHII/P-21-02</t>
  </si>
  <si>
    <t>AHII/P-21-03</t>
  </si>
  <si>
    <t>AHII/P-21-04</t>
  </si>
  <si>
    <t>AHII/P-20-01</t>
  </si>
  <si>
    <t>AHII/P-20-02</t>
  </si>
  <si>
    <t>AHII/P-20-03</t>
  </si>
  <si>
    <t>AHII/P-20-04</t>
  </si>
  <si>
    <t>AHII/P-19-01</t>
  </si>
  <si>
    <t>AHII/P-19-02</t>
  </si>
  <si>
    <t>AHII/P-19-03</t>
  </si>
  <si>
    <t>AHII/P-19-04</t>
  </si>
  <si>
    <t>AHII/P-18-01</t>
  </si>
  <si>
    <t>AHII/P-18-02</t>
  </si>
  <si>
    <t>AHII/P-18-03</t>
  </si>
  <si>
    <t>AHII/P-18-04</t>
  </si>
  <si>
    <t>AHII/P-17-01</t>
  </si>
  <si>
    <t>AHII/P-17-02</t>
  </si>
  <si>
    <t>AHII/P-17-03</t>
  </si>
  <si>
    <t>AHII/P-17-04</t>
  </si>
  <si>
    <t>AHII/P-16-01</t>
  </si>
  <si>
    <t>AHII/P-16-02</t>
  </si>
  <si>
    <t>AHII/P-16-03</t>
  </si>
  <si>
    <t>AHII/P-16-04</t>
  </si>
  <si>
    <t>AHII/P-15-01</t>
  </si>
  <si>
    <t>AHII/P-15-02</t>
  </si>
  <si>
    <t>AHII/P-15-03</t>
  </si>
  <si>
    <t>AHII/P-15-04</t>
  </si>
  <si>
    <t>AHII/P-22-01</t>
  </si>
  <si>
    <t>AHII/P-22-02</t>
  </si>
  <si>
    <t>AHII/P-22-03</t>
  </si>
  <si>
    <t>AHII/P-22-04</t>
  </si>
  <si>
    <t>AHII/P-23-01</t>
  </si>
  <si>
    <t>AHII/P-23-02</t>
  </si>
  <si>
    <t>AHII/P-23-03</t>
  </si>
  <si>
    <t>AHII/P-23-04</t>
  </si>
  <si>
    <t>AHII/P-24-01</t>
  </si>
  <si>
    <t>AHII/P-24-02</t>
  </si>
  <si>
    <t>AHII/P-24-03</t>
  </si>
  <si>
    <t>AHII/P-24-04</t>
  </si>
  <si>
    <t>AHII/P-25-01</t>
  </si>
  <si>
    <t>AHII/P-25-02</t>
  </si>
  <si>
    <t>AHII/P-25-03</t>
  </si>
  <si>
    <t>AHII/P-25-04</t>
  </si>
  <si>
    <t>AHII/P-26-01</t>
  </si>
  <si>
    <t>AHII/P-26-02</t>
  </si>
  <si>
    <t>AHII/P-26-03</t>
  </si>
  <si>
    <t>AHII/P-26-04</t>
  </si>
  <si>
    <t>AHII/P-27-01</t>
  </si>
  <si>
    <t>AHII/P-27-02</t>
  </si>
  <si>
    <t>AHII/P-27-03</t>
  </si>
  <si>
    <t>AHII/P-27-04</t>
  </si>
  <si>
    <t>AHII/P-28-01</t>
  </si>
  <si>
    <t>AHII/P-28-02</t>
  </si>
  <si>
    <t>AHII/P-28-03</t>
  </si>
  <si>
    <t>AHII/P-28-04</t>
  </si>
  <si>
    <t>AHII/P-29-01</t>
  </si>
  <si>
    <t>AHII/P-29-02</t>
  </si>
  <si>
    <t>AHII/P-29-03</t>
  </si>
  <si>
    <t>AHII/P-29-04</t>
  </si>
  <si>
    <t>AHII/P-40-01</t>
  </si>
  <si>
    <t>AHII/P-40-02</t>
  </si>
  <si>
    <t>AHII/P-40-03</t>
  </si>
  <si>
    <t>AHII/P-40-04</t>
  </si>
  <si>
    <t>AHII/P-41-01</t>
  </si>
  <si>
    <t>AHII/P-41-02</t>
  </si>
  <si>
    <t>AHII/P-41-03</t>
  </si>
  <si>
    <t>AHII/P-41-04</t>
  </si>
  <si>
    <t>AHII/P-42-01</t>
  </si>
  <si>
    <t>AHII/P-42-02</t>
  </si>
  <si>
    <t>AHII/P-42-03</t>
  </si>
  <si>
    <t>AHII/P-42-04</t>
  </si>
  <si>
    <t>AHII/P-45-01</t>
  </si>
  <si>
    <t>AHII/P-45-02</t>
  </si>
  <si>
    <t>AHII/P-45-03</t>
  </si>
  <si>
    <t>AHII/P-45-04</t>
  </si>
  <si>
    <t>AHII/P-46-01</t>
  </si>
  <si>
    <t>AHII/P-46-02</t>
  </si>
  <si>
    <t>AHII/P-46-03</t>
  </si>
  <si>
    <t>AHII/P-46-04</t>
  </si>
  <si>
    <t>AHII/P-47-01</t>
  </si>
  <si>
    <t>AHII/P-47-02</t>
  </si>
  <si>
    <t>AHII/P-47-03</t>
  </si>
  <si>
    <t>AHII/P-47-04</t>
  </si>
  <si>
    <t>AHII/P-93-01</t>
  </si>
  <si>
    <t>AHII/P-93-02</t>
  </si>
  <si>
    <t>AHII/P-93-03</t>
  </si>
  <si>
    <t>AHII/P-93-04</t>
  </si>
  <si>
    <t>AHII/P-92-01</t>
  </si>
  <si>
    <t>AHII/P-92-02</t>
  </si>
  <si>
    <t>AHII/P-92-03</t>
  </si>
  <si>
    <t>AHII/P-92-04</t>
  </si>
  <si>
    <t>AHII/P-91-01</t>
  </si>
  <si>
    <t>AHII/P-91-02</t>
  </si>
  <si>
    <t>AHII/P-91-03</t>
  </si>
  <si>
    <t>AHII/P-91-04</t>
  </si>
  <si>
    <t>AHII/P-90-01</t>
  </si>
  <si>
    <t>AHII/P-90-02</t>
  </si>
  <si>
    <t>AHII/P-90-03</t>
  </si>
  <si>
    <t>AHII/P-90-04</t>
  </si>
  <si>
    <t>AHII/P-89-01</t>
  </si>
  <si>
    <t>AHII/P-89-02</t>
  </si>
  <si>
    <t>AHII/P-89-03</t>
  </si>
  <si>
    <t>AHII/P-89-04</t>
  </si>
  <si>
    <t>AHII/P-88-01</t>
  </si>
  <si>
    <t>AHII/P-88-02</t>
  </si>
  <si>
    <t>AHII/P-88-03</t>
  </si>
  <si>
    <t>AHII/P-88-04</t>
  </si>
  <si>
    <t>AHII/P-67-01</t>
  </si>
  <si>
    <t>AHII/P-67-02</t>
  </si>
  <si>
    <t>AHII/P-67-03</t>
  </si>
  <si>
    <t>AHII/P-67-04</t>
  </si>
  <si>
    <t>AHII/P-68-01</t>
  </si>
  <si>
    <t>AHII/P-68-02</t>
  </si>
  <si>
    <t>AHII/P-68-03</t>
  </si>
  <si>
    <t>AHII/P-68-04</t>
  </si>
  <si>
    <t>AHII/P-69-01</t>
  </si>
  <si>
    <t>AHII/P-69-02</t>
  </si>
  <si>
    <t>AHII/P-69-03</t>
  </si>
  <si>
    <t>AHII/P-69-04</t>
  </si>
  <si>
    <t>AHII/P-70-01</t>
  </si>
  <si>
    <t>AHII/P-70-02</t>
  </si>
  <si>
    <t>AHII/P-70-03</t>
  </si>
  <si>
    <t>AHII/P-70-04</t>
  </si>
  <si>
    <t>AHII/P-71-01</t>
  </si>
  <si>
    <t>AHII/P-71-02</t>
  </si>
  <si>
    <t>AHII/P-71-03</t>
  </si>
  <si>
    <t>AHII/P-71-04</t>
  </si>
  <si>
    <t>AHII/P-72-01</t>
  </si>
  <si>
    <t>AHII/P-72-02</t>
  </si>
  <si>
    <t>AHII/P-72-03</t>
  </si>
  <si>
    <t>AHII/P-72-04</t>
  </si>
  <si>
    <t>AHII/P-49-01</t>
  </si>
  <si>
    <t>AHII/P-49-02</t>
  </si>
  <si>
    <t>AHII/P-49-03</t>
  </si>
  <si>
    <t>AHII/P-49-04</t>
  </si>
  <si>
    <t>AHII/P-50-01</t>
  </si>
  <si>
    <t>AHII/P-50-02</t>
  </si>
  <si>
    <t>AHII/P-50-03</t>
  </si>
  <si>
    <t>AHII/P-50-04</t>
  </si>
  <si>
    <t>AHII/P-51-01</t>
  </si>
  <si>
    <t>AHII/P-51-02</t>
  </si>
  <si>
    <t>AHII/P-51-03</t>
  </si>
  <si>
    <t>AHII/P-51-04</t>
  </si>
  <si>
    <t>AHII/P-52-01</t>
  </si>
  <si>
    <t>AHII/P-52-02</t>
  </si>
  <si>
    <t>AHII/P-52-03</t>
  </si>
  <si>
    <t>AHII/P-52-04</t>
  </si>
  <si>
    <t>AHII/P-53-01</t>
  </si>
  <si>
    <t>AHII/P-53-02</t>
  </si>
  <si>
    <t>AHII/P-53-03</t>
  </si>
  <si>
    <t>AHII/P-53-04</t>
  </si>
  <si>
    <t>AHII/P-54-01</t>
  </si>
  <si>
    <t>AHII/P-54-02</t>
  </si>
  <si>
    <t>AHII/P-54-03</t>
  </si>
  <si>
    <t>AHII/P-54-04</t>
  </si>
  <si>
    <t>AHII/P-55-01</t>
  </si>
  <si>
    <t>AHII/P-55-02</t>
  </si>
  <si>
    <t>AHII/P-55-03</t>
  </si>
  <si>
    <t>AHII/P-55-04</t>
  </si>
  <si>
    <t>AHII/P-56-01</t>
  </si>
  <si>
    <t>AHII/P-56-02</t>
  </si>
  <si>
    <t>AHII/P-56-03</t>
  </si>
  <si>
    <t>AHII/P-56-04</t>
  </si>
  <si>
    <t>AHII/P-57-01</t>
  </si>
  <si>
    <t>AHII/P-57-02</t>
  </si>
  <si>
    <t>AHII/P-57-03</t>
  </si>
  <si>
    <t>AHII/P-57-04</t>
  </si>
  <si>
    <t>AHII/P-58-01</t>
  </si>
  <si>
    <t>AHII/P-58-02</t>
  </si>
  <si>
    <t>AHII/P-58-03</t>
  </si>
  <si>
    <t>AHII/P-58-04</t>
  </si>
  <si>
    <t>AHII/P-59-01</t>
  </si>
  <si>
    <t>AHII/P-59-02</t>
  </si>
  <si>
    <t>AHII/P-59-03</t>
  </si>
  <si>
    <t>AHII/P-59-04</t>
  </si>
  <si>
    <t>AHII/P-60-01</t>
  </si>
  <si>
    <t>AHII/P-60-02</t>
  </si>
  <si>
    <t>AHII/P-60-03</t>
  </si>
  <si>
    <t>AHII/P-60-04</t>
  </si>
  <si>
    <t>AHII/P-61-01</t>
  </si>
  <si>
    <t>AHII/P-61-02</t>
  </si>
  <si>
    <t>AHII/P-61-03</t>
  </si>
  <si>
    <t>AHII/P-61-04</t>
  </si>
  <si>
    <t>AHII/P-39-01</t>
  </si>
  <si>
    <t>AHII/P-39-02</t>
  </si>
  <si>
    <t>AHII/P-39-03</t>
  </si>
  <si>
    <t>AHII/P-39-04</t>
  </si>
  <si>
    <t>AHII/P-48-01</t>
  </si>
  <si>
    <t>AHII/P-48-02</t>
  </si>
  <si>
    <t>AHII/P-48-03</t>
  </si>
  <si>
    <t>AHII/P-48-04</t>
  </si>
  <si>
    <t>AHII/P-44-01</t>
  </si>
  <si>
    <t>AHII/P-44-02</t>
  </si>
  <si>
    <t>AHII/P-44-03</t>
  </si>
  <si>
    <t>AHII/P-44-04</t>
  </si>
  <si>
    <t>AHII/P-43-01</t>
  </si>
  <si>
    <t>AHII/P-43-02</t>
  </si>
  <si>
    <t>AHII/P-43-03</t>
  </si>
  <si>
    <t>AHII/P-43-04</t>
  </si>
  <si>
    <t>AHII/P-38-01</t>
  </si>
  <si>
    <t>AHII/P-38-02</t>
  </si>
  <si>
    <t>AHII/P-38-03</t>
  </si>
  <si>
    <t>AHII/P-38-04</t>
  </si>
  <si>
    <t>AHII/P-37-01</t>
  </si>
  <si>
    <t>AHII/P-37-02</t>
  </si>
  <si>
    <t>AHII/P-37-03</t>
  </si>
  <si>
    <t>AHII/P-37-04</t>
  </si>
  <si>
    <t>AHII/P-87-01</t>
  </si>
  <si>
    <t>AHII/P-87-02</t>
  </si>
  <si>
    <t>AHII/P-87-03</t>
  </si>
  <si>
    <t>AHII/P-87-04</t>
  </si>
  <si>
    <t>AHII/P-86-01</t>
  </si>
  <si>
    <t>AHII/P-86-02</t>
  </si>
  <si>
    <t>AHII/P-86-03</t>
  </si>
  <si>
    <t>AHII/P-86-04</t>
  </si>
  <si>
    <t>AHII/P-85-01</t>
  </si>
  <si>
    <t>AHII/P-85-02</t>
  </si>
  <si>
    <t>AHII/P-85-03</t>
  </si>
  <si>
    <t>AHII/P-85-04</t>
  </si>
  <si>
    <t>AHII/P-84-01</t>
  </si>
  <si>
    <t>AHII/P-84-02</t>
  </si>
  <si>
    <t>AHII/P-84-03</t>
  </si>
  <si>
    <t>AHII/P-84-04</t>
  </si>
  <si>
    <t>AHII/P-83-01</t>
  </si>
  <si>
    <t>AHII/P-83-02</t>
  </si>
  <si>
    <t>AHII/P-83-03</t>
  </si>
  <si>
    <t>AHII/P-83-04</t>
  </si>
  <si>
    <t>AHII/P-82-01</t>
  </si>
  <si>
    <t>AHII/P-82-02</t>
  </si>
  <si>
    <t>AHII/P-82-03</t>
  </si>
  <si>
    <t>AHII/P-82-04</t>
  </si>
  <si>
    <t>AHII/P-81-01</t>
  </si>
  <si>
    <t>AHII/P-81-02</t>
  </si>
  <si>
    <t>AHII/P-81-03</t>
  </si>
  <si>
    <t>AHII/P-81-04</t>
  </si>
  <si>
    <t>AHII/P-80-01</t>
  </si>
  <si>
    <t>AHII/P-80-02</t>
  </si>
  <si>
    <t>AHII/P-80-03</t>
  </si>
  <si>
    <t>AHII/P-80-04</t>
  </si>
  <si>
    <t>AHII/P-79-01</t>
  </si>
  <si>
    <t>AHII/P-79-02</t>
  </si>
  <si>
    <t>AHII/P-79-03</t>
  </si>
  <si>
    <t>AHII/P-79-04</t>
  </si>
  <si>
    <t>AHII/P-78-01</t>
  </si>
  <si>
    <t>AHII/P-78-02</t>
  </si>
  <si>
    <t>AHII/P-78-03</t>
  </si>
  <si>
    <t>AHII/P-78-04</t>
  </si>
  <si>
    <t>AHII/P-77-01</t>
  </si>
  <si>
    <t>AHII/P-77-02</t>
  </si>
  <si>
    <t>AHII/P-77-03</t>
  </si>
  <si>
    <t>AHII/P-77-04</t>
  </si>
  <si>
    <t>AHII/P-76-01</t>
  </si>
  <si>
    <t>AHII/P-76-02</t>
  </si>
  <si>
    <t>AHII/P-76-03</t>
  </si>
  <si>
    <t>AHII/P-76-04</t>
  </si>
  <si>
    <t>AHII/P-75-01</t>
  </si>
  <si>
    <t>AHII/P-75-02</t>
  </si>
  <si>
    <t>AHII/P-75-03</t>
  </si>
  <si>
    <t>AHII/P-75-04</t>
  </si>
  <si>
    <t>AHII/P-74-01</t>
  </si>
  <si>
    <t>AHII/P-74-02</t>
  </si>
  <si>
    <t>AHII/P-74-03</t>
  </si>
  <si>
    <t>AHII/P-74-04</t>
  </si>
  <si>
    <t>AHII/P-66-01</t>
  </si>
  <si>
    <t>AHII/P-66-02</t>
  </si>
  <si>
    <t>AHII/P-66-03</t>
  </si>
  <si>
    <t>AHII/P-66-04</t>
  </si>
  <si>
    <t>AHII/P-65-01</t>
  </si>
  <si>
    <t>AHII/P-65-02</t>
  </si>
  <si>
    <t>AHII/P-65-03</t>
  </si>
  <si>
    <t>AHII/P-65-04</t>
  </si>
  <si>
    <t>AHII/P-64-01</t>
  </si>
  <si>
    <t>AHII/P-64-02</t>
  </si>
  <si>
    <t>AHII/P-64-03</t>
  </si>
  <si>
    <t>AHII/P-64-04</t>
  </si>
  <si>
    <t>AHII/P-63-01</t>
  </si>
  <si>
    <t>AHII/P-63-02</t>
  </si>
  <si>
    <t>AHII/P-63-03</t>
  </si>
  <si>
    <t>AHII/P-63-04</t>
  </si>
  <si>
    <t>BLOCK - "OAK"</t>
  </si>
  <si>
    <t>BLOCK - "MAPLE"</t>
  </si>
  <si>
    <t>BLOCK - "PALM"</t>
  </si>
  <si>
    <t>BLOCK - "EBONY"</t>
  </si>
  <si>
    <t>AHII/E-57-01</t>
  </si>
  <si>
    <t>AHII/E-57-02</t>
  </si>
  <si>
    <t>AHII/E-57-03</t>
  </si>
  <si>
    <t>AHII/E-57-04</t>
  </si>
  <si>
    <t>AHII/E-70-01</t>
  </si>
  <si>
    <t>AHII/E-70-02</t>
  </si>
  <si>
    <t>AHII/E-70-03</t>
  </si>
  <si>
    <t>AHII/E-70-04</t>
  </si>
  <si>
    <t>AHII/E-71-01</t>
  </si>
  <si>
    <t>AHII/E-71-02</t>
  </si>
  <si>
    <t>AHII/E-71-03</t>
  </si>
  <si>
    <t>AHII/E-71-04</t>
  </si>
  <si>
    <t>AHII/E-72-01</t>
  </si>
  <si>
    <t>AHII/E-72-02</t>
  </si>
  <si>
    <t>AHII/E-72-03</t>
  </si>
  <si>
    <t>AHII/E-72-04</t>
  </si>
  <si>
    <t>AHII/E-73-01</t>
  </si>
  <si>
    <t>AHII/E-73-02</t>
  </si>
  <si>
    <t>AHII/E-73-03</t>
  </si>
  <si>
    <t>AHII/E-73-04</t>
  </si>
  <si>
    <t>AHII/E-41-01</t>
  </si>
  <si>
    <t>AHII/E-41-02</t>
  </si>
  <si>
    <t>AHII/E-41-03</t>
  </si>
  <si>
    <t>AHII/E-41-04</t>
  </si>
  <si>
    <t>AHII/E-42-01</t>
  </si>
  <si>
    <t>AHII/E-42-02</t>
  </si>
  <si>
    <t>AHII/E-42-03</t>
  </si>
  <si>
    <t>AHII/E-42-04</t>
  </si>
  <si>
    <t>AHII/E-43-01</t>
  </si>
  <si>
    <t>AHII/E-43-02</t>
  </si>
  <si>
    <t>AHII/E-43-03</t>
  </si>
  <si>
    <t>AHII/E-43-04</t>
  </si>
  <si>
    <t>AHII/E-44-01</t>
  </si>
  <si>
    <t>AHII/E-44-02</t>
  </si>
  <si>
    <t>AHII/E-44-03</t>
  </si>
  <si>
    <t>AHII/E-44-04</t>
  </si>
  <si>
    <t>AHII/E-45-01</t>
  </si>
  <si>
    <t>AHII/E-45-02</t>
  </si>
  <si>
    <t>AHII/E-45-03</t>
  </si>
  <si>
    <t>AHII/E-45-04</t>
  </si>
  <si>
    <t>AHII/E-46-01</t>
  </si>
  <si>
    <t>AHII/E-46-02</t>
  </si>
  <si>
    <t>AHII/E-46-03</t>
  </si>
  <si>
    <t>AHII/E-46-04</t>
  </si>
  <si>
    <t>AHII/E-47-01</t>
  </si>
  <si>
    <t>AHII/E-47-02</t>
  </si>
  <si>
    <t>AHII/E-47-03</t>
  </si>
  <si>
    <t>AHII/E-47-04</t>
  </si>
  <si>
    <t>AHII/E-48-01</t>
  </si>
  <si>
    <t>AHII/E-48-02</t>
  </si>
  <si>
    <t>AHII/E-48-03</t>
  </si>
  <si>
    <t>AHII/E-48-04</t>
  </si>
  <si>
    <t>AHII/E-49-01</t>
  </si>
  <si>
    <t>AHII/E-49-02</t>
  </si>
  <si>
    <t>AHII/E-49-03</t>
  </si>
  <si>
    <t>AHII/E-49-04</t>
  </si>
  <si>
    <t>AHII/E-50-01</t>
  </si>
  <si>
    <t>AHII/E-50-02</t>
  </si>
  <si>
    <t>AHII/E-50-03</t>
  </si>
  <si>
    <t>AHII/E-50-04</t>
  </si>
  <si>
    <t>AHII/E-51-01</t>
  </si>
  <si>
    <t>AHII/E-51-02</t>
  </si>
  <si>
    <t>AHII/E-51-03</t>
  </si>
  <si>
    <t>AHII/E-51-04</t>
  </si>
  <si>
    <t>AHII/E-52-01</t>
  </si>
  <si>
    <t>AHII/E-52-02</t>
  </si>
  <si>
    <t>AHII/E-52-03</t>
  </si>
  <si>
    <t>AHII/E-52-04</t>
  </si>
  <si>
    <t>AHII/E-53-01</t>
  </si>
  <si>
    <t>AHII/E-53-02</t>
  </si>
  <si>
    <t>AHII/E-53-03</t>
  </si>
  <si>
    <t>AHII/E-53-04</t>
  </si>
  <si>
    <t>AHII/E-54-01</t>
  </si>
  <si>
    <t>AHII/E-54-02</t>
  </si>
  <si>
    <t>AHII/E-54-03</t>
  </si>
  <si>
    <t>AHII/E-54-04</t>
  </si>
  <si>
    <t>AHII/E-58-01</t>
  </si>
  <si>
    <t>AHII/E-58-02</t>
  </si>
  <si>
    <t>AHII/E-58-03</t>
  </si>
  <si>
    <t>AHII/E-58-04</t>
  </si>
  <si>
    <t>AHII/E-128-01</t>
  </si>
  <si>
    <t>AHII/E-128-02</t>
  </si>
  <si>
    <t>AHII/E-128-03</t>
  </si>
  <si>
    <t>AHII/E-128-04</t>
  </si>
  <si>
    <t>AHII/E-129-01</t>
  </si>
  <si>
    <t>AHII/E-129-02</t>
  </si>
  <si>
    <t>AHII/E-129-03</t>
  </si>
  <si>
    <t>AHII/E-129-04</t>
  </si>
  <si>
    <t>AHII/E-130-01</t>
  </si>
  <si>
    <t>AHII/E-130-02</t>
  </si>
  <si>
    <t>AHII/E-130-03</t>
  </si>
  <si>
    <t>AHII/E-130-04</t>
  </si>
  <si>
    <t>AHII/E-131-01</t>
  </si>
  <si>
    <t>AHII/E-131-02</t>
  </si>
  <si>
    <t>AHII/E-131-03</t>
  </si>
  <si>
    <t>AHII/E-131-04</t>
  </si>
  <si>
    <t>AHII/E-132-01</t>
  </si>
  <si>
    <t>AHII/E-132-02</t>
  </si>
  <si>
    <t>AHII/E-132-03</t>
  </si>
  <si>
    <t>AHII/E-132-04</t>
  </si>
  <si>
    <t>AHII/E-133-01</t>
  </si>
  <si>
    <t>AHII/E-133-02</t>
  </si>
  <si>
    <t>AHII/E-133-03</t>
  </si>
  <si>
    <t>AHII/E-133-04</t>
  </si>
  <si>
    <t>AHII/E-134-01</t>
  </si>
  <si>
    <t>AHII/E-134-02</t>
  </si>
  <si>
    <t>AHII/E-134-03</t>
  </si>
  <si>
    <t>AHII/E-134-04</t>
  </si>
  <si>
    <t>AHII/E-135-01</t>
  </si>
  <si>
    <t>AHII/E-135-02</t>
  </si>
  <si>
    <t>AHII/E-135-03</t>
  </si>
  <si>
    <t>AHII/E-135-04</t>
  </si>
  <si>
    <t>AHII/E-74-01</t>
  </si>
  <si>
    <t>AHII/E-74-02</t>
  </si>
  <si>
    <t>AHII/E-74-03</t>
  </si>
  <si>
    <t>AHII/E-74-04</t>
  </si>
  <si>
    <t>AHII/E-75-01</t>
  </si>
  <si>
    <t>AHII/E-75-02</t>
  </si>
  <si>
    <t>AHII/E-75-03</t>
  </si>
  <si>
    <t>AHII/E-75-04</t>
  </si>
  <si>
    <t>AHII/E-76-01</t>
  </si>
  <si>
    <t>AHII/E-76-02</t>
  </si>
  <si>
    <t>AHII/E-76-03</t>
  </si>
  <si>
    <t>AHII/E-76-04</t>
  </si>
  <si>
    <t>AHII/E-77-01</t>
  </si>
  <si>
    <t>AHII/E-77-02</t>
  </si>
  <si>
    <t>AHII/E-77-03</t>
  </si>
  <si>
    <t>AHII/E-77-04</t>
  </si>
  <si>
    <t>AHII/E-78-01</t>
  </si>
  <si>
    <t>AHII/E-78-02</t>
  </si>
  <si>
    <t>AHII/E-78-03</t>
  </si>
  <si>
    <t>AHII/E-78-04</t>
  </si>
  <si>
    <t>AHII/E-79-01</t>
  </si>
  <si>
    <t>AHII/E-79-02</t>
  </si>
  <si>
    <t>AHII/E-79-03</t>
  </si>
  <si>
    <t>AHII/E-79-04</t>
  </si>
  <si>
    <t>AHII/E-80-01</t>
  </si>
  <si>
    <t>AHII/E-80-02</t>
  </si>
  <si>
    <t>AHII/E-80-03</t>
  </si>
  <si>
    <t>AHII/E-80-04</t>
  </si>
  <si>
    <t>AHII/E-81-01</t>
  </si>
  <si>
    <t>AHII/E-81-02</t>
  </si>
  <si>
    <t>AHII/E-81-03</t>
  </si>
  <si>
    <t>AHII/E-81-04</t>
  </si>
  <si>
    <t>AHII/E-82-01</t>
  </si>
  <si>
    <t>AHII/E-82-02</t>
  </si>
  <si>
    <t>AHII/E-82-03</t>
  </si>
  <si>
    <t>AHII/E-82-04</t>
  </si>
  <si>
    <t>AHII/E-83-01</t>
  </si>
  <si>
    <t>AHII/E-83-02</t>
  </si>
  <si>
    <t>AHII/E-83-03</t>
  </si>
  <si>
    <t>AHII/E-83-04</t>
  </si>
  <si>
    <t>AHII/E-84-01</t>
  </si>
  <si>
    <t>AHII/E-84-02</t>
  </si>
  <si>
    <t>AHII/E-84-03</t>
  </si>
  <si>
    <t>AHII/E-84-04</t>
  </si>
  <si>
    <t>AHII/E-60-01</t>
  </si>
  <si>
    <t>AHII/E-60-02</t>
  </si>
  <si>
    <t>AHII/E-60-03</t>
  </si>
  <si>
    <t>AHII/E-60-04</t>
  </si>
  <si>
    <t>AHII/E-61-01</t>
  </si>
  <si>
    <t>AHII/E-61-02</t>
  </si>
  <si>
    <t>AHII/E-61-03</t>
  </si>
  <si>
    <t>AHII/E-61-04</t>
  </si>
  <si>
    <t>AHII/E-62-01</t>
  </si>
  <si>
    <t>AHII/E-62-02</t>
  </si>
  <si>
    <t>AHII/E-62-03</t>
  </si>
  <si>
    <t>AHII/E-62-04</t>
  </si>
  <si>
    <t>AHII/E-63-01</t>
  </si>
  <si>
    <t>AHII/E-63-02</t>
  </si>
  <si>
    <t>AHII/E-63-03</t>
  </si>
  <si>
    <t>AHII/E-63-04</t>
  </si>
  <si>
    <t>AHII/E-64-01</t>
  </si>
  <si>
    <t>AHII/E-64-02</t>
  </si>
  <si>
    <t>AHII/E-64-03</t>
  </si>
  <si>
    <t>AHII/E-64-04</t>
  </si>
  <si>
    <t>AHII/E-65-01</t>
  </si>
  <si>
    <t>AHII/E-65-02</t>
  </si>
  <si>
    <t>AHII/E-65-03</t>
  </si>
  <si>
    <t>AHII/E-65-04</t>
  </si>
  <si>
    <t>AHII/E-66-01</t>
  </si>
  <si>
    <t>AHII/E-66-02</t>
  </si>
  <si>
    <t>AHII/E-66-03</t>
  </si>
  <si>
    <t>AHII/E-66-04</t>
  </si>
  <si>
    <t>AHII/E-67-01</t>
  </si>
  <si>
    <t>AHII/E-67-02</t>
  </si>
  <si>
    <t>AHII/E-67-03</t>
  </si>
  <si>
    <t>AHII/E-67-04</t>
  </si>
  <si>
    <t>AHII/E-68-01</t>
  </si>
  <si>
    <t>AHII/E-68-02</t>
  </si>
  <si>
    <t>AHII/E-68-03</t>
  </si>
  <si>
    <t>AHII/E-68-04</t>
  </si>
  <si>
    <t>AHII/E-69-01</t>
  </si>
  <si>
    <t>AHII/E-69-02</t>
  </si>
  <si>
    <t>AHII/E-69-03</t>
  </si>
  <si>
    <t>AHII/E-69-04</t>
  </si>
  <si>
    <t>AHII/E-179-01</t>
  </si>
  <si>
    <t>AHII/E-179-02</t>
  </si>
  <si>
    <t>AHII/E-179-03</t>
  </si>
  <si>
    <t>AHII/E-179-04</t>
  </si>
  <si>
    <t>AHII/E-180-01</t>
  </si>
  <si>
    <t>AHII/E-180-02</t>
  </si>
  <si>
    <t>AHII/E-180-03</t>
  </si>
  <si>
    <t>AHII/E-180-04</t>
  </si>
  <si>
    <t>AHII/E-181-01</t>
  </si>
  <si>
    <t>AHII/E-181-02</t>
  </si>
  <si>
    <t>AHII/E-181-03</t>
  </si>
  <si>
    <t>AHII/E-181-04</t>
  </si>
  <si>
    <t>AHII/E-182-01</t>
  </si>
  <si>
    <t>AHII/E-182-02</t>
  </si>
  <si>
    <t>AHII/E-182-03</t>
  </si>
  <si>
    <t>AHII/E-182-04</t>
  </si>
  <si>
    <t>AHII/E-183-01</t>
  </si>
  <si>
    <t>AHII/E-183-02</t>
  </si>
  <si>
    <t>AHII/E-183-03</t>
  </si>
  <si>
    <t>AHII/E-183-04</t>
  </si>
  <si>
    <t>AHII/E-184-01</t>
  </si>
  <si>
    <t>AHII/E-184-02</t>
  </si>
  <si>
    <t>AHII/E-184-03</t>
  </si>
  <si>
    <t>AHII/E-184-04</t>
  </si>
  <si>
    <t>AHII/E-185-01</t>
  </si>
  <si>
    <t>AHII/E-185-02</t>
  </si>
  <si>
    <t>AHII/E-185-03</t>
  </si>
  <si>
    <t>AHII/E-185-04</t>
  </si>
  <si>
    <t>AHII/E-186-01</t>
  </si>
  <si>
    <t>AHII/E-186-02</t>
  </si>
  <si>
    <t>AHII/E-186-03</t>
  </si>
  <si>
    <t>AHII/E-186-04</t>
  </si>
  <si>
    <t>AHII/E-187-01</t>
  </si>
  <si>
    <t>AHII/E-187-02</t>
  </si>
  <si>
    <t>AHII/E-187-03</t>
  </si>
  <si>
    <t>AHII/E-187-04</t>
  </si>
  <si>
    <t>AHII/E-188-01</t>
  </si>
  <si>
    <t>AHII/E-188-02</t>
  </si>
  <si>
    <t>AHII/E-188-03</t>
  </si>
  <si>
    <t>AHII/E-188-04</t>
  </si>
  <si>
    <t>AHII/E-189-01</t>
  </si>
  <si>
    <t>AHII/E-189-02</t>
  </si>
  <si>
    <t>AHII/E-189-03</t>
  </si>
  <si>
    <t>AHII/E-189-04</t>
  </si>
  <si>
    <t>AHII/E-190-01</t>
  </si>
  <si>
    <t>AHII/E-190-02</t>
  </si>
  <si>
    <t>AHII/E-190-03</t>
  </si>
  <si>
    <t>AHII/E-190-04</t>
  </si>
  <si>
    <t>AHII/E-191-01</t>
  </si>
  <si>
    <t>AHII/E-191-02</t>
  </si>
  <si>
    <t>AHII/E-191-03</t>
  </si>
  <si>
    <t>AHII/E-191-04</t>
  </si>
  <si>
    <t>AHII/E-192-01</t>
  </si>
  <si>
    <t>AHII/E-192-02</t>
  </si>
  <si>
    <t>AHII/E-192-03</t>
  </si>
  <si>
    <t>AHII/E-192-04</t>
  </si>
  <si>
    <t>AHII/E-193-01</t>
  </si>
  <si>
    <t>AHII/E-193-02</t>
  </si>
  <si>
    <t>AHII/E-193-03</t>
  </si>
  <si>
    <t>AHII/E-193-04</t>
  </si>
  <si>
    <t>AHII/E-194-01</t>
  </si>
  <si>
    <t>AHII/E-194-02</t>
  </si>
  <si>
    <t>AHII/E-194-03</t>
  </si>
  <si>
    <t>AHII/E-194-04</t>
  </si>
  <si>
    <t>AHII/E-195-01</t>
  </si>
  <si>
    <t>AHII/E-195-02</t>
  </si>
  <si>
    <t>AHII/E-195-03</t>
  </si>
  <si>
    <t>AHII/E-195-04</t>
  </si>
  <si>
    <t>AHII/E-196-01</t>
  </si>
  <si>
    <t>AHII/E-196-02</t>
  </si>
  <si>
    <t>AHII/E-196-03</t>
  </si>
  <si>
    <t>AHII/E-196-04</t>
  </si>
  <si>
    <t>AHII/E-197-01</t>
  </si>
  <si>
    <t>AHII/E-197-02</t>
  </si>
  <si>
    <t>AHII/E-197-03</t>
  </si>
  <si>
    <t>AHII/E-197-04</t>
  </si>
  <si>
    <t>AHII/E-198-01</t>
  </si>
  <si>
    <t>AHII/E-198-02</t>
  </si>
  <si>
    <t>AHII/E-198-03</t>
  </si>
  <si>
    <t>AHII/E-198-04</t>
  </si>
  <si>
    <t>AHII/E-199-01</t>
  </si>
  <si>
    <t>AHII/E-199-02</t>
  </si>
  <si>
    <t>AHII/E-199-03</t>
  </si>
  <si>
    <t>AHII/E-199-04</t>
  </si>
  <si>
    <t>AHII/E-200-01</t>
  </si>
  <si>
    <t>AHII/E-200-02</t>
  </si>
  <si>
    <t>AHII/E-200-03</t>
  </si>
  <si>
    <t>AHII/E-200-04</t>
  </si>
  <si>
    <t>AHII/E-201-01</t>
  </si>
  <si>
    <t>AHII/E-201-02</t>
  </si>
  <si>
    <t>AHII/E-201-03</t>
  </si>
  <si>
    <t>AHII/E-201-04</t>
  </si>
  <si>
    <t>AHII/E-202-01</t>
  </si>
  <si>
    <t>AHII/E-202-02</t>
  </si>
  <si>
    <t>AHII/E-202-03</t>
  </si>
  <si>
    <t>AHII/E-202-04</t>
  </si>
  <si>
    <t>AHII/E-203-01</t>
  </si>
  <si>
    <t>AHII/E-203-02</t>
  </si>
  <si>
    <t>AHII/E-203-03</t>
  </si>
  <si>
    <t>AHII/E-203-04</t>
  </si>
  <si>
    <t>AHII/E-172-01</t>
  </si>
  <si>
    <t>AHII/E-172-02</t>
  </si>
  <si>
    <t>AHII/E-172-03</t>
  </si>
  <si>
    <t>AHII/E-172-04</t>
  </si>
  <si>
    <t>AHII/E-173-01</t>
  </si>
  <si>
    <t>AHII/E-173-02</t>
  </si>
  <si>
    <t>AHII/E-173-03</t>
  </si>
  <si>
    <t>AHII/E-173-04</t>
  </si>
  <si>
    <t>AHII/E-174-01</t>
  </si>
  <si>
    <t>AHII/E-174-02</t>
  </si>
  <si>
    <t>AHII/E-174-03</t>
  </si>
  <si>
    <t>AHII/E-174-04</t>
  </si>
  <si>
    <t>AHII/E-175-01</t>
  </si>
  <si>
    <t>AHII/E-175-02</t>
  </si>
  <si>
    <t>AHII/E-175-03</t>
  </si>
  <si>
    <t>AHII/E-175-04</t>
  </si>
  <si>
    <t>AHII/E-176-01</t>
  </si>
  <si>
    <t>AHII/E-176-02</t>
  </si>
  <si>
    <t>AHII/E-176-03</t>
  </si>
  <si>
    <t>AHII/E-176-04</t>
  </si>
  <si>
    <t>AHII/E-177-01</t>
  </si>
  <si>
    <t>AHII/E-177-02</t>
  </si>
  <si>
    <t>AHII/E-177-03</t>
  </si>
  <si>
    <t>AHII/E-177-04</t>
  </si>
  <si>
    <t>AHII/E-178-01</t>
  </si>
  <si>
    <t>AHII/E-178-02</t>
  </si>
  <si>
    <t>AHII/E-178-03</t>
  </si>
  <si>
    <t>AHII/E-178-04</t>
  </si>
  <si>
    <t>AHII/E-136-01</t>
  </si>
  <si>
    <t>AHII/E-136-02</t>
  </si>
  <si>
    <t>AHII/E-136-03</t>
  </si>
  <si>
    <t>AHII/E-136-04</t>
  </si>
  <si>
    <t>AHII/E-137-01</t>
  </si>
  <si>
    <t>AHII/E-137-02</t>
  </si>
  <si>
    <t>AHII/E-137-03</t>
  </si>
  <si>
    <t>AHII/E-137-04</t>
  </si>
  <si>
    <t>AHII/E-138-01</t>
  </si>
  <si>
    <t>AHII/E-138-02</t>
  </si>
  <si>
    <t>AHII/E-138-03</t>
  </si>
  <si>
    <t>AHII/E-138-04</t>
  </si>
  <si>
    <t>AHII/E-139-01</t>
  </si>
  <si>
    <t>AHII/E-139-02</t>
  </si>
  <si>
    <t>AHII/E-139-03</t>
  </si>
  <si>
    <t>AHII/E-139-04</t>
  </si>
  <si>
    <t>AHII/E-140-01</t>
  </si>
  <si>
    <t>AHII/E-140-02</t>
  </si>
  <si>
    <t>AHII/E-140-03</t>
  </si>
  <si>
    <t>AHII/E-140-04</t>
  </si>
  <si>
    <t>AHII/E-141-01</t>
  </si>
  <si>
    <t>AHII/E-141-02</t>
  </si>
  <si>
    <t>AHII/E-141-03</t>
  </si>
  <si>
    <t>AHII/E-141-04</t>
  </si>
  <si>
    <t>AHII/E-142-01</t>
  </si>
  <si>
    <t>AHII/E-142-02</t>
  </si>
  <si>
    <t>AHII/E-142-03</t>
  </si>
  <si>
    <t>AHII/E-142-04</t>
  </si>
  <si>
    <t>AHII/E-143-01</t>
  </si>
  <si>
    <t>AHII/E-143-02</t>
  </si>
  <si>
    <t>AHII/E-143-03</t>
  </si>
  <si>
    <t>AHII/E-143-04</t>
  </si>
  <si>
    <t>AHII/E-144-01</t>
  </si>
  <si>
    <t>AHII/E-144-02</t>
  </si>
  <si>
    <t>AHII/E-144-03</t>
  </si>
  <si>
    <t>AHII/E-144-04</t>
  </si>
  <si>
    <t>AHII/E-145-01</t>
  </si>
  <si>
    <t>AHII/E-145-02</t>
  </si>
  <si>
    <t>AHII/E-145-03</t>
  </si>
  <si>
    <t>AHII/E-145-04</t>
  </si>
  <si>
    <t>AHII/E-146-01</t>
  </si>
  <si>
    <t>AHII/E-146-02</t>
  </si>
  <si>
    <t>AHII/E-146-03</t>
  </si>
  <si>
    <t>AHII/E-146-04</t>
  </si>
  <si>
    <t>AHII/E-147-01</t>
  </si>
  <si>
    <t>AHII/E-147-02</t>
  </si>
  <si>
    <t>AHII/E-147-03</t>
  </si>
  <si>
    <t>AHII/E-147-04</t>
  </si>
  <si>
    <t>AHII/E-148-01</t>
  </si>
  <si>
    <t>AHII/E-148-02</t>
  </si>
  <si>
    <t>AHII/E-148-03</t>
  </si>
  <si>
    <t>AHII/E-148-04</t>
  </si>
  <si>
    <t>AHII/E-149-01</t>
  </si>
  <si>
    <t>AHII/E-149-02</t>
  </si>
  <si>
    <t>AHII/E-149-03</t>
  </si>
  <si>
    <t>AHII/E-149-04</t>
  </si>
  <si>
    <t>AHII/E-150-01</t>
  </si>
  <si>
    <t>AHII/E-150-02</t>
  </si>
  <si>
    <t>AHII/E-150-03</t>
  </si>
  <si>
    <t>AHII/E-150-04</t>
  </si>
  <si>
    <t>AHII/E-151-01</t>
  </si>
  <si>
    <t>AHII/E-151-02</t>
  </si>
  <si>
    <t>AHII/E-151-03</t>
  </si>
  <si>
    <t>AHII/E-151-04</t>
  </si>
  <si>
    <t>AHII/E-152-01</t>
  </si>
  <si>
    <t>AHII/E-152-02</t>
  </si>
  <si>
    <t>AHII/E-152-03</t>
  </si>
  <si>
    <t>AHII/E-152-04</t>
  </si>
  <si>
    <t>AHII/E-153-01</t>
  </si>
  <si>
    <t>AHII/E-153-02</t>
  </si>
  <si>
    <t>AHII/E-153-03</t>
  </si>
  <si>
    <t>AHII/E-153-04</t>
  </si>
  <si>
    <t>AHII/E-154-01</t>
  </si>
  <si>
    <t>AHII/E-154-02</t>
  </si>
  <si>
    <t>AHII/E-154-03</t>
  </si>
  <si>
    <t>AHII/E-154-04</t>
  </si>
  <si>
    <t>AHII/E-114-01</t>
  </si>
  <si>
    <t>AHII/E-114-02</t>
  </si>
  <si>
    <t>AHII/E-114-03</t>
  </si>
  <si>
    <t>AHII/E-114-04</t>
  </si>
  <si>
    <t>AHII/E-113-01</t>
  </si>
  <si>
    <t>AHII/E-113-02</t>
  </si>
  <si>
    <t>AHII/E-113-03</t>
  </si>
  <si>
    <t>AHII/E-113-04</t>
  </si>
  <si>
    <t>AHII/E-112-01</t>
  </si>
  <si>
    <t>AHII/E-112-02</t>
  </si>
  <si>
    <t>AHII/E-112-03</t>
  </si>
  <si>
    <t>AHII/E-112-04</t>
  </si>
  <si>
    <t>AHII/E-111-01</t>
  </si>
  <si>
    <t>AHII/E-111-02</t>
  </si>
  <si>
    <t>AHII/E-111-03</t>
  </si>
  <si>
    <t>AHII/E-111-04</t>
  </si>
  <si>
    <t>AHII/E-110-01</t>
  </si>
  <si>
    <t>AHII/E-110-02</t>
  </si>
  <si>
    <t>AHII/E-110-03</t>
  </si>
  <si>
    <t>AHII/E-110-04</t>
  </si>
  <si>
    <t>AHII/E-109-01</t>
  </si>
  <si>
    <t>AHII/E-109-02</t>
  </si>
  <si>
    <t>AHII/E-109-03</t>
  </si>
  <si>
    <t>AHII/E-109-04</t>
  </si>
  <si>
    <t>AHII/E-156-01</t>
  </si>
  <si>
    <t>AHII/E-156-02</t>
  </si>
  <si>
    <t>AHII/E-156-03</t>
  </si>
  <si>
    <t>AHII/E-156-04</t>
  </si>
  <si>
    <t>AHII/E-157-01</t>
  </si>
  <si>
    <t>AHII/E-157-02</t>
  </si>
  <si>
    <t>AHII/E-157-03</t>
  </si>
  <si>
    <t>AHII/E-157-04</t>
  </si>
  <si>
    <t>AHII/E-158-01</t>
  </si>
  <si>
    <t>AHII/E-158-02</t>
  </si>
  <si>
    <t>AHII/E-158-03</t>
  </si>
  <si>
    <t>AHII/E-158-04</t>
  </si>
  <si>
    <t>AHII/E-159-01</t>
  </si>
  <si>
    <t>AHII/E-159-02</t>
  </si>
  <si>
    <t>AHII/E-159-03</t>
  </si>
  <si>
    <t>AHII/E-159-04</t>
  </si>
  <si>
    <t>AHII/E-160-01</t>
  </si>
  <si>
    <t>AHII/E-160-02</t>
  </si>
  <si>
    <t>AHII/E-160-03</t>
  </si>
  <si>
    <t>AHII/E-160-04</t>
  </si>
  <si>
    <t>AHII/E-161-01</t>
  </si>
  <si>
    <t>AHII/E-161-02</t>
  </si>
  <si>
    <t>AHII/E-161-03</t>
  </si>
  <si>
    <t>AHII/E-161-04</t>
  </si>
  <si>
    <t>AHII/E-162-01</t>
  </si>
  <si>
    <t>AHII/E-162-02</t>
  </si>
  <si>
    <t>AHII/E-162-03</t>
  </si>
  <si>
    <t>AHII/E-162-04</t>
  </si>
  <si>
    <t>AHII/E-163-01</t>
  </si>
  <si>
    <t>AHII/E-163-02</t>
  </si>
  <si>
    <t>AHII/E-163-03</t>
  </si>
  <si>
    <t>AHII/E-163-04</t>
  </si>
  <si>
    <t>AHII/E-164-01</t>
  </si>
  <si>
    <t>AHII/E-164-02</t>
  </si>
  <si>
    <t>AHII/E-164-03</t>
  </si>
  <si>
    <t>AHII/E-164-04</t>
  </si>
  <si>
    <t>AHII/E-165-01</t>
  </si>
  <si>
    <t>AHII/E-165-02</t>
  </si>
  <si>
    <t>AHII/E-165-03</t>
  </si>
  <si>
    <t>AHII/E-165-04</t>
  </si>
  <si>
    <t>AHII/E-166-01</t>
  </si>
  <si>
    <t>AHII/E-166-02</t>
  </si>
  <si>
    <t>AHII/E-166-03</t>
  </si>
  <si>
    <t>AHII/E-166-04</t>
  </si>
  <si>
    <t>AHII/E-167-01</t>
  </si>
  <si>
    <t>AHII/E-167-02</t>
  </si>
  <si>
    <t>AHII/E-167-03</t>
  </si>
  <si>
    <t>AHII/E-167-04</t>
  </si>
  <si>
    <t>AHII/E-168-01</t>
  </si>
  <si>
    <t>AHII/E-168-02</t>
  </si>
  <si>
    <t>AHII/E-168-03</t>
  </si>
  <si>
    <t>AHII/E-168-04</t>
  </si>
  <si>
    <t>AHII/E-169-01</t>
  </si>
  <si>
    <t>AHII/E-169-02</t>
  </si>
  <si>
    <t>AHII/E-169-03</t>
  </si>
  <si>
    <t>AHII/E-169-04</t>
  </si>
  <si>
    <t>AHII/E-170-01</t>
  </si>
  <si>
    <t>AHII/E-170-02</t>
  </si>
  <si>
    <t>AHII/E-170-03</t>
  </si>
  <si>
    <t>AHII/E-170-04</t>
  </si>
  <si>
    <t>AHII/E-171-01</t>
  </si>
  <si>
    <t>AHII/E-171-02</t>
  </si>
  <si>
    <t>AHII/E-171-03</t>
  </si>
  <si>
    <t>AHII/E-171-04</t>
  </si>
  <si>
    <t>AHII/E-108-01</t>
  </si>
  <si>
    <t>AHII/E-108-02</t>
  </si>
  <si>
    <t>AHII/E-108-03</t>
  </si>
  <si>
    <t>AHII/E-108-04</t>
  </si>
  <si>
    <t>AHII/E-107-01</t>
  </si>
  <si>
    <t>AHII/E-107-02</t>
  </si>
  <si>
    <t>AHII/E-107-03</t>
  </si>
  <si>
    <t>AHII/E-107-04</t>
  </si>
  <si>
    <t>AHII/E-106-01</t>
  </si>
  <si>
    <t>AHII/E-106-02</t>
  </si>
  <si>
    <t>AHII/E-106-03</t>
  </si>
  <si>
    <t>AHII/E-106-04</t>
  </si>
  <si>
    <t>AHII/E-105-01</t>
  </si>
  <si>
    <t>AHII/E-105-02</t>
  </si>
  <si>
    <t>AHII/E-105-03</t>
  </si>
  <si>
    <t>AHII/E-105-04</t>
  </si>
  <si>
    <t>AHII/E-104-01</t>
  </si>
  <si>
    <t>AHII/E-104-02</t>
  </si>
  <si>
    <t>AHII/E-104-03</t>
  </si>
  <si>
    <t>AHII/E-104-04</t>
  </si>
  <si>
    <t>AHII/E-103-01</t>
  </si>
  <si>
    <t>AHII/E-103-02</t>
  </si>
  <si>
    <t>AHII/E-103-03</t>
  </si>
  <si>
    <t>AHII/E-103-04</t>
  </si>
  <si>
    <t>AHII/E-102-01</t>
  </si>
  <si>
    <t>AHII/E-102-02</t>
  </si>
  <si>
    <t>AHII/E-102-03</t>
  </si>
  <si>
    <t>AHII/E-102-04</t>
  </si>
  <si>
    <t>AHII/E-101-01</t>
  </si>
  <si>
    <t>AHII/E-101-02</t>
  </si>
  <si>
    <t>AHII/E-101-03</t>
  </si>
  <si>
    <t>AHII/E-101-04</t>
  </si>
  <si>
    <t>AHII/M-01-01</t>
  </si>
  <si>
    <t>AHII/M-01-02</t>
  </si>
  <si>
    <t>AHII/M-01-03</t>
  </si>
  <si>
    <t>AHII/M-01-04</t>
  </si>
  <si>
    <t>AHII/M-02-01</t>
  </si>
  <si>
    <t>AHII/M-02-02</t>
  </si>
  <si>
    <t>AHII/M-02-03</t>
  </si>
  <si>
    <t>AHII/M-02-04</t>
  </si>
  <si>
    <t>AHII/M-03-01</t>
  </si>
  <si>
    <t>AHII/M-03-02</t>
  </si>
  <si>
    <t>AHII/M-03-03</t>
  </si>
  <si>
    <t>AHII/M-03-04</t>
  </si>
  <si>
    <t>AHII/M-04-01</t>
  </si>
  <si>
    <t>AHII/M-04-02</t>
  </si>
  <si>
    <t>AHII/M-04-03</t>
  </si>
  <si>
    <t>AHII/M-04-04</t>
  </si>
  <si>
    <t>AHII/M-05-01</t>
  </si>
  <si>
    <t>AHII/M-05-02</t>
  </si>
  <si>
    <t>AHII/M-05-03</t>
  </si>
  <si>
    <t>AHII/M-05-04</t>
  </si>
  <si>
    <t>AHII/M-06-01</t>
  </si>
  <si>
    <t>AHII/M-06-02</t>
  </si>
  <si>
    <t>AHII/M-06-03</t>
  </si>
  <si>
    <t>AHII/M-06-04</t>
  </si>
  <si>
    <t>AHII/M-07-01</t>
  </si>
  <si>
    <t>AHII/M-07-02</t>
  </si>
  <si>
    <t>AHII/M-07-03</t>
  </si>
  <si>
    <t>AHII/M-07-04</t>
  </si>
  <si>
    <t>AHII/M-17-01</t>
  </si>
  <si>
    <t>AHII/M-17-02</t>
  </si>
  <si>
    <t>AHII/M-17-03</t>
  </si>
  <si>
    <t>AHII/M-17-04</t>
  </si>
  <si>
    <t>AHII/M-18-01</t>
  </si>
  <si>
    <t>AHII/M-18-02</t>
  </si>
  <si>
    <t>AHII/M-18-03</t>
  </si>
  <si>
    <t>AHII/M-18-04</t>
  </si>
  <si>
    <t>AHII/M-19-01</t>
  </si>
  <si>
    <t>AHII/M-19-02</t>
  </si>
  <si>
    <t>AHII/M-19-03</t>
  </si>
  <si>
    <t>AHII/M-19-04</t>
  </si>
  <si>
    <t>AHII/M-20-01</t>
  </si>
  <si>
    <t>AHII/M-20-02</t>
  </si>
  <si>
    <t>AHII/M-20-03</t>
  </si>
  <si>
    <t>AHII/M-20-04</t>
  </si>
  <si>
    <t>AHII/M-21-01</t>
  </si>
  <si>
    <t>AHII/M-21-02</t>
  </si>
  <si>
    <t>AHII/M-21-03</t>
  </si>
  <si>
    <t>AHII/M-21-04</t>
  </si>
  <si>
    <t>AHII/M-22-01</t>
  </si>
  <si>
    <t>AHII/M-22-02</t>
  </si>
  <si>
    <t>AHII/M-22-03</t>
  </si>
  <si>
    <t>AHII/M-22-04</t>
  </si>
  <si>
    <t>AHII/M-23-01</t>
  </si>
  <si>
    <t>AHII/M-23-02</t>
  </si>
  <si>
    <t>AHII/M-23-03</t>
  </si>
  <si>
    <t>AHII/M-23-04</t>
  </si>
  <si>
    <t>AHII/M-24-01</t>
  </si>
  <si>
    <t>AHII/M-24-02</t>
  </si>
  <si>
    <t>AHII/M-24-03</t>
  </si>
  <si>
    <t>AHII/M-24-04</t>
  </si>
  <si>
    <t>AHII/M-25-01</t>
  </si>
  <si>
    <t>AHII/M-25-02</t>
  </si>
  <si>
    <t>AHII/M-25-03</t>
  </si>
  <si>
    <t>AHII/M-25-04</t>
  </si>
  <si>
    <t>AHII/M-26-01</t>
  </si>
  <si>
    <t>AHII/M-26-02</t>
  </si>
  <si>
    <t>AHII/M-26-03</t>
  </si>
  <si>
    <t>AHII/M-26-04</t>
  </si>
  <si>
    <t>AHII/M-27-01</t>
  </si>
  <si>
    <t>AHII/M-27-02</t>
  </si>
  <si>
    <t>AHII/M-27-03</t>
  </si>
  <si>
    <t>AHII/M-27-04</t>
  </si>
  <si>
    <t>AHII/M-30-01</t>
  </si>
  <si>
    <t>AHII/M-30-02</t>
  </si>
  <si>
    <t>AHII/M-30-03</t>
  </si>
  <si>
    <t>AHII/M-30-04</t>
  </si>
  <si>
    <t>AHII/M-31-01</t>
  </si>
  <si>
    <t>AHII/M-31-02</t>
  </si>
  <si>
    <t>AHII/M-31-03</t>
  </si>
  <si>
    <t>AHII/M-31-04</t>
  </si>
  <si>
    <t>AHII/M-32-01</t>
  </si>
  <si>
    <t>AHII/M-32-02</t>
  </si>
  <si>
    <t>AHII/M-32-03</t>
  </si>
  <si>
    <t>AHII/M-32-04</t>
  </si>
  <si>
    <t>AHII/M-33-01</t>
  </si>
  <si>
    <t>AHII/M-33-02</t>
  </si>
  <si>
    <t>AHII/M-33-03</t>
  </si>
  <si>
    <t>AHII/M-33-04</t>
  </si>
  <si>
    <t>AHII/M-34-01</t>
  </si>
  <si>
    <t>AHII/M-34-02</t>
  </si>
  <si>
    <t>AHII/M-34-03</t>
  </si>
  <si>
    <t>AHII/M-34-04</t>
  </si>
  <si>
    <t>AHII/M-35-01</t>
  </si>
  <si>
    <t>AHII/M-35-02</t>
  </si>
  <si>
    <t>AHII/M-35-03</t>
  </si>
  <si>
    <t>AHII/M-35-04</t>
  </si>
  <si>
    <t>AHII/M-36-01</t>
  </si>
  <si>
    <t>AHII/M-36-02</t>
  </si>
  <si>
    <t>AHII/M-36-03</t>
  </si>
  <si>
    <t>AHII/M-36-04</t>
  </si>
  <si>
    <t>AHII/M-37-01</t>
  </si>
  <si>
    <t>AHII/M-37-02</t>
  </si>
  <si>
    <t>AHII/M-37-03</t>
  </si>
  <si>
    <t>AHII/M-37-04</t>
  </si>
  <si>
    <t>AHII/M-38-01</t>
  </si>
  <si>
    <t>AHII/M-38-02</t>
  </si>
  <si>
    <t>AHII/M-38-03</t>
  </si>
  <si>
    <t>AHII/M-38-04</t>
  </si>
  <si>
    <t>AHII/M-39-01</t>
  </si>
  <si>
    <t>AHII/M-39-02</t>
  </si>
  <si>
    <t>AHII/M-39-03</t>
  </si>
  <si>
    <t>AHII/M-39-04</t>
  </si>
  <si>
    <t>AHII/M-40-01</t>
  </si>
  <si>
    <t>AHII/M-40-02</t>
  </si>
  <si>
    <t>AHII/M-40-03</t>
  </si>
  <si>
    <t>AHII/M-40-04</t>
  </si>
  <si>
    <t>AHII/M-41-01</t>
  </si>
  <si>
    <t>AHII/M-41-02</t>
  </si>
  <si>
    <t>AHII/M-41-03</t>
  </si>
  <si>
    <t>AHII/M-41-04</t>
  </si>
  <si>
    <t>AHII/M-43-01</t>
  </si>
  <si>
    <t>AHII/M-43-02</t>
  </si>
  <si>
    <t>AHII/M-43-03</t>
  </si>
  <si>
    <t>AHII/M-43-04</t>
  </si>
  <si>
    <t>AHII/M-44-01</t>
  </si>
  <si>
    <t>AHII/M-44-02</t>
  </si>
  <si>
    <t>AHII/M-44-03</t>
  </si>
  <si>
    <t>AHII/M-44-04</t>
  </si>
  <si>
    <t>AHII/M-45-01</t>
  </si>
  <si>
    <t>AHII/M-45-02</t>
  </si>
  <si>
    <t>AHII/M-45-03</t>
  </si>
  <si>
    <t>AHII/M-45-04</t>
  </si>
  <si>
    <t>AHII/M-46-01</t>
  </si>
  <si>
    <t>AHII/M-46-02</t>
  </si>
  <si>
    <t>AHII/M-46-03</t>
  </si>
  <si>
    <t>AHII/M-46-04</t>
  </si>
  <si>
    <t>AHII/M-47-01</t>
  </si>
  <si>
    <t>AHII/M-47-02</t>
  </si>
  <si>
    <t>AHII/M-47-03</t>
  </si>
  <si>
    <t>AHII/M-47-04</t>
  </si>
  <si>
    <t>AHII/M-68-01</t>
  </si>
  <si>
    <t>AHII/M-68-02</t>
  </si>
  <si>
    <t>AHII/M-68-03</t>
  </si>
  <si>
    <t>AHII/M-68-04</t>
  </si>
  <si>
    <t>AHII/M-67-01</t>
  </si>
  <si>
    <t>AHII/M-67-02</t>
  </si>
  <si>
    <t>AHII/M-67-03</t>
  </si>
  <si>
    <t>AHII/M-67-04</t>
  </si>
  <si>
    <t>AHII/M-66-01</t>
  </si>
  <si>
    <t>AHII/M-66-02</t>
  </si>
  <si>
    <t>AHII/M-66-03</t>
  </si>
  <si>
    <t>AHII/M-66-04</t>
  </si>
  <si>
    <t>AHII/M-65-01</t>
  </si>
  <si>
    <t>AHII/M-65-02</t>
  </si>
  <si>
    <t>AHII/M-65-03</t>
  </si>
  <si>
    <t>AHII/M-65-04</t>
  </si>
  <si>
    <t>AHII/M-64-01</t>
  </si>
  <si>
    <t>AHII/M-64-02</t>
  </si>
  <si>
    <t>AHII/M-64-03</t>
  </si>
  <si>
    <t>AHII/M-64-04</t>
  </si>
  <si>
    <t>AHII/M-63-01</t>
  </si>
  <si>
    <t>AHII/M-63-02</t>
  </si>
  <si>
    <t>AHII/M-63-03</t>
  </si>
  <si>
    <t>AHII/M-63-04</t>
  </si>
  <si>
    <t>AHII/M-62-01</t>
  </si>
  <si>
    <t>AHII/M-62-02</t>
  </si>
  <si>
    <t>AHII/M-62-03</t>
  </si>
  <si>
    <t>AHII/M-62-04</t>
  </si>
  <si>
    <t>AHII/M-61-01</t>
  </si>
  <si>
    <t>AHII/M-61-02</t>
  </si>
  <si>
    <t>AHII/M-61-03</t>
  </si>
  <si>
    <t>AHII/M-61-04</t>
  </si>
  <si>
    <t>AHII/M-60-01</t>
  </si>
  <si>
    <t>AHII/M-60-02</t>
  </si>
  <si>
    <t>AHII/M-60-03</t>
  </si>
  <si>
    <t>AHII/M-60-04</t>
  </si>
  <si>
    <t>AHII/M-59-01</t>
  </si>
  <si>
    <t>AHII/M-59-02</t>
  </si>
  <si>
    <t>AHII/M-59-03</t>
  </si>
  <si>
    <t>AHII/M-59-04</t>
  </si>
  <si>
    <t>AHII/M-58-01</t>
  </si>
  <si>
    <t>AHII/M-58-02</t>
  </si>
  <si>
    <t>AHII/M-58-03</t>
  </si>
  <si>
    <t>AHII/M-58-04</t>
  </si>
  <si>
    <t>AHII/M-57-01</t>
  </si>
  <si>
    <t>AHII/M-57-02</t>
  </si>
  <si>
    <t>AHII/M-57-03</t>
  </si>
  <si>
    <t>AHII/M-57-04</t>
  </si>
  <si>
    <t>AHII/M-56-01</t>
  </si>
  <si>
    <t>AHII/M-56-02</t>
  </si>
  <si>
    <t>AHII/M-56-03</t>
  </si>
  <si>
    <t>AHII/M-56-04</t>
  </si>
  <si>
    <t>AHII/M-55-01</t>
  </si>
  <si>
    <t>AHII/M-55-02</t>
  </si>
  <si>
    <t>AHII/M-55-03</t>
  </si>
  <si>
    <t>AHII/M-55-04</t>
  </si>
  <si>
    <t>AHII/M-54-01</t>
  </si>
  <si>
    <t>AHII/M-54-02</t>
  </si>
  <si>
    <t>AHII/M-54-03</t>
  </si>
  <si>
    <t>AHII/M-54-04</t>
  </si>
  <si>
    <t>AHII/M-53-01</t>
  </si>
  <si>
    <t>AHII/M-53-02</t>
  </si>
  <si>
    <t>AHII/M-53-03</t>
  </si>
  <si>
    <t>AHII/M-53-04</t>
  </si>
  <si>
    <t>AHII/M-52-01</t>
  </si>
  <si>
    <t>AHII/M-52-02</t>
  </si>
  <si>
    <t>AHII/M-52-03</t>
  </si>
  <si>
    <t>AHII/M-52-04</t>
  </si>
  <si>
    <t>AHII/M-51-01</t>
  </si>
  <si>
    <t>AHII/M-51-02</t>
  </si>
  <si>
    <t>AHII/M-51-03</t>
  </si>
  <si>
    <t>AHII/M-51-04</t>
  </si>
  <si>
    <t>AHII/M-86-01</t>
  </si>
  <si>
    <t>AHII/M-86-02</t>
  </si>
  <si>
    <t>AHII/M-86-03</t>
  </si>
  <si>
    <t>AHII/M-86-04</t>
  </si>
  <si>
    <t>AHII/M-85-01</t>
  </si>
  <si>
    <t>AHII/M-85-02</t>
  </si>
  <si>
    <t>AHII/M-85-03</t>
  </si>
  <si>
    <t>AHII/M-85-04</t>
  </si>
  <si>
    <t>AHII/M-84-01</t>
  </si>
  <si>
    <t>AHII/M-84-02</t>
  </si>
  <si>
    <t>AHII/M-84-03</t>
  </si>
  <si>
    <t>AHII/M-84-04</t>
  </si>
  <si>
    <t>AHII/M-83-01</t>
  </si>
  <si>
    <t>AHII/M-83-02</t>
  </si>
  <si>
    <t>AHII/M-83-03</t>
  </si>
  <si>
    <t>AHII/M-83-04</t>
  </si>
  <si>
    <t>AHII/M-82-01</t>
  </si>
  <si>
    <t>AHII/M-82-02</t>
  </si>
  <si>
    <t>AHII/M-82-03</t>
  </si>
  <si>
    <t>AHII/M-82-04</t>
  </si>
  <si>
    <t>AHII/M-81-01</t>
  </si>
  <si>
    <t>AHII/M-81-02</t>
  </si>
  <si>
    <t>AHII/M-81-03</t>
  </si>
  <si>
    <t>AHII/M-81-04</t>
  </si>
  <si>
    <t>AHII/M-80-01</t>
  </si>
  <si>
    <t>AHII/M-80-02</t>
  </si>
  <si>
    <t>AHII/M-80-03</t>
  </si>
  <si>
    <t>AHII/M-80-04</t>
  </si>
  <si>
    <t>AHII/M-79-01</t>
  </si>
  <si>
    <t>AHII/M-79-02</t>
  </si>
  <si>
    <t>AHII/M-79-03</t>
  </si>
  <si>
    <t>AHII/M-79-04</t>
  </si>
  <si>
    <t>AHII/M-78-01</t>
  </si>
  <si>
    <t>AHII/M-78-02</t>
  </si>
  <si>
    <t>AHII/M-78-03</t>
  </si>
  <si>
    <t>AHII/M-78-04</t>
  </si>
  <si>
    <t>AHII/M-77-01</t>
  </si>
  <si>
    <t>AHII/M-77-02</t>
  </si>
  <si>
    <t>AHII/M-77-03</t>
  </si>
  <si>
    <t>AHII/M-77-04</t>
  </si>
  <si>
    <t>AHII/M-76-01</t>
  </si>
  <si>
    <t>AHII/M-76-02</t>
  </si>
  <si>
    <t>AHII/M-76-03</t>
  </si>
  <si>
    <t>AHII/M-76-04</t>
  </si>
  <si>
    <t>AHII/M-75-01</t>
  </si>
  <si>
    <t>AHII/M-75-02</t>
  </si>
  <si>
    <t>AHII/M-75-03</t>
  </si>
  <si>
    <t>AHII/M-75-04</t>
  </si>
  <si>
    <t>AHII/M-74-01</t>
  </si>
  <si>
    <t>AHII/M-74-02</t>
  </si>
  <si>
    <t>AHII/M-74-03</t>
  </si>
  <si>
    <t>AHII/M-74-04</t>
  </si>
  <si>
    <t>AHII/M-73-01</t>
  </si>
  <si>
    <t>AHII/M-73-02</t>
  </si>
  <si>
    <t>AHII/M-73-03</t>
  </si>
  <si>
    <t>AHII/M-73-04</t>
  </si>
  <si>
    <t>AHII/M-72-01</t>
  </si>
  <si>
    <t>AHII/M-72-02</t>
  </si>
  <si>
    <t>AHII/M-72-03</t>
  </si>
  <si>
    <t>AHII/M-72-04</t>
  </si>
  <si>
    <t>AHII/M-71-01</t>
  </si>
  <si>
    <t>AHII/M-71-02</t>
  </si>
  <si>
    <t>AHII/M-71-03</t>
  </si>
  <si>
    <t>AHII/M-71-04</t>
  </si>
  <si>
    <t>AHII/M-70-01</t>
  </si>
  <si>
    <t>AHII/M-70-02</t>
  </si>
  <si>
    <t>AHII/M-70-03</t>
  </si>
  <si>
    <t>AHII/M-70-04</t>
  </si>
  <si>
    <t>AHII/M-69-01</t>
  </si>
  <si>
    <t>AHII/M-69-02</t>
  </si>
  <si>
    <t>AHII/M-69-03</t>
  </si>
  <si>
    <t>AHII/M-69-04</t>
  </si>
  <si>
    <t>AHII/M-116-01</t>
  </si>
  <si>
    <t>AHII/M-116-02</t>
  </si>
  <si>
    <t>AHII/M-116-03</t>
  </si>
  <si>
    <t>AHII/M-116-04</t>
  </si>
  <si>
    <t>AHII/M-115-01</t>
  </si>
  <si>
    <t>AHII/M-115-02</t>
  </si>
  <si>
    <t>AHII/M-115-03</t>
  </si>
  <si>
    <t>AHII/M-115-04</t>
  </si>
  <si>
    <t>AHII/M-114-01</t>
  </si>
  <si>
    <t>AHII/M-114-02</t>
  </si>
  <si>
    <t>AHII/M-114-03</t>
  </si>
  <si>
    <t>AHII/M-114-04</t>
  </si>
  <si>
    <t>AHII/M-113-01</t>
  </si>
  <si>
    <t>AHII/M-113-02</t>
  </si>
  <si>
    <t>AHII/M-113-03</t>
  </si>
  <si>
    <t>AHII/M-113-04</t>
  </si>
  <si>
    <t>AHII/M-112-01</t>
  </si>
  <si>
    <t>AHII/M-112-02</t>
  </si>
  <si>
    <t>AHII/M-112-03</t>
  </si>
  <si>
    <t>AHII/M-112-04</t>
  </si>
  <si>
    <t>AHII/M-111-01</t>
  </si>
  <si>
    <t>AHII/M-111-02</t>
  </si>
  <si>
    <t>AHII/M-111-03</t>
  </si>
  <si>
    <t>AHII/M-111-04</t>
  </si>
  <si>
    <t>AHII/M-110-01</t>
  </si>
  <si>
    <t>AHII/M-110-02</t>
  </si>
  <si>
    <t>AHII/M-110-03</t>
  </si>
  <si>
    <t>AHII/M-110-04</t>
  </si>
  <si>
    <t>AHII/M-109-01</t>
  </si>
  <si>
    <t>AHII/M-109-02</t>
  </si>
  <si>
    <t>AHII/M-109-03</t>
  </si>
  <si>
    <t>AHII/M-109-04</t>
  </si>
  <si>
    <t>AHII/M-107-01</t>
  </si>
  <si>
    <t>AHII/M-107-02</t>
  </si>
  <si>
    <t>AHII/M-107-03</t>
  </si>
  <si>
    <t>AHII/M-107-04</t>
  </si>
  <si>
    <t>AHII/M-106-01</t>
  </si>
  <si>
    <t>AHII/M-106-02</t>
  </si>
  <si>
    <t>AHII/M-106-03</t>
  </si>
  <si>
    <t>AHII/M-106-04</t>
  </si>
  <si>
    <t>AHII/M-105-01</t>
  </si>
  <si>
    <t>AHII/M-105-02</t>
  </si>
  <si>
    <t>AHII/M-105-03</t>
  </si>
  <si>
    <t>AHII/M-105-04</t>
  </si>
  <si>
    <t>AHII/M-104-01</t>
  </si>
  <si>
    <t>AHII/M-104-02</t>
  </si>
  <si>
    <t>AHII/M-104-03</t>
  </si>
  <si>
    <t>AHII/M-104-04</t>
  </si>
  <si>
    <t>AHII/M-103-01</t>
  </si>
  <si>
    <t>AHII/M-103-02</t>
  </si>
  <si>
    <t>AHII/M-103-03</t>
  </si>
  <si>
    <t>AHII/M-103-04</t>
  </si>
  <si>
    <t>AHII/M-102-01</t>
  </si>
  <si>
    <t>AHII/M-102-02</t>
  </si>
  <si>
    <t>AHII/M-102-03</t>
  </si>
  <si>
    <t>AHII/M-102-04</t>
  </si>
  <si>
    <t>AHII/M-101-01</t>
  </si>
  <si>
    <t>AHII/M-101-02</t>
  </si>
  <si>
    <t>AHII/M-101-03</t>
  </si>
  <si>
    <t>AHII/M-101-04</t>
  </si>
  <si>
    <t>AHII/M-100-01</t>
  </si>
  <si>
    <t>AHII/M-100-02</t>
  </si>
  <si>
    <t>AHII/M-100-03</t>
  </si>
  <si>
    <t>AHII/M-100-04</t>
  </si>
  <si>
    <t>AHII/M-99-01</t>
  </si>
  <si>
    <t>AHII/M-99-02</t>
  </si>
  <si>
    <t>AHII/M-99-03</t>
  </si>
  <si>
    <t>AHII/M-99-04</t>
  </si>
  <si>
    <t>AHII/M-98-01</t>
  </si>
  <si>
    <t>AHII/M-98-02</t>
  </si>
  <si>
    <t>AHII/M-98-03</t>
  </si>
  <si>
    <t>AHII/M-98-04</t>
  </si>
  <si>
    <t>AHII/M-97-01</t>
  </si>
  <si>
    <t>AHII/M-97-02</t>
  </si>
  <si>
    <t>AHII/M-97-03</t>
  </si>
  <si>
    <t>AHII/M-97-04</t>
  </si>
  <si>
    <t>AHII/M-96-01</t>
  </si>
  <si>
    <t>AHII/M-96-02</t>
  </si>
  <si>
    <t>AHII/M-96-03</t>
  </si>
  <si>
    <t>AHII/M-96-04</t>
  </si>
  <si>
    <t>AHII/M-95-01</t>
  </si>
  <si>
    <t>AHII/M-95-02</t>
  </si>
  <si>
    <t>AHII/M-95-03</t>
  </si>
  <si>
    <t>AHII/M-95-04</t>
  </si>
  <si>
    <t>AHII/M-94-01</t>
  </si>
  <si>
    <t>AHII/M-94-02</t>
  </si>
  <si>
    <t>AHII/M-94-03</t>
  </si>
  <si>
    <t>AHII/M-94-04</t>
  </si>
  <si>
    <t>AHII/M-93-01</t>
  </si>
  <si>
    <t>AHII/M-93-02</t>
  </si>
  <si>
    <t>AHII/M-93-03</t>
  </si>
  <si>
    <t>AHII/M-93-04</t>
  </si>
  <si>
    <t>AHII/M-92-01</t>
  </si>
  <si>
    <t>AHII/M-92-02</t>
  </si>
  <si>
    <t>AHII/M-92-03</t>
  </si>
  <si>
    <t>AHII/M-92-04</t>
  </si>
  <si>
    <t>AHII/M-91-01</t>
  </si>
  <si>
    <t>AHII/M-91-02</t>
  </si>
  <si>
    <t>AHII/M-91-03</t>
  </si>
  <si>
    <t>AHII/M-91-04</t>
  </si>
  <si>
    <t>AHII/M-90-01</t>
  </si>
  <si>
    <t>AHII/M-90-02</t>
  </si>
  <si>
    <t>AHII/M-90-03</t>
  </si>
  <si>
    <t>AHII/M-90-04</t>
  </si>
  <si>
    <t>AHII/M-89-01</t>
  </si>
  <si>
    <t>AHII/M-89-02</t>
  </si>
  <si>
    <t>AHII/M-89-03</t>
  </si>
  <si>
    <t>AHII/M-89-04</t>
  </si>
  <si>
    <t>AHII/M-88-01</t>
  </si>
  <si>
    <t>AHII/M-88-02</t>
  </si>
  <si>
    <t>AHII/M-88-03</t>
  </si>
  <si>
    <t>AHII/M-88-04</t>
  </si>
  <si>
    <t>AHII/M-14-01</t>
  </si>
  <si>
    <t>AHII/M-14-02</t>
  </si>
  <si>
    <t>AHII/M-14-03</t>
  </si>
  <si>
    <t>AHII/M-14-04</t>
  </si>
  <si>
    <t>AHII/M-13-01</t>
  </si>
  <si>
    <t>AHII/M-13-02</t>
  </si>
  <si>
    <t>AHII/M-13-03</t>
  </si>
  <si>
    <t>AHII/M-13-04</t>
  </si>
  <si>
    <t>AHII/M-12-01</t>
  </si>
  <si>
    <t>AHII/M-12-02</t>
  </si>
  <si>
    <t>AHII/M-12-03</t>
  </si>
  <si>
    <t>AHII/M-12-04</t>
  </si>
  <si>
    <t>AHII/M-11-01</t>
  </si>
  <si>
    <t>AHII/M-11-02</t>
  </si>
  <si>
    <t>AHII/M-11-03</t>
  </si>
  <si>
    <t>AHII/M-11-04</t>
  </si>
  <si>
    <t>AHII/M-09-01</t>
  </si>
  <si>
    <t>AHII/M-09-02</t>
  </si>
  <si>
    <t>AHII/M-09-03</t>
  </si>
  <si>
    <t>AHII/M-09-04</t>
  </si>
  <si>
    <t>AHII/M-10-01</t>
  </si>
  <si>
    <t>AHII/M-10-02</t>
  </si>
  <si>
    <t>AHII/M-10-03</t>
  </si>
  <si>
    <t>AHII/M-10-04</t>
  </si>
  <si>
    <t>AHII/M-87-01</t>
  </si>
  <si>
    <t>AHII/M-87-02</t>
  </si>
  <si>
    <t>AHII/M-87-03</t>
  </si>
  <si>
    <t>AHII/M-87-04</t>
  </si>
  <si>
    <t>AHII/E-01-01</t>
  </si>
  <si>
    <t>AHII/E-01-02</t>
  </si>
  <si>
    <t>AHII/E-01-03</t>
  </si>
  <si>
    <t>AHII/E-01-04</t>
  </si>
  <si>
    <t>AHII/E-02-01</t>
  </si>
  <si>
    <t>AHII/E-02-02</t>
  </si>
  <si>
    <t>AHII/E-02-03</t>
  </si>
  <si>
    <t>AHII/E-02-04</t>
  </si>
  <si>
    <t>AHII/E-03-01</t>
  </si>
  <si>
    <t>AHII/E-03-02</t>
  </si>
  <si>
    <t>AHII/E-03-03</t>
  </si>
  <si>
    <t>AHII/E-03-04</t>
  </si>
  <si>
    <t>AHII/E-04-01</t>
  </si>
  <si>
    <t>AHII/E-04-02</t>
  </si>
  <si>
    <t>AHII/E-04-03</t>
  </si>
  <si>
    <t>AHII/E-04-04</t>
  </si>
  <si>
    <t>AHII/E-05-01</t>
  </si>
  <si>
    <t>AHII/E-05-02</t>
  </si>
  <si>
    <t>AHII/E-05-03</t>
  </si>
  <si>
    <t>AHII/E-05-04</t>
  </si>
  <si>
    <t>AHII/E-06-01</t>
  </si>
  <si>
    <t>AHII/E-06-02</t>
  </si>
  <si>
    <t>AHII/E-06-03</t>
  </si>
  <si>
    <t>AHII/E-06-04</t>
  </si>
  <si>
    <t>A1-338</t>
  </si>
  <si>
    <t>A1-339</t>
  </si>
  <si>
    <t>A1-340</t>
  </si>
  <si>
    <t>A1-341</t>
  </si>
  <si>
    <t>A1-342</t>
  </si>
  <si>
    <t>A1-343</t>
  </si>
  <si>
    <t>A1-344</t>
  </si>
  <si>
    <t>A1-345</t>
  </si>
  <si>
    <t>A1-346</t>
  </si>
  <si>
    <t>A1-347</t>
  </si>
  <si>
    <t>A1-348</t>
  </si>
  <si>
    <t>A1-349</t>
  </si>
  <si>
    <t>A1-350</t>
  </si>
  <si>
    <t>A1-351</t>
  </si>
  <si>
    <t>A1-352</t>
  </si>
  <si>
    <t>A1-353</t>
  </si>
  <si>
    <t>A1-354</t>
  </si>
  <si>
    <t>A1-355</t>
  </si>
  <si>
    <t>A1-356</t>
  </si>
  <si>
    <t>A1-357</t>
  </si>
  <si>
    <t>A1-358</t>
  </si>
  <si>
    <t>AHII/E-20-01</t>
  </si>
  <si>
    <t>AHII/E-20-02</t>
  </si>
  <si>
    <t>AHII/E-20-03</t>
  </si>
  <si>
    <t>AHII/E-20-04</t>
  </si>
  <si>
    <t>AHII/E-21-01</t>
  </si>
  <si>
    <t>AHII/E-21-02</t>
  </si>
  <si>
    <t>AHII/E-21-03</t>
  </si>
  <si>
    <t>AHII/E-21-04</t>
  </si>
  <si>
    <t>AHII/E-22-01</t>
  </si>
  <si>
    <t>AHII/E-22-02</t>
  </si>
  <si>
    <t>AHII/E-22-03</t>
  </si>
  <si>
    <t>AHII/E-22-04</t>
  </si>
  <si>
    <t>AHII/E-23-01</t>
  </si>
  <si>
    <t>AHII/E-23-02</t>
  </si>
  <si>
    <t>AHII/E-23-03</t>
  </si>
  <si>
    <t>AHII/E-23-04</t>
  </si>
  <si>
    <t>AHII/E-24-01</t>
  </si>
  <si>
    <t>AHII/E-24-02</t>
  </si>
  <si>
    <t>AHII/E-24-03</t>
  </si>
  <si>
    <t>AHII/E-24-04</t>
  </si>
  <si>
    <t>AHII/E-25-01</t>
  </si>
  <si>
    <t>AHII/E-25-02</t>
  </si>
  <si>
    <t>AHII/E-25-03</t>
  </si>
  <si>
    <t>AHII/E-25-04</t>
  </si>
  <si>
    <t>AHII/E-26-01</t>
  </si>
  <si>
    <t>AHII/E-26-02</t>
  </si>
  <si>
    <t>AHII/E-26-03</t>
  </si>
  <si>
    <t>AHII/E-26-04</t>
  </si>
  <si>
    <t>AHII/E-27-01</t>
  </si>
  <si>
    <t>AHII/E-27-02</t>
  </si>
  <si>
    <t>AHII/E-27-03</t>
  </si>
  <si>
    <t>AHII/E-27-04</t>
  </si>
  <si>
    <t>AHII/E-28-01</t>
  </si>
  <si>
    <t>AHII/E-28-02</t>
  </si>
  <si>
    <t>AHII/E-28-03</t>
  </si>
  <si>
    <t>AHII/E-28-04</t>
  </si>
  <si>
    <t>AHII/E-29-01</t>
  </si>
  <si>
    <t>AHII/E-29-02</t>
  </si>
  <si>
    <t>AHII/E-29-03</t>
  </si>
  <si>
    <t>AHII/E-29-04</t>
  </si>
  <si>
    <t>AHII/E-30-01</t>
  </si>
  <si>
    <t>AHII/E-30-02</t>
  </si>
  <si>
    <t>AHII/E-30-03</t>
  </si>
  <si>
    <t>AHII/E-30-04</t>
  </si>
  <si>
    <t>AHII/E-31-01</t>
  </si>
  <si>
    <t>AHII/E-31-02</t>
  </si>
  <si>
    <t>AHII/E-31-03</t>
  </si>
  <si>
    <t>AHII/E-31-04</t>
  </si>
  <si>
    <t>AHII/E-32-01</t>
  </si>
  <si>
    <t>AHII/E-32-02</t>
  </si>
  <si>
    <t>AHII/E-32-03</t>
  </si>
  <si>
    <t>AHII/E-32-04</t>
  </si>
  <si>
    <t>AHII/E-33-01</t>
  </si>
  <si>
    <t>AHII/E-33-02</t>
  </si>
  <si>
    <t>AHII/E-33-03</t>
  </si>
  <si>
    <t>AHII/E-33-04</t>
  </si>
  <si>
    <t>AHII/E-34-01</t>
  </si>
  <si>
    <t>AHII/E-34-02</t>
  </si>
  <si>
    <t>AHII/E-34-03</t>
  </si>
  <si>
    <t>AHII/E-34-04</t>
  </si>
  <si>
    <t>AHII/E-35-01</t>
  </si>
  <si>
    <t>AHII/E-35-02</t>
  </si>
  <si>
    <t>AHII/E-35-03</t>
  </si>
  <si>
    <t>AHII/E-35-04</t>
  </si>
  <si>
    <t>AHII/E-36-01</t>
  </si>
  <si>
    <t>AHII/E-36-02</t>
  </si>
  <si>
    <t>AHII/E-36-03</t>
  </si>
  <si>
    <t>AHII/E-36-04</t>
  </si>
  <si>
    <t>AHII/E-37-01</t>
  </si>
  <si>
    <t>AHII/E-37-02</t>
  </si>
  <si>
    <t>AHII/E-37-03</t>
  </si>
  <si>
    <t>AHII/E-37-04</t>
  </si>
  <si>
    <t>AHII/E-38-01</t>
  </si>
  <si>
    <t>AHII/E-38-02</t>
  </si>
  <si>
    <t>AHII/E-38-03</t>
  </si>
  <si>
    <t>AHII/E-38-04</t>
  </si>
  <si>
    <t>AHII/E-39-01</t>
  </si>
  <si>
    <t>AHII/E-39-02</t>
  </si>
  <si>
    <t>AHII/E-39-03</t>
  </si>
  <si>
    <t>AHII/E-39-04</t>
  </si>
  <si>
    <t>AHII/E-40-01</t>
  </si>
  <si>
    <t>AHII/E-40-02</t>
  </si>
  <si>
    <t>AHII/E-40-03</t>
  </si>
  <si>
    <t>AHII/E-40-04</t>
  </si>
  <si>
    <t>AHII/O-404</t>
  </si>
  <si>
    <t>AHII/O-403</t>
  </si>
  <si>
    <t>AHII/O-402</t>
  </si>
  <si>
    <t>AHII/O-404-01</t>
  </si>
  <si>
    <t>AHII/O-404-02</t>
  </si>
  <si>
    <t>AHII/O-404-03</t>
  </si>
  <si>
    <t>AHII/O-404-04</t>
  </si>
  <si>
    <t>AHII/O-403-01</t>
  </si>
  <si>
    <t>AHII/O-403-02</t>
  </si>
  <si>
    <t>AHII/O-403-03</t>
  </si>
  <si>
    <t>AHII/O-403-04</t>
  </si>
  <si>
    <t>AHII/O-402-01</t>
  </si>
  <si>
    <t>AHII/O-402-02</t>
  </si>
  <si>
    <t>AHII/O-402-03</t>
  </si>
  <si>
    <t>AHII/O-402-04</t>
  </si>
  <si>
    <t>AHII/P-07</t>
  </si>
  <si>
    <t>AHII/P-06</t>
  </si>
  <si>
    <t>AHII/P-05</t>
  </si>
  <si>
    <t>AHII/P-04</t>
  </si>
  <si>
    <t>AHII/P-03</t>
  </si>
  <si>
    <t>AHII/P-02</t>
  </si>
  <si>
    <t>AHII/P-01</t>
  </si>
  <si>
    <t>AHII/M-108-01</t>
  </si>
  <si>
    <t>AHII/M-108-02</t>
  </si>
  <si>
    <t>AHII/M-108-03</t>
  </si>
  <si>
    <t>AHII/M-108-04</t>
  </si>
  <si>
    <t>AHII/E-01</t>
  </si>
  <si>
    <t>AHII/E-02</t>
  </si>
  <si>
    <t>AHII/E-03</t>
  </si>
  <si>
    <t>AHII/E-04</t>
  </si>
  <si>
    <t>AHII/E-05</t>
  </si>
  <si>
    <t>AHII/E-06</t>
  </si>
  <si>
    <t>S. No. Floors</t>
  </si>
  <si>
    <t>S. N0. Plots</t>
  </si>
  <si>
    <t>Plot No.
(As per Layout)</t>
  </si>
  <si>
    <t>Plot Type</t>
  </si>
  <si>
    <t>A</t>
  </si>
  <si>
    <t>A1</t>
  </si>
  <si>
    <t>A2</t>
  </si>
  <si>
    <t>A3</t>
  </si>
  <si>
    <t>A4</t>
  </si>
  <si>
    <t>B2</t>
  </si>
  <si>
    <t>B3</t>
  </si>
  <si>
    <t>B4</t>
  </si>
  <si>
    <t>M</t>
  </si>
  <si>
    <t>E</t>
  </si>
  <si>
    <t xml:space="preserve">J </t>
  </si>
  <si>
    <t>K</t>
  </si>
  <si>
    <t>N</t>
  </si>
  <si>
    <t>G</t>
  </si>
  <si>
    <t xml:space="preserve">H </t>
  </si>
  <si>
    <t>L</t>
  </si>
  <si>
    <t xml:space="preserve">Sales Plot No.
</t>
  </si>
  <si>
    <t xml:space="preserve">Plot Area (sq.mtr.)
</t>
  </si>
  <si>
    <t>Sales Unit No.</t>
  </si>
  <si>
    <t>Level</t>
  </si>
  <si>
    <t xml:space="preserve">Unit Type
</t>
  </si>
  <si>
    <t xml:space="preserve">Super Area of Apartment (sqft)
</t>
  </si>
  <si>
    <t xml:space="preserve">Carpet Area
(sqft) </t>
  </si>
  <si>
    <t>Configuration</t>
  </si>
  <si>
    <t>Saleable area per DU
(In Sq Mt)</t>
  </si>
  <si>
    <t>Saleable area per DU
(In Sqft)</t>
  </si>
  <si>
    <t>Total Saleable area of each type (in sq. ft.)</t>
  </si>
  <si>
    <t>B</t>
  </si>
  <si>
    <t>C</t>
  </si>
  <si>
    <t>D</t>
  </si>
  <si>
    <t>F</t>
  </si>
  <si>
    <t>Total</t>
  </si>
  <si>
    <t>Row Labels</t>
  </si>
  <si>
    <t>(blank)</t>
  </si>
  <si>
    <t>Grand Total</t>
  </si>
  <si>
    <t>Column Labels</t>
  </si>
  <si>
    <t xml:space="preserve">Count of Unit Type
</t>
  </si>
  <si>
    <t>Units on one type of plot</t>
  </si>
  <si>
    <r>
      <t xml:space="preserve">Total Minimum Market Rate @Rs.9,000/- per sq. ft. on super built up area for </t>
    </r>
    <r>
      <rPr>
        <b/>
        <sz val="11"/>
        <color indexed="8"/>
        <rFont val="Calibri"/>
        <family val="2"/>
      </rPr>
      <t>individual flat (In CR.)
(9000 X E)</t>
    </r>
  </si>
  <si>
    <r>
      <t>Total Maximum Market Rate @Rs.11,000/- per sq. ft. on super built up area for</t>
    </r>
    <r>
      <rPr>
        <b/>
        <sz val="11"/>
        <color indexed="8"/>
        <rFont val="Calibri"/>
        <family val="2"/>
      </rPr>
      <t xml:space="preserve"> individual flat (in Cr.)
(11000 X E)</t>
    </r>
  </si>
  <si>
    <t>project area</t>
  </si>
  <si>
    <t>licensed area</t>
  </si>
  <si>
    <t>DV</t>
  </si>
  <si>
    <t>RV</t>
  </si>
  <si>
    <t>round off</t>
  </si>
  <si>
    <t>sq.mtr</t>
  </si>
  <si>
    <t>NON FAR</t>
  </si>
  <si>
    <t>e</t>
  </si>
  <si>
    <t>Built up</t>
  </si>
  <si>
    <t>FAR</t>
  </si>
  <si>
    <t>d</t>
  </si>
  <si>
    <t>c</t>
  </si>
  <si>
    <t>b</t>
  </si>
  <si>
    <t>a</t>
  </si>
  <si>
    <t>per sq.ft</t>
  </si>
  <si>
    <t>sq.ft</t>
  </si>
  <si>
    <t>Total Cons</t>
  </si>
  <si>
    <t>Value</t>
  </si>
  <si>
    <t>Rate</t>
  </si>
  <si>
    <t>Area</t>
  </si>
  <si>
    <t>Non Far</t>
  </si>
  <si>
    <t>Far</t>
  </si>
  <si>
    <t>Building</t>
  </si>
  <si>
    <t>rera</t>
  </si>
  <si>
    <t xml:space="preserve">Land </t>
  </si>
  <si>
    <t>Land</t>
  </si>
  <si>
    <t>rate</t>
  </si>
  <si>
    <t>FMV</t>
  </si>
  <si>
    <t>Circle Value</t>
  </si>
  <si>
    <t>acre</t>
  </si>
  <si>
    <t>2,4,6</t>
  </si>
  <si>
    <t>Type A2 RMP</t>
  </si>
  <si>
    <t>Type A2 RCP</t>
  </si>
  <si>
    <t>Type A2 LMP</t>
  </si>
  <si>
    <t>Type A2 LCP</t>
  </si>
  <si>
    <t>Type A1 RMP</t>
  </si>
  <si>
    <t>Type A1 LMP</t>
  </si>
  <si>
    <t>Type A RMP</t>
  </si>
  <si>
    <t>Type A RCP</t>
  </si>
  <si>
    <t>Type A LMP</t>
  </si>
  <si>
    <t>Type A LCP</t>
  </si>
  <si>
    <t xml:space="preserve"> Sq.mtr</t>
  </si>
  <si>
    <t>Non FAR</t>
  </si>
  <si>
    <t>Built up Area</t>
  </si>
  <si>
    <t>Permissible FAR Area
(2.64)</t>
  </si>
  <si>
    <t xml:space="preserve">Proposed Ground coverage </t>
  </si>
  <si>
    <t>Permissible Ground coverage 
(75%)</t>
  </si>
  <si>
    <t>Non FAR Area</t>
  </si>
  <si>
    <t>Proposed FAR Area</t>
  </si>
  <si>
    <t xml:space="preserve">Plot Size </t>
  </si>
  <si>
    <t>Total No. of Plots</t>
  </si>
  <si>
    <t>Plot No.</t>
  </si>
  <si>
    <t>Type</t>
  </si>
  <si>
    <t>Type  of Plot</t>
  </si>
  <si>
    <t>S.no</t>
  </si>
  <si>
    <t>For each type</t>
  </si>
  <si>
    <t>3,5</t>
  </si>
  <si>
    <t>Type A1 LCP</t>
  </si>
  <si>
    <t>Type A1 RCP</t>
  </si>
  <si>
    <t>3,5,9,11,13,28,34,36,44,46,48,50,52,54,56,60,62,64,66,68,70,72,,92,94,96,98,100,104,108,135,137,139,141,143,145,160,162,165,167,169,171,173,175,264,266,268,272,274,278,280,282,286,288,290,293,295,297,300,302,304,307,309,311,313,315,317,320,322,324,338,340,343,347,349,351,353,355,357</t>
  </si>
  <si>
    <t>`</t>
  </si>
  <si>
    <t>Type A4 RMP</t>
  </si>
  <si>
    <t>Type A3 LMP</t>
  </si>
  <si>
    <t>Type A3 RMP</t>
  </si>
  <si>
    <t>Type A4 LCP</t>
  </si>
  <si>
    <t>Type A4 LMP</t>
  </si>
  <si>
    <t>Type A4 RCP</t>
  </si>
  <si>
    <t>Type B2 RMP</t>
  </si>
  <si>
    <t>Type B2 LCP</t>
  </si>
  <si>
    <t>Type B2 LMP</t>
  </si>
  <si>
    <t>Type B2 RCP</t>
  </si>
  <si>
    <t>Type B3 RMP</t>
  </si>
  <si>
    <t>Type B3 LCP</t>
  </si>
  <si>
    <t>Type B3 LMP</t>
  </si>
  <si>
    <t>Type B3 RCP</t>
  </si>
  <si>
    <t>Type B4 RCP</t>
  </si>
  <si>
    <t>Type B4 LCP</t>
  </si>
  <si>
    <t>PLOT DETAILS - M3M ANTALYA HILLS PHASE 2, SECTOR-79 &amp; 79B, GURUGRAM</t>
  </si>
  <si>
    <t>Type G RMP</t>
  </si>
  <si>
    <t>Type E LCP</t>
  </si>
  <si>
    <t>Type E RCP</t>
  </si>
  <si>
    <t>Type G LCP</t>
  </si>
  <si>
    <t>Type G LMP</t>
  </si>
  <si>
    <t>Type G RCP</t>
  </si>
  <si>
    <t>Type J RCP</t>
  </si>
  <si>
    <t>Type H LCP</t>
  </si>
  <si>
    <t>Type H RCP</t>
  </si>
  <si>
    <t>Type J LMP</t>
  </si>
  <si>
    <t>Type K RMP</t>
  </si>
  <si>
    <t>Type K LCP</t>
  </si>
  <si>
    <t>Type K LMP</t>
  </si>
  <si>
    <t>Type K RCP</t>
  </si>
  <si>
    <t>Type L RMP</t>
  </si>
  <si>
    <t>Type L LCP</t>
  </si>
  <si>
    <t>Type L LMP</t>
  </si>
  <si>
    <t>Type L RCP</t>
  </si>
  <si>
    <t>Type N RMP</t>
  </si>
  <si>
    <t>Type N LCP</t>
  </si>
  <si>
    <t>Type N LMP</t>
  </si>
  <si>
    <t>Type N RCP</t>
  </si>
  <si>
    <t>Type M RCP</t>
  </si>
  <si>
    <t>J</t>
  </si>
  <si>
    <t>H</t>
  </si>
  <si>
    <t>On 83 plots basement construction work is done and stilt construction slab work is in progress. On rest of the plots basement construction work is in progress</t>
  </si>
  <si>
    <t>Stilt construction work is in progress.</t>
  </si>
  <si>
    <t>on 25 plots construction of foundation &amp; retaining wallis done and on 80 plots basement roof slab work is in progress</t>
  </si>
  <si>
    <t>Basement construction work is in progress</t>
  </si>
  <si>
    <t>Foundation work is in progress</t>
  </si>
  <si>
    <t>Foundation and retaining wall work is in progress</t>
  </si>
  <si>
    <t>Basement slab work is in progress</t>
  </si>
  <si>
    <t xml:space="preserve">On hold </t>
  </si>
  <si>
    <t>S.no.</t>
  </si>
  <si>
    <t>No. of plots</t>
  </si>
  <si>
    <t>Construction Status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</si>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</sst>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0"/>
    <numFmt numFmtId="165" formatCode="_(* #,##0.00_);_(* \(#,##0.00\);_(* &quot;-&quot;??_);_(@_)"/>
    <numFmt numFmtId="166" formatCode="_ * #,##0_ ;_ * \-#,##0_ ;_ * &quot;-&quot;??_ ;_ @_ 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Arial1"/>
      <family val="2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20376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Border="0" applyProtection="0"/>
    <xf numFmtId="0" fontId="6" fillId="0" borderId="0"/>
    <xf numFmtId="165" fontId="6" fillId="0" borderId="0" applyFill="0" applyBorder="0" applyAlignment="0" applyProtection="0"/>
    <xf numFmtId="43" fontId="9" fillId="0" borderId="0" applyFont="0" applyFill="0" applyBorder="0" applyAlignment="0" applyProtection="0"/>
  </cellStyleXfs>
  <cellXfs count="124">
    <xf numFmtId="0" fontId="0" fillId="0" borderId="0" xfId="0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5" borderId="0" xfId="0" applyFill="1"/>
    <xf numFmtId="0" fontId="8" fillId="3" borderId="12" xfId="2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165" fontId="6" fillId="0" borderId="3" xfId="3" applyFill="1" applyBorder="1" applyAlignment="1">
      <alignment horizontal="center" vertical="center"/>
    </xf>
    <xf numFmtId="0" fontId="8" fillId="0" borderId="13" xfId="2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6" fillId="3" borderId="6" xfId="2" applyFill="1" applyBorder="1" applyAlignment="1">
      <alignment horizontal="center" vertical="center"/>
    </xf>
    <xf numFmtId="0" fontId="6" fillId="3" borderId="13" xfId="2" applyFill="1" applyBorder="1" applyAlignment="1">
      <alignment horizontal="center" vertical="center" wrapText="1"/>
    </xf>
    <xf numFmtId="166" fontId="6" fillId="3" borderId="19" xfId="4" applyNumberFormat="1" applyFont="1" applyFill="1" applyBorder="1" applyAlignment="1">
      <alignment horizontal="center" vertical="center" wrapText="1"/>
    </xf>
    <xf numFmtId="0" fontId="6" fillId="3" borderId="20" xfId="2" applyFill="1" applyBorder="1" applyAlignment="1">
      <alignment horizontal="center" vertical="center" wrapText="1"/>
    </xf>
    <xf numFmtId="166" fontId="8" fillId="3" borderId="14" xfId="4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6" fillId="0" borderId="3" xfId="4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6" fontId="8" fillId="0" borderId="13" xfId="4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43" fontId="8" fillId="0" borderId="13" xfId="4" applyFont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  <xf numFmtId="0" fontId="0" fillId="0" borderId="25" xfId="0" applyBorder="1"/>
    <xf numFmtId="43" fontId="0" fillId="0" borderId="0" xfId="4" applyFont="1"/>
    <xf numFmtId="43" fontId="0" fillId="0" borderId="0" xfId="4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6" fillId="3" borderId="11" xfId="2" applyFill="1" applyBorder="1" applyAlignment="1">
      <alignment horizontal="center" vertical="center"/>
    </xf>
    <xf numFmtId="0" fontId="6" fillId="3" borderId="17" xfId="2" applyFill="1" applyBorder="1" applyAlignment="1">
      <alignment horizontal="center" vertical="center"/>
    </xf>
    <xf numFmtId="166" fontId="0" fillId="0" borderId="0" xfId="0" applyNumberFormat="1"/>
    <xf numFmtId="0" fontId="11" fillId="0" borderId="0" xfId="0" applyFont="1"/>
    <xf numFmtId="166" fontId="0" fillId="0" borderId="26" xfId="4" applyNumberFormat="1" applyFont="1" applyBorder="1"/>
    <xf numFmtId="2" fontId="0" fillId="0" borderId="27" xfId="0" applyNumberFormat="1" applyBorder="1"/>
    <xf numFmtId="43" fontId="0" fillId="0" borderId="27" xfId="4" applyFont="1" applyBorder="1"/>
    <xf numFmtId="2" fontId="0" fillId="0" borderId="0" xfId="0" applyNumberFormat="1"/>
    <xf numFmtId="2" fontId="0" fillId="0" borderId="20" xfId="0" applyNumberFormat="1" applyBorder="1"/>
    <xf numFmtId="2" fontId="0" fillId="0" borderId="19" xfId="0" applyNumberFormat="1" applyBorder="1"/>
    <xf numFmtId="2" fontId="0" fillId="0" borderId="12" xfId="0" applyNumberFormat="1" applyBorder="1"/>
    <xf numFmtId="2" fontId="0" fillId="0" borderId="1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6" fontId="0" fillId="0" borderId="0" xfId="4" applyNumberFormat="1" applyFont="1"/>
    <xf numFmtId="43" fontId="0" fillId="0" borderId="0" xfId="0" applyNumberFormat="1"/>
    <xf numFmtId="43" fontId="11" fillId="0" borderId="0" xfId="0" applyNumberFormat="1" applyFont="1"/>
    <xf numFmtId="0" fontId="1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13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3" borderId="13" xfId="2" applyFill="1" applyBorder="1" applyAlignment="1">
      <alignment horizontal="center" vertical="center"/>
    </xf>
    <xf numFmtId="0" fontId="6" fillId="3" borderId="14" xfId="2" applyFill="1" applyBorder="1" applyAlignment="1">
      <alignment horizontal="center" vertical="center"/>
    </xf>
    <xf numFmtId="0" fontId="0" fillId="0" borderId="2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</cellXfs>
  <cellStyles count="5">
    <cellStyle name="Comma" xfId="4" builtinId="3"/>
    <cellStyle name="Comma 2" xfId="3" xr:uid="{610427D4-35A1-484B-B4D4-1860E347549D}"/>
    <cellStyle name="Excel Built-in Normal" xfId="1" xr:uid="{00000000-0005-0000-0000-000000000000}"/>
    <cellStyle name="Normal" xfId="0" builtinId="0"/>
    <cellStyle name="Normal 2" xfId="2" xr:uid="{65218F90-E0DC-4231-89B9-DF815B28B610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</dxf>
  </dxfs>
  <tableStyles count="0" defaultTableStyle="TableStyleMedium2" defaultPivotStyle="PivotStyleLight16"/>
  <colors>
    <mruColors>
      <color rgb="FF7ABC32"/>
      <color rgb="FFFF0000"/>
      <color rgb="FF99CC00"/>
      <color rgb="FFFF00FF"/>
      <color rgb="FFD6BBFB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hesh Joshi" refreshedDate="45323.736980555557" createdVersion="8" refreshedVersion="8" minRefreshableVersion="3" recordCount="2505" xr:uid="{FD2F07FA-77BE-4010-A963-22F7DD0B1D85}">
  <cacheSource type="worksheet">
    <worksheetSource ref="A1:K1048576" sheet="Inventory Block Wise"/>
  </cacheSource>
  <cacheFields count="11">
    <cacheField name="S. N0. Plots" numFmtId="0">
      <sharedItems containsBlank="1" containsMixedTypes="1" containsNumber="1" containsInteger="1" minValue="1" maxValue="169"/>
    </cacheField>
    <cacheField name="S. No. Floors" numFmtId="0">
      <sharedItems containsString="0" containsBlank="1" containsNumber="1" containsInteger="1" minValue="1" maxValue="676"/>
    </cacheField>
    <cacheField name="Plot Type" numFmtId="0">
      <sharedItems containsBlank="1" count="17">
        <m/>
        <s v="A"/>
        <s v="A1"/>
        <s v="A2"/>
        <s v="A3"/>
        <s v="A4"/>
        <s v="B2"/>
        <s v="B4"/>
        <s v="M"/>
        <s v="B3"/>
        <s v="E"/>
        <s v="J "/>
        <s v="K"/>
        <s v="N"/>
        <s v="G"/>
        <s v="H "/>
        <s v="L"/>
      </sharedItems>
    </cacheField>
    <cacheField name="Plot No._x000a_(As per Layout)" numFmtId="0">
      <sharedItems containsBlank="1"/>
    </cacheField>
    <cacheField name="Sales Plot No._x000a_" numFmtId="0">
      <sharedItems containsBlank="1"/>
    </cacheField>
    <cacheField name="Plot Area (sq.mtr.)_x000a_" numFmtId="0">
      <sharedItems containsString="0" containsBlank="1" containsNumber="1" minValue="100.8" maxValue="150"/>
    </cacheField>
    <cacheField name="Sales Unit No." numFmtId="0">
      <sharedItems containsBlank="1"/>
    </cacheField>
    <cacheField name="Level" numFmtId="0">
      <sharedItems containsString="0" containsBlank="1" containsNumber="1" containsInteger="1" minValue="1" maxValue="4"/>
    </cacheField>
    <cacheField name="Unit Type_x000a_" numFmtId="0">
      <sharedItems containsBlank="1" count="5">
        <m/>
        <s v="3.5BHK"/>
        <s v="2.5BHK"/>
        <s v="3.5 BHK"/>
        <s v="2.5 BHK"/>
      </sharedItems>
    </cacheField>
    <cacheField name="Carpet Area_x000a_(sqft) " numFmtId="0">
      <sharedItems containsString="0" containsBlank="1" containsNumber="1" minValue="628.66065600000002" maxValue="967.85582399999987"/>
    </cacheField>
    <cacheField name="Super Area of Apartment (sqft)_x000a_" numFmtId="0">
      <sharedItems containsString="0" containsBlank="1" containsNumber="1" minValue="1137.8882736" maxValue="1696.2686208" count="17">
        <m/>
        <n v="1568"/>
        <n v="1518.0727536000002"/>
        <n v="1691.9457984000001"/>
        <n v="1696.2686208"/>
        <n v="1462.138704"/>
        <n v="1171.2136176000001"/>
        <n v="1392.8659055999999"/>
        <n v="1250"/>
        <n v="1137.8882736"/>
        <n v="1641.6133344"/>
        <n v="1386.7304256"/>
        <n v="1645.0664256"/>
        <n v="1470.4958735999999"/>
        <n v="1642.4916768000001"/>
        <n v="1335.9803184"/>
        <n v="1212.629183999999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5">
  <r>
    <s v="BLOCK - &quot;OAK&quot;"/>
    <m/>
    <x v="0"/>
    <m/>
    <m/>
    <m/>
    <m/>
    <m/>
    <x v="0"/>
    <m/>
    <x v="0"/>
  </r>
  <r>
    <n v="1"/>
    <n v="1"/>
    <x v="1"/>
    <s v="A-1"/>
    <s v="AHII/O-31"/>
    <n v="137.95500000000001"/>
    <s v="AHII/O-31-01"/>
    <n v="1"/>
    <x v="1"/>
    <n v="891.183852"/>
    <x v="1"/>
  </r>
  <r>
    <m/>
    <n v="2"/>
    <x v="1"/>
    <m/>
    <m/>
    <m/>
    <s v="AHII/O-31-02"/>
    <n v="2"/>
    <x v="1"/>
    <n v="891.183852"/>
    <x v="1"/>
  </r>
  <r>
    <m/>
    <n v="3"/>
    <x v="1"/>
    <m/>
    <m/>
    <m/>
    <s v="AHII/O-31-03"/>
    <n v="3"/>
    <x v="1"/>
    <n v="891.183852"/>
    <x v="1"/>
  </r>
  <r>
    <m/>
    <n v="4"/>
    <x v="1"/>
    <m/>
    <m/>
    <m/>
    <s v="AHII/O-31-04"/>
    <n v="4"/>
    <x v="1"/>
    <n v="891.183852"/>
    <x v="1"/>
  </r>
  <r>
    <n v="2"/>
    <n v="5"/>
    <x v="1"/>
    <s v="A-2"/>
    <s v="AHII/O-32"/>
    <n v="137.95500000000001"/>
    <s v="AHII/O-32-01"/>
    <n v="1"/>
    <x v="1"/>
    <n v="891.183852"/>
    <x v="1"/>
  </r>
  <r>
    <m/>
    <n v="6"/>
    <x v="1"/>
    <m/>
    <m/>
    <m/>
    <s v="AHII/O-32-02"/>
    <n v="2"/>
    <x v="1"/>
    <n v="891.183852"/>
    <x v="1"/>
  </r>
  <r>
    <m/>
    <n v="7"/>
    <x v="1"/>
    <m/>
    <m/>
    <m/>
    <s v="AHII/O-32-03"/>
    <n v="3"/>
    <x v="1"/>
    <n v="891.183852"/>
    <x v="1"/>
  </r>
  <r>
    <m/>
    <n v="8"/>
    <x v="1"/>
    <m/>
    <m/>
    <m/>
    <s v="AHII/O-32-04"/>
    <n v="4"/>
    <x v="1"/>
    <n v="891.183852"/>
    <x v="1"/>
  </r>
  <r>
    <n v="3"/>
    <n v="9"/>
    <x v="1"/>
    <s v="A-3"/>
    <s v="AHII/O-33"/>
    <n v="137.95500000000001"/>
    <s v="AHII/O-33-01"/>
    <n v="1"/>
    <x v="1"/>
    <n v="891.183852"/>
    <x v="1"/>
  </r>
  <r>
    <m/>
    <n v="10"/>
    <x v="1"/>
    <m/>
    <m/>
    <m/>
    <s v="AHII/O-33-02"/>
    <n v="2"/>
    <x v="1"/>
    <n v="891.183852"/>
    <x v="1"/>
  </r>
  <r>
    <m/>
    <n v="11"/>
    <x v="1"/>
    <m/>
    <m/>
    <m/>
    <s v="AHII/O-33-03"/>
    <n v="3"/>
    <x v="1"/>
    <n v="891.183852"/>
    <x v="1"/>
  </r>
  <r>
    <m/>
    <n v="12"/>
    <x v="1"/>
    <m/>
    <m/>
    <m/>
    <s v="AHII/O-33-04"/>
    <n v="4"/>
    <x v="1"/>
    <n v="891.183852"/>
    <x v="1"/>
  </r>
  <r>
    <n v="4"/>
    <n v="13"/>
    <x v="1"/>
    <s v="A-4"/>
    <s v="AHII/O-34"/>
    <n v="137.95500000000001"/>
    <s v="AHII/O-34-01"/>
    <n v="1"/>
    <x v="1"/>
    <n v="891.183852"/>
    <x v="1"/>
  </r>
  <r>
    <m/>
    <n v="14"/>
    <x v="1"/>
    <m/>
    <m/>
    <m/>
    <s v="AHII/O-34-02"/>
    <n v="2"/>
    <x v="1"/>
    <n v="891.183852"/>
    <x v="1"/>
  </r>
  <r>
    <m/>
    <n v="15"/>
    <x v="1"/>
    <m/>
    <m/>
    <m/>
    <s v="AHII/O-34-03"/>
    <n v="3"/>
    <x v="1"/>
    <n v="891.183852"/>
    <x v="1"/>
  </r>
  <r>
    <m/>
    <n v="16"/>
    <x v="1"/>
    <m/>
    <m/>
    <m/>
    <s v="AHII/O-34-04"/>
    <n v="4"/>
    <x v="1"/>
    <n v="891.183852"/>
    <x v="1"/>
  </r>
  <r>
    <n v="5"/>
    <n v="17"/>
    <x v="1"/>
    <s v="A-5"/>
    <s v="AHII/O-35"/>
    <n v="137.95500000000001"/>
    <s v="AHII/O-35-01"/>
    <n v="1"/>
    <x v="1"/>
    <n v="891.183852"/>
    <x v="1"/>
  </r>
  <r>
    <m/>
    <n v="18"/>
    <x v="1"/>
    <m/>
    <m/>
    <m/>
    <s v="AHII/O-35-02"/>
    <n v="2"/>
    <x v="1"/>
    <n v="891.183852"/>
    <x v="1"/>
  </r>
  <r>
    <m/>
    <n v="19"/>
    <x v="1"/>
    <m/>
    <m/>
    <m/>
    <s v="AHII/O-35-03"/>
    <n v="3"/>
    <x v="1"/>
    <n v="891.183852"/>
    <x v="1"/>
  </r>
  <r>
    <m/>
    <n v="20"/>
    <x v="1"/>
    <m/>
    <m/>
    <m/>
    <s v="AHII/O-35-04"/>
    <n v="4"/>
    <x v="1"/>
    <n v="891.183852"/>
    <x v="1"/>
  </r>
  <r>
    <n v="6"/>
    <n v="21"/>
    <x v="1"/>
    <s v="A-6"/>
    <s v="AHII/O-36"/>
    <n v="137.95500000000001"/>
    <s v="AHII/O-36-01"/>
    <n v="1"/>
    <x v="1"/>
    <n v="891.183852"/>
    <x v="1"/>
  </r>
  <r>
    <m/>
    <n v="22"/>
    <x v="1"/>
    <m/>
    <m/>
    <m/>
    <s v="AHII/O-36-02"/>
    <n v="2"/>
    <x v="1"/>
    <n v="891.183852"/>
    <x v="1"/>
  </r>
  <r>
    <m/>
    <n v="23"/>
    <x v="1"/>
    <m/>
    <m/>
    <m/>
    <s v="AHII/O-36-03"/>
    <n v="3"/>
    <x v="1"/>
    <n v="891.183852"/>
    <x v="1"/>
  </r>
  <r>
    <m/>
    <n v="24"/>
    <x v="1"/>
    <m/>
    <m/>
    <m/>
    <s v="AHII/O-36-04"/>
    <n v="4"/>
    <x v="1"/>
    <n v="891.183852"/>
    <x v="1"/>
  </r>
  <r>
    <n v="7"/>
    <n v="25"/>
    <x v="1"/>
    <s v="A-7"/>
    <s v="AHII/O-37"/>
    <n v="137.95500000000001"/>
    <s v="AHII/O-37-01"/>
    <n v="1"/>
    <x v="1"/>
    <n v="891.183852"/>
    <x v="1"/>
  </r>
  <r>
    <m/>
    <n v="26"/>
    <x v="1"/>
    <m/>
    <m/>
    <m/>
    <s v="AHII/O-37-02"/>
    <n v="2"/>
    <x v="1"/>
    <n v="891.183852"/>
    <x v="1"/>
  </r>
  <r>
    <m/>
    <n v="27"/>
    <x v="1"/>
    <m/>
    <m/>
    <m/>
    <s v="AHII/O-37-03"/>
    <n v="3"/>
    <x v="1"/>
    <n v="891.183852"/>
    <x v="1"/>
  </r>
  <r>
    <m/>
    <n v="28"/>
    <x v="1"/>
    <m/>
    <m/>
    <m/>
    <s v="AHII/O-37-04"/>
    <n v="4"/>
    <x v="1"/>
    <n v="891.183852"/>
    <x v="1"/>
  </r>
  <r>
    <n v="8"/>
    <n v="29"/>
    <x v="2"/>
    <s v="A1-1"/>
    <s v="AHII/O-53"/>
    <n v="134.97999999999999"/>
    <s v="AHII/O-53-01"/>
    <n v="1"/>
    <x v="1"/>
    <n v="860.68943999999988"/>
    <x v="2"/>
  </r>
  <r>
    <m/>
    <n v="30"/>
    <x v="2"/>
    <m/>
    <m/>
    <m/>
    <s v="AHII/O-53-02"/>
    <n v="2"/>
    <x v="1"/>
    <n v="860.68943999999988"/>
    <x v="2"/>
  </r>
  <r>
    <m/>
    <n v="31"/>
    <x v="2"/>
    <m/>
    <m/>
    <m/>
    <s v="AHII/O-53-03"/>
    <n v="3"/>
    <x v="1"/>
    <n v="860.68943999999988"/>
    <x v="2"/>
  </r>
  <r>
    <m/>
    <n v="32"/>
    <x v="2"/>
    <m/>
    <m/>
    <m/>
    <s v="AHII/O-53-04"/>
    <n v="4"/>
    <x v="1"/>
    <n v="860.68943999999988"/>
    <x v="2"/>
  </r>
  <r>
    <n v="9"/>
    <n v="33"/>
    <x v="2"/>
    <s v="A1-2"/>
    <s v="AHII/O-52"/>
    <n v="134.97999999999999"/>
    <s v="AHII/O-52-01"/>
    <n v="1"/>
    <x v="1"/>
    <n v="860.68943999999988"/>
    <x v="2"/>
  </r>
  <r>
    <m/>
    <n v="34"/>
    <x v="2"/>
    <m/>
    <m/>
    <m/>
    <s v="AHII/O-52-02"/>
    <n v="2"/>
    <x v="1"/>
    <n v="860.68943999999988"/>
    <x v="2"/>
  </r>
  <r>
    <m/>
    <n v="35"/>
    <x v="2"/>
    <m/>
    <m/>
    <m/>
    <s v="AHII/O-52-03"/>
    <n v="3"/>
    <x v="1"/>
    <n v="860.68943999999988"/>
    <x v="2"/>
  </r>
  <r>
    <m/>
    <n v="36"/>
    <x v="2"/>
    <m/>
    <m/>
    <m/>
    <s v="AHII/O-52-04"/>
    <n v="4"/>
    <x v="1"/>
    <n v="860.68943999999988"/>
    <x v="2"/>
  </r>
  <r>
    <n v="10"/>
    <n v="37"/>
    <x v="2"/>
    <s v="A1-3"/>
    <s v="AHII/O-51"/>
    <n v="134.97999999999999"/>
    <s v="AHII/O-51-01"/>
    <n v="1"/>
    <x v="1"/>
    <n v="860.68943999999988"/>
    <x v="2"/>
  </r>
  <r>
    <m/>
    <n v="38"/>
    <x v="2"/>
    <m/>
    <m/>
    <m/>
    <s v="AHII/O-51-02"/>
    <n v="2"/>
    <x v="1"/>
    <n v="860.68943999999988"/>
    <x v="2"/>
  </r>
  <r>
    <m/>
    <n v="39"/>
    <x v="2"/>
    <m/>
    <m/>
    <m/>
    <s v="AHII/O-51-03"/>
    <n v="3"/>
    <x v="1"/>
    <n v="860.68943999999988"/>
    <x v="2"/>
  </r>
  <r>
    <m/>
    <n v="40"/>
    <x v="2"/>
    <m/>
    <m/>
    <m/>
    <s v="AHII/O-51-04"/>
    <n v="4"/>
    <x v="1"/>
    <n v="860.68943999999988"/>
    <x v="2"/>
  </r>
  <r>
    <n v="11"/>
    <n v="41"/>
    <x v="2"/>
    <s v="A1-4"/>
    <s v="AHII/O-50"/>
    <n v="134.97999999999999"/>
    <s v="AHII/O-50-01"/>
    <n v="1"/>
    <x v="1"/>
    <n v="860.68943999999988"/>
    <x v="2"/>
  </r>
  <r>
    <m/>
    <n v="42"/>
    <x v="2"/>
    <m/>
    <m/>
    <m/>
    <s v="AHII/O-50-02"/>
    <n v="2"/>
    <x v="1"/>
    <n v="860.68943999999988"/>
    <x v="2"/>
  </r>
  <r>
    <m/>
    <n v="43"/>
    <x v="2"/>
    <m/>
    <m/>
    <m/>
    <s v="AHII/O-50-03"/>
    <n v="3"/>
    <x v="1"/>
    <n v="860.68943999999988"/>
    <x v="2"/>
  </r>
  <r>
    <m/>
    <n v="44"/>
    <x v="2"/>
    <m/>
    <m/>
    <m/>
    <s v="AHII/O-50-04"/>
    <n v="4"/>
    <x v="1"/>
    <n v="860.68943999999988"/>
    <x v="2"/>
  </r>
  <r>
    <n v="12"/>
    <n v="45"/>
    <x v="2"/>
    <s v="A1-5"/>
    <s v="AHII/O-49"/>
    <n v="134.97999999999999"/>
    <s v="AHII/O-49-01"/>
    <n v="1"/>
    <x v="1"/>
    <n v="860.68943999999988"/>
    <x v="2"/>
  </r>
  <r>
    <m/>
    <n v="46"/>
    <x v="2"/>
    <m/>
    <m/>
    <m/>
    <s v="AHII/O-49-02"/>
    <n v="2"/>
    <x v="1"/>
    <n v="860.68943999999988"/>
    <x v="2"/>
  </r>
  <r>
    <m/>
    <n v="47"/>
    <x v="2"/>
    <m/>
    <m/>
    <m/>
    <s v="AHII/O-49-03"/>
    <n v="3"/>
    <x v="1"/>
    <n v="860.68943999999988"/>
    <x v="2"/>
  </r>
  <r>
    <m/>
    <n v="48"/>
    <x v="2"/>
    <m/>
    <m/>
    <m/>
    <s v="AHII/O-49-04"/>
    <n v="4"/>
    <x v="1"/>
    <n v="860.68943999999988"/>
    <x v="2"/>
  </r>
  <r>
    <n v="13"/>
    <n v="49"/>
    <x v="2"/>
    <s v="A1-6"/>
    <s v="AHII/O-48"/>
    <n v="134.97999999999999"/>
    <s v="AHII/O-48-01"/>
    <n v="1"/>
    <x v="1"/>
    <n v="860.68943999999988"/>
    <x v="2"/>
  </r>
  <r>
    <m/>
    <n v="50"/>
    <x v="2"/>
    <m/>
    <m/>
    <m/>
    <s v="AHII/O-48-02"/>
    <n v="2"/>
    <x v="1"/>
    <n v="860.68943999999988"/>
    <x v="2"/>
  </r>
  <r>
    <m/>
    <n v="51"/>
    <x v="2"/>
    <m/>
    <m/>
    <m/>
    <s v="AHII/O-48-03"/>
    <n v="3"/>
    <x v="1"/>
    <n v="860.68943999999988"/>
    <x v="2"/>
  </r>
  <r>
    <m/>
    <n v="52"/>
    <x v="2"/>
    <m/>
    <m/>
    <m/>
    <s v="AHII/O-48-04"/>
    <n v="4"/>
    <x v="1"/>
    <n v="860.68943999999988"/>
    <x v="2"/>
  </r>
  <r>
    <n v="14"/>
    <n v="53"/>
    <x v="2"/>
    <s v="A1-7"/>
    <s v="AHII/O-47"/>
    <n v="134.97999999999999"/>
    <s v="AHII/O-47-01"/>
    <n v="1"/>
    <x v="1"/>
    <n v="860.68943999999988"/>
    <x v="2"/>
  </r>
  <r>
    <m/>
    <n v="54"/>
    <x v="2"/>
    <m/>
    <m/>
    <m/>
    <s v="AHII/O-47-02"/>
    <n v="2"/>
    <x v="1"/>
    <n v="860.68943999999988"/>
    <x v="2"/>
  </r>
  <r>
    <m/>
    <n v="55"/>
    <x v="2"/>
    <m/>
    <m/>
    <m/>
    <s v="AHII/O-47-03"/>
    <n v="3"/>
    <x v="1"/>
    <n v="860.68943999999988"/>
    <x v="2"/>
  </r>
  <r>
    <m/>
    <n v="56"/>
    <x v="2"/>
    <m/>
    <m/>
    <m/>
    <s v="AHII/O-47-04"/>
    <n v="4"/>
    <x v="1"/>
    <n v="860.68943999999988"/>
    <x v="2"/>
  </r>
  <r>
    <n v="15"/>
    <n v="57"/>
    <x v="2"/>
    <s v="A1-8"/>
    <s v="AHII/O-60"/>
    <n v="134.97999999999999"/>
    <s v="AHII/O-60-01"/>
    <n v="1"/>
    <x v="1"/>
    <n v="860.68943999999988"/>
    <x v="2"/>
  </r>
  <r>
    <m/>
    <n v="58"/>
    <x v="2"/>
    <m/>
    <m/>
    <m/>
    <s v="AHII/O-60-02"/>
    <n v="2"/>
    <x v="1"/>
    <n v="860.68943999999988"/>
    <x v="2"/>
  </r>
  <r>
    <m/>
    <n v="59"/>
    <x v="2"/>
    <m/>
    <m/>
    <m/>
    <s v="AHII/O-60-03"/>
    <n v="3"/>
    <x v="1"/>
    <n v="860.68943999999988"/>
    <x v="2"/>
  </r>
  <r>
    <m/>
    <n v="60"/>
    <x v="2"/>
    <m/>
    <m/>
    <m/>
    <s v="AHII/O-60-04"/>
    <n v="4"/>
    <x v="1"/>
    <n v="860.68943999999988"/>
    <x v="2"/>
  </r>
  <r>
    <n v="16"/>
    <n v="61"/>
    <x v="2"/>
    <s v="A1-9"/>
    <s v="AHII/O-59"/>
    <n v="134.97999999999999"/>
    <s v="AHII/O-59-01"/>
    <n v="1"/>
    <x v="1"/>
    <n v="860.68943999999988"/>
    <x v="2"/>
  </r>
  <r>
    <m/>
    <n v="62"/>
    <x v="2"/>
    <m/>
    <m/>
    <m/>
    <s v="AHII/O-59-02"/>
    <n v="2"/>
    <x v="1"/>
    <n v="860.68943999999988"/>
    <x v="2"/>
  </r>
  <r>
    <m/>
    <n v="63"/>
    <x v="2"/>
    <m/>
    <m/>
    <m/>
    <s v="AHII/O-59-03"/>
    <n v="3"/>
    <x v="1"/>
    <n v="860.68943999999988"/>
    <x v="2"/>
  </r>
  <r>
    <m/>
    <n v="64"/>
    <x v="2"/>
    <m/>
    <m/>
    <m/>
    <s v="AHII/O-59-04"/>
    <n v="4"/>
    <x v="1"/>
    <n v="860.68943999999988"/>
    <x v="2"/>
  </r>
  <r>
    <n v="17"/>
    <n v="65"/>
    <x v="2"/>
    <s v="A1-10"/>
    <s v="AHII/O-58"/>
    <n v="134.97999999999999"/>
    <s v="AHII/O-58-01"/>
    <n v="1"/>
    <x v="1"/>
    <n v="860.68943999999988"/>
    <x v="2"/>
  </r>
  <r>
    <m/>
    <n v="66"/>
    <x v="2"/>
    <m/>
    <m/>
    <m/>
    <s v="AHII/O-58-02"/>
    <n v="2"/>
    <x v="1"/>
    <n v="860.68943999999988"/>
    <x v="2"/>
  </r>
  <r>
    <m/>
    <n v="67"/>
    <x v="2"/>
    <m/>
    <m/>
    <m/>
    <s v="AHII/O-58-03"/>
    <n v="3"/>
    <x v="1"/>
    <n v="860.68943999999988"/>
    <x v="2"/>
  </r>
  <r>
    <m/>
    <n v="68"/>
    <x v="2"/>
    <m/>
    <m/>
    <m/>
    <s v="AHII/O-58-04"/>
    <n v="4"/>
    <x v="1"/>
    <n v="860.68943999999988"/>
    <x v="2"/>
  </r>
  <r>
    <n v="18"/>
    <n v="69"/>
    <x v="2"/>
    <s v="A1-11"/>
    <s v="AHII/O-57"/>
    <n v="134.97999999999999"/>
    <s v="AHII/O-57-01"/>
    <n v="1"/>
    <x v="1"/>
    <n v="860.68943999999988"/>
    <x v="2"/>
  </r>
  <r>
    <m/>
    <n v="70"/>
    <x v="2"/>
    <m/>
    <m/>
    <m/>
    <s v="AHII/O-57-02"/>
    <n v="2"/>
    <x v="1"/>
    <n v="860.68943999999988"/>
    <x v="2"/>
  </r>
  <r>
    <m/>
    <n v="71"/>
    <x v="2"/>
    <m/>
    <m/>
    <m/>
    <s v="AHII/O-57-03"/>
    <n v="3"/>
    <x v="1"/>
    <n v="860.68943999999988"/>
    <x v="2"/>
  </r>
  <r>
    <m/>
    <n v="72"/>
    <x v="2"/>
    <m/>
    <m/>
    <m/>
    <s v="AHII/O-57-04"/>
    <n v="4"/>
    <x v="1"/>
    <n v="860.68943999999988"/>
    <x v="2"/>
  </r>
  <r>
    <n v="19"/>
    <n v="73"/>
    <x v="2"/>
    <s v="A1-12"/>
    <s v="AHII/O-56"/>
    <n v="134.97999999999999"/>
    <s v="AHII/O-56-01"/>
    <n v="1"/>
    <x v="1"/>
    <n v="860.68943999999988"/>
    <x v="2"/>
  </r>
  <r>
    <m/>
    <n v="74"/>
    <x v="2"/>
    <m/>
    <m/>
    <m/>
    <s v="AHII/O-56-02"/>
    <n v="2"/>
    <x v="1"/>
    <n v="860.68943999999988"/>
    <x v="2"/>
  </r>
  <r>
    <m/>
    <n v="75"/>
    <x v="2"/>
    <m/>
    <m/>
    <m/>
    <s v="AHII/O-56-03"/>
    <n v="3"/>
    <x v="1"/>
    <n v="860.68943999999988"/>
    <x v="2"/>
  </r>
  <r>
    <m/>
    <n v="76"/>
    <x v="2"/>
    <m/>
    <m/>
    <m/>
    <s v="AHII/O-56-04"/>
    <n v="4"/>
    <x v="1"/>
    <n v="860.68943999999988"/>
    <x v="2"/>
  </r>
  <r>
    <n v="20"/>
    <n v="77"/>
    <x v="2"/>
    <s v="A1-13"/>
    <s v="AHII/O-55"/>
    <n v="134.97999999999999"/>
    <s v="AHII/O-55-01"/>
    <n v="1"/>
    <x v="1"/>
    <n v="860.68943999999988"/>
    <x v="2"/>
  </r>
  <r>
    <m/>
    <n v="78"/>
    <x v="2"/>
    <m/>
    <m/>
    <m/>
    <s v="AHII/O-55-02"/>
    <n v="2"/>
    <x v="1"/>
    <n v="860.68943999999988"/>
    <x v="2"/>
  </r>
  <r>
    <m/>
    <n v="79"/>
    <x v="2"/>
    <m/>
    <m/>
    <m/>
    <s v="AHII/O-55-03"/>
    <n v="3"/>
    <x v="1"/>
    <n v="860.68943999999988"/>
    <x v="2"/>
  </r>
  <r>
    <m/>
    <n v="80"/>
    <x v="2"/>
    <m/>
    <m/>
    <m/>
    <s v="AHII/O-55-04"/>
    <n v="4"/>
    <x v="1"/>
    <n v="860.68943999999988"/>
    <x v="2"/>
  </r>
  <r>
    <n v="21"/>
    <n v="81"/>
    <x v="2"/>
    <s v="A1-14"/>
    <s v="AHII/O-54"/>
    <n v="134.97999999999999"/>
    <s v="AHII/O-54-01"/>
    <n v="1"/>
    <x v="1"/>
    <n v="860.68943999999988"/>
    <x v="2"/>
  </r>
  <r>
    <m/>
    <n v="82"/>
    <x v="2"/>
    <m/>
    <m/>
    <m/>
    <s v="AHII/O-54-02"/>
    <n v="2"/>
    <x v="1"/>
    <n v="860.68943999999988"/>
    <x v="2"/>
  </r>
  <r>
    <m/>
    <n v="83"/>
    <x v="2"/>
    <m/>
    <m/>
    <m/>
    <s v="AHII/O-54-03"/>
    <n v="3"/>
    <x v="1"/>
    <n v="860.68943999999988"/>
    <x v="2"/>
  </r>
  <r>
    <m/>
    <n v="84"/>
    <x v="2"/>
    <m/>
    <m/>
    <m/>
    <s v="AHII/O-54-04"/>
    <n v="4"/>
    <x v="1"/>
    <n v="860.68943999999988"/>
    <x v="2"/>
  </r>
  <r>
    <n v="22"/>
    <n v="85"/>
    <x v="2"/>
    <s v="A1-27"/>
    <s v="AHII/O-393"/>
    <n v="134.97999999999999"/>
    <s v="AHII/O-393-01"/>
    <n v="1"/>
    <x v="1"/>
    <n v="860.68943999999988"/>
    <x v="2"/>
  </r>
  <r>
    <m/>
    <n v="86"/>
    <x v="2"/>
    <m/>
    <m/>
    <m/>
    <s v="AHII/O-393-02"/>
    <n v="2"/>
    <x v="1"/>
    <n v="860.68943999999988"/>
    <x v="2"/>
  </r>
  <r>
    <m/>
    <n v="87"/>
    <x v="2"/>
    <m/>
    <m/>
    <m/>
    <s v="AHII/O-393-03"/>
    <n v="3"/>
    <x v="1"/>
    <n v="860.68943999999988"/>
    <x v="2"/>
  </r>
  <r>
    <m/>
    <n v="88"/>
    <x v="2"/>
    <m/>
    <m/>
    <m/>
    <s v="AHII/O-393-04"/>
    <n v="4"/>
    <x v="1"/>
    <n v="860.68943999999988"/>
    <x v="2"/>
  </r>
  <r>
    <n v="23"/>
    <n v="89"/>
    <x v="2"/>
    <s v="A1-28"/>
    <s v="AHII/O-394"/>
    <n v="134.97999999999999"/>
    <s v="AHII/O-394-01"/>
    <n v="1"/>
    <x v="1"/>
    <n v="860.68943999999988"/>
    <x v="2"/>
  </r>
  <r>
    <m/>
    <n v="90"/>
    <x v="2"/>
    <m/>
    <m/>
    <m/>
    <s v="AHII/O-394-02"/>
    <n v="2"/>
    <x v="1"/>
    <n v="860.68943999999988"/>
    <x v="2"/>
  </r>
  <r>
    <m/>
    <n v="91"/>
    <x v="2"/>
    <m/>
    <m/>
    <m/>
    <s v="AHII/O-394-03"/>
    <n v="3"/>
    <x v="1"/>
    <n v="860.68943999999988"/>
    <x v="2"/>
  </r>
  <r>
    <m/>
    <n v="92"/>
    <x v="2"/>
    <m/>
    <m/>
    <m/>
    <s v="AHII/O-394-04"/>
    <n v="4"/>
    <x v="1"/>
    <n v="860.68943999999988"/>
    <x v="2"/>
  </r>
  <r>
    <n v="24"/>
    <n v="93"/>
    <x v="2"/>
    <s v="A1-33"/>
    <s v="AHII/O-399"/>
    <n v="134.97999999999999"/>
    <s v="AHII/O-399-01"/>
    <n v="1"/>
    <x v="1"/>
    <n v="860.68943999999988"/>
    <x v="2"/>
  </r>
  <r>
    <m/>
    <n v="94"/>
    <x v="2"/>
    <m/>
    <m/>
    <m/>
    <s v="AHII/O-399-02"/>
    <n v="2"/>
    <x v="1"/>
    <n v="860.68943999999988"/>
    <x v="2"/>
  </r>
  <r>
    <m/>
    <n v="95"/>
    <x v="2"/>
    <m/>
    <m/>
    <m/>
    <s v="AHII/O-399-03"/>
    <n v="3"/>
    <x v="1"/>
    <n v="860.68943999999988"/>
    <x v="2"/>
  </r>
  <r>
    <m/>
    <n v="96"/>
    <x v="2"/>
    <m/>
    <m/>
    <m/>
    <s v="AHII/O-399-04"/>
    <n v="4"/>
    <x v="1"/>
    <n v="860.68943999999988"/>
    <x v="2"/>
  </r>
  <r>
    <n v="25"/>
    <n v="97"/>
    <x v="2"/>
    <s v="A1-34"/>
    <s v="AHII/O-400"/>
    <n v="134.97999999999999"/>
    <s v="AHII/O-400-01"/>
    <n v="1"/>
    <x v="1"/>
    <n v="860.68943999999988"/>
    <x v="2"/>
  </r>
  <r>
    <m/>
    <n v="98"/>
    <x v="2"/>
    <m/>
    <m/>
    <m/>
    <s v="AHII/O-400-02"/>
    <n v="2"/>
    <x v="1"/>
    <n v="860.68943999999988"/>
    <x v="2"/>
  </r>
  <r>
    <m/>
    <n v="99"/>
    <x v="2"/>
    <m/>
    <m/>
    <m/>
    <s v="AHII/O-400-03"/>
    <n v="3"/>
    <x v="1"/>
    <n v="860.68943999999988"/>
    <x v="2"/>
  </r>
  <r>
    <m/>
    <n v="100"/>
    <x v="2"/>
    <m/>
    <m/>
    <m/>
    <s v="AHII/O-400-04"/>
    <n v="4"/>
    <x v="1"/>
    <n v="860.68943999999988"/>
    <x v="2"/>
  </r>
  <r>
    <n v="26"/>
    <n v="101"/>
    <x v="2"/>
    <s v="A1-35"/>
    <s v="AHII/O-385"/>
    <n v="134.97999999999999"/>
    <s v="AHII/O-385-01"/>
    <n v="1"/>
    <x v="1"/>
    <n v="860.68943999999988"/>
    <x v="2"/>
  </r>
  <r>
    <m/>
    <n v="102"/>
    <x v="2"/>
    <m/>
    <m/>
    <m/>
    <s v="AHII/O-385-02"/>
    <n v="2"/>
    <x v="1"/>
    <n v="860.68943999999988"/>
    <x v="2"/>
  </r>
  <r>
    <m/>
    <n v="103"/>
    <x v="2"/>
    <m/>
    <m/>
    <m/>
    <s v="AHII/O-385-03"/>
    <n v="3"/>
    <x v="1"/>
    <n v="860.68943999999988"/>
    <x v="2"/>
  </r>
  <r>
    <m/>
    <n v="104"/>
    <x v="2"/>
    <m/>
    <m/>
    <m/>
    <s v="AHII/O-385-04"/>
    <n v="4"/>
    <x v="1"/>
    <n v="860.68943999999988"/>
    <x v="2"/>
  </r>
  <r>
    <n v="27"/>
    <n v="105"/>
    <x v="2"/>
    <s v="A1-36"/>
    <s v="AHII/O-386"/>
    <n v="134.97999999999999"/>
    <s v="AHII/O-386-01"/>
    <n v="1"/>
    <x v="1"/>
    <n v="860.68943999999988"/>
    <x v="2"/>
  </r>
  <r>
    <m/>
    <n v="106"/>
    <x v="2"/>
    <m/>
    <m/>
    <m/>
    <s v="AHII/O-386-02"/>
    <n v="2"/>
    <x v="1"/>
    <n v="860.68943999999988"/>
    <x v="2"/>
  </r>
  <r>
    <m/>
    <n v="107"/>
    <x v="2"/>
    <m/>
    <m/>
    <m/>
    <s v="AHII/O-386-03"/>
    <n v="3"/>
    <x v="1"/>
    <n v="860.68943999999988"/>
    <x v="2"/>
  </r>
  <r>
    <m/>
    <n v="108"/>
    <x v="2"/>
    <m/>
    <m/>
    <m/>
    <s v="AHII/O-386-04"/>
    <n v="4"/>
    <x v="1"/>
    <n v="860.68943999999988"/>
    <x v="2"/>
  </r>
  <r>
    <n v="28"/>
    <n v="109"/>
    <x v="2"/>
    <s v="A1-41"/>
    <s v="AHII/O-391"/>
    <n v="134.97999999999999"/>
    <s v="AHII/O-391-01"/>
    <n v="1"/>
    <x v="1"/>
    <n v="860.68943999999988"/>
    <x v="2"/>
  </r>
  <r>
    <m/>
    <n v="110"/>
    <x v="2"/>
    <m/>
    <m/>
    <m/>
    <s v="AHII/O-391-02"/>
    <n v="2"/>
    <x v="1"/>
    <n v="860.68943999999988"/>
    <x v="2"/>
  </r>
  <r>
    <m/>
    <n v="111"/>
    <x v="2"/>
    <m/>
    <m/>
    <m/>
    <s v="AHII/O-391-03"/>
    <n v="3"/>
    <x v="1"/>
    <n v="860.68943999999988"/>
    <x v="2"/>
  </r>
  <r>
    <m/>
    <n v="112"/>
    <x v="2"/>
    <m/>
    <m/>
    <m/>
    <s v="AHII/O-391-04"/>
    <n v="4"/>
    <x v="1"/>
    <n v="860.68943999999988"/>
    <x v="2"/>
  </r>
  <r>
    <n v="29"/>
    <n v="113"/>
    <x v="2"/>
    <s v="A1-42"/>
    <s v="AHII/O-392"/>
    <n v="134.97999999999999"/>
    <s v="AHII/O-392-01"/>
    <n v="1"/>
    <x v="1"/>
    <n v="860.68943999999988"/>
    <x v="2"/>
  </r>
  <r>
    <m/>
    <n v="114"/>
    <x v="2"/>
    <m/>
    <m/>
    <m/>
    <s v="AHII/O-392-02"/>
    <n v="2"/>
    <x v="1"/>
    <n v="860.68943999999988"/>
    <x v="2"/>
  </r>
  <r>
    <m/>
    <n v="115"/>
    <x v="2"/>
    <m/>
    <m/>
    <m/>
    <s v="AHII/O-392-03"/>
    <n v="3"/>
    <x v="1"/>
    <n v="860.68943999999988"/>
    <x v="2"/>
  </r>
  <r>
    <m/>
    <n v="116"/>
    <x v="2"/>
    <m/>
    <m/>
    <m/>
    <s v="AHII/O-392-04"/>
    <n v="4"/>
    <x v="1"/>
    <n v="860.68943999999988"/>
    <x v="2"/>
  </r>
  <r>
    <n v="30"/>
    <n v="117"/>
    <x v="2"/>
    <s v="A1-43"/>
    <s v="AHII/O-375"/>
    <n v="134.97999999999999"/>
    <s v="AHII/O-375-01"/>
    <n v="1"/>
    <x v="1"/>
    <n v="860.68943999999988"/>
    <x v="2"/>
  </r>
  <r>
    <m/>
    <n v="118"/>
    <x v="2"/>
    <m/>
    <m/>
    <m/>
    <s v="AHII/O-375-02"/>
    <n v="2"/>
    <x v="1"/>
    <n v="860.68943999999988"/>
    <x v="2"/>
  </r>
  <r>
    <m/>
    <n v="119"/>
    <x v="2"/>
    <m/>
    <m/>
    <m/>
    <s v="AHII/O-375-03"/>
    <n v="3"/>
    <x v="1"/>
    <n v="860.68943999999988"/>
    <x v="2"/>
  </r>
  <r>
    <m/>
    <n v="120"/>
    <x v="2"/>
    <m/>
    <m/>
    <m/>
    <s v="AHII/O-375-04"/>
    <n v="4"/>
    <x v="1"/>
    <n v="860.68943999999988"/>
    <x v="2"/>
  </r>
  <r>
    <n v="31"/>
    <n v="121"/>
    <x v="2"/>
    <s v="A1-44"/>
    <s v="AHII/O-376"/>
    <n v="134.97999999999999"/>
    <s v="AHII/O-376-01"/>
    <n v="1"/>
    <x v="1"/>
    <n v="860.68943999999988"/>
    <x v="2"/>
  </r>
  <r>
    <m/>
    <n v="122"/>
    <x v="2"/>
    <m/>
    <m/>
    <m/>
    <s v="AHII/O-376-02"/>
    <n v="2"/>
    <x v="1"/>
    <n v="860.68943999999988"/>
    <x v="2"/>
  </r>
  <r>
    <m/>
    <n v="123"/>
    <x v="2"/>
    <m/>
    <m/>
    <m/>
    <s v="AHII/O-376-03"/>
    <n v="3"/>
    <x v="1"/>
    <n v="860.68943999999988"/>
    <x v="2"/>
  </r>
  <r>
    <m/>
    <n v="124"/>
    <x v="2"/>
    <m/>
    <m/>
    <m/>
    <s v="AHII/O-376-04"/>
    <n v="4"/>
    <x v="1"/>
    <n v="860.68943999999988"/>
    <x v="2"/>
  </r>
  <r>
    <n v="32"/>
    <n v="125"/>
    <x v="2"/>
    <s v="A1-45"/>
    <s v="AHII/O-377"/>
    <n v="134.97999999999999"/>
    <s v="AHII/O-377-01"/>
    <n v="1"/>
    <x v="1"/>
    <n v="860.68943999999988"/>
    <x v="2"/>
  </r>
  <r>
    <m/>
    <n v="126"/>
    <x v="2"/>
    <m/>
    <m/>
    <m/>
    <s v="AHII/O-377-02"/>
    <n v="2"/>
    <x v="1"/>
    <n v="860.68943999999988"/>
    <x v="2"/>
  </r>
  <r>
    <m/>
    <n v="127"/>
    <x v="2"/>
    <m/>
    <m/>
    <m/>
    <s v="AHII/O-377-03"/>
    <n v="3"/>
    <x v="1"/>
    <n v="860.68943999999988"/>
    <x v="2"/>
  </r>
  <r>
    <m/>
    <n v="128"/>
    <x v="2"/>
    <m/>
    <m/>
    <m/>
    <s v="AHII/O-377-04"/>
    <n v="4"/>
    <x v="1"/>
    <n v="860.68943999999988"/>
    <x v="2"/>
  </r>
  <r>
    <n v="33"/>
    <n v="129"/>
    <x v="2"/>
    <s v="A1-46"/>
    <s v="AHII/O-378"/>
    <n v="134.97999999999999"/>
    <s v="AHII/O-378-01"/>
    <n v="1"/>
    <x v="1"/>
    <n v="860.68943999999988"/>
    <x v="2"/>
  </r>
  <r>
    <m/>
    <n v="130"/>
    <x v="2"/>
    <m/>
    <m/>
    <m/>
    <s v="AHII/O-378-02"/>
    <n v="2"/>
    <x v="1"/>
    <n v="860.68943999999988"/>
    <x v="2"/>
  </r>
  <r>
    <m/>
    <n v="131"/>
    <x v="2"/>
    <m/>
    <m/>
    <m/>
    <s v="AHII/O-378-03"/>
    <n v="3"/>
    <x v="1"/>
    <n v="860.68943999999988"/>
    <x v="2"/>
  </r>
  <r>
    <m/>
    <n v="132"/>
    <x v="2"/>
    <m/>
    <m/>
    <m/>
    <s v="AHII/O-378-04"/>
    <n v="4"/>
    <x v="1"/>
    <n v="860.68943999999988"/>
    <x v="2"/>
  </r>
  <r>
    <n v="34"/>
    <n v="133"/>
    <x v="2"/>
    <s v="A1-47"/>
    <s v="AHII/O-379"/>
    <n v="134.97999999999999"/>
    <s v="AHII/O-379-01"/>
    <n v="1"/>
    <x v="1"/>
    <n v="860.68943999999988"/>
    <x v="2"/>
  </r>
  <r>
    <m/>
    <n v="134"/>
    <x v="2"/>
    <m/>
    <m/>
    <m/>
    <s v="AHII/O-379-02"/>
    <n v="2"/>
    <x v="1"/>
    <n v="860.68943999999988"/>
    <x v="2"/>
  </r>
  <r>
    <m/>
    <n v="135"/>
    <x v="2"/>
    <m/>
    <m/>
    <m/>
    <s v="AHII/O-379-03"/>
    <n v="3"/>
    <x v="1"/>
    <n v="860.68943999999988"/>
    <x v="2"/>
  </r>
  <r>
    <m/>
    <n v="136"/>
    <x v="2"/>
    <m/>
    <m/>
    <m/>
    <s v="AHII/O-379-04"/>
    <n v="4"/>
    <x v="1"/>
    <n v="860.68943999999988"/>
    <x v="2"/>
  </r>
  <r>
    <n v="35"/>
    <n v="137"/>
    <x v="2"/>
    <s v="A1-48"/>
    <s v="AHII/O-380"/>
    <n v="134.97999999999999"/>
    <s v="AHII/O-380-01"/>
    <n v="1"/>
    <x v="1"/>
    <n v="860.68943999999988"/>
    <x v="2"/>
  </r>
  <r>
    <m/>
    <n v="138"/>
    <x v="2"/>
    <m/>
    <m/>
    <m/>
    <s v="AHII/O-380-02"/>
    <n v="2"/>
    <x v="1"/>
    <n v="860.68943999999988"/>
    <x v="2"/>
  </r>
  <r>
    <m/>
    <n v="139"/>
    <x v="2"/>
    <m/>
    <m/>
    <m/>
    <s v="AHII/O-380-03"/>
    <n v="3"/>
    <x v="1"/>
    <n v="860.68943999999988"/>
    <x v="2"/>
  </r>
  <r>
    <m/>
    <n v="140"/>
    <x v="2"/>
    <m/>
    <m/>
    <m/>
    <s v="AHII/O-380-04"/>
    <n v="4"/>
    <x v="1"/>
    <n v="860.68943999999988"/>
    <x v="2"/>
  </r>
  <r>
    <n v="36"/>
    <n v="141"/>
    <x v="2"/>
    <s v="A1-49"/>
    <s v="AHII/O-381"/>
    <n v="134.97999999999999"/>
    <s v="AHII/O-381-01"/>
    <n v="1"/>
    <x v="1"/>
    <n v="860.68943999999988"/>
    <x v="2"/>
  </r>
  <r>
    <m/>
    <n v="142"/>
    <x v="2"/>
    <m/>
    <m/>
    <m/>
    <s v="AHII/O-381-02"/>
    <n v="2"/>
    <x v="1"/>
    <n v="860.68943999999988"/>
    <x v="2"/>
  </r>
  <r>
    <m/>
    <n v="143"/>
    <x v="2"/>
    <m/>
    <m/>
    <m/>
    <s v="AHII/O-381-03"/>
    <n v="3"/>
    <x v="1"/>
    <n v="860.68943999999988"/>
    <x v="2"/>
  </r>
  <r>
    <m/>
    <n v="144"/>
    <x v="2"/>
    <m/>
    <m/>
    <m/>
    <s v="AHII/O-381-04"/>
    <n v="4"/>
    <x v="1"/>
    <n v="860.68943999999988"/>
    <x v="2"/>
  </r>
  <r>
    <n v="37"/>
    <n v="145"/>
    <x v="2"/>
    <s v="A1-50"/>
    <s v="AHII/O-382"/>
    <n v="134.97999999999999"/>
    <s v="AHII/O-382-01"/>
    <n v="1"/>
    <x v="1"/>
    <n v="860.68943999999988"/>
    <x v="2"/>
  </r>
  <r>
    <m/>
    <n v="146"/>
    <x v="2"/>
    <m/>
    <m/>
    <m/>
    <s v="AHII/O-382-02"/>
    <n v="2"/>
    <x v="1"/>
    <n v="860.68943999999988"/>
    <x v="2"/>
  </r>
  <r>
    <m/>
    <n v="147"/>
    <x v="2"/>
    <m/>
    <m/>
    <m/>
    <s v="AHII/O-382-03"/>
    <n v="3"/>
    <x v="1"/>
    <n v="860.68943999999988"/>
    <x v="2"/>
  </r>
  <r>
    <m/>
    <n v="148"/>
    <x v="2"/>
    <m/>
    <m/>
    <m/>
    <s v="AHII/O-382-04"/>
    <n v="4"/>
    <x v="1"/>
    <n v="860.68943999999988"/>
    <x v="2"/>
  </r>
  <r>
    <n v="38"/>
    <n v="149"/>
    <x v="2"/>
    <s v="A1-51"/>
    <s v="AHII/O-367"/>
    <n v="134.97999999999999"/>
    <s v="AHII/O-367-01"/>
    <n v="1"/>
    <x v="1"/>
    <n v="860.68943999999988"/>
    <x v="2"/>
  </r>
  <r>
    <m/>
    <n v="150"/>
    <x v="2"/>
    <m/>
    <m/>
    <m/>
    <s v="AHII/O-367-02"/>
    <n v="2"/>
    <x v="1"/>
    <n v="860.68943999999988"/>
    <x v="2"/>
  </r>
  <r>
    <m/>
    <n v="151"/>
    <x v="2"/>
    <m/>
    <m/>
    <m/>
    <s v="AHII/O-367-03"/>
    <n v="3"/>
    <x v="1"/>
    <n v="860.68943999999988"/>
    <x v="2"/>
  </r>
  <r>
    <m/>
    <n v="152"/>
    <x v="2"/>
    <m/>
    <m/>
    <m/>
    <s v="AHII/O-367-04"/>
    <n v="4"/>
    <x v="1"/>
    <n v="860.68943999999988"/>
    <x v="2"/>
  </r>
  <r>
    <n v="39"/>
    <n v="153"/>
    <x v="2"/>
    <s v="A1-52"/>
    <s v="AHII/O-368"/>
    <n v="134.97999999999999"/>
    <s v="AHII/O-368-01"/>
    <n v="1"/>
    <x v="1"/>
    <n v="860.68943999999988"/>
    <x v="2"/>
  </r>
  <r>
    <m/>
    <n v="154"/>
    <x v="2"/>
    <m/>
    <m/>
    <m/>
    <s v="AHII/O-368-02"/>
    <n v="2"/>
    <x v="1"/>
    <n v="860.68943999999988"/>
    <x v="2"/>
  </r>
  <r>
    <m/>
    <n v="155"/>
    <x v="2"/>
    <m/>
    <m/>
    <m/>
    <s v="AHII/O-368-03"/>
    <n v="3"/>
    <x v="1"/>
    <n v="860.68943999999988"/>
    <x v="2"/>
  </r>
  <r>
    <m/>
    <n v="156"/>
    <x v="2"/>
    <m/>
    <m/>
    <m/>
    <s v="AHII/O-368-04"/>
    <n v="4"/>
    <x v="1"/>
    <n v="860.68943999999988"/>
    <x v="2"/>
  </r>
  <r>
    <n v="40"/>
    <n v="157"/>
    <x v="2"/>
    <s v="A1-53"/>
    <s v="AHII/O-369"/>
    <n v="134.97999999999999"/>
    <s v="AHII/O-369-01"/>
    <n v="1"/>
    <x v="1"/>
    <n v="860.68943999999988"/>
    <x v="2"/>
  </r>
  <r>
    <m/>
    <n v="158"/>
    <x v="2"/>
    <m/>
    <m/>
    <m/>
    <s v="AHII/O-369-02"/>
    <n v="2"/>
    <x v="1"/>
    <n v="860.68943999999988"/>
    <x v="2"/>
  </r>
  <r>
    <m/>
    <n v="159"/>
    <x v="2"/>
    <m/>
    <m/>
    <m/>
    <s v="AHII/O-369-03"/>
    <n v="3"/>
    <x v="1"/>
    <n v="860.68943999999988"/>
    <x v="2"/>
  </r>
  <r>
    <m/>
    <n v="160"/>
    <x v="2"/>
    <m/>
    <m/>
    <m/>
    <s v="AHII/O-369-04"/>
    <n v="4"/>
    <x v="1"/>
    <n v="860.68943999999988"/>
    <x v="2"/>
  </r>
  <r>
    <n v="41"/>
    <n v="161"/>
    <x v="2"/>
    <s v="A1-54"/>
    <s v="AHII/O-370"/>
    <n v="134.97999999999999"/>
    <s v="AHII/O-370-01"/>
    <n v="1"/>
    <x v="1"/>
    <n v="860.68943999999988"/>
    <x v="2"/>
  </r>
  <r>
    <m/>
    <n v="162"/>
    <x v="2"/>
    <m/>
    <m/>
    <m/>
    <s v="AHII/O-370-02"/>
    <n v="2"/>
    <x v="1"/>
    <n v="860.68943999999988"/>
    <x v="2"/>
  </r>
  <r>
    <m/>
    <n v="163"/>
    <x v="2"/>
    <m/>
    <m/>
    <m/>
    <s v="AHII/O-370-03"/>
    <n v="3"/>
    <x v="1"/>
    <n v="860.68943999999988"/>
    <x v="2"/>
  </r>
  <r>
    <m/>
    <n v="164"/>
    <x v="2"/>
    <m/>
    <m/>
    <m/>
    <s v="AHII/O-370-04"/>
    <n v="4"/>
    <x v="1"/>
    <n v="860.68943999999988"/>
    <x v="2"/>
  </r>
  <r>
    <n v="42"/>
    <n v="165"/>
    <x v="2"/>
    <s v="A1-55"/>
    <s v="AHII/O-371"/>
    <n v="134.97999999999999"/>
    <s v="AHII/O-371-01"/>
    <n v="1"/>
    <x v="1"/>
    <n v="860.68943999999988"/>
    <x v="2"/>
  </r>
  <r>
    <m/>
    <n v="166"/>
    <x v="2"/>
    <m/>
    <m/>
    <m/>
    <s v="AHII/O-371-02"/>
    <n v="2"/>
    <x v="1"/>
    <n v="860.68943999999988"/>
    <x v="2"/>
  </r>
  <r>
    <m/>
    <n v="167"/>
    <x v="2"/>
    <m/>
    <m/>
    <m/>
    <s v="AHII/O-371-03"/>
    <n v="3"/>
    <x v="1"/>
    <n v="860.68943999999988"/>
    <x v="2"/>
  </r>
  <r>
    <m/>
    <n v="168"/>
    <x v="2"/>
    <m/>
    <m/>
    <m/>
    <s v="AHII/O-371-04"/>
    <n v="4"/>
    <x v="1"/>
    <n v="860.68943999999988"/>
    <x v="2"/>
  </r>
  <r>
    <n v="43"/>
    <n v="169"/>
    <x v="2"/>
    <s v="A1-56"/>
    <s v="AHII/O-372"/>
    <n v="134.97999999999999"/>
    <s v="AHII/O-372-01"/>
    <n v="1"/>
    <x v="1"/>
    <n v="860.68943999999988"/>
    <x v="2"/>
  </r>
  <r>
    <m/>
    <n v="170"/>
    <x v="2"/>
    <m/>
    <m/>
    <m/>
    <s v="AHII/O-372-02"/>
    <n v="2"/>
    <x v="1"/>
    <n v="860.68943999999988"/>
    <x v="2"/>
  </r>
  <r>
    <m/>
    <n v="171"/>
    <x v="2"/>
    <m/>
    <m/>
    <m/>
    <s v="AHII/O-372-03"/>
    <n v="3"/>
    <x v="1"/>
    <n v="860.68943999999988"/>
    <x v="2"/>
  </r>
  <r>
    <m/>
    <n v="172"/>
    <x v="2"/>
    <m/>
    <m/>
    <m/>
    <s v="AHII/O-372-04"/>
    <n v="4"/>
    <x v="1"/>
    <n v="860.68943999999988"/>
    <x v="2"/>
  </r>
  <r>
    <n v="44"/>
    <n v="173"/>
    <x v="2"/>
    <s v="A1-57"/>
    <s v="AHII/O-373"/>
    <n v="134.97999999999999"/>
    <s v="AHII/O-373-01"/>
    <n v="1"/>
    <x v="1"/>
    <n v="860.68943999999988"/>
    <x v="2"/>
  </r>
  <r>
    <m/>
    <n v="174"/>
    <x v="2"/>
    <m/>
    <m/>
    <m/>
    <s v="AHII/O-373-02"/>
    <n v="2"/>
    <x v="1"/>
    <n v="860.68943999999988"/>
    <x v="2"/>
  </r>
  <r>
    <m/>
    <n v="175"/>
    <x v="2"/>
    <m/>
    <m/>
    <m/>
    <s v="AHII/O-373-03"/>
    <n v="3"/>
    <x v="1"/>
    <n v="860.68943999999988"/>
    <x v="2"/>
  </r>
  <r>
    <m/>
    <n v="176"/>
    <x v="2"/>
    <m/>
    <m/>
    <m/>
    <s v="AHII/O-373-04"/>
    <n v="4"/>
    <x v="1"/>
    <n v="860.68943999999988"/>
    <x v="2"/>
  </r>
  <r>
    <n v="45"/>
    <n v="177"/>
    <x v="2"/>
    <s v="A1-58"/>
    <s v="AHII/O-374"/>
    <n v="134.97999999999999"/>
    <s v="AHII/O-374-01"/>
    <n v="1"/>
    <x v="1"/>
    <n v="860.68943999999988"/>
    <x v="2"/>
  </r>
  <r>
    <m/>
    <n v="178"/>
    <x v="2"/>
    <m/>
    <m/>
    <m/>
    <s v="AHII/O-374-02"/>
    <n v="2"/>
    <x v="1"/>
    <n v="860.68943999999988"/>
    <x v="2"/>
  </r>
  <r>
    <m/>
    <n v="179"/>
    <x v="2"/>
    <m/>
    <m/>
    <m/>
    <s v="AHII/O-374-03"/>
    <n v="3"/>
    <x v="1"/>
    <n v="860.68943999999988"/>
    <x v="2"/>
  </r>
  <r>
    <m/>
    <n v="180"/>
    <x v="2"/>
    <m/>
    <m/>
    <m/>
    <s v="AHII/O-374-04"/>
    <n v="4"/>
    <x v="1"/>
    <n v="860.68943999999988"/>
    <x v="2"/>
  </r>
  <r>
    <n v="46"/>
    <n v="181"/>
    <x v="2"/>
    <s v="A1-59"/>
    <s v="AHII/O-357"/>
    <n v="134.97999999999999"/>
    <s v="AHII/O-357-01"/>
    <n v="1"/>
    <x v="1"/>
    <n v="860.68943999999988"/>
    <x v="2"/>
  </r>
  <r>
    <m/>
    <n v="182"/>
    <x v="2"/>
    <m/>
    <m/>
    <m/>
    <s v="AHII/O-357-02"/>
    <n v="2"/>
    <x v="1"/>
    <n v="860.68943999999988"/>
    <x v="2"/>
  </r>
  <r>
    <m/>
    <n v="183"/>
    <x v="2"/>
    <m/>
    <m/>
    <m/>
    <s v="AHII/O-357-03"/>
    <n v="3"/>
    <x v="1"/>
    <n v="860.68943999999988"/>
    <x v="2"/>
  </r>
  <r>
    <m/>
    <n v="184"/>
    <x v="2"/>
    <m/>
    <m/>
    <m/>
    <s v="AHII/O-357-04"/>
    <n v="4"/>
    <x v="1"/>
    <n v="860.68943999999988"/>
    <x v="2"/>
  </r>
  <r>
    <n v="47"/>
    <n v="185"/>
    <x v="2"/>
    <s v="A1-60"/>
    <s v="AHII/O-358"/>
    <n v="134.97999999999999"/>
    <s v="AHII/O-358-01"/>
    <n v="1"/>
    <x v="1"/>
    <n v="860.68943999999988"/>
    <x v="2"/>
  </r>
  <r>
    <m/>
    <n v="186"/>
    <x v="2"/>
    <m/>
    <m/>
    <m/>
    <s v="AHII/O-358-02"/>
    <n v="2"/>
    <x v="1"/>
    <n v="860.68943999999988"/>
    <x v="2"/>
  </r>
  <r>
    <m/>
    <n v="187"/>
    <x v="2"/>
    <m/>
    <m/>
    <m/>
    <s v="AHII/O-358-03"/>
    <n v="3"/>
    <x v="1"/>
    <n v="860.68943999999988"/>
    <x v="2"/>
  </r>
  <r>
    <m/>
    <n v="188"/>
    <x v="2"/>
    <m/>
    <m/>
    <m/>
    <s v="AHII/O-358-04"/>
    <n v="4"/>
    <x v="1"/>
    <n v="860.68943999999988"/>
    <x v="2"/>
  </r>
  <r>
    <n v="48"/>
    <n v="189"/>
    <x v="2"/>
    <s v="A1-61"/>
    <s v="AHII/O-359"/>
    <n v="134.97999999999999"/>
    <s v="AHII/O-359-01"/>
    <n v="1"/>
    <x v="1"/>
    <n v="860.68943999999988"/>
    <x v="2"/>
  </r>
  <r>
    <m/>
    <n v="190"/>
    <x v="2"/>
    <m/>
    <m/>
    <m/>
    <s v="AHII/O-359-02"/>
    <n v="2"/>
    <x v="1"/>
    <n v="860.68943999999988"/>
    <x v="2"/>
  </r>
  <r>
    <m/>
    <n v="191"/>
    <x v="2"/>
    <m/>
    <m/>
    <m/>
    <s v="AHII/O-359-03"/>
    <n v="3"/>
    <x v="1"/>
    <n v="860.68943999999988"/>
    <x v="2"/>
  </r>
  <r>
    <m/>
    <n v="192"/>
    <x v="2"/>
    <m/>
    <m/>
    <m/>
    <s v="AHII/O-359-04"/>
    <n v="4"/>
    <x v="1"/>
    <n v="860.68943999999988"/>
    <x v="2"/>
  </r>
  <r>
    <n v="49"/>
    <n v="193"/>
    <x v="2"/>
    <s v="A1-62"/>
    <s v="AHII/O-360"/>
    <n v="134.97999999999999"/>
    <s v="AHII/O-360-01"/>
    <n v="1"/>
    <x v="1"/>
    <n v="860.68943999999988"/>
    <x v="2"/>
  </r>
  <r>
    <m/>
    <n v="194"/>
    <x v="2"/>
    <m/>
    <m/>
    <m/>
    <s v="AHII/O-360-02"/>
    <n v="2"/>
    <x v="1"/>
    <n v="860.68943999999988"/>
    <x v="2"/>
  </r>
  <r>
    <m/>
    <n v="195"/>
    <x v="2"/>
    <m/>
    <m/>
    <m/>
    <s v="AHII/O-360-03"/>
    <n v="3"/>
    <x v="1"/>
    <n v="860.68943999999988"/>
    <x v="2"/>
  </r>
  <r>
    <m/>
    <n v="196"/>
    <x v="2"/>
    <m/>
    <m/>
    <m/>
    <s v="AHII/O-360-04"/>
    <n v="4"/>
    <x v="1"/>
    <n v="860.68943999999988"/>
    <x v="2"/>
  </r>
  <r>
    <n v="50"/>
    <n v="197"/>
    <x v="2"/>
    <s v="A1-63"/>
    <s v="AHII/O-361"/>
    <n v="134.97999999999999"/>
    <s v="AHII/O-361-01"/>
    <n v="1"/>
    <x v="1"/>
    <n v="860.68943999999988"/>
    <x v="2"/>
  </r>
  <r>
    <m/>
    <n v="198"/>
    <x v="2"/>
    <m/>
    <m/>
    <m/>
    <s v="AHII/O-361-02"/>
    <n v="2"/>
    <x v="1"/>
    <n v="860.68943999999988"/>
    <x v="2"/>
  </r>
  <r>
    <m/>
    <n v="199"/>
    <x v="2"/>
    <m/>
    <m/>
    <m/>
    <s v="AHII/O-361-03"/>
    <n v="3"/>
    <x v="1"/>
    <n v="860.68943999999988"/>
    <x v="2"/>
  </r>
  <r>
    <m/>
    <n v="200"/>
    <x v="2"/>
    <m/>
    <m/>
    <m/>
    <s v="AHII/O-361-04"/>
    <n v="4"/>
    <x v="1"/>
    <n v="860.68943999999988"/>
    <x v="2"/>
  </r>
  <r>
    <n v="51"/>
    <n v="201"/>
    <x v="2"/>
    <s v="A1-64"/>
    <s v="AHII/O-362"/>
    <n v="134.97999999999999"/>
    <s v="AHII/O-362-01"/>
    <n v="1"/>
    <x v="1"/>
    <n v="860.68943999999988"/>
    <x v="2"/>
  </r>
  <r>
    <m/>
    <n v="202"/>
    <x v="2"/>
    <m/>
    <m/>
    <m/>
    <s v="AHII/O-362-02"/>
    <n v="2"/>
    <x v="1"/>
    <n v="860.68943999999988"/>
    <x v="2"/>
  </r>
  <r>
    <m/>
    <n v="203"/>
    <x v="2"/>
    <m/>
    <m/>
    <m/>
    <s v="AHII/O-362-03"/>
    <n v="3"/>
    <x v="1"/>
    <n v="860.68943999999988"/>
    <x v="2"/>
  </r>
  <r>
    <m/>
    <n v="204"/>
    <x v="2"/>
    <m/>
    <m/>
    <m/>
    <s v="AHII/O-362-04"/>
    <n v="4"/>
    <x v="1"/>
    <n v="860.68943999999988"/>
    <x v="2"/>
  </r>
  <r>
    <n v="52"/>
    <n v="205"/>
    <x v="2"/>
    <s v="A1-65"/>
    <s v="AHII/O-363"/>
    <n v="134.97999999999999"/>
    <s v="AHII/O-363-01"/>
    <n v="1"/>
    <x v="1"/>
    <n v="860.68943999999988"/>
    <x v="2"/>
  </r>
  <r>
    <m/>
    <n v="206"/>
    <x v="2"/>
    <m/>
    <m/>
    <m/>
    <s v="AHII/O-363-02"/>
    <n v="2"/>
    <x v="1"/>
    <n v="860.68943999999988"/>
    <x v="2"/>
  </r>
  <r>
    <m/>
    <n v="207"/>
    <x v="2"/>
    <m/>
    <m/>
    <m/>
    <s v="AHII/O-363-03"/>
    <n v="3"/>
    <x v="1"/>
    <n v="860.68943999999988"/>
    <x v="2"/>
  </r>
  <r>
    <m/>
    <n v="208"/>
    <x v="2"/>
    <m/>
    <m/>
    <m/>
    <s v="AHII/O-363-04"/>
    <n v="4"/>
    <x v="1"/>
    <n v="860.68943999999988"/>
    <x v="2"/>
  </r>
  <r>
    <n v="53"/>
    <n v="209"/>
    <x v="2"/>
    <s v="A1-66"/>
    <s v="AHII/O-364"/>
    <n v="134.97999999999999"/>
    <s v="AHII/O-364-01"/>
    <n v="1"/>
    <x v="1"/>
    <n v="860.68943999999988"/>
    <x v="2"/>
  </r>
  <r>
    <m/>
    <n v="210"/>
    <x v="2"/>
    <m/>
    <m/>
    <m/>
    <s v="AHII/O-364-02"/>
    <n v="2"/>
    <x v="1"/>
    <n v="860.68943999999988"/>
    <x v="2"/>
  </r>
  <r>
    <m/>
    <n v="211"/>
    <x v="2"/>
    <m/>
    <m/>
    <m/>
    <s v="AHII/O-364-03"/>
    <n v="3"/>
    <x v="1"/>
    <n v="860.68943999999988"/>
    <x v="2"/>
  </r>
  <r>
    <m/>
    <n v="212"/>
    <x v="2"/>
    <m/>
    <m/>
    <m/>
    <s v="AHII/O-364-04"/>
    <n v="4"/>
    <x v="1"/>
    <n v="860.68943999999988"/>
    <x v="2"/>
  </r>
  <r>
    <n v="54"/>
    <n v="213"/>
    <x v="2"/>
    <s v="A1-67"/>
    <s v="AHII/O-349"/>
    <n v="134.97999999999999"/>
    <s v="AHII/O-349-01"/>
    <n v="1"/>
    <x v="1"/>
    <n v="860.68943999999988"/>
    <x v="2"/>
  </r>
  <r>
    <m/>
    <n v="214"/>
    <x v="2"/>
    <m/>
    <m/>
    <m/>
    <s v="AHII/O-349-02"/>
    <n v="2"/>
    <x v="1"/>
    <n v="860.68943999999988"/>
    <x v="2"/>
  </r>
  <r>
    <m/>
    <n v="215"/>
    <x v="2"/>
    <m/>
    <m/>
    <m/>
    <s v="AHII/O-349-03"/>
    <n v="3"/>
    <x v="1"/>
    <n v="860.68943999999988"/>
    <x v="2"/>
  </r>
  <r>
    <m/>
    <n v="216"/>
    <x v="2"/>
    <m/>
    <m/>
    <m/>
    <s v="AHII/O-349-04"/>
    <n v="4"/>
    <x v="1"/>
    <n v="860.68943999999988"/>
    <x v="2"/>
  </r>
  <r>
    <n v="55"/>
    <n v="217"/>
    <x v="2"/>
    <s v="A1-68"/>
    <s v="AHII/O-350"/>
    <n v="134.97999999999999"/>
    <s v="AHII/O-350-01"/>
    <n v="1"/>
    <x v="1"/>
    <n v="860.68943999999988"/>
    <x v="2"/>
  </r>
  <r>
    <m/>
    <n v="218"/>
    <x v="2"/>
    <m/>
    <m/>
    <m/>
    <s v="AHII/O-350-02"/>
    <n v="2"/>
    <x v="1"/>
    <n v="860.68943999999988"/>
    <x v="2"/>
  </r>
  <r>
    <m/>
    <n v="219"/>
    <x v="2"/>
    <m/>
    <m/>
    <m/>
    <s v="AHII/O-350-03"/>
    <n v="3"/>
    <x v="1"/>
    <n v="860.68943999999988"/>
    <x v="2"/>
  </r>
  <r>
    <m/>
    <n v="220"/>
    <x v="2"/>
    <m/>
    <m/>
    <m/>
    <s v="AHII/O-350-04"/>
    <n v="4"/>
    <x v="1"/>
    <n v="860.68943999999988"/>
    <x v="2"/>
  </r>
  <r>
    <n v="56"/>
    <n v="221"/>
    <x v="2"/>
    <s v="A1-69"/>
    <s v="AHII/O-351"/>
    <n v="134.97999999999999"/>
    <s v="AHII/O-351-01"/>
    <n v="1"/>
    <x v="1"/>
    <n v="860.68943999999988"/>
    <x v="2"/>
  </r>
  <r>
    <m/>
    <n v="222"/>
    <x v="2"/>
    <m/>
    <m/>
    <m/>
    <s v="AHII/O-351-02"/>
    <n v="2"/>
    <x v="1"/>
    <n v="860.68943999999988"/>
    <x v="2"/>
  </r>
  <r>
    <m/>
    <n v="223"/>
    <x v="2"/>
    <m/>
    <m/>
    <m/>
    <s v="AHII/O-351-03"/>
    <n v="3"/>
    <x v="1"/>
    <n v="860.68943999999988"/>
    <x v="2"/>
  </r>
  <r>
    <m/>
    <n v="224"/>
    <x v="2"/>
    <m/>
    <m/>
    <m/>
    <s v="AHII/O-351-04"/>
    <n v="4"/>
    <x v="1"/>
    <n v="860.68943999999988"/>
    <x v="2"/>
  </r>
  <r>
    <n v="57"/>
    <n v="225"/>
    <x v="2"/>
    <s v="A1-70"/>
    <s v="AHII/O-352"/>
    <n v="134.97999999999999"/>
    <s v="AHII/O-352-01"/>
    <n v="1"/>
    <x v="1"/>
    <n v="860.68943999999988"/>
    <x v="2"/>
  </r>
  <r>
    <m/>
    <n v="226"/>
    <x v="2"/>
    <m/>
    <m/>
    <m/>
    <s v="AHII/O-352-02"/>
    <n v="2"/>
    <x v="1"/>
    <n v="860.68943999999988"/>
    <x v="2"/>
  </r>
  <r>
    <m/>
    <n v="227"/>
    <x v="2"/>
    <m/>
    <m/>
    <m/>
    <s v="AHII/O-352-03"/>
    <n v="3"/>
    <x v="1"/>
    <n v="860.68943999999988"/>
    <x v="2"/>
  </r>
  <r>
    <m/>
    <n v="228"/>
    <x v="2"/>
    <m/>
    <m/>
    <m/>
    <s v="AHII/O-352-04"/>
    <n v="4"/>
    <x v="1"/>
    <n v="860.68943999999988"/>
    <x v="2"/>
  </r>
  <r>
    <n v="58"/>
    <n v="229"/>
    <x v="2"/>
    <s v="A1-71"/>
    <s v="AHII/O-353"/>
    <n v="134.97999999999999"/>
    <s v="AHII/O-353-01"/>
    <n v="1"/>
    <x v="1"/>
    <n v="860.68943999999988"/>
    <x v="2"/>
  </r>
  <r>
    <m/>
    <n v="230"/>
    <x v="2"/>
    <m/>
    <m/>
    <m/>
    <s v="AHII/O-353-02"/>
    <n v="2"/>
    <x v="1"/>
    <n v="860.68943999999988"/>
    <x v="2"/>
  </r>
  <r>
    <m/>
    <n v="231"/>
    <x v="2"/>
    <m/>
    <m/>
    <m/>
    <s v="AHII/O-353-03"/>
    <n v="3"/>
    <x v="1"/>
    <n v="860.68943999999988"/>
    <x v="2"/>
  </r>
  <r>
    <m/>
    <n v="232"/>
    <x v="2"/>
    <m/>
    <m/>
    <m/>
    <s v="AHII/O-353-04"/>
    <n v="4"/>
    <x v="1"/>
    <n v="860.68943999999988"/>
    <x v="2"/>
  </r>
  <r>
    <n v="59"/>
    <n v="233"/>
    <x v="2"/>
    <s v="A1-72"/>
    <s v="AHII/O-354"/>
    <n v="134.97999999999999"/>
    <s v="AHII/O-354-01"/>
    <n v="1"/>
    <x v="1"/>
    <n v="860.68943999999988"/>
    <x v="2"/>
  </r>
  <r>
    <m/>
    <n v="234"/>
    <x v="2"/>
    <m/>
    <m/>
    <m/>
    <s v="AHII/O-354-02"/>
    <n v="2"/>
    <x v="1"/>
    <n v="860.68943999999988"/>
    <x v="2"/>
  </r>
  <r>
    <m/>
    <n v="235"/>
    <x v="2"/>
    <m/>
    <m/>
    <m/>
    <s v="AHII/O-354-03"/>
    <n v="3"/>
    <x v="1"/>
    <n v="860.68943999999988"/>
    <x v="2"/>
  </r>
  <r>
    <m/>
    <n v="236"/>
    <x v="2"/>
    <m/>
    <m/>
    <m/>
    <s v="AHII/O-354-04"/>
    <n v="4"/>
    <x v="1"/>
    <n v="860.68943999999988"/>
    <x v="2"/>
  </r>
  <r>
    <n v="60"/>
    <n v="237"/>
    <x v="2"/>
    <s v="A1-73"/>
    <s v="AHII/O-355"/>
    <n v="134.97999999999999"/>
    <s v="AHII/O-355-01"/>
    <n v="1"/>
    <x v="1"/>
    <n v="860.68943999999988"/>
    <x v="2"/>
  </r>
  <r>
    <m/>
    <n v="238"/>
    <x v="2"/>
    <m/>
    <m/>
    <m/>
    <s v="AHII/O-355-02"/>
    <n v="2"/>
    <x v="1"/>
    <n v="860.68943999999988"/>
    <x v="2"/>
  </r>
  <r>
    <m/>
    <n v="239"/>
    <x v="2"/>
    <m/>
    <m/>
    <m/>
    <s v="AHII/O-355-03"/>
    <n v="3"/>
    <x v="1"/>
    <n v="860.68943999999988"/>
    <x v="2"/>
  </r>
  <r>
    <m/>
    <n v="240"/>
    <x v="2"/>
    <m/>
    <m/>
    <m/>
    <s v="AHII/O-355-04"/>
    <n v="4"/>
    <x v="1"/>
    <n v="860.68943999999988"/>
    <x v="2"/>
  </r>
  <r>
    <n v="61"/>
    <n v="241"/>
    <x v="2"/>
    <s v="A1-74"/>
    <s v="AHII/O-356"/>
    <n v="134.97999999999999"/>
    <s v="AHII/O-356-01"/>
    <n v="1"/>
    <x v="1"/>
    <n v="860.68943999999988"/>
    <x v="2"/>
  </r>
  <r>
    <m/>
    <n v="242"/>
    <x v="2"/>
    <m/>
    <m/>
    <m/>
    <s v="AHII/O-356-02"/>
    <n v="2"/>
    <x v="1"/>
    <n v="860.68943999999988"/>
    <x v="2"/>
  </r>
  <r>
    <m/>
    <n v="243"/>
    <x v="2"/>
    <m/>
    <m/>
    <m/>
    <s v="AHII/O-356-03"/>
    <n v="3"/>
    <x v="1"/>
    <n v="860.68943999999988"/>
    <x v="2"/>
  </r>
  <r>
    <m/>
    <n v="244"/>
    <x v="2"/>
    <m/>
    <m/>
    <m/>
    <s v="AHII/O-356-04"/>
    <n v="4"/>
    <x v="1"/>
    <n v="860.68943999999988"/>
    <x v="2"/>
  </r>
  <r>
    <n v="62"/>
    <n v="245"/>
    <x v="2"/>
    <s v="A1-91"/>
    <s v="AHII/O-336"/>
    <n v="134.97999999999999"/>
    <s v="AHII/O-336-01"/>
    <n v="1"/>
    <x v="1"/>
    <n v="860.68943999999988"/>
    <x v="2"/>
  </r>
  <r>
    <m/>
    <n v="246"/>
    <x v="2"/>
    <m/>
    <m/>
    <m/>
    <s v="AHII/O-336-02"/>
    <n v="2"/>
    <x v="1"/>
    <n v="860.68943999999988"/>
    <x v="2"/>
  </r>
  <r>
    <m/>
    <n v="247"/>
    <x v="2"/>
    <m/>
    <m/>
    <m/>
    <s v="AHII/O-336-03"/>
    <n v="3"/>
    <x v="1"/>
    <n v="860.68943999999988"/>
    <x v="2"/>
  </r>
  <r>
    <m/>
    <n v="248"/>
    <x v="2"/>
    <m/>
    <m/>
    <m/>
    <s v="AHII/O-336-04"/>
    <n v="4"/>
    <x v="1"/>
    <n v="860.68943999999988"/>
    <x v="2"/>
  </r>
  <r>
    <n v="63"/>
    <n v="249"/>
    <x v="2"/>
    <s v="A1-92"/>
    <s v="AHII/O-337"/>
    <n v="134.97999999999999"/>
    <s v="AHII/O-337-01"/>
    <n v="1"/>
    <x v="1"/>
    <n v="860.68943999999988"/>
    <x v="2"/>
  </r>
  <r>
    <m/>
    <n v="250"/>
    <x v="2"/>
    <m/>
    <m/>
    <m/>
    <s v="AHII/O-337-02"/>
    <n v="2"/>
    <x v="1"/>
    <n v="860.68943999999988"/>
    <x v="2"/>
  </r>
  <r>
    <m/>
    <n v="251"/>
    <x v="2"/>
    <m/>
    <m/>
    <m/>
    <s v="AHII/O-337-03"/>
    <n v="3"/>
    <x v="1"/>
    <n v="860.68943999999988"/>
    <x v="2"/>
  </r>
  <r>
    <m/>
    <n v="252"/>
    <x v="2"/>
    <m/>
    <m/>
    <m/>
    <s v="AHII/O-337-04"/>
    <n v="4"/>
    <x v="1"/>
    <n v="860.68943999999988"/>
    <x v="2"/>
  </r>
  <r>
    <n v="64"/>
    <n v="253"/>
    <x v="2"/>
    <s v="A1-93"/>
    <s v="AHII/O-338"/>
    <n v="134.97999999999999"/>
    <s v="AHII/O-338-01"/>
    <n v="1"/>
    <x v="1"/>
    <n v="860.68943999999988"/>
    <x v="2"/>
  </r>
  <r>
    <m/>
    <n v="254"/>
    <x v="2"/>
    <m/>
    <m/>
    <m/>
    <s v="AHII/O-338-02"/>
    <n v="2"/>
    <x v="1"/>
    <n v="860.68943999999988"/>
    <x v="2"/>
  </r>
  <r>
    <m/>
    <n v="255"/>
    <x v="2"/>
    <m/>
    <m/>
    <m/>
    <s v="AHII/O-338-03"/>
    <n v="3"/>
    <x v="1"/>
    <n v="860.68943999999988"/>
    <x v="2"/>
  </r>
  <r>
    <m/>
    <n v="256"/>
    <x v="2"/>
    <m/>
    <m/>
    <m/>
    <s v="AHII/O-338-04"/>
    <n v="4"/>
    <x v="1"/>
    <n v="860.68943999999988"/>
    <x v="2"/>
  </r>
  <r>
    <n v="65"/>
    <n v="257"/>
    <x v="2"/>
    <s v="A1-94"/>
    <s v="AHII/O-339"/>
    <n v="134.97999999999999"/>
    <s v="AHII/O-339-01"/>
    <n v="1"/>
    <x v="1"/>
    <n v="860.68943999999988"/>
    <x v="2"/>
  </r>
  <r>
    <m/>
    <n v="258"/>
    <x v="2"/>
    <m/>
    <m/>
    <m/>
    <s v="AHII/O-339-02"/>
    <n v="2"/>
    <x v="1"/>
    <n v="860.68943999999988"/>
    <x v="2"/>
  </r>
  <r>
    <m/>
    <n v="259"/>
    <x v="2"/>
    <m/>
    <m/>
    <m/>
    <s v="AHII/O-339-03"/>
    <n v="3"/>
    <x v="1"/>
    <n v="860.68943999999988"/>
    <x v="2"/>
  </r>
  <r>
    <m/>
    <n v="260"/>
    <x v="2"/>
    <m/>
    <m/>
    <m/>
    <s v="AHII/O-339-04"/>
    <n v="4"/>
    <x v="1"/>
    <n v="860.68943999999988"/>
    <x v="2"/>
  </r>
  <r>
    <n v="66"/>
    <n v="261"/>
    <x v="2"/>
    <s v="A1-95"/>
    <s v="AHII/O-340"/>
    <n v="134.97999999999999"/>
    <s v="AHII/O-340-01"/>
    <n v="1"/>
    <x v="1"/>
    <n v="860.68943999999988"/>
    <x v="2"/>
  </r>
  <r>
    <m/>
    <n v="262"/>
    <x v="2"/>
    <m/>
    <m/>
    <m/>
    <s v="AHII/O-340-02"/>
    <n v="2"/>
    <x v="1"/>
    <n v="860.68943999999988"/>
    <x v="2"/>
  </r>
  <r>
    <m/>
    <n v="263"/>
    <x v="2"/>
    <m/>
    <m/>
    <m/>
    <s v="AHII/O-340-03"/>
    <n v="3"/>
    <x v="1"/>
    <n v="860.68943999999988"/>
    <x v="2"/>
  </r>
  <r>
    <m/>
    <n v="264"/>
    <x v="2"/>
    <m/>
    <m/>
    <m/>
    <s v="AHII/O-340-04"/>
    <n v="4"/>
    <x v="1"/>
    <n v="860.68943999999988"/>
    <x v="2"/>
  </r>
  <r>
    <n v="67"/>
    <n v="265"/>
    <x v="2"/>
    <s v="A1-96"/>
    <s v="AHII/O-341"/>
    <n v="134.97999999999999"/>
    <s v="AHII/O-341-01"/>
    <n v="1"/>
    <x v="1"/>
    <n v="860.68943999999988"/>
    <x v="2"/>
  </r>
  <r>
    <m/>
    <n v="266"/>
    <x v="2"/>
    <m/>
    <m/>
    <m/>
    <s v="AHII/O-341-02"/>
    <n v="2"/>
    <x v="1"/>
    <n v="860.68943999999988"/>
    <x v="2"/>
  </r>
  <r>
    <m/>
    <n v="267"/>
    <x v="2"/>
    <m/>
    <m/>
    <m/>
    <s v="AHII/O-341-03"/>
    <n v="3"/>
    <x v="1"/>
    <n v="860.68943999999988"/>
    <x v="2"/>
  </r>
  <r>
    <m/>
    <n v="268"/>
    <x v="2"/>
    <m/>
    <m/>
    <m/>
    <s v="AHII/O-341-04"/>
    <n v="4"/>
    <x v="1"/>
    <n v="860.68943999999988"/>
    <x v="2"/>
  </r>
  <r>
    <n v="68"/>
    <n v="269"/>
    <x v="2"/>
    <s v="A1-97"/>
    <s v="AHII/O-342"/>
    <n v="134.97999999999999"/>
    <s v="AHII/O-342-01"/>
    <n v="1"/>
    <x v="1"/>
    <n v="860.68943999999988"/>
    <x v="2"/>
  </r>
  <r>
    <m/>
    <n v="270"/>
    <x v="2"/>
    <m/>
    <m/>
    <m/>
    <s v="AHII/O-342-02"/>
    <n v="2"/>
    <x v="1"/>
    <n v="860.68943999999988"/>
    <x v="2"/>
  </r>
  <r>
    <m/>
    <n v="271"/>
    <x v="2"/>
    <m/>
    <m/>
    <m/>
    <s v="AHII/O-342-03"/>
    <n v="3"/>
    <x v="1"/>
    <n v="860.68943999999988"/>
    <x v="2"/>
  </r>
  <r>
    <m/>
    <n v="272"/>
    <x v="2"/>
    <m/>
    <m/>
    <m/>
    <s v="AHII/O-342-04"/>
    <n v="4"/>
    <x v="1"/>
    <n v="860.68943999999988"/>
    <x v="2"/>
  </r>
  <r>
    <n v="69"/>
    <n v="273"/>
    <x v="2"/>
    <s v="A1-98"/>
    <s v="AHII/O-343"/>
    <n v="134.97999999999999"/>
    <s v="AHII/O-343-01"/>
    <n v="1"/>
    <x v="1"/>
    <n v="860.68943999999988"/>
    <x v="2"/>
  </r>
  <r>
    <m/>
    <n v="274"/>
    <x v="2"/>
    <m/>
    <m/>
    <m/>
    <s v="AHII/O-343-02"/>
    <n v="2"/>
    <x v="1"/>
    <n v="860.68943999999988"/>
    <x v="2"/>
  </r>
  <r>
    <m/>
    <n v="275"/>
    <x v="2"/>
    <m/>
    <m/>
    <m/>
    <s v="AHII/O-343-03"/>
    <n v="3"/>
    <x v="1"/>
    <n v="860.68943999999988"/>
    <x v="2"/>
  </r>
  <r>
    <m/>
    <n v="276"/>
    <x v="2"/>
    <m/>
    <m/>
    <m/>
    <s v="AHII/O-343-04"/>
    <n v="4"/>
    <x v="1"/>
    <n v="860.68943999999988"/>
    <x v="2"/>
  </r>
  <r>
    <n v="70"/>
    <n v="277"/>
    <x v="2"/>
    <s v="A1-99"/>
    <s v="AHII/O-344"/>
    <n v="134.97999999999999"/>
    <s v="AHII/O-344-01"/>
    <n v="1"/>
    <x v="1"/>
    <n v="860.68943999999988"/>
    <x v="2"/>
  </r>
  <r>
    <m/>
    <n v="278"/>
    <x v="2"/>
    <m/>
    <m/>
    <m/>
    <s v="AHII/O-344-02"/>
    <n v="2"/>
    <x v="1"/>
    <n v="860.68943999999988"/>
    <x v="2"/>
  </r>
  <r>
    <m/>
    <n v="279"/>
    <x v="2"/>
    <m/>
    <m/>
    <m/>
    <s v="AHII/O-344-03"/>
    <n v="3"/>
    <x v="1"/>
    <n v="860.68943999999988"/>
    <x v="2"/>
  </r>
  <r>
    <m/>
    <n v="280"/>
    <x v="2"/>
    <m/>
    <m/>
    <m/>
    <s v="AHII/O-344-04"/>
    <n v="4"/>
    <x v="1"/>
    <n v="860.68943999999988"/>
    <x v="2"/>
  </r>
  <r>
    <n v="71"/>
    <n v="281"/>
    <x v="2"/>
    <s v="A1-100"/>
    <s v="AHII/O-345"/>
    <n v="134.97999999999999"/>
    <s v="AHII/O-345-01"/>
    <n v="1"/>
    <x v="1"/>
    <n v="860.68943999999988"/>
    <x v="2"/>
  </r>
  <r>
    <m/>
    <n v="282"/>
    <x v="2"/>
    <m/>
    <m/>
    <m/>
    <s v="AHII/O-345-02"/>
    <n v="2"/>
    <x v="1"/>
    <n v="860.68943999999988"/>
    <x v="2"/>
  </r>
  <r>
    <m/>
    <n v="283"/>
    <x v="2"/>
    <m/>
    <m/>
    <m/>
    <s v="AHII/O-345-03"/>
    <n v="3"/>
    <x v="1"/>
    <n v="860.68943999999988"/>
    <x v="2"/>
  </r>
  <r>
    <m/>
    <n v="284"/>
    <x v="2"/>
    <m/>
    <m/>
    <m/>
    <s v="AHII/O-345-04"/>
    <n v="4"/>
    <x v="1"/>
    <n v="860.68943999999988"/>
    <x v="2"/>
  </r>
  <r>
    <n v="72"/>
    <n v="285"/>
    <x v="2"/>
    <s v="A1-101"/>
    <s v="AHII/O-346"/>
    <n v="134.97999999999999"/>
    <s v="AHII/O-346-01"/>
    <n v="1"/>
    <x v="1"/>
    <n v="860.68943999999988"/>
    <x v="2"/>
  </r>
  <r>
    <m/>
    <n v="286"/>
    <x v="2"/>
    <m/>
    <m/>
    <m/>
    <s v="AHII/O-346-02"/>
    <n v="2"/>
    <x v="1"/>
    <n v="860.68943999999988"/>
    <x v="2"/>
  </r>
  <r>
    <m/>
    <n v="287"/>
    <x v="2"/>
    <m/>
    <m/>
    <m/>
    <s v="AHII/O-346-03"/>
    <n v="3"/>
    <x v="1"/>
    <n v="860.68943999999988"/>
    <x v="2"/>
  </r>
  <r>
    <m/>
    <n v="288"/>
    <x v="2"/>
    <m/>
    <m/>
    <m/>
    <s v="AHII/O-346-04"/>
    <n v="4"/>
    <x v="1"/>
    <n v="860.68943999999988"/>
    <x v="2"/>
  </r>
  <r>
    <n v="73"/>
    <n v="289"/>
    <x v="2"/>
    <s v="A1-102"/>
    <s v="AHII/O-347"/>
    <n v="134.97999999999999"/>
    <s v="AHII/O-347-01"/>
    <n v="1"/>
    <x v="1"/>
    <n v="860.68943999999988"/>
    <x v="2"/>
  </r>
  <r>
    <m/>
    <n v="290"/>
    <x v="2"/>
    <m/>
    <m/>
    <m/>
    <s v="AHII/O-347-02"/>
    <n v="2"/>
    <x v="1"/>
    <n v="860.68943999999988"/>
    <x v="2"/>
  </r>
  <r>
    <m/>
    <n v="291"/>
    <x v="2"/>
    <m/>
    <m/>
    <m/>
    <s v="AHII/O-347-03"/>
    <n v="3"/>
    <x v="1"/>
    <n v="860.68943999999988"/>
    <x v="2"/>
  </r>
  <r>
    <m/>
    <n v="292"/>
    <x v="2"/>
    <m/>
    <m/>
    <m/>
    <s v="AHII/O-347-04"/>
    <n v="4"/>
    <x v="1"/>
    <n v="860.68943999999988"/>
    <x v="2"/>
  </r>
  <r>
    <n v="74"/>
    <n v="293"/>
    <x v="2"/>
    <s v="A1-103"/>
    <s v="AHII/O-404"/>
    <n v="134.97999999999999"/>
    <s v="AHII/O-404-01"/>
    <n v="1"/>
    <x v="1"/>
    <n v="860.68943999999988"/>
    <x v="2"/>
  </r>
  <r>
    <m/>
    <n v="294"/>
    <x v="2"/>
    <m/>
    <m/>
    <m/>
    <s v="AHII/O-404-02"/>
    <n v="2"/>
    <x v="1"/>
    <n v="860.68943999999988"/>
    <x v="2"/>
  </r>
  <r>
    <m/>
    <n v="295"/>
    <x v="2"/>
    <m/>
    <m/>
    <m/>
    <s v="AHII/O-404-03"/>
    <n v="3"/>
    <x v="1"/>
    <n v="860.68943999999988"/>
    <x v="2"/>
  </r>
  <r>
    <m/>
    <n v="296"/>
    <x v="2"/>
    <m/>
    <m/>
    <m/>
    <s v="AHII/O-404-04"/>
    <n v="4"/>
    <x v="1"/>
    <n v="860.68943999999988"/>
    <x v="2"/>
  </r>
  <r>
    <n v="75"/>
    <n v="297"/>
    <x v="2"/>
    <s v="A1-104"/>
    <s v="AHII/O-403"/>
    <n v="134.97999999999999"/>
    <s v="AHII/O-403-01"/>
    <n v="1"/>
    <x v="1"/>
    <n v="860.68943999999988"/>
    <x v="2"/>
  </r>
  <r>
    <m/>
    <n v="298"/>
    <x v="2"/>
    <m/>
    <m/>
    <m/>
    <s v="AHII/O-403-02"/>
    <n v="2"/>
    <x v="1"/>
    <n v="860.68943999999988"/>
    <x v="2"/>
  </r>
  <r>
    <m/>
    <n v="299"/>
    <x v="2"/>
    <m/>
    <m/>
    <m/>
    <s v="AHII/O-403-03"/>
    <n v="3"/>
    <x v="1"/>
    <n v="860.68943999999988"/>
    <x v="2"/>
  </r>
  <r>
    <m/>
    <n v="300"/>
    <x v="2"/>
    <m/>
    <m/>
    <m/>
    <s v="AHII/O-403-04"/>
    <n v="4"/>
    <x v="1"/>
    <n v="860.68943999999988"/>
    <x v="2"/>
  </r>
  <r>
    <n v="76"/>
    <n v="301"/>
    <x v="2"/>
    <s v="A1-105"/>
    <s v="AHII/O-402"/>
    <n v="134.97999999999999"/>
    <s v="AHII/O-402-01"/>
    <n v="1"/>
    <x v="1"/>
    <n v="860.68943999999988"/>
    <x v="2"/>
  </r>
  <r>
    <m/>
    <n v="302"/>
    <x v="2"/>
    <m/>
    <m/>
    <m/>
    <s v="AHII/O-402-02"/>
    <n v="2"/>
    <x v="1"/>
    <n v="860.68943999999988"/>
    <x v="2"/>
  </r>
  <r>
    <m/>
    <n v="303"/>
    <x v="2"/>
    <m/>
    <m/>
    <m/>
    <s v="AHII/O-402-03"/>
    <n v="3"/>
    <x v="1"/>
    <n v="860.68943999999988"/>
    <x v="2"/>
  </r>
  <r>
    <m/>
    <n v="304"/>
    <x v="2"/>
    <m/>
    <m/>
    <m/>
    <s v="AHII/O-402-04"/>
    <n v="4"/>
    <x v="1"/>
    <n v="860.68943999999988"/>
    <x v="2"/>
  </r>
  <r>
    <n v="77"/>
    <n v="305"/>
    <x v="2"/>
    <s v="A1-106"/>
    <s v="AHII/O-148"/>
    <n v="134.97999999999999"/>
    <s v="AHII/O-148-01"/>
    <n v="1"/>
    <x v="1"/>
    <n v="860.68943999999988"/>
    <x v="2"/>
  </r>
  <r>
    <m/>
    <n v="306"/>
    <x v="2"/>
    <m/>
    <m/>
    <m/>
    <s v="AHII/O-148-02"/>
    <n v="2"/>
    <x v="1"/>
    <n v="860.68943999999988"/>
    <x v="2"/>
  </r>
  <r>
    <m/>
    <n v="307"/>
    <x v="2"/>
    <m/>
    <m/>
    <m/>
    <s v="AHII/O-148-03"/>
    <n v="3"/>
    <x v="1"/>
    <n v="860.68943999999988"/>
    <x v="2"/>
  </r>
  <r>
    <m/>
    <n v="308"/>
    <x v="2"/>
    <m/>
    <m/>
    <m/>
    <s v="AHII/O-148-04"/>
    <n v="4"/>
    <x v="1"/>
    <n v="860.68943999999988"/>
    <x v="2"/>
  </r>
  <r>
    <n v="78"/>
    <n v="309"/>
    <x v="2"/>
    <s v="A1-107"/>
    <s v="AHII/O-147"/>
    <n v="134.97999999999999"/>
    <s v="AHII/O-147-01"/>
    <n v="1"/>
    <x v="1"/>
    <n v="860.68943999999988"/>
    <x v="2"/>
  </r>
  <r>
    <m/>
    <n v="310"/>
    <x v="2"/>
    <m/>
    <m/>
    <m/>
    <s v="AHII/O-147-02"/>
    <n v="2"/>
    <x v="1"/>
    <n v="860.68943999999988"/>
    <x v="2"/>
  </r>
  <r>
    <m/>
    <n v="311"/>
    <x v="2"/>
    <m/>
    <m/>
    <m/>
    <s v="AHII/O-147-03"/>
    <n v="3"/>
    <x v="1"/>
    <n v="860.68943999999988"/>
    <x v="2"/>
  </r>
  <r>
    <m/>
    <n v="312"/>
    <x v="2"/>
    <m/>
    <m/>
    <m/>
    <s v="AHII/O-147-04"/>
    <n v="4"/>
    <x v="1"/>
    <n v="860.68943999999988"/>
    <x v="2"/>
  </r>
  <r>
    <n v="79"/>
    <n v="313"/>
    <x v="2"/>
    <s v="A1-108"/>
    <s v="AHII/O-146"/>
    <n v="134.97999999999999"/>
    <s v="AHII/O-146-01"/>
    <n v="1"/>
    <x v="1"/>
    <n v="860.68943999999988"/>
    <x v="2"/>
  </r>
  <r>
    <m/>
    <n v="314"/>
    <x v="2"/>
    <m/>
    <m/>
    <m/>
    <s v="AHII/O-146-02"/>
    <n v="2"/>
    <x v="1"/>
    <n v="860.68943999999988"/>
    <x v="2"/>
  </r>
  <r>
    <m/>
    <n v="315"/>
    <x v="2"/>
    <m/>
    <m/>
    <m/>
    <s v="AHII/O-146-03"/>
    <n v="3"/>
    <x v="1"/>
    <n v="860.68943999999988"/>
    <x v="2"/>
  </r>
  <r>
    <m/>
    <n v="316"/>
    <x v="2"/>
    <m/>
    <m/>
    <m/>
    <s v="AHII/O-146-04"/>
    <n v="4"/>
    <x v="1"/>
    <n v="860.68943999999988"/>
    <x v="2"/>
  </r>
  <r>
    <n v="80"/>
    <n v="317"/>
    <x v="2"/>
    <s v="A1-109"/>
    <s v="AHII/O-145"/>
    <n v="134.97999999999999"/>
    <s v="AHII/O-145-01"/>
    <n v="1"/>
    <x v="1"/>
    <n v="860.68943999999988"/>
    <x v="2"/>
  </r>
  <r>
    <m/>
    <n v="318"/>
    <x v="2"/>
    <m/>
    <m/>
    <m/>
    <s v="AHII/O-145-02"/>
    <n v="2"/>
    <x v="1"/>
    <n v="860.68943999999988"/>
    <x v="2"/>
  </r>
  <r>
    <m/>
    <n v="319"/>
    <x v="2"/>
    <m/>
    <m/>
    <m/>
    <s v="AHII/O-145-03"/>
    <n v="3"/>
    <x v="1"/>
    <n v="860.68943999999988"/>
    <x v="2"/>
  </r>
  <r>
    <m/>
    <n v="320"/>
    <x v="2"/>
    <m/>
    <m/>
    <m/>
    <s v="AHII/O-145-04"/>
    <n v="4"/>
    <x v="1"/>
    <n v="860.68943999999988"/>
    <x v="2"/>
  </r>
  <r>
    <n v="81"/>
    <n v="321"/>
    <x v="2"/>
    <s v="A1-135"/>
    <s v="AHII/O-117"/>
    <n v="134.97999999999999"/>
    <s v="AHII/O-117-01"/>
    <n v="1"/>
    <x v="1"/>
    <n v="860.68943999999988"/>
    <x v="2"/>
  </r>
  <r>
    <m/>
    <n v="322"/>
    <x v="2"/>
    <m/>
    <m/>
    <m/>
    <s v="AHII/O-117-02"/>
    <n v="2"/>
    <x v="1"/>
    <n v="860.68943999999988"/>
    <x v="2"/>
  </r>
  <r>
    <m/>
    <n v="323"/>
    <x v="2"/>
    <m/>
    <m/>
    <m/>
    <s v="AHII/O-117-03"/>
    <n v="3"/>
    <x v="1"/>
    <n v="860.68943999999988"/>
    <x v="2"/>
  </r>
  <r>
    <m/>
    <n v="324"/>
    <x v="2"/>
    <m/>
    <m/>
    <m/>
    <s v="AHII/O-117-04"/>
    <n v="4"/>
    <x v="1"/>
    <n v="860.68943999999988"/>
    <x v="2"/>
  </r>
  <r>
    <n v="82"/>
    <n v="325"/>
    <x v="2"/>
    <s v="A1-136"/>
    <s v="AHII/O-116"/>
    <n v="134.97999999999999"/>
    <s v="AHII/O-116-01"/>
    <n v="1"/>
    <x v="1"/>
    <n v="860.68943999999988"/>
    <x v="2"/>
  </r>
  <r>
    <m/>
    <n v="326"/>
    <x v="2"/>
    <m/>
    <m/>
    <m/>
    <s v="AHII/O-116-02"/>
    <n v="2"/>
    <x v="1"/>
    <n v="860.68943999999988"/>
    <x v="2"/>
  </r>
  <r>
    <m/>
    <n v="327"/>
    <x v="2"/>
    <m/>
    <m/>
    <m/>
    <s v="AHII/O-116-03"/>
    <n v="3"/>
    <x v="1"/>
    <n v="860.68943999999988"/>
    <x v="2"/>
  </r>
  <r>
    <m/>
    <n v="328"/>
    <x v="2"/>
    <m/>
    <m/>
    <m/>
    <s v="AHII/O-116-04"/>
    <n v="4"/>
    <x v="1"/>
    <n v="860.68943999999988"/>
    <x v="2"/>
  </r>
  <r>
    <n v="83"/>
    <n v="329"/>
    <x v="2"/>
    <s v="A1-137"/>
    <s v="AHII/O-115"/>
    <n v="134.97999999999999"/>
    <s v="AHII/O-115-01"/>
    <n v="1"/>
    <x v="1"/>
    <n v="860.68943999999988"/>
    <x v="2"/>
  </r>
  <r>
    <m/>
    <n v="330"/>
    <x v="2"/>
    <m/>
    <m/>
    <m/>
    <s v="AHII/O-115-02"/>
    <n v="2"/>
    <x v="1"/>
    <n v="860.68943999999988"/>
    <x v="2"/>
  </r>
  <r>
    <m/>
    <n v="331"/>
    <x v="2"/>
    <m/>
    <m/>
    <m/>
    <s v="AHII/O-115-03"/>
    <n v="3"/>
    <x v="1"/>
    <n v="860.68943999999988"/>
    <x v="2"/>
  </r>
  <r>
    <m/>
    <n v="332"/>
    <x v="2"/>
    <m/>
    <m/>
    <m/>
    <s v="AHII/O-115-04"/>
    <n v="4"/>
    <x v="1"/>
    <n v="860.68943999999988"/>
    <x v="2"/>
  </r>
  <r>
    <n v="84"/>
    <n v="333"/>
    <x v="2"/>
    <s v="A1-138"/>
    <s v="AHII/O-114"/>
    <n v="134.97999999999999"/>
    <s v="AHII/O-114-01"/>
    <n v="1"/>
    <x v="1"/>
    <n v="860.68943999999988"/>
    <x v="2"/>
  </r>
  <r>
    <m/>
    <n v="334"/>
    <x v="2"/>
    <m/>
    <m/>
    <m/>
    <s v="AHII/O-114-02"/>
    <n v="2"/>
    <x v="1"/>
    <n v="860.68943999999988"/>
    <x v="2"/>
  </r>
  <r>
    <m/>
    <n v="335"/>
    <x v="2"/>
    <m/>
    <m/>
    <m/>
    <s v="AHII/O-114-03"/>
    <n v="3"/>
    <x v="1"/>
    <n v="860.68943999999988"/>
    <x v="2"/>
  </r>
  <r>
    <m/>
    <n v="336"/>
    <x v="2"/>
    <m/>
    <m/>
    <m/>
    <s v="AHII/O-114-04"/>
    <n v="4"/>
    <x v="1"/>
    <n v="860.68943999999988"/>
    <x v="2"/>
  </r>
  <r>
    <n v="85"/>
    <n v="337"/>
    <x v="2"/>
    <s v="A1-139"/>
    <s v="AHII/O-113"/>
    <n v="134.97999999999999"/>
    <s v="AHII/O-113-01"/>
    <n v="1"/>
    <x v="1"/>
    <n v="860.68943999999988"/>
    <x v="2"/>
  </r>
  <r>
    <m/>
    <n v="338"/>
    <x v="2"/>
    <m/>
    <m/>
    <m/>
    <s v="AHII/O-113-02"/>
    <n v="2"/>
    <x v="1"/>
    <n v="860.68943999999988"/>
    <x v="2"/>
  </r>
  <r>
    <m/>
    <n v="339"/>
    <x v="2"/>
    <m/>
    <m/>
    <m/>
    <s v="AHII/O-113-03"/>
    <n v="3"/>
    <x v="1"/>
    <n v="860.68943999999988"/>
    <x v="2"/>
  </r>
  <r>
    <m/>
    <n v="340"/>
    <x v="2"/>
    <m/>
    <m/>
    <m/>
    <s v="AHII/O-113-04"/>
    <n v="4"/>
    <x v="1"/>
    <n v="860.68943999999988"/>
    <x v="2"/>
  </r>
  <r>
    <n v="86"/>
    <n v="341"/>
    <x v="2"/>
    <s v="A1-140"/>
    <s v="AHII/O-112"/>
    <n v="134.97999999999999"/>
    <s v="AHII/O-112-01"/>
    <n v="1"/>
    <x v="1"/>
    <n v="860.68943999999988"/>
    <x v="2"/>
  </r>
  <r>
    <m/>
    <n v="342"/>
    <x v="2"/>
    <m/>
    <m/>
    <m/>
    <s v="AHII/O-112-02"/>
    <n v="2"/>
    <x v="1"/>
    <n v="860.68943999999988"/>
    <x v="2"/>
  </r>
  <r>
    <m/>
    <n v="343"/>
    <x v="2"/>
    <m/>
    <m/>
    <m/>
    <s v="AHII/O-112-03"/>
    <n v="3"/>
    <x v="1"/>
    <n v="860.68943999999988"/>
    <x v="2"/>
  </r>
  <r>
    <m/>
    <n v="344"/>
    <x v="2"/>
    <m/>
    <m/>
    <m/>
    <s v="AHII/O-112-04"/>
    <n v="4"/>
    <x v="1"/>
    <n v="860.68943999999988"/>
    <x v="2"/>
  </r>
  <r>
    <n v="87"/>
    <n v="345"/>
    <x v="2"/>
    <s v="A1-141"/>
    <s v="AHII/O-111"/>
    <n v="134.97999999999999"/>
    <s v="AHII/O-111-01"/>
    <n v="1"/>
    <x v="1"/>
    <n v="860.68943999999988"/>
    <x v="2"/>
  </r>
  <r>
    <m/>
    <n v="346"/>
    <x v="2"/>
    <m/>
    <m/>
    <m/>
    <s v="AHII/O-111-02"/>
    <n v="2"/>
    <x v="1"/>
    <n v="860.68943999999988"/>
    <x v="2"/>
  </r>
  <r>
    <m/>
    <n v="347"/>
    <x v="2"/>
    <m/>
    <m/>
    <m/>
    <s v="AHII/O-111-03"/>
    <n v="3"/>
    <x v="1"/>
    <n v="860.68943999999988"/>
    <x v="2"/>
  </r>
  <r>
    <m/>
    <n v="348"/>
    <x v="2"/>
    <m/>
    <m/>
    <m/>
    <s v="AHII/O-111-04"/>
    <n v="4"/>
    <x v="1"/>
    <n v="860.68943999999988"/>
    <x v="2"/>
  </r>
  <r>
    <n v="88"/>
    <n v="349"/>
    <x v="2"/>
    <s v="A1-142"/>
    <s v="AHII/O-110"/>
    <n v="134.97999999999999"/>
    <s v="AHII/O-110-01"/>
    <n v="1"/>
    <x v="1"/>
    <n v="860.68943999999988"/>
    <x v="2"/>
  </r>
  <r>
    <m/>
    <n v="350"/>
    <x v="2"/>
    <m/>
    <m/>
    <m/>
    <s v="AHII/O-110-02"/>
    <n v="2"/>
    <x v="1"/>
    <n v="860.68943999999988"/>
    <x v="2"/>
  </r>
  <r>
    <m/>
    <n v="351"/>
    <x v="2"/>
    <m/>
    <m/>
    <m/>
    <s v="AHII/O-110-03"/>
    <n v="3"/>
    <x v="1"/>
    <n v="860.68943999999988"/>
    <x v="2"/>
  </r>
  <r>
    <m/>
    <n v="352"/>
    <x v="2"/>
    <m/>
    <m/>
    <m/>
    <s v="AHII/O-110-04"/>
    <n v="4"/>
    <x v="1"/>
    <n v="860.68943999999988"/>
    <x v="2"/>
  </r>
  <r>
    <n v="89"/>
    <n v="353"/>
    <x v="2"/>
    <s v="A1-143"/>
    <s v="AHII/O-109"/>
    <n v="134.97999999999999"/>
    <s v="AHII/O-109-01"/>
    <n v="1"/>
    <x v="1"/>
    <n v="860.68943999999988"/>
    <x v="2"/>
  </r>
  <r>
    <m/>
    <n v="354"/>
    <x v="2"/>
    <m/>
    <m/>
    <m/>
    <s v="AHII/O-109-02"/>
    <n v="2"/>
    <x v="1"/>
    <n v="860.68943999999988"/>
    <x v="2"/>
  </r>
  <r>
    <m/>
    <n v="355"/>
    <x v="2"/>
    <m/>
    <m/>
    <m/>
    <s v="AHII/O-109-03"/>
    <n v="3"/>
    <x v="1"/>
    <n v="860.68943999999988"/>
    <x v="2"/>
  </r>
  <r>
    <m/>
    <n v="356"/>
    <x v="2"/>
    <m/>
    <m/>
    <m/>
    <s v="AHII/O-109-04"/>
    <n v="4"/>
    <x v="1"/>
    <n v="860.68943999999988"/>
    <x v="2"/>
  </r>
  <r>
    <n v="90"/>
    <n v="357"/>
    <x v="2"/>
    <s v="A1-144"/>
    <s v="AHII/O-108"/>
    <n v="134.97999999999999"/>
    <s v="AHII/O-108-01"/>
    <n v="1"/>
    <x v="1"/>
    <n v="860.68943999999988"/>
    <x v="2"/>
  </r>
  <r>
    <m/>
    <n v="358"/>
    <x v="2"/>
    <m/>
    <m/>
    <m/>
    <s v="AHII/O-108-02"/>
    <n v="2"/>
    <x v="1"/>
    <n v="860.68943999999988"/>
    <x v="2"/>
  </r>
  <r>
    <m/>
    <n v="359"/>
    <x v="2"/>
    <m/>
    <m/>
    <m/>
    <s v="AHII/O-108-03"/>
    <n v="3"/>
    <x v="1"/>
    <n v="860.68943999999988"/>
    <x v="2"/>
  </r>
  <r>
    <m/>
    <n v="360"/>
    <x v="2"/>
    <m/>
    <m/>
    <m/>
    <s v="AHII/O-108-04"/>
    <n v="4"/>
    <x v="1"/>
    <n v="860.68943999999988"/>
    <x v="2"/>
  </r>
  <r>
    <n v="91"/>
    <n v="361"/>
    <x v="2"/>
    <s v="A1-145"/>
    <s v="AHII/O-107"/>
    <n v="134.97999999999999"/>
    <s v="AHII/O-107-01"/>
    <n v="1"/>
    <x v="1"/>
    <n v="860.68943999999988"/>
    <x v="2"/>
  </r>
  <r>
    <m/>
    <n v="362"/>
    <x v="2"/>
    <m/>
    <m/>
    <m/>
    <s v="AHII/O-107-02"/>
    <n v="2"/>
    <x v="1"/>
    <n v="860.68943999999988"/>
    <x v="2"/>
  </r>
  <r>
    <m/>
    <n v="363"/>
    <x v="2"/>
    <m/>
    <m/>
    <m/>
    <s v="AHII/O-107-03"/>
    <n v="3"/>
    <x v="1"/>
    <n v="860.68943999999988"/>
    <x v="2"/>
  </r>
  <r>
    <m/>
    <n v="364"/>
    <x v="2"/>
    <m/>
    <m/>
    <m/>
    <s v="AHII/O-107-04"/>
    <n v="4"/>
    <x v="1"/>
    <n v="860.68943999999988"/>
    <x v="2"/>
  </r>
  <r>
    <n v="92"/>
    <n v="365"/>
    <x v="2"/>
    <s v="A1-146"/>
    <s v="AHII/O-106"/>
    <n v="134.97999999999999"/>
    <s v="AHII/O-106-01"/>
    <n v="1"/>
    <x v="1"/>
    <n v="860.68943999999988"/>
    <x v="2"/>
  </r>
  <r>
    <m/>
    <n v="366"/>
    <x v="2"/>
    <m/>
    <m/>
    <m/>
    <s v="AHII/O-106-02"/>
    <n v="2"/>
    <x v="1"/>
    <n v="860.68943999999988"/>
    <x v="2"/>
  </r>
  <r>
    <m/>
    <n v="367"/>
    <x v="2"/>
    <m/>
    <m/>
    <m/>
    <s v="AHII/O-106-03"/>
    <n v="3"/>
    <x v="1"/>
    <n v="860.68943999999988"/>
    <x v="2"/>
  </r>
  <r>
    <m/>
    <n v="368"/>
    <x v="2"/>
    <m/>
    <m/>
    <m/>
    <s v="AHII/O-106-04"/>
    <n v="4"/>
    <x v="1"/>
    <n v="860.68943999999988"/>
    <x v="2"/>
  </r>
  <r>
    <n v="93"/>
    <n v="369"/>
    <x v="2"/>
    <s v="A1-160"/>
    <s v="AHII/O-92"/>
    <n v="134.97999999999999"/>
    <s v="AHII/O-92-01"/>
    <n v="1"/>
    <x v="1"/>
    <n v="860.68943999999988"/>
    <x v="2"/>
  </r>
  <r>
    <m/>
    <n v="370"/>
    <x v="2"/>
    <m/>
    <m/>
    <m/>
    <s v="AHII/O-92-02"/>
    <n v="2"/>
    <x v="1"/>
    <n v="860.68943999999988"/>
    <x v="2"/>
  </r>
  <r>
    <m/>
    <n v="371"/>
    <x v="2"/>
    <m/>
    <m/>
    <m/>
    <s v="AHII/O-92-03"/>
    <n v="3"/>
    <x v="1"/>
    <n v="860.68943999999988"/>
    <x v="2"/>
  </r>
  <r>
    <m/>
    <n v="372"/>
    <x v="2"/>
    <m/>
    <m/>
    <m/>
    <s v="AHII/O-92-04"/>
    <n v="4"/>
    <x v="1"/>
    <n v="860.68943999999988"/>
    <x v="2"/>
  </r>
  <r>
    <n v="94"/>
    <n v="373"/>
    <x v="2"/>
    <s v="A1-161"/>
    <s v="AHII/O-91"/>
    <n v="134.97999999999999"/>
    <s v="AHII/O-91-01"/>
    <n v="1"/>
    <x v="1"/>
    <n v="860.68943999999988"/>
    <x v="2"/>
  </r>
  <r>
    <m/>
    <n v="374"/>
    <x v="2"/>
    <m/>
    <m/>
    <m/>
    <s v="AHII/O-91-02"/>
    <n v="2"/>
    <x v="1"/>
    <n v="860.68943999999988"/>
    <x v="2"/>
  </r>
  <r>
    <m/>
    <n v="375"/>
    <x v="2"/>
    <m/>
    <m/>
    <m/>
    <s v="AHII/O-91-03"/>
    <n v="3"/>
    <x v="1"/>
    <n v="860.68943999999988"/>
    <x v="2"/>
  </r>
  <r>
    <m/>
    <n v="376"/>
    <x v="2"/>
    <m/>
    <m/>
    <m/>
    <s v="AHII/O-91-04"/>
    <n v="4"/>
    <x v="1"/>
    <n v="860.68943999999988"/>
    <x v="2"/>
  </r>
  <r>
    <n v="95"/>
    <n v="377"/>
    <x v="2"/>
    <s v="A1-162"/>
    <s v="AHII/O-90"/>
    <n v="134.97999999999999"/>
    <s v="AHII/O-90-01"/>
    <n v="1"/>
    <x v="1"/>
    <n v="860.68943999999988"/>
    <x v="2"/>
  </r>
  <r>
    <m/>
    <n v="378"/>
    <x v="2"/>
    <m/>
    <m/>
    <m/>
    <s v="AHII/O-90-02"/>
    <n v="2"/>
    <x v="1"/>
    <n v="860.68943999999988"/>
    <x v="2"/>
  </r>
  <r>
    <m/>
    <n v="379"/>
    <x v="2"/>
    <m/>
    <m/>
    <m/>
    <s v="AHII/O-90-03"/>
    <n v="3"/>
    <x v="1"/>
    <n v="860.68943999999988"/>
    <x v="2"/>
  </r>
  <r>
    <m/>
    <n v="380"/>
    <x v="2"/>
    <m/>
    <m/>
    <m/>
    <s v="AHII/O-90-04"/>
    <n v="4"/>
    <x v="1"/>
    <n v="860.68943999999988"/>
    <x v="2"/>
  </r>
  <r>
    <n v="96"/>
    <n v="381"/>
    <x v="2"/>
    <s v="A1-163"/>
    <s v="AHII/O-89"/>
    <n v="134.97999999999999"/>
    <s v="AHII/O-89-01"/>
    <n v="1"/>
    <x v="1"/>
    <n v="860.68943999999988"/>
    <x v="2"/>
  </r>
  <r>
    <m/>
    <n v="382"/>
    <x v="2"/>
    <m/>
    <m/>
    <m/>
    <s v="AHII/O-89-02"/>
    <n v="2"/>
    <x v="1"/>
    <n v="860.68943999999988"/>
    <x v="2"/>
  </r>
  <r>
    <m/>
    <n v="383"/>
    <x v="2"/>
    <m/>
    <m/>
    <m/>
    <s v="AHII/O-89-03"/>
    <n v="3"/>
    <x v="1"/>
    <n v="860.68943999999988"/>
    <x v="2"/>
  </r>
  <r>
    <m/>
    <n v="384"/>
    <x v="2"/>
    <m/>
    <m/>
    <m/>
    <s v="AHII/O-89-04"/>
    <n v="4"/>
    <x v="1"/>
    <n v="860.68943999999988"/>
    <x v="2"/>
  </r>
  <r>
    <n v="97"/>
    <n v="385"/>
    <x v="2"/>
    <s v="A1-164"/>
    <s v="AHII/O-23"/>
    <n v="134.97999999999999"/>
    <s v="AHII/O-23-01"/>
    <n v="1"/>
    <x v="1"/>
    <n v="860.68943999999988"/>
    <x v="2"/>
  </r>
  <r>
    <m/>
    <n v="386"/>
    <x v="2"/>
    <m/>
    <m/>
    <m/>
    <s v="AHII/O-23-02"/>
    <n v="2"/>
    <x v="1"/>
    <n v="860.68943999999988"/>
    <x v="2"/>
  </r>
  <r>
    <m/>
    <n v="387"/>
    <x v="2"/>
    <m/>
    <m/>
    <m/>
    <s v="AHII/O-23-03"/>
    <n v="3"/>
    <x v="1"/>
    <n v="860.68943999999988"/>
    <x v="2"/>
  </r>
  <r>
    <m/>
    <n v="388"/>
    <x v="2"/>
    <m/>
    <m/>
    <m/>
    <s v="AHII/O-23-04"/>
    <n v="4"/>
    <x v="1"/>
    <n v="860.68943999999988"/>
    <x v="2"/>
  </r>
  <r>
    <n v="98"/>
    <n v="389"/>
    <x v="2"/>
    <s v="A1-165"/>
    <s v="AHII/O-22"/>
    <n v="134.97999999999999"/>
    <s v="AHII/O-22-01"/>
    <n v="1"/>
    <x v="1"/>
    <n v="860.68943999999988"/>
    <x v="2"/>
  </r>
  <r>
    <m/>
    <n v="390"/>
    <x v="2"/>
    <m/>
    <m/>
    <m/>
    <s v="AHII/O-22-02"/>
    <n v="2"/>
    <x v="1"/>
    <n v="860.68943999999988"/>
    <x v="2"/>
  </r>
  <r>
    <m/>
    <n v="391"/>
    <x v="2"/>
    <m/>
    <m/>
    <m/>
    <s v="AHII/O-22-03"/>
    <n v="3"/>
    <x v="1"/>
    <n v="860.68943999999988"/>
    <x v="2"/>
  </r>
  <r>
    <m/>
    <n v="392"/>
    <x v="2"/>
    <m/>
    <m/>
    <m/>
    <s v="AHII/O-22-04"/>
    <n v="4"/>
    <x v="1"/>
    <n v="860.68943999999988"/>
    <x v="2"/>
  </r>
  <r>
    <n v="99"/>
    <n v="393"/>
    <x v="2"/>
    <s v="A1-166"/>
    <s v="AHII/O-21"/>
    <n v="134.97999999999999"/>
    <s v="AHII/O-21-01"/>
    <n v="1"/>
    <x v="1"/>
    <n v="860.68943999999988"/>
    <x v="2"/>
  </r>
  <r>
    <m/>
    <n v="394"/>
    <x v="2"/>
    <m/>
    <m/>
    <m/>
    <s v="AHII/O-21-02"/>
    <n v="2"/>
    <x v="1"/>
    <n v="860.68943999999988"/>
    <x v="2"/>
  </r>
  <r>
    <m/>
    <n v="395"/>
    <x v="2"/>
    <m/>
    <m/>
    <m/>
    <s v="AHII/O-21-03"/>
    <n v="3"/>
    <x v="1"/>
    <n v="860.68943999999988"/>
    <x v="2"/>
  </r>
  <r>
    <m/>
    <n v="396"/>
    <x v="2"/>
    <m/>
    <m/>
    <m/>
    <s v="AHII/O-21-04"/>
    <n v="4"/>
    <x v="1"/>
    <n v="860.68943999999988"/>
    <x v="2"/>
  </r>
  <r>
    <n v="100"/>
    <n v="397"/>
    <x v="2"/>
    <s v="A1-167"/>
    <s v="AHII/O-20"/>
    <n v="134.97999999999999"/>
    <s v="AHII/O-20-01"/>
    <n v="1"/>
    <x v="1"/>
    <n v="860.68943999999988"/>
    <x v="2"/>
  </r>
  <r>
    <m/>
    <n v="398"/>
    <x v="2"/>
    <m/>
    <m/>
    <m/>
    <s v="AHII/O-20-02"/>
    <n v="2"/>
    <x v="1"/>
    <n v="860.68943999999988"/>
    <x v="2"/>
  </r>
  <r>
    <m/>
    <n v="399"/>
    <x v="2"/>
    <m/>
    <m/>
    <m/>
    <s v="AHII/O-20-03"/>
    <n v="3"/>
    <x v="1"/>
    <n v="860.68943999999988"/>
    <x v="2"/>
  </r>
  <r>
    <m/>
    <n v="400"/>
    <x v="2"/>
    <m/>
    <m/>
    <m/>
    <s v="AHII/O-20-04"/>
    <n v="4"/>
    <x v="1"/>
    <n v="860.68943999999988"/>
    <x v="2"/>
  </r>
  <r>
    <n v="101"/>
    <n v="401"/>
    <x v="2"/>
    <s v="A1-168"/>
    <s v="AHII/O-15"/>
    <n v="134.97999999999999"/>
    <s v="AHII/O-15-01"/>
    <n v="1"/>
    <x v="1"/>
    <n v="860.68943999999988"/>
    <x v="2"/>
  </r>
  <r>
    <m/>
    <n v="402"/>
    <x v="2"/>
    <m/>
    <m/>
    <m/>
    <s v="AHII/O-15-02"/>
    <n v="2"/>
    <x v="1"/>
    <n v="860.68943999999988"/>
    <x v="2"/>
  </r>
  <r>
    <m/>
    <n v="403"/>
    <x v="2"/>
    <m/>
    <m/>
    <m/>
    <s v="AHII/O-15-03"/>
    <n v="3"/>
    <x v="1"/>
    <n v="860.68943999999988"/>
    <x v="2"/>
  </r>
  <r>
    <m/>
    <n v="404"/>
    <x v="2"/>
    <m/>
    <m/>
    <m/>
    <s v="AHII/O-15-04"/>
    <n v="4"/>
    <x v="1"/>
    <n v="860.68943999999988"/>
    <x v="2"/>
  </r>
  <r>
    <n v="102"/>
    <n v="405"/>
    <x v="2"/>
    <s v="A1-169"/>
    <s v="AHII/O-14"/>
    <n v="134.97999999999999"/>
    <s v="AHII/O-14-01"/>
    <n v="1"/>
    <x v="1"/>
    <n v="860.68943999999988"/>
    <x v="2"/>
  </r>
  <r>
    <m/>
    <n v="406"/>
    <x v="2"/>
    <m/>
    <m/>
    <m/>
    <s v="AHII/O-14-02"/>
    <n v="2"/>
    <x v="1"/>
    <n v="860.68943999999988"/>
    <x v="2"/>
  </r>
  <r>
    <m/>
    <n v="407"/>
    <x v="2"/>
    <m/>
    <m/>
    <m/>
    <s v="AHII/O-14-03"/>
    <n v="3"/>
    <x v="1"/>
    <n v="860.68943999999988"/>
    <x v="2"/>
  </r>
  <r>
    <m/>
    <n v="408"/>
    <x v="2"/>
    <m/>
    <m/>
    <m/>
    <s v="AHII/O-14-04"/>
    <n v="4"/>
    <x v="1"/>
    <n v="860.68943999999988"/>
    <x v="2"/>
  </r>
  <r>
    <n v="103"/>
    <n v="409"/>
    <x v="2"/>
    <s v="A1-170"/>
    <s v="AHII/O-13"/>
    <n v="134.97999999999999"/>
    <s v="AHII/O-13-01"/>
    <n v="1"/>
    <x v="1"/>
    <n v="860.68943999999988"/>
    <x v="2"/>
  </r>
  <r>
    <m/>
    <n v="410"/>
    <x v="2"/>
    <m/>
    <m/>
    <m/>
    <s v="AHII/O-13-02"/>
    <n v="2"/>
    <x v="1"/>
    <n v="860.68943999999988"/>
    <x v="2"/>
  </r>
  <r>
    <m/>
    <n v="411"/>
    <x v="2"/>
    <m/>
    <m/>
    <m/>
    <s v="AHII/O-13-03"/>
    <n v="3"/>
    <x v="1"/>
    <n v="860.68943999999988"/>
    <x v="2"/>
  </r>
  <r>
    <m/>
    <n v="412"/>
    <x v="2"/>
    <m/>
    <m/>
    <m/>
    <s v="AHII/O-13-04"/>
    <n v="4"/>
    <x v="1"/>
    <n v="860.68943999999988"/>
    <x v="2"/>
  </r>
  <r>
    <n v="104"/>
    <n v="413"/>
    <x v="2"/>
    <s v="A1-171"/>
    <s v="AHII/O-12"/>
    <n v="134.97999999999999"/>
    <s v="AHII/O-12-01"/>
    <n v="1"/>
    <x v="1"/>
    <n v="860.68943999999988"/>
    <x v="2"/>
  </r>
  <r>
    <m/>
    <n v="414"/>
    <x v="2"/>
    <m/>
    <m/>
    <m/>
    <s v="AHII/O-12-02"/>
    <n v="2"/>
    <x v="1"/>
    <n v="860.68943999999988"/>
    <x v="2"/>
  </r>
  <r>
    <m/>
    <n v="415"/>
    <x v="2"/>
    <m/>
    <m/>
    <m/>
    <s v="AHII/O-12-03"/>
    <n v="3"/>
    <x v="1"/>
    <n v="860.68943999999988"/>
    <x v="2"/>
  </r>
  <r>
    <m/>
    <n v="416"/>
    <x v="2"/>
    <m/>
    <m/>
    <m/>
    <s v="AHII/O-12-04"/>
    <n v="4"/>
    <x v="1"/>
    <n v="860.68943999999988"/>
    <x v="2"/>
  </r>
  <r>
    <n v="105"/>
    <n v="417"/>
    <x v="2"/>
    <s v="A1-172"/>
    <s v="AHII/O-11"/>
    <n v="134.97999999999999"/>
    <s v="AHII/O-11-01"/>
    <n v="1"/>
    <x v="1"/>
    <n v="860.68943999999988"/>
    <x v="2"/>
  </r>
  <r>
    <m/>
    <n v="418"/>
    <x v="2"/>
    <m/>
    <m/>
    <m/>
    <s v="AHII/O-11-02"/>
    <n v="2"/>
    <x v="1"/>
    <n v="860.68943999999988"/>
    <x v="2"/>
  </r>
  <r>
    <m/>
    <n v="419"/>
    <x v="2"/>
    <m/>
    <m/>
    <m/>
    <s v="AHII/O-11-03"/>
    <n v="3"/>
    <x v="1"/>
    <n v="860.68943999999988"/>
    <x v="2"/>
  </r>
  <r>
    <m/>
    <n v="420"/>
    <x v="2"/>
    <m/>
    <m/>
    <m/>
    <s v="AHII/O-11-04"/>
    <n v="4"/>
    <x v="1"/>
    <n v="860.68943999999988"/>
    <x v="2"/>
  </r>
  <r>
    <n v="106"/>
    <n v="421"/>
    <x v="2"/>
    <s v="A1-173"/>
    <s v="AHII/O-10"/>
    <n v="134.97999999999999"/>
    <s v="AHII/O-10-01"/>
    <n v="1"/>
    <x v="1"/>
    <n v="860.68943999999988"/>
    <x v="2"/>
  </r>
  <r>
    <m/>
    <n v="422"/>
    <x v="2"/>
    <m/>
    <m/>
    <m/>
    <s v="AHII/O-10-02"/>
    <n v="2"/>
    <x v="1"/>
    <n v="860.68943999999988"/>
    <x v="2"/>
  </r>
  <r>
    <m/>
    <n v="423"/>
    <x v="2"/>
    <m/>
    <m/>
    <m/>
    <s v="AHII/O-10-03"/>
    <n v="3"/>
    <x v="1"/>
    <n v="860.68943999999988"/>
    <x v="2"/>
  </r>
  <r>
    <m/>
    <n v="424"/>
    <x v="2"/>
    <m/>
    <m/>
    <m/>
    <s v="AHII/O-10-04"/>
    <n v="4"/>
    <x v="1"/>
    <n v="860.68943999999988"/>
    <x v="2"/>
  </r>
  <r>
    <n v="107"/>
    <n v="425"/>
    <x v="2"/>
    <s v="A1-174"/>
    <s v="AHII/O-09"/>
    <n v="134.97999999999999"/>
    <s v="AHII/O-09-01"/>
    <n v="1"/>
    <x v="1"/>
    <n v="860.68943999999988"/>
    <x v="2"/>
  </r>
  <r>
    <m/>
    <n v="426"/>
    <x v="2"/>
    <m/>
    <m/>
    <m/>
    <s v="AHII/O-09-02"/>
    <n v="2"/>
    <x v="1"/>
    <n v="860.68943999999988"/>
    <x v="2"/>
  </r>
  <r>
    <m/>
    <n v="427"/>
    <x v="2"/>
    <m/>
    <m/>
    <m/>
    <s v="AHII/O-09-03"/>
    <n v="3"/>
    <x v="1"/>
    <n v="860.68943999999988"/>
    <x v="2"/>
  </r>
  <r>
    <m/>
    <n v="428"/>
    <x v="2"/>
    <m/>
    <m/>
    <m/>
    <s v="AHII/O-09-04"/>
    <n v="4"/>
    <x v="1"/>
    <n v="860.68943999999988"/>
    <x v="2"/>
  </r>
  <r>
    <n v="108"/>
    <n v="429"/>
    <x v="2"/>
    <s v="A1-175"/>
    <s v="AHII/O-08"/>
    <n v="134.97999999999999"/>
    <s v="AHII/O-08-01"/>
    <n v="1"/>
    <x v="1"/>
    <n v="860.68943999999988"/>
    <x v="2"/>
  </r>
  <r>
    <m/>
    <n v="430"/>
    <x v="2"/>
    <m/>
    <m/>
    <m/>
    <s v="AHII/O-08-02"/>
    <n v="2"/>
    <x v="1"/>
    <n v="860.68943999999988"/>
    <x v="2"/>
  </r>
  <r>
    <m/>
    <n v="431"/>
    <x v="2"/>
    <m/>
    <m/>
    <m/>
    <s v="AHII/O-08-03"/>
    <n v="3"/>
    <x v="1"/>
    <n v="860.68943999999988"/>
    <x v="2"/>
  </r>
  <r>
    <m/>
    <n v="432"/>
    <x v="2"/>
    <m/>
    <m/>
    <m/>
    <s v="AHII/O-08-04"/>
    <n v="4"/>
    <x v="1"/>
    <n v="860.68943999999988"/>
    <x v="2"/>
  </r>
  <r>
    <n v="109"/>
    <n v="433"/>
    <x v="2"/>
    <s v="A1-176"/>
    <s v="AHII/O-07"/>
    <n v="134.97999999999999"/>
    <s v="AHII/O-07-01"/>
    <n v="1"/>
    <x v="1"/>
    <n v="860.68943999999988"/>
    <x v="2"/>
  </r>
  <r>
    <m/>
    <n v="434"/>
    <x v="2"/>
    <m/>
    <m/>
    <m/>
    <s v="AHII/O-07-02"/>
    <n v="2"/>
    <x v="1"/>
    <n v="860.68943999999988"/>
    <x v="2"/>
  </r>
  <r>
    <m/>
    <n v="435"/>
    <x v="2"/>
    <m/>
    <m/>
    <m/>
    <s v="AHII/O-07-03"/>
    <n v="3"/>
    <x v="1"/>
    <n v="860.68943999999988"/>
    <x v="2"/>
  </r>
  <r>
    <m/>
    <n v="436"/>
    <x v="2"/>
    <m/>
    <m/>
    <m/>
    <s v="AHII/O-07-04"/>
    <n v="4"/>
    <x v="1"/>
    <n v="860.68943999999988"/>
    <x v="2"/>
  </r>
  <r>
    <n v="110"/>
    <n v="437"/>
    <x v="3"/>
    <s v="A2-1"/>
    <s v="AHII/O-418"/>
    <n v="149.01"/>
    <s v="AHII/O-418-01"/>
    <n v="1"/>
    <x v="1"/>
    <n v="965.20787999999993"/>
    <x v="3"/>
  </r>
  <r>
    <m/>
    <n v="438"/>
    <x v="3"/>
    <m/>
    <m/>
    <m/>
    <s v="AHII/O-418-02"/>
    <n v="2"/>
    <x v="1"/>
    <n v="965.20787999999993"/>
    <x v="3"/>
  </r>
  <r>
    <m/>
    <n v="439"/>
    <x v="3"/>
    <m/>
    <m/>
    <m/>
    <s v="AHII/O-418-03"/>
    <n v="3"/>
    <x v="1"/>
    <n v="965.20787999999993"/>
    <x v="3"/>
  </r>
  <r>
    <m/>
    <n v="440"/>
    <x v="3"/>
    <m/>
    <m/>
    <m/>
    <s v="AHII/O-418-04"/>
    <n v="4"/>
    <x v="1"/>
    <n v="965.20787999999993"/>
    <x v="3"/>
  </r>
  <r>
    <n v="111"/>
    <n v="441"/>
    <x v="3"/>
    <s v="A2-2"/>
    <s v="AHII/O-417"/>
    <n v="149.01"/>
    <s v="AHII/O-417-01"/>
    <n v="1"/>
    <x v="1"/>
    <n v="965.20787999999993"/>
    <x v="3"/>
  </r>
  <r>
    <m/>
    <n v="442"/>
    <x v="3"/>
    <m/>
    <m/>
    <m/>
    <s v="AHII/O-417-02"/>
    <n v="2"/>
    <x v="1"/>
    <n v="965.20787999999993"/>
    <x v="3"/>
  </r>
  <r>
    <m/>
    <n v="443"/>
    <x v="3"/>
    <m/>
    <m/>
    <m/>
    <s v="AHII/O-417-03"/>
    <n v="3"/>
    <x v="1"/>
    <n v="965.20787999999993"/>
    <x v="3"/>
  </r>
  <r>
    <m/>
    <n v="444"/>
    <x v="3"/>
    <m/>
    <m/>
    <m/>
    <s v="AHII/O-417-04"/>
    <n v="4"/>
    <x v="1"/>
    <n v="965.20787999999993"/>
    <x v="3"/>
  </r>
  <r>
    <n v="112"/>
    <n v="445"/>
    <x v="3"/>
    <s v="A2-3"/>
    <s v="AHII/O-416"/>
    <n v="149.01"/>
    <s v="AHII/O-416-01"/>
    <n v="1"/>
    <x v="1"/>
    <n v="965.20787999999993"/>
    <x v="3"/>
  </r>
  <r>
    <m/>
    <n v="446"/>
    <x v="3"/>
    <m/>
    <m/>
    <m/>
    <s v="AHII/O-416-02"/>
    <n v="2"/>
    <x v="1"/>
    <n v="965.20787999999993"/>
    <x v="3"/>
  </r>
  <r>
    <m/>
    <n v="447"/>
    <x v="3"/>
    <m/>
    <m/>
    <m/>
    <s v="AHII/O-416-03"/>
    <n v="3"/>
    <x v="1"/>
    <n v="965.20787999999993"/>
    <x v="3"/>
  </r>
  <r>
    <m/>
    <n v="448"/>
    <x v="3"/>
    <m/>
    <m/>
    <m/>
    <s v="AHII/O-416-04"/>
    <n v="4"/>
    <x v="1"/>
    <n v="965.20787999999993"/>
    <x v="3"/>
  </r>
  <r>
    <n v="113"/>
    <n v="449"/>
    <x v="3"/>
    <s v="A2-4"/>
    <s v="AHII/O-415"/>
    <n v="149.01"/>
    <s v="AHII/O-415-01"/>
    <n v="1"/>
    <x v="1"/>
    <n v="965.20787999999993"/>
    <x v="3"/>
  </r>
  <r>
    <m/>
    <n v="450"/>
    <x v="3"/>
    <m/>
    <m/>
    <m/>
    <s v="AHII/O-415-02"/>
    <n v="2"/>
    <x v="1"/>
    <n v="965.20787999999993"/>
    <x v="3"/>
  </r>
  <r>
    <m/>
    <n v="451"/>
    <x v="3"/>
    <m/>
    <m/>
    <m/>
    <s v="AHII/O-415-03"/>
    <n v="3"/>
    <x v="1"/>
    <n v="965.20787999999993"/>
    <x v="3"/>
  </r>
  <r>
    <m/>
    <n v="452"/>
    <x v="3"/>
    <m/>
    <m/>
    <m/>
    <s v="AHII/O-415-04"/>
    <n v="4"/>
    <x v="1"/>
    <n v="965.20787999999993"/>
    <x v="3"/>
  </r>
  <r>
    <n v="114"/>
    <n v="453"/>
    <x v="3"/>
    <s v="A2-5"/>
    <s v="AHII/O-414"/>
    <n v="149.01"/>
    <s v="AHII/O-414-01"/>
    <n v="1"/>
    <x v="1"/>
    <n v="965.20787999999993"/>
    <x v="3"/>
  </r>
  <r>
    <m/>
    <n v="454"/>
    <x v="3"/>
    <m/>
    <m/>
    <m/>
    <s v="AHII/O-414-02"/>
    <n v="2"/>
    <x v="1"/>
    <n v="965.20787999999993"/>
    <x v="3"/>
  </r>
  <r>
    <m/>
    <n v="455"/>
    <x v="3"/>
    <m/>
    <m/>
    <m/>
    <s v="AHII/O-414-03"/>
    <n v="3"/>
    <x v="1"/>
    <n v="965.20787999999993"/>
    <x v="3"/>
  </r>
  <r>
    <m/>
    <n v="456"/>
    <x v="3"/>
    <m/>
    <m/>
    <m/>
    <s v="AHII/O-414-04"/>
    <n v="4"/>
    <x v="1"/>
    <n v="965.20787999999993"/>
    <x v="3"/>
  </r>
  <r>
    <n v="115"/>
    <n v="457"/>
    <x v="3"/>
    <s v="A2-6"/>
    <s v="AHII/O-413"/>
    <n v="149.01"/>
    <s v="AHII/O-413-01"/>
    <n v="1"/>
    <x v="1"/>
    <n v="965.20787999999993"/>
    <x v="3"/>
  </r>
  <r>
    <m/>
    <n v="458"/>
    <x v="3"/>
    <m/>
    <m/>
    <m/>
    <s v="AHII/O-413-02"/>
    <n v="2"/>
    <x v="1"/>
    <n v="965.20787999999993"/>
    <x v="3"/>
  </r>
  <r>
    <m/>
    <n v="459"/>
    <x v="3"/>
    <m/>
    <m/>
    <m/>
    <s v="AHII/O-413-03"/>
    <n v="3"/>
    <x v="1"/>
    <n v="965.20787999999993"/>
    <x v="3"/>
  </r>
  <r>
    <m/>
    <n v="460"/>
    <x v="3"/>
    <m/>
    <m/>
    <m/>
    <s v="AHII/O-413-04"/>
    <n v="4"/>
    <x v="1"/>
    <n v="965.20787999999993"/>
    <x v="3"/>
  </r>
  <r>
    <n v="116"/>
    <n v="461"/>
    <x v="3"/>
    <s v="A2-7"/>
    <s v="AHII/O-412"/>
    <n v="149.01"/>
    <s v="AHII/O-412-01"/>
    <n v="1"/>
    <x v="1"/>
    <n v="965.20787999999993"/>
    <x v="3"/>
  </r>
  <r>
    <m/>
    <n v="462"/>
    <x v="3"/>
    <m/>
    <m/>
    <m/>
    <s v="AHII/O-412-02"/>
    <n v="2"/>
    <x v="1"/>
    <n v="965.20787999999993"/>
    <x v="3"/>
  </r>
  <r>
    <m/>
    <n v="463"/>
    <x v="3"/>
    <m/>
    <m/>
    <m/>
    <s v="AHII/O-412-03"/>
    <n v="3"/>
    <x v="1"/>
    <n v="965.20787999999993"/>
    <x v="3"/>
  </r>
  <r>
    <m/>
    <n v="464"/>
    <x v="3"/>
    <m/>
    <m/>
    <m/>
    <s v="AHII/O-412-04"/>
    <n v="4"/>
    <x v="1"/>
    <n v="965.20787999999993"/>
    <x v="3"/>
  </r>
  <r>
    <n v="117"/>
    <n v="465"/>
    <x v="3"/>
    <s v="A2-8"/>
    <s v="AHII/O-411"/>
    <n v="149.01"/>
    <s v="AHII/O-411-01"/>
    <n v="1"/>
    <x v="1"/>
    <n v="965.20787999999993"/>
    <x v="3"/>
  </r>
  <r>
    <m/>
    <n v="466"/>
    <x v="3"/>
    <m/>
    <m/>
    <m/>
    <s v="AHII/O-411-02"/>
    <n v="2"/>
    <x v="1"/>
    <n v="965.20787999999993"/>
    <x v="3"/>
  </r>
  <r>
    <m/>
    <n v="467"/>
    <x v="3"/>
    <m/>
    <m/>
    <m/>
    <s v="AHII/O-411-03"/>
    <n v="3"/>
    <x v="1"/>
    <n v="965.20787999999993"/>
    <x v="3"/>
  </r>
  <r>
    <m/>
    <n v="468"/>
    <x v="3"/>
    <m/>
    <m/>
    <m/>
    <s v="AHII/O-411-04"/>
    <n v="4"/>
    <x v="1"/>
    <n v="965.20787999999993"/>
    <x v="3"/>
  </r>
  <r>
    <n v="118"/>
    <n v="469"/>
    <x v="3"/>
    <s v="A2-9"/>
    <s v="AHII/O-410"/>
    <n v="149.01"/>
    <s v="AHII/O-410-01"/>
    <n v="1"/>
    <x v="1"/>
    <n v="965.20787999999993"/>
    <x v="3"/>
  </r>
  <r>
    <m/>
    <n v="470"/>
    <x v="3"/>
    <m/>
    <m/>
    <m/>
    <s v="AHII/O-410-02"/>
    <n v="2"/>
    <x v="1"/>
    <n v="965.20787999999993"/>
    <x v="3"/>
  </r>
  <r>
    <m/>
    <n v="471"/>
    <x v="3"/>
    <m/>
    <m/>
    <m/>
    <s v="AHII/O-410-03"/>
    <n v="3"/>
    <x v="1"/>
    <n v="965.20787999999993"/>
    <x v="3"/>
  </r>
  <r>
    <m/>
    <n v="472"/>
    <x v="3"/>
    <m/>
    <m/>
    <m/>
    <s v="AHII/O-410-04"/>
    <n v="4"/>
    <x v="1"/>
    <n v="965.20787999999993"/>
    <x v="3"/>
  </r>
  <r>
    <n v="119"/>
    <n v="473"/>
    <x v="3"/>
    <s v="A2-10"/>
    <s v="AHII/O-409"/>
    <n v="149.01"/>
    <s v="AHII/O-409-01"/>
    <n v="1"/>
    <x v="1"/>
    <n v="965.20787999999993"/>
    <x v="3"/>
  </r>
  <r>
    <m/>
    <n v="474"/>
    <x v="3"/>
    <m/>
    <m/>
    <m/>
    <s v="AHII/O-409-02"/>
    <n v="2"/>
    <x v="1"/>
    <n v="965.20787999999993"/>
    <x v="3"/>
  </r>
  <r>
    <m/>
    <n v="475"/>
    <x v="3"/>
    <m/>
    <m/>
    <m/>
    <s v="AHII/O-409-03"/>
    <n v="3"/>
    <x v="1"/>
    <n v="965.20787999999993"/>
    <x v="3"/>
  </r>
  <r>
    <m/>
    <n v="476"/>
    <x v="3"/>
    <m/>
    <m/>
    <m/>
    <s v="AHII/O-409-04"/>
    <n v="4"/>
    <x v="1"/>
    <n v="965.20787999999993"/>
    <x v="3"/>
  </r>
  <r>
    <n v="120"/>
    <n v="477"/>
    <x v="3"/>
    <s v="A2-11"/>
    <s v="AHII/O-408"/>
    <n v="149.01"/>
    <s v="AHII/O-408-01"/>
    <n v="1"/>
    <x v="1"/>
    <n v="965.20787999999993"/>
    <x v="3"/>
  </r>
  <r>
    <m/>
    <n v="478"/>
    <x v="3"/>
    <m/>
    <m/>
    <m/>
    <s v="AHII/O-408-02"/>
    <n v="2"/>
    <x v="1"/>
    <n v="965.20787999999993"/>
    <x v="3"/>
  </r>
  <r>
    <m/>
    <n v="479"/>
    <x v="3"/>
    <m/>
    <m/>
    <m/>
    <s v="AHII/O-408-03"/>
    <n v="3"/>
    <x v="1"/>
    <n v="965.20787999999993"/>
    <x v="3"/>
  </r>
  <r>
    <m/>
    <n v="480"/>
    <x v="3"/>
    <m/>
    <m/>
    <m/>
    <s v="AHII/O-408-04"/>
    <n v="4"/>
    <x v="1"/>
    <n v="965.20787999999993"/>
    <x v="3"/>
  </r>
  <r>
    <n v="121"/>
    <n v="481"/>
    <x v="3"/>
    <s v="A2-12"/>
    <s v="AHII/O-407"/>
    <n v="149.01"/>
    <s v="AHII/O-407-01"/>
    <n v="1"/>
    <x v="1"/>
    <n v="965.20787999999993"/>
    <x v="3"/>
  </r>
  <r>
    <m/>
    <n v="482"/>
    <x v="3"/>
    <m/>
    <m/>
    <m/>
    <s v="AHII/O-407-02"/>
    <n v="2"/>
    <x v="1"/>
    <n v="965.20787999999993"/>
    <x v="3"/>
  </r>
  <r>
    <m/>
    <n v="483"/>
    <x v="3"/>
    <m/>
    <m/>
    <m/>
    <s v="AHII/O-407-03"/>
    <n v="3"/>
    <x v="1"/>
    <n v="965.20787999999993"/>
    <x v="3"/>
  </r>
  <r>
    <m/>
    <n v="484"/>
    <x v="3"/>
    <m/>
    <m/>
    <m/>
    <s v="AHII/O-407-04"/>
    <n v="4"/>
    <x v="1"/>
    <n v="965.20787999999993"/>
    <x v="3"/>
  </r>
  <r>
    <n v="122"/>
    <n v="485"/>
    <x v="3"/>
    <s v="A2-13"/>
    <s v="AHII/O-406"/>
    <n v="149.01"/>
    <s v="AHII/O-406-01"/>
    <n v="1"/>
    <x v="1"/>
    <n v="965.20787999999993"/>
    <x v="3"/>
  </r>
  <r>
    <m/>
    <n v="486"/>
    <x v="3"/>
    <m/>
    <m/>
    <m/>
    <s v="AHII/O-406-02"/>
    <n v="2"/>
    <x v="1"/>
    <n v="965.20787999999993"/>
    <x v="3"/>
  </r>
  <r>
    <m/>
    <n v="487"/>
    <x v="3"/>
    <m/>
    <m/>
    <m/>
    <s v="AHII/O-406-03"/>
    <n v="3"/>
    <x v="1"/>
    <n v="965.20787999999993"/>
    <x v="3"/>
  </r>
  <r>
    <m/>
    <n v="488"/>
    <x v="3"/>
    <m/>
    <m/>
    <m/>
    <s v="AHII/O-406-04"/>
    <n v="4"/>
    <x v="1"/>
    <n v="965.20787999999993"/>
    <x v="3"/>
  </r>
  <r>
    <n v="123"/>
    <n v="489"/>
    <x v="3"/>
    <s v="A2-14"/>
    <s v="AHII/O-405"/>
    <n v="149.01"/>
    <s v="AHII/O-405-01"/>
    <n v="1"/>
    <x v="1"/>
    <n v="965.20787999999993"/>
    <x v="3"/>
  </r>
  <r>
    <m/>
    <n v="490"/>
    <x v="3"/>
    <m/>
    <m/>
    <m/>
    <s v="AHII/O-405-02"/>
    <n v="2"/>
    <x v="1"/>
    <n v="965.20787999999993"/>
    <x v="3"/>
  </r>
  <r>
    <m/>
    <n v="491"/>
    <x v="3"/>
    <m/>
    <m/>
    <m/>
    <s v="AHII/O-405-03"/>
    <n v="3"/>
    <x v="1"/>
    <n v="965.20787999999993"/>
    <x v="3"/>
  </r>
  <r>
    <m/>
    <n v="492"/>
    <x v="3"/>
    <m/>
    <m/>
    <m/>
    <s v="AHII/O-405-04"/>
    <n v="4"/>
    <x v="1"/>
    <n v="965.20787999999993"/>
    <x v="3"/>
  </r>
  <r>
    <n v="124"/>
    <n v="493"/>
    <x v="4"/>
    <s v="A3-1"/>
    <s v="AHII/O-19"/>
    <n v="150"/>
    <s v="AHII/O-19-01"/>
    <n v="1"/>
    <x v="1"/>
    <n v="967.85582399999987"/>
    <x v="4"/>
  </r>
  <r>
    <m/>
    <n v="494"/>
    <x v="4"/>
    <m/>
    <m/>
    <m/>
    <s v="AHII/O-19-02"/>
    <n v="2"/>
    <x v="1"/>
    <n v="967.85582399999987"/>
    <x v="4"/>
  </r>
  <r>
    <m/>
    <n v="495"/>
    <x v="4"/>
    <m/>
    <m/>
    <m/>
    <s v="AHII/O-19-03"/>
    <n v="3"/>
    <x v="1"/>
    <n v="967.85582399999987"/>
    <x v="4"/>
  </r>
  <r>
    <m/>
    <n v="496"/>
    <x v="4"/>
    <m/>
    <m/>
    <m/>
    <s v="AHII/O-19-04"/>
    <n v="4"/>
    <x v="1"/>
    <n v="967.85582399999987"/>
    <x v="4"/>
  </r>
  <r>
    <n v="125"/>
    <n v="497"/>
    <x v="4"/>
    <s v="A3-2"/>
    <s v="AHII/O-18"/>
    <n v="150"/>
    <s v="AHII/O-18-01"/>
    <n v="1"/>
    <x v="1"/>
    <n v="967.85582399999987"/>
    <x v="4"/>
  </r>
  <r>
    <m/>
    <n v="498"/>
    <x v="4"/>
    <m/>
    <m/>
    <m/>
    <s v="AHII/O-18-02"/>
    <n v="2"/>
    <x v="1"/>
    <n v="967.85582399999987"/>
    <x v="4"/>
  </r>
  <r>
    <m/>
    <n v="499"/>
    <x v="4"/>
    <m/>
    <m/>
    <m/>
    <s v="AHII/O-18-03"/>
    <n v="3"/>
    <x v="1"/>
    <n v="967.85582399999987"/>
    <x v="4"/>
  </r>
  <r>
    <m/>
    <n v="500"/>
    <x v="4"/>
    <m/>
    <m/>
    <m/>
    <s v="AHII/O-18-04"/>
    <n v="4"/>
    <x v="1"/>
    <n v="967.85582399999987"/>
    <x v="4"/>
  </r>
  <r>
    <n v="126"/>
    <n v="501"/>
    <x v="4"/>
    <s v="A3-3"/>
    <s v="AHII/O-17"/>
    <n v="150"/>
    <s v="AHII/O-17-01"/>
    <n v="1"/>
    <x v="1"/>
    <n v="967.85582399999987"/>
    <x v="4"/>
  </r>
  <r>
    <m/>
    <n v="502"/>
    <x v="4"/>
    <m/>
    <m/>
    <m/>
    <s v="AHII/O-17-02"/>
    <n v="2"/>
    <x v="1"/>
    <n v="967.85582399999987"/>
    <x v="4"/>
  </r>
  <r>
    <m/>
    <n v="503"/>
    <x v="4"/>
    <m/>
    <m/>
    <m/>
    <s v="AHII/O-17-03"/>
    <n v="3"/>
    <x v="1"/>
    <n v="967.85582399999987"/>
    <x v="4"/>
  </r>
  <r>
    <m/>
    <n v="504"/>
    <x v="4"/>
    <m/>
    <m/>
    <m/>
    <s v="AHII/O-17-04"/>
    <n v="4"/>
    <x v="1"/>
    <n v="967.85582399999987"/>
    <x v="4"/>
  </r>
  <r>
    <n v="127"/>
    <n v="505"/>
    <x v="5"/>
    <s v="A4-1"/>
    <s v="AHII/O-46"/>
    <n v="128.66"/>
    <s v="AHII/O-46-01"/>
    <n v="1"/>
    <x v="1"/>
    <n v="827.04117599999995"/>
    <x v="5"/>
  </r>
  <r>
    <m/>
    <n v="506"/>
    <x v="5"/>
    <m/>
    <m/>
    <m/>
    <s v="AHII/O-46-02"/>
    <n v="2"/>
    <x v="1"/>
    <n v="827.04117599999995"/>
    <x v="5"/>
  </r>
  <r>
    <m/>
    <n v="507"/>
    <x v="5"/>
    <m/>
    <m/>
    <m/>
    <s v="AHII/O-46-03"/>
    <n v="3"/>
    <x v="1"/>
    <n v="827.04117599999995"/>
    <x v="5"/>
  </r>
  <r>
    <m/>
    <n v="508"/>
    <x v="5"/>
    <m/>
    <m/>
    <m/>
    <s v="AHII/O-46-04"/>
    <n v="4"/>
    <x v="1"/>
    <n v="827.04117599999995"/>
    <x v="5"/>
  </r>
  <r>
    <n v="128"/>
    <n v="509"/>
    <x v="5"/>
    <s v="A4-2"/>
    <s v="AHII/O-45"/>
    <n v="128.66"/>
    <s v="AHII/O-45-01"/>
    <n v="1"/>
    <x v="1"/>
    <n v="827.04117599999995"/>
    <x v="5"/>
  </r>
  <r>
    <m/>
    <n v="510"/>
    <x v="5"/>
    <m/>
    <m/>
    <m/>
    <s v="AHII/O-45-02"/>
    <n v="2"/>
    <x v="1"/>
    <n v="827.04117599999995"/>
    <x v="5"/>
  </r>
  <r>
    <m/>
    <n v="511"/>
    <x v="5"/>
    <m/>
    <m/>
    <m/>
    <s v="AHII/O-45-03"/>
    <n v="3"/>
    <x v="1"/>
    <n v="827.04117599999995"/>
    <x v="5"/>
  </r>
  <r>
    <m/>
    <n v="512"/>
    <x v="5"/>
    <m/>
    <m/>
    <m/>
    <s v="AHII/O-45-04"/>
    <n v="4"/>
    <x v="1"/>
    <n v="827.04117599999995"/>
    <x v="5"/>
  </r>
  <r>
    <n v="129"/>
    <n v="513"/>
    <x v="5"/>
    <s v="A4-3"/>
    <s v="AHII/O-44"/>
    <n v="128.66"/>
    <s v="AHII/O-44-01"/>
    <n v="1"/>
    <x v="1"/>
    <n v="827.04117599999995"/>
    <x v="5"/>
  </r>
  <r>
    <m/>
    <n v="514"/>
    <x v="5"/>
    <m/>
    <m/>
    <m/>
    <s v="AHII/O-44-02"/>
    <n v="2"/>
    <x v="1"/>
    <n v="827.04117599999995"/>
    <x v="5"/>
  </r>
  <r>
    <m/>
    <n v="515"/>
    <x v="5"/>
    <m/>
    <m/>
    <m/>
    <s v="AHII/O-44-03"/>
    <n v="3"/>
    <x v="1"/>
    <n v="827.04117599999995"/>
    <x v="5"/>
  </r>
  <r>
    <m/>
    <n v="516"/>
    <x v="5"/>
    <m/>
    <m/>
    <m/>
    <s v="AHII/O-44-04"/>
    <n v="4"/>
    <x v="1"/>
    <n v="827.04117599999995"/>
    <x v="5"/>
  </r>
  <r>
    <n v="130"/>
    <n v="517"/>
    <x v="5"/>
    <s v="A4-4"/>
    <s v="AHII/O-43"/>
    <n v="128.66"/>
    <s v="AHII/O-43-01"/>
    <n v="1"/>
    <x v="1"/>
    <n v="827.04117599999995"/>
    <x v="5"/>
  </r>
  <r>
    <m/>
    <n v="518"/>
    <x v="5"/>
    <m/>
    <m/>
    <m/>
    <s v="AHII/O-43-02"/>
    <n v="2"/>
    <x v="1"/>
    <n v="827.04117599999995"/>
    <x v="5"/>
  </r>
  <r>
    <m/>
    <n v="519"/>
    <x v="5"/>
    <m/>
    <m/>
    <m/>
    <s v="AHII/O-43-03"/>
    <n v="3"/>
    <x v="1"/>
    <n v="827.04117599999995"/>
    <x v="5"/>
  </r>
  <r>
    <m/>
    <n v="520"/>
    <x v="5"/>
    <m/>
    <m/>
    <m/>
    <s v="AHII/O-43-04"/>
    <n v="4"/>
    <x v="1"/>
    <n v="827.04117599999995"/>
    <x v="5"/>
  </r>
  <r>
    <n v="131"/>
    <n v="521"/>
    <x v="5"/>
    <s v="A4-5"/>
    <s v="AHII/O-42"/>
    <n v="128.66"/>
    <s v="AHII/O-42-01"/>
    <n v="1"/>
    <x v="1"/>
    <n v="827.04117599999995"/>
    <x v="5"/>
  </r>
  <r>
    <m/>
    <n v="522"/>
    <x v="5"/>
    <m/>
    <m/>
    <m/>
    <s v="AHII/O-42-02"/>
    <n v="2"/>
    <x v="1"/>
    <n v="827.04117599999995"/>
    <x v="5"/>
  </r>
  <r>
    <m/>
    <n v="523"/>
    <x v="5"/>
    <m/>
    <m/>
    <m/>
    <s v="AHII/O-42-03"/>
    <n v="3"/>
    <x v="1"/>
    <n v="827.04117599999995"/>
    <x v="5"/>
  </r>
  <r>
    <m/>
    <n v="524"/>
    <x v="5"/>
    <m/>
    <m/>
    <m/>
    <s v="AHII/O-42-04"/>
    <n v="4"/>
    <x v="1"/>
    <n v="827.04117599999995"/>
    <x v="5"/>
  </r>
  <r>
    <n v="132"/>
    <n v="525"/>
    <x v="5"/>
    <s v="A4-6"/>
    <s v="AHII/O-41"/>
    <n v="128.66"/>
    <s v="AHII/O-41-01"/>
    <n v="1"/>
    <x v="1"/>
    <n v="827.04117599999995"/>
    <x v="5"/>
  </r>
  <r>
    <m/>
    <n v="526"/>
    <x v="5"/>
    <m/>
    <m/>
    <m/>
    <s v="AHII/O-41-02"/>
    <n v="2"/>
    <x v="1"/>
    <n v="827.04117599999995"/>
    <x v="5"/>
  </r>
  <r>
    <m/>
    <n v="527"/>
    <x v="5"/>
    <m/>
    <m/>
    <m/>
    <s v="AHII/O-41-03"/>
    <n v="3"/>
    <x v="1"/>
    <n v="827.04117599999995"/>
    <x v="5"/>
  </r>
  <r>
    <m/>
    <n v="528"/>
    <x v="5"/>
    <m/>
    <m/>
    <m/>
    <s v="AHII/O-41-04"/>
    <n v="4"/>
    <x v="1"/>
    <n v="827.04117599999995"/>
    <x v="5"/>
  </r>
  <r>
    <n v="133"/>
    <n v="529"/>
    <x v="5"/>
    <s v="A4-7"/>
    <s v="AHII/O-40"/>
    <n v="128.66"/>
    <s v="AHII/O-40-01"/>
    <n v="1"/>
    <x v="1"/>
    <n v="827.04117599999995"/>
    <x v="5"/>
  </r>
  <r>
    <m/>
    <n v="530"/>
    <x v="5"/>
    <m/>
    <m/>
    <m/>
    <s v="AHII/O-40-02"/>
    <n v="2"/>
    <x v="1"/>
    <n v="827.04117599999995"/>
    <x v="5"/>
  </r>
  <r>
    <m/>
    <n v="531"/>
    <x v="5"/>
    <m/>
    <m/>
    <m/>
    <s v="AHII/O-40-03"/>
    <n v="3"/>
    <x v="1"/>
    <n v="827.04117599999995"/>
    <x v="5"/>
  </r>
  <r>
    <m/>
    <n v="532"/>
    <x v="5"/>
    <m/>
    <m/>
    <m/>
    <s v="AHII/O-40-04"/>
    <n v="4"/>
    <x v="1"/>
    <n v="827.04117599999995"/>
    <x v="5"/>
  </r>
  <r>
    <n v="134"/>
    <n v="533"/>
    <x v="5"/>
    <s v="A4-8"/>
    <s v="AHII/O-39"/>
    <n v="128.66"/>
    <s v="AHII/O-39-01"/>
    <n v="1"/>
    <x v="1"/>
    <n v="827.04117599999995"/>
    <x v="5"/>
  </r>
  <r>
    <m/>
    <n v="534"/>
    <x v="5"/>
    <m/>
    <m/>
    <m/>
    <s v="AHII/O-39-02"/>
    <n v="2"/>
    <x v="1"/>
    <n v="827.04117599999995"/>
    <x v="5"/>
  </r>
  <r>
    <m/>
    <n v="535"/>
    <x v="5"/>
    <m/>
    <m/>
    <m/>
    <s v="AHII/O-39-03"/>
    <n v="3"/>
    <x v="1"/>
    <n v="827.04117599999995"/>
    <x v="5"/>
  </r>
  <r>
    <m/>
    <n v="536"/>
    <x v="5"/>
    <m/>
    <m/>
    <m/>
    <s v="AHII/O-39-04"/>
    <n v="4"/>
    <x v="1"/>
    <n v="827.04117599999995"/>
    <x v="5"/>
  </r>
  <r>
    <n v="135"/>
    <n v="537"/>
    <x v="6"/>
    <s v="B2-1"/>
    <s v="AHII/O-149"/>
    <n v="104.94"/>
    <s v="AHII/O-149-01"/>
    <n v="1"/>
    <x v="2"/>
    <n v="647.84210399999995"/>
    <x v="6"/>
  </r>
  <r>
    <m/>
    <n v="538"/>
    <x v="6"/>
    <m/>
    <m/>
    <m/>
    <s v="AHII/O-149-02"/>
    <n v="2"/>
    <x v="2"/>
    <n v="647.84210399999995"/>
    <x v="6"/>
  </r>
  <r>
    <m/>
    <n v="539"/>
    <x v="6"/>
    <m/>
    <m/>
    <m/>
    <s v="AHII/O-149-03"/>
    <n v="3"/>
    <x v="2"/>
    <n v="647.84210399999995"/>
    <x v="6"/>
  </r>
  <r>
    <m/>
    <n v="540"/>
    <x v="6"/>
    <m/>
    <m/>
    <m/>
    <s v="AHII/O-149-04"/>
    <n v="4"/>
    <x v="2"/>
    <n v="647.84210399999995"/>
    <x v="6"/>
  </r>
  <r>
    <n v="136"/>
    <n v="541"/>
    <x v="6"/>
    <s v="B2-2"/>
    <s v="AHII/O-150"/>
    <n v="104.94"/>
    <s v="AHII/O-150-01"/>
    <n v="1"/>
    <x v="2"/>
    <n v="647.84210399999995"/>
    <x v="6"/>
  </r>
  <r>
    <m/>
    <n v="542"/>
    <x v="6"/>
    <m/>
    <m/>
    <m/>
    <s v="AHII/O-150-02"/>
    <n v="2"/>
    <x v="2"/>
    <n v="647.84210399999995"/>
    <x v="6"/>
  </r>
  <r>
    <m/>
    <n v="543"/>
    <x v="6"/>
    <m/>
    <m/>
    <m/>
    <s v="AHII/O-150-03"/>
    <n v="3"/>
    <x v="2"/>
    <n v="647.84210399999995"/>
    <x v="6"/>
  </r>
  <r>
    <m/>
    <n v="544"/>
    <x v="6"/>
    <m/>
    <m/>
    <m/>
    <s v="AHII/O-150-04"/>
    <n v="4"/>
    <x v="2"/>
    <n v="647.84210399999995"/>
    <x v="6"/>
  </r>
  <r>
    <n v="137"/>
    <n v="545"/>
    <x v="6"/>
    <s v="B2-3"/>
    <s v="AHII/O-151"/>
    <n v="104.94"/>
    <s v="AHII/O-151-01"/>
    <n v="1"/>
    <x v="2"/>
    <n v="647.84210399999995"/>
    <x v="6"/>
  </r>
  <r>
    <m/>
    <n v="546"/>
    <x v="6"/>
    <m/>
    <m/>
    <m/>
    <s v="AHII/O-151-02"/>
    <n v="2"/>
    <x v="2"/>
    <n v="647.84210399999995"/>
    <x v="6"/>
  </r>
  <r>
    <m/>
    <n v="547"/>
    <x v="6"/>
    <m/>
    <m/>
    <m/>
    <s v="AHII/O-151-03"/>
    <n v="3"/>
    <x v="2"/>
    <n v="647.84210399999995"/>
    <x v="6"/>
  </r>
  <r>
    <m/>
    <n v="548"/>
    <x v="6"/>
    <m/>
    <m/>
    <m/>
    <s v="AHII/O-151-04"/>
    <n v="4"/>
    <x v="2"/>
    <n v="647.84210399999995"/>
    <x v="6"/>
  </r>
  <r>
    <n v="138"/>
    <n v="549"/>
    <x v="6"/>
    <s v="B2-4"/>
    <s v="AHII/O-152"/>
    <n v="104.94"/>
    <s v="AHII/O-152-01"/>
    <n v="1"/>
    <x v="2"/>
    <n v="647.84210399999995"/>
    <x v="6"/>
  </r>
  <r>
    <m/>
    <n v="550"/>
    <x v="6"/>
    <m/>
    <m/>
    <m/>
    <s v="AHII/O-152-02"/>
    <n v="2"/>
    <x v="2"/>
    <n v="647.84210399999995"/>
    <x v="6"/>
  </r>
  <r>
    <m/>
    <n v="551"/>
    <x v="6"/>
    <m/>
    <m/>
    <m/>
    <s v="AHII/O-152-03"/>
    <n v="3"/>
    <x v="2"/>
    <n v="647.84210399999995"/>
    <x v="6"/>
  </r>
  <r>
    <m/>
    <n v="552"/>
    <x v="6"/>
    <m/>
    <m/>
    <m/>
    <s v="AHII/O-152-04"/>
    <n v="4"/>
    <x v="2"/>
    <n v="647.84210399999995"/>
    <x v="6"/>
  </r>
  <r>
    <n v="139"/>
    <n v="553"/>
    <x v="6"/>
    <s v="B2-5"/>
    <s v="AHII/O-153"/>
    <n v="104.94"/>
    <s v="AHII/O-153-01"/>
    <n v="1"/>
    <x v="2"/>
    <n v="647.84210399999995"/>
    <x v="6"/>
  </r>
  <r>
    <m/>
    <n v="554"/>
    <x v="6"/>
    <m/>
    <m/>
    <m/>
    <s v="AHII/O-153-02"/>
    <n v="2"/>
    <x v="2"/>
    <n v="647.84210399999995"/>
    <x v="6"/>
  </r>
  <r>
    <m/>
    <n v="555"/>
    <x v="6"/>
    <m/>
    <m/>
    <m/>
    <s v="AHII/O-153-03"/>
    <n v="3"/>
    <x v="2"/>
    <n v="647.84210399999995"/>
    <x v="6"/>
  </r>
  <r>
    <m/>
    <n v="556"/>
    <x v="6"/>
    <m/>
    <m/>
    <m/>
    <s v="AHII/O-153-04"/>
    <n v="4"/>
    <x v="2"/>
    <n v="647.84210399999995"/>
    <x v="6"/>
  </r>
  <r>
    <n v="140"/>
    <n v="557"/>
    <x v="6"/>
    <s v="B2-6"/>
    <s v="AHII/O-154"/>
    <n v="104.94"/>
    <s v="AHII/O-154-01"/>
    <n v="1"/>
    <x v="2"/>
    <n v="647.84210399999995"/>
    <x v="6"/>
  </r>
  <r>
    <m/>
    <n v="558"/>
    <x v="6"/>
    <m/>
    <m/>
    <m/>
    <s v="AHII/O-154-02"/>
    <n v="2"/>
    <x v="2"/>
    <n v="647.84210399999995"/>
    <x v="6"/>
  </r>
  <r>
    <m/>
    <n v="559"/>
    <x v="6"/>
    <m/>
    <m/>
    <m/>
    <s v="AHII/O-154-03"/>
    <n v="3"/>
    <x v="2"/>
    <n v="647.84210399999995"/>
    <x v="6"/>
  </r>
  <r>
    <m/>
    <n v="560"/>
    <x v="6"/>
    <m/>
    <m/>
    <m/>
    <s v="AHII/O-154-04"/>
    <n v="4"/>
    <x v="2"/>
    <n v="647.84210399999995"/>
    <x v="6"/>
  </r>
  <r>
    <n v="141"/>
    <n v="561"/>
    <x v="6"/>
    <s v="B2-7"/>
    <s v="AHII/O-155"/>
    <n v="104.94"/>
    <s v="AHII/O-155-01"/>
    <n v="1"/>
    <x v="2"/>
    <n v="647.84210399999995"/>
    <x v="6"/>
  </r>
  <r>
    <m/>
    <n v="562"/>
    <x v="6"/>
    <m/>
    <m/>
    <m/>
    <s v="AHII/O-155-02"/>
    <n v="2"/>
    <x v="2"/>
    <n v="647.84210399999995"/>
    <x v="6"/>
  </r>
  <r>
    <m/>
    <n v="563"/>
    <x v="6"/>
    <m/>
    <m/>
    <m/>
    <s v="AHII/O-155-03"/>
    <n v="3"/>
    <x v="2"/>
    <n v="647.84210399999995"/>
    <x v="6"/>
  </r>
  <r>
    <m/>
    <n v="564"/>
    <x v="6"/>
    <m/>
    <m/>
    <m/>
    <s v="AHII/O-155-04"/>
    <n v="4"/>
    <x v="2"/>
    <n v="647.84210399999995"/>
    <x v="6"/>
  </r>
  <r>
    <n v="142"/>
    <n v="565"/>
    <x v="6"/>
    <s v="B2-8"/>
    <s v="AHII/O-156"/>
    <n v="104.94"/>
    <s v="AHII/O-156-01"/>
    <n v="1"/>
    <x v="2"/>
    <n v="647.84210399999995"/>
    <x v="6"/>
  </r>
  <r>
    <m/>
    <n v="566"/>
    <x v="6"/>
    <m/>
    <m/>
    <m/>
    <s v="AHII/O-156-02"/>
    <n v="2"/>
    <x v="2"/>
    <n v="647.84210399999995"/>
    <x v="6"/>
  </r>
  <r>
    <m/>
    <n v="567"/>
    <x v="6"/>
    <m/>
    <m/>
    <m/>
    <s v="AHII/O-156-03"/>
    <n v="3"/>
    <x v="2"/>
    <n v="647.84210399999995"/>
    <x v="6"/>
  </r>
  <r>
    <m/>
    <n v="568"/>
    <x v="6"/>
    <m/>
    <m/>
    <m/>
    <s v="AHII/O-156-04"/>
    <n v="4"/>
    <x v="2"/>
    <n v="647.84210399999995"/>
    <x v="6"/>
  </r>
  <r>
    <n v="143"/>
    <n v="569"/>
    <x v="6"/>
    <s v="B2-9"/>
    <s v="AHII/O-157"/>
    <n v="104.94"/>
    <s v="AHII/O-157-01"/>
    <n v="1"/>
    <x v="2"/>
    <n v="647.84210399999995"/>
    <x v="6"/>
  </r>
  <r>
    <m/>
    <n v="570"/>
    <x v="6"/>
    <m/>
    <m/>
    <m/>
    <s v="AHII/O-157-02"/>
    <n v="2"/>
    <x v="2"/>
    <n v="647.84210399999995"/>
    <x v="6"/>
  </r>
  <r>
    <m/>
    <n v="571"/>
    <x v="6"/>
    <m/>
    <m/>
    <m/>
    <s v="AHII/O-157-03"/>
    <n v="3"/>
    <x v="2"/>
    <n v="647.84210399999995"/>
    <x v="6"/>
  </r>
  <r>
    <m/>
    <n v="572"/>
    <x v="6"/>
    <m/>
    <m/>
    <m/>
    <s v="AHII/O-157-04"/>
    <n v="4"/>
    <x v="2"/>
    <n v="647.84210399999995"/>
    <x v="6"/>
  </r>
  <r>
    <n v="144"/>
    <n v="573"/>
    <x v="6"/>
    <s v="B2-10"/>
    <s v="AHII/O-158"/>
    <n v="104.94"/>
    <s v="AHII/O-158-01"/>
    <n v="1"/>
    <x v="2"/>
    <n v="647.84210399999995"/>
    <x v="6"/>
  </r>
  <r>
    <m/>
    <n v="574"/>
    <x v="6"/>
    <m/>
    <m/>
    <m/>
    <s v="AHII/O-158-02"/>
    <n v="2"/>
    <x v="2"/>
    <n v="647.84210399999995"/>
    <x v="6"/>
  </r>
  <r>
    <m/>
    <n v="575"/>
    <x v="6"/>
    <m/>
    <m/>
    <m/>
    <s v="AHII/O-158-03"/>
    <n v="3"/>
    <x v="2"/>
    <n v="647.84210399999995"/>
    <x v="6"/>
  </r>
  <r>
    <m/>
    <n v="576"/>
    <x v="6"/>
    <m/>
    <m/>
    <m/>
    <s v="AHII/O-158-04"/>
    <n v="4"/>
    <x v="2"/>
    <n v="647.84210399999995"/>
    <x v="6"/>
  </r>
  <r>
    <n v="145"/>
    <n v="577"/>
    <x v="6"/>
    <s v="B2-11"/>
    <s v="AHII/O-159"/>
    <n v="104.94"/>
    <s v="AHII/O-159-01"/>
    <n v="1"/>
    <x v="2"/>
    <n v="647.84210399999995"/>
    <x v="6"/>
  </r>
  <r>
    <m/>
    <n v="578"/>
    <x v="6"/>
    <m/>
    <m/>
    <m/>
    <s v="AHII/O-159-02"/>
    <n v="2"/>
    <x v="2"/>
    <n v="647.84210399999995"/>
    <x v="6"/>
  </r>
  <r>
    <m/>
    <n v="579"/>
    <x v="6"/>
    <m/>
    <m/>
    <m/>
    <s v="AHII/O-159-03"/>
    <n v="3"/>
    <x v="2"/>
    <n v="647.84210399999995"/>
    <x v="6"/>
  </r>
  <r>
    <m/>
    <n v="580"/>
    <x v="6"/>
    <m/>
    <m/>
    <m/>
    <s v="AHII/O-159-04"/>
    <n v="4"/>
    <x v="2"/>
    <n v="647.84210399999995"/>
    <x v="6"/>
  </r>
  <r>
    <n v="146"/>
    <n v="581"/>
    <x v="6"/>
    <s v="B2-12"/>
    <s v="AHII/O-160"/>
    <n v="104.94"/>
    <s v="AHII/O-160-01"/>
    <n v="1"/>
    <x v="2"/>
    <n v="647.84210399999995"/>
    <x v="6"/>
  </r>
  <r>
    <m/>
    <n v="582"/>
    <x v="6"/>
    <m/>
    <m/>
    <m/>
    <s v="AHII/O-160-02"/>
    <n v="2"/>
    <x v="2"/>
    <n v="647.84210399999995"/>
    <x v="6"/>
  </r>
  <r>
    <m/>
    <n v="583"/>
    <x v="6"/>
    <m/>
    <m/>
    <m/>
    <s v="AHII/O-160-03"/>
    <n v="3"/>
    <x v="2"/>
    <n v="647.84210399999995"/>
    <x v="6"/>
  </r>
  <r>
    <m/>
    <n v="584"/>
    <x v="6"/>
    <m/>
    <m/>
    <m/>
    <s v="AHII/O-160-04"/>
    <n v="4"/>
    <x v="2"/>
    <n v="647.84210399999995"/>
    <x v="6"/>
  </r>
  <r>
    <n v="147"/>
    <n v="585"/>
    <x v="6"/>
    <s v="B2-13"/>
    <s v="AHII/O-161"/>
    <n v="104.94"/>
    <s v="AHII/O-161-01"/>
    <n v="1"/>
    <x v="2"/>
    <n v="647.84210399999995"/>
    <x v="6"/>
  </r>
  <r>
    <m/>
    <n v="586"/>
    <x v="6"/>
    <m/>
    <m/>
    <m/>
    <s v="AHII/O-161-02"/>
    <n v="2"/>
    <x v="2"/>
    <n v="647.84210399999995"/>
    <x v="6"/>
  </r>
  <r>
    <m/>
    <n v="587"/>
    <x v="6"/>
    <m/>
    <m/>
    <m/>
    <s v="AHII/O-161-03"/>
    <n v="3"/>
    <x v="2"/>
    <n v="647.84210399999995"/>
    <x v="6"/>
  </r>
  <r>
    <m/>
    <n v="588"/>
    <x v="6"/>
    <m/>
    <m/>
    <m/>
    <s v="AHII/O-161-04"/>
    <n v="4"/>
    <x v="2"/>
    <n v="647.84210399999995"/>
    <x v="6"/>
  </r>
  <r>
    <n v="148"/>
    <n v="589"/>
    <x v="6"/>
    <s v="B2-14"/>
    <s v="AHII/O-162"/>
    <n v="104.94"/>
    <s v="AHII/O-162-01"/>
    <n v="1"/>
    <x v="2"/>
    <n v="647.84210399999995"/>
    <x v="6"/>
  </r>
  <r>
    <m/>
    <n v="590"/>
    <x v="6"/>
    <m/>
    <m/>
    <m/>
    <s v="AHII/O-162-02"/>
    <n v="2"/>
    <x v="2"/>
    <n v="647.84210399999995"/>
    <x v="6"/>
  </r>
  <r>
    <m/>
    <n v="591"/>
    <x v="6"/>
    <m/>
    <m/>
    <m/>
    <s v="AHII/O-162-03"/>
    <n v="3"/>
    <x v="2"/>
    <n v="647.84210399999995"/>
    <x v="6"/>
  </r>
  <r>
    <m/>
    <n v="592"/>
    <x v="6"/>
    <m/>
    <m/>
    <m/>
    <s v="AHII/O-162-04"/>
    <n v="4"/>
    <x v="2"/>
    <n v="647.84210399999995"/>
    <x v="6"/>
  </r>
  <r>
    <n v="149"/>
    <n v="593"/>
    <x v="6"/>
    <s v="B2-17"/>
    <s v="AHII/O-166"/>
    <n v="104.94"/>
    <s v="AHII/O-166-01"/>
    <n v="1"/>
    <x v="2"/>
    <n v="647.84210399999995"/>
    <x v="6"/>
  </r>
  <r>
    <m/>
    <n v="594"/>
    <x v="6"/>
    <m/>
    <m/>
    <m/>
    <s v="AHII/O-166-02"/>
    <n v="2"/>
    <x v="2"/>
    <n v="647.84210399999995"/>
    <x v="6"/>
  </r>
  <r>
    <m/>
    <n v="595"/>
    <x v="6"/>
    <m/>
    <m/>
    <m/>
    <s v="AHII/O-166-03"/>
    <n v="3"/>
    <x v="2"/>
    <n v="647.84210399999995"/>
    <x v="6"/>
  </r>
  <r>
    <m/>
    <n v="596"/>
    <x v="6"/>
    <m/>
    <m/>
    <m/>
    <s v="AHII/O-166-04"/>
    <n v="4"/>
    <x v="2"/>
    <n v="647.84210399999995"/>
    <x v="6"/>
  </r>
  <r>
    <n v="150"/>
    <n v="597"/>
    <x v="6"/>
    <s v="B2-18"/>
    <s v="AHII/O-167"/>
    <n v="104.94"/>
    <s v="AHII/O-167-01"/>
    <n v="1"/>
    <x v="2"/>
    <n v="647.84210399999995"/>
    <x v="6"/>
  </r>
  <r>
    <m/>
    <n v="598"/>
    <x v="6"/>
    <m/>
    <m/>
    <m/>
    <s v="AHII/O-167-02"/>
    <n v="2"/>
    <x v="2"/>
    <n v="647.84210399999995"/>
    <x v="6"/>
  </r>
  <r>
    <m/>
    <n v="599"/>
    <x v="6"/>
    <m/>
    <m/>
    <m/>
    <s v="AHII/O-167-03"/>
    <n v="3"/>
    <x v="2"/>
    <n v="647.84210399999995"/>
    <x v="6"/>
  </r>
  <r>
    <m/>
    <n v="600"/>
    <x v="6"/>
    <m/>
    <m/>
    <m/>
    <s v="AHII/O-167-04"/>
    <n v="4"/>
    <x v="2"/>
    <n v="647.84210399999995"/>
    <x v="6"/>
  </r>
  <r>
    <n v="151"/>
    <n v="601"/>
    <x v="6"/>
    <s v="B2-19"/>
    <s v="AHII/O-168"/>
    <n v="104.94"/>
    <s v="AHII/O-168-01"/>
    <n v="1"/>
    <x v="2"/>
    <n v="647.84210399999995"/>
    <x v="6"/>
  </r>
  <r>
    <m/>
    <n v="602"/>
    <x v="6"/>
    <m/>
    <m/>
    <m/>
    <s v="AHII/O-168-02"/>
    <n v="2"/>
    <x v="2"/>
    <n v="647.84210399999995"/>
    <x v="6"/>
  </r>
  <r>
    <m/>
    <n v="603"/>
    <x v="6"/>
    <m/>
    <m/>
    <m/>
    <s v="AHII/O-168-03"/>
    <n v="3"/>
    <x v="2"/>
    <n v="647.84210399999995"/>
    <x v="6"/>
  </r>
  <r>
    <m/>
    <n v="604"/>
    <x v="6"/>
    <m/>
    <m/>
    <m/>
    <s v="AHII/O-168-04"/>
    <n v="4"/>
    <x v="2"/>
    <n v="647.84210399999995"/>
    <x v="6"/>
  </r>
  <r>
    <n v="152"/>
    <n v="605"/>
    <x v="6"/>
    <s v="B2-20"/>
    <s v="AHII/O-169"/>
    <n v="104.94"/>
    <s v="AHII/O-169-01"/>
    <n v="1"/>
    <x v="2"/>
    <n v="647.84210399999995"/>
    <x v="6"/>
  </r>
  <r>
    <m/>
    <n v="606"/>
    <x v="6"/>
    <m/>
    <m/>
    <m/>
    <s v="AHII/O-169-02"/>
    <n v="2"/>
    <x v="2"/>
    <n v="647.84210399999995"/>
    <x v="6"/>
  </r>
  <r>
    <m/>
    <n v="607"/>
    <x v="6"/>
    <m/>
    <m/>
    <m/>
    <s v="AHII/O-169-03"/>
    <n v="3"/>
    <x v="2"/>
    <n v="647.84210399999995"/>
    <x v="6"/>
  </r>
  <r>
    <m/>
    <n v="608"/>
    <x v="6"/>
    <m/>
    <m/>
    <m/>
    <s v="AHII/O-169-04"/>
    <n v="4"/>
    <x v="2"/>
    <n v="647.84210399999995"/>
    <x v="6"/>
  </r>
  <r>
    <n v="153"/>
    <n v="609"/>
    <x v="6"/>
    <s v="B2-21"/>
    <s v="AHII/O-170"/>
    <n v="104.94"/>
    <s v="AHII/O-170-01"/>
    <n v="1"/>
    <x v="2"/>
    <n v="647.84210399999995"/>
    <x v="6"/>
  </r>
  <r>
    <m/>
    <n v="610"/>
    <x v="6"/>
    <m/>
    <m/>
    <m/>
    <s v="AHII/O-170-02"/>
    <n v="2"/>
    <x v="2"/>
    <n v="647.84210399999995"/>
    <x v="6"/>
  </r>
  <r>
    <m/>
    <n v="611"/>
    <x v="6"/>
    <m/>
    <m/>
    <m/>
    <s v="AHII/O-170-03"/>
    <n v="3"/>
    <x v="2"/>
    <n v="647.84210399999995"/>
    <x v="6"/>
  </r>
  <r>
    <m/>
    <n v="612"/>
    <x v="6"/>
    <m/>
    <m/>
    <m/>
    <s v="AHII/O-170-04"/>
    <n v="4"/>
    <x v="2"/>
    <n v="647.84210399999995"/>
    <x v="6"/>
  </r>
  <r>
    <n v="154"/>
    <n v="613"/>
    <x v="6"/>
    <s v="B2-22"/>
    <s v="AHII/O-171"/>
    <n v="104.94"/>
    <s v="AHII/O-171-01"/>
    <n v="1"/>
    <x v="2"/>
    <n v="647.84210399999995"/>
    <x v="6"/>
  </r>
  <r>
    <m/>
    <n v="614"/>
    <x v="6"/>
    <m/>
    <m/>
    <m/>
    <s v="AHII/O-171-02"/>
    <n v="2"/>
    <x v="2"/>
    <n v="647.84210399999995"/>
    <x v="6"/>
  </r>
  <r>
    <m/>
    <n v="615"/>
    <x v="6"/>
    <m/>
    <m/>
    <m/>
    <s v="AHII/O-171-03"/>
    <n v="3"/>
    <x v="2"/>
    <n v="647.84210399999995"/>
    <x v="6"/>
  </r>
  <r>
    <m/>
    <n v="616"/>
    <x v="6"/>
    <m/>
    <m/>
    <m/>
    <s v="AHII/O-171-04"/>
    <n v="4"/>
    <x v="2"/>
    <n v="647.84210399999995"/>
    <x v="6"/>
  </r>
  <r>
    <n v="155"/>
    <n v="617"/>
    <x v="6"/>
    <s v="B2-23"/>
    <s v="AHII/O-172"/>
    <n v="104.94"/>
    <s v="AHII/O-172-01"/>
    <n v="1"/>
    <x v="2"/>
    <n v="647.84210399999995"/>
    <x v="6"/>
  </r>
  <r>
    <m/>
    <n v="618"/>
    <x v="6"/>
    <m/>
    <m/>
    <m/>
    <s v="AHII/O-172-02"/>
    <n v="2"/>
    <x v="2"/>
    <n v="647.84210399999995"/>
    <x v="6"/>
  </r>
  <r>
    <m/>
    <n v="619"/>
    <x v="6"/>
    <m/>
    <m/>
    <m/>
    <s v="AHII/O-172-03"/>
    <n v="3"/>
    <x v="2"/>
    <n v="647.84210399999995"/>
    <x v="6"/>
  </r>
  <r>
    <m/>
    <n v="620"/>
    <x v="6"/>
    <m/>
    <m/>
    <m/>
    <s v="AHII/O-172-04"/>
    <n v="4"/>
    <x v="2"/>
    <n v="647.84210399999995"/>
    <x v="6"/>
  </r>
  <r>
    <n v="156"/>
    <n v="621"/>
    <x v="6"/>
    <s v="B2-24"/>
    <s v="AHII/O-173"/>
    <n v="104.94"/>
    <s v="AHII/O-173-01"/>
    <n v="1"/>
    <x v="2"/>
    <n v="647.84210399999995"/>
    <x v="6"/>
  </r>
  <r>
    <m/>
    <n v="622"/>
    <x v="6"/>
    <m/>
    <m/>
    <m/>
    <s v="AHII/O-173-02"/>
    <n v="2"/>
    <x v="2"/>
    <n v="647.84210399999995"/>
    <x v="6"/>
  </r>
  <r>
    <m/>
    <n v="623"/>
    <x v="6"/>
    <m/>
    <m/>
    <m/>
    <s v="AHII/O-173-03"/>
    <n v="3"/>
    <x v="2"/>
    <n v="647.84210399999995"/>
    <x v="6"/>
  </r>
  <r>
    <m/>
    <n v="624"/>
    <x v="6"/>
    <m/>
    <m/>
    <m/>
    <s v="AHII/O-173-04"/>
    <n v="4"/>
    <x v="2"/>
    <n v="647.84210399999995"/>
    <x v="6"/>
  </r>
  <r>
    <n v="157"/>
    <n v="625"/>
    <x v="6"/>
    <s v="B2-25"/>
    <s v="AHII/O-174"/>
    <n v="104.94"/>
    <s v="AHII/O-174-01"/>
    <n v="1"/>
    <x v="2"/>
    <n v="647.84210399999995"/>
    <x v="6"/>
  </r>
  <r>
    <m/>
    <n v="626"/>
    <x v="6"/>
    <m/>
    <m/>
    <m/>
    <s v="AHII/O-174-02"/>
    <n v="2"/>
    <x v="2"/>
    <n v="647.84210399999995"/>
    <x v="6"/>
  </r>
  <r>
    <m/>
    <n v="627"/>
    <x v="6"/>
    <m/>
    <m/>
    <m/>
    <s v="AHII/O-174-03"/>
    <n v="3"/>
    <x v="2"/>
    <n v="647.84210399999995"/>
    <x v="6"/>
  </r>
  <r>
    <m/>
    <n v="628"/>
    <x v="6"/>
    <m/>
    <m/>
    <m/>
    <s v="AHII/O-174-04"/>
    <n v="4"/>
    <x v="2"/>
    <n v="647.84210399999995"/>
    <x v="6"/>
  </r>
  <r>
    <n v="158"/>
    <n v="629"/>
    <x v="6"/>
    <s v="B2-26"/>
    <s v="AHII/O-175"/>
    <n v="104.94"/>
    <s v="AHII/O-175-01"/>
    <n v="1"/>
    <x v="2"/>
    <n v="647.84210399999995"/>
    <x v="6"/>
  </r>
  <r>
    <m/>
    <n v="630"/>
    <x v="6"/>
    <m/>
    <m/>
    <m/>
    <s v="AHII/O-175-02"/>
    <n v="2"/>
    <x v="2"/>
    <n v="647.84210399999995"/>
    <x v="6"/>
  </r>
  <r>
    <m/>
    <n v="631"/>
    <x v="6"/>
    <m/>
    <m/>
    <m/>
    <s v="AHII/O-175-03"/>
    <n v="3"/>
    <x v="2"/>
    <n v="647.84210399999995"/>
    <x v="6"/>
  </r>
  <r>
    <m/>
    <n v="632"/>
    <x v="6"/>
    <m/>
    <m/>
    <m/>
    <s v="AHII/O-175-04"/>
    <n v="4"/>
    <x v="2"/>
    <n v="647.84210399999995"/>
    <x v="6"/>
  </r>
  <r>
    <n v="159"/>
    <n v="633"/>
    <x v="6"/>
    <s v="B2-27"/>
    <s v="AHII/O-176"/>
    <n v="104.94"/>
    <s v="AHII/O-176-01"/>
    <n v="1"/>
    <x v="2"/>
    <n v="647.84210399999995"/>
    <x v="6"/>
  </r>
  <r>
    <m/>
    <n v="634"/>
    <x v="6"/>
    <m/>
    <m/>
    <m/>
    <s v="AHII/O-176-02"/>
    <n v="2"/>
    <x v="2"/>
    <n v="647.84210399999995"/>
    <x v="6"/>
  </r>
  <r>
    <m/>
    <n v="635"/>
    <x v="6"/>
    <m/>
    <m/>
    <m/>
    <s v="AHII/O-176-03"/>
    <n v="3"/>
    <x v="2"/>
    <n v="647.84210399999995"/>
    <x v="6"/>
  </r>
  <r>
    <m/>
    <n v="636"/>
    <x v="6"/>
    <m/>
    <m/>
    <m/>
    <s v="AHII/O-176-04"/>
    <n v="4"/>
    <x v="2"/>
    <n v="647.84210399999995"/>
    <x v="6"/>
  </r>
  <r>
    <n v="160"/>
    <n v="637"/>
    <x v="6"/>
    <s v="B2-28"/>
    <s v="AHII/O-177"/>
    <n v="104.94"/>
    <s v="AHII/O-177-01"/>
    <n v="1"/>
    <x v="2"/>
    <n v="647.84210399999995"/>
    <x v="6"/>
  </r>
  <r>
    <m/>
    <n v="638"/>
    <x v="6"/>
    <m/>
    <m/>
    <m/>
    <s v="AHII/O-177-02"/>
    <n v="2"/>
    <x v="2"/>
    <n v="647.84210399999995"/>
    <x v="6"/>
  </r>
  <r>
    <m/>
    <n v="639"/>
    <x v="6"/>
    <m/>
    <m/>
    <m/>
    <s v="AHII/O-177-03"/>
    <n v="3"/>
    <x v="2"/>
    <n v="647.84210399999995"/>
    <x v="6"/>
  </r>
  <r>
    <m/>
    <n v="640"/>
    <x v="6"/>
    <m/>
    <m/>
    <m/>
    <s v="AHII/O-177-04"/>
    <n v="4"/>
    <x v="2"/>
    <n v="647.84210399999995"/>
    <x v="6"/>
  </r>
  <r>
    <n v="161"/>
    <n v="641"/>
    <x v="6"/>
    <s v="B2-29"/>
    <s v="AHII/O-178"/>
    <n v="104.94"/>
    <s v="AHII/O-178-01"/>
    <n v="1"/>
    <x v="2"/>
    <n v="647.84210399999995"/>
    <x v="6"/>
  </r>
  <r>
    <m/>
    <n v="642"/>
    <x v="6"/>
    <m/>
    <m/>
    <m/>
    <s v="AHII/O-178-02"/>
    <n v="2"/>
    <x v="2"/>
    <n v="647.84210399999995"/>
    <x v="6"/>
  </r>
  <r>
    <m/>
    <n v="643"/>
    <x v="6"/>
    <m/>
    <m/>
    <m/>
    <s v="AHII/O-178-03"/>
    <n v="3"/>
    <x v="2"/>
    <n v="647.84210399999995"/>
    <x v="6"/>
  </r>
  <r>
    <m/>
    <n v="644"/>
    <x v="6"/>
    <m/>
    <m/>
    <m/>
    <s v="AHII/O-178-04"/>
    <n v="4"/>
    <x v="2"/>
    <n v="647.84210399999995"/>
    <x v="6"/>
  </r>
  <r>
    <n v="162"/>
    <n v="645"/>
    <x v="6"/>
    <s v="B2-30"/>
    <s v="AHII/O-179"/>
    <n v="104.94"/>
    <s v="AHII/O-179-01"/>
    <n v="1"/>
    <x v="2"/>
    <n v="647.84210399999995"/>
    <x v="6"/>
  </r>
  <r>
    <m/>
    <n v="646"/>
    <x v="6"/>
    <m/>
    <m/>
    <m/>
    <s v="AHII/O-179-02"/>
    <n v="2"/>
    <x v="2"/>
    <n v="647.84210399999995"/>
    <x v="6"/>
  </r>
  <r>
    <m/>
    <n v="647"/>
    <x v="6"/>
    <m/>
    <m/>
    <m/>
    <s v="AHII/O-179-03"/>
    <n v="3"/>
    <x v="2"/>
    <n v="647.84210399999995"/>
    <x v="6"/>
  </r>
  <r>
    <m/>
    <n v="648"/>
    <x v="6"/>
    <m/>
    <m/>
    <m/>
    <s v="AHII/O-179-04"/>
    <n v="4"/>
    <x v="2"/>
    <n v="647.84210399999995"/>
    <x v="6"/>
  </r>
  <r>
    <n v="163"/>
    <n v="649"/>
    <x v="7"/>
    <s v="B4-1"/>
    <s v="AHII/O-401"/>
    <n v="122.67"/>
    <s v="AHII/O-401-01"/>
    <n v="1"/>
    <x v="2"/>
    <n v="784.56643199999996"/>
    <x v="7"/>
  </r>
  <r>
    <m/>
    <n v="650"/>
    <x v="7"/>
    <m/>
    <m/>
    <m/>
    <s v="AHII/O-401-02"/>
    <n v="2"/>
    <x v="2"/>
    <n v="784.56643199999996"/>
    <x v="7"/>
  </r>
  <r>
    <m/>
    <n v="651"/>
    <x v="7"/>
    <m/>
    <m/>
    <m/>
    <s v="AHII/O-401-03"/>
    <n v="3"/>
    <x v="2"/>
    <n v="784.56643199999996"/>
    <x v="7"/>
  </r>
  <r>
    <m/>
    <n v="652"/>
    <x v="7"/>
    <m/>
    <m/>
    <m/>
    <s v="AHII/O-401-04"/>
    <n v="4"/>
    <x v="2"/>
    <n v="784.56643199999996"/>
    <x v="7"/>
  </r>
  <r>
    <n v="164"/>
    <n v="653"/>
    <x v="7"/>
    <s v="B4-2"/>
    <s v="AHII/O-384"/>
    <n v="122.67"/>
    <s v="AHII/O-384-01"/>
    <n v="1"/>
    <x v="2"/>
    <n v="784.56643199999996"/>
    <x v="7"/>
  </r>
  <r>
    <m/>
    <n v="654"/>
    <x v="7"/>
    <m/>
    <m/>
    <m/>
    <s v="AHII/O-384-02"/>
    <n v="2"/>
    <x v="2"/>
    <n v="784.56643199999996"/>
    <x v="7"/>
  </r>
  <r>
    <m/>
    <n v="655"/>
    <x v="7"/>
    <m/>
    <m/>
    <m/>
    <s v="AHII/O-384-03"/>
    <n v="3"/>
    <x v="2"/>
    <n v="784.56643199999996"/>
    <x v="7"/>
  </r>
  <r>
    <m/>
    <n v="656"/>
    <x v="7"/>
    <m/>
    <m/>
    <m/>
    <s v="AHII/O-384-04"/>
    <n v="4"/>
    <x v="2"/>
    <n v="784.56643199999996"/>
    <x v="7"/>
  </r>
  <r>
    <n v="165"/>
    <n v="657"/>
    <x v="7"/>
    <s v="B4-3"/>
    <s v="AHII/O-383"/>
    <n v="122.67"/>
    <s v="AHII/O-383-01"/>
    <n v="1"/>
    <x v="2"/>
    <n v="784.56643199999996"/>
    <x v="7"/>
  </r>
  <r>
    <m/>
    <n v="658"/>
    <x v="7"/>
    <m/>
    <m/>
    <m/>
    <s v="AHII/O-383-02"/>
    <n v="2"/>
    <x v="2"/>
    <n v="784.56643199999996"/>
    <x v="7"/>
  </r>
  <r>
    <m/>
    <n v="659"/>
    <x v="7"/>
    <m/>
    <m/>
    <m/>
    <s v="AHII/O-383-03"/>
    <n v="3"/>
    <x v="2"/>
    <n v="784.56643199999996"/>
    <x v="7"/>
  </r>
  <r>
    <m/>
    <n v="660"/>
    <x v="7"/>
    <m/>
    <m/>
    <m/>
    <s v="AHII/O-383-04"/>
    <n v="4"/>
    <x v="2"/>
    <n v="784.56643199999996"/>
    <x v="7"/>
  </r>
  <r>
    <n v="166"/>
    <n v="661"/>
    <x v="7"/>
    <s v="B4-4"/>
    <s v="AHII/O-366"/>
    <n v="122.67"/>
    <s v="AHII/O-366-01"/>
    <n v="1"/>
    <x v="2"/>
    <n v="784.56643199999996"/>
    <x v="7"/>
  </r>
  <r>
    <m/>
    <n v="662"/>
    <x v="7"/>
    <m/>
    <m/>
    <m/>
    <s v="AHII/O-366-02"/>
    <n v="2"/>
    <x v="2"/>
    <n v="784.56643199999996"/>
    <x v="7"/>
  </r>
  <r>
    <m/>
    <n v="663"/>
    <x v="7"/>
    <m/>
    <m/>
    <m/>
    <s v="AHII/O-366-03"/>
    <n v="3"/>
    <x v="2"/>
    <n v="784.56643199999996"/>
    <x v="7"/>
  </r>
  <r>
    <m/>
    <n v="664"/>
    <x v="7"/>
    <m/>
    <m/>
    <m/>
    <s v="AHII/O-366-04"/>
    <n v="4"/>
    <x v="2"/>
    <n v="784.56643199999996"/>
    <x v="7"/>
  </r>
  <r>
    <n v="167"/>
    <n v="665"/>
    <x v="7"/>
    <s v="B4-5"/>
    <s v="AHII/O-365"/>
    <n v="122.67"/>
    <s v="AHII/O-365-01"/>
    <n v="1"/>
    <x v="2"/>
    <n v="784.56643199999996"/>
    <x v="7"/>
  </r>
  <r>
    <m/>
    <n v="666"/>
    <x v="7"/>
    <m/>
    <m/>
    <m/>
    <s v="AHII/O-365-02"/>
    <n v="2"/>
    <x v="2"/>
    <n v="784.56643199999996"/>
    <x v="7"/>
  </r>
  <r>
    <m/>
    <n v="667"/>
    <x v="7"/>
    <m/>
    <m/>
    <m/>
    <s v="AHII/O-365-03"/>
    <n v="3"/>
    <x v="2"/>
    <n v="784.56643199999996"/>
    <x v="7"/>
  </r>
  <r>
    <m/>
    <n v="668"/>
    <x v="7"/>
    <m/>
    <m/>
    <m/>
    <s v="AHII/O-365-04"/>
    <n v="4"/>
    <x v="2"/>
    <n v="784.56643199999996"/>
    <x v="7"/>
  </r>
  <r>
    <n v="168"/>
    <n v="669"/>
    <x v="7"/>
    <s v="B4-6"/>
    <s v="AHII/O-348"/>
    <n v="122.67"/>
    <s v="AHII/O-348-01"/>
    <n v="1"/>
    <x v="2"/>
    <n v="784.56643199999996"/>
    <x v="7"/>
  </r>
  <r>
    <m/>
    <n v="670"/>
    <x v="7"/>
    <m/>
    <m/>
    <m/>
    <s v="AHII/O-348-02"/>
    <n v="2"/>
    <x v="2"/>
    <n v="784.56643199999996"/>
    <x v="7"/>
  </r>
  <r>
    <m/>
    <n v="671"/>
    <x v="7"/>
    <m/>
    <m/>
    <m/>
    <s v="AHII/O-348-03"/>
    <n v="3"/>
    <x v="2"/>
    <n v="784.56643199999996"/>
    <x v="7"/>
  </r>
  <r>
    <m/>
    <n v="672"/>
    <x v="7"/>
    <m/>
    <m/>
    <m/>
    <s v="AHII/O-348-04"/>
    <n v="4"/>
    <x v="2"/>
    <n v="784.56643199999996"/>
    <x v="7"/>
  </r>
  <r>
    <n v="169"/>
    <n v="673"/>
    <x v="8"/>
    <s v="M-02"/>
    <s v="AHII/O-118"/>
    <n v="110.1"/>
    <s v="AHII/O-118-01"/>
    <n v="1"/>
    <x v="2"/>
    <n v="695.40822000000003"/>
    <x v="8"/>
  </r>
  <r>
    <m/>
    <n v="674"/>
    <x v="8"/>
    <m/>
    <m/>
    <m/>
    <s v="AHII/O-118-02"/>
    <n v="2"/>
    <x v="2"/>
    <n v="695.40822000000003"/>
    <x v="8"/>
  </r>
  <r>
    <m/>
    <n v="675"/>
    <x v="8"/>
    <m/>
    <m/>
    <m/>
    <s v="AHII/O-118-03"/>
    <n v="3"/>
    <x v="2"/>
    <n v="695.40822000000003"/>
    <x v="8"/>
  </r>
  <r>
    <m/>
    <n v="676"/>
    <x v="8"/>
    <m/>
    <m/>
    <m/>
    <s v="AHII/O-118-04"/>
    <n v="4"/>
    <x v="2"/>
    <n v="695.40822000000003"/>
    <x v="8"/>
  </r>
  <r>
    <s v="BLOCK - &quot;PALM&quot;"/>
    <m/>
    <x v="0"/>
    <m/>
    <m/>
    <m/>
    <m/>
    <m/>
    <x v="0"/>
    <m/>
    <x v="0"/>
  </r>
  <r>
    <n v="1"/>
    <n v="1"/>
    <x v="2"/>
    <s v="A1-263"/>
    <s v="AHII/P-08"/>
    <n v="134.97999999999999"/>
    <s v="AHII/P-08-01"/>
    <n v="1"/>
    <x v="1"/>
    <n v="860.68943999999988"/>
    <x v="2"/>
  </r>
  <r>
    <m/>
    <n v="2"/>
    <x v="2"/>
    <m/>
    <m/>
    <m/>
    <s v="AHII/P-08-02"/>
    <n v="2"/>
    <x v="1"/>
    <n v="860.68943999999988"/>
    <x v="2"/>
  </r>
  <r>
    <m/>
    <n v="3"/>
    <x v="2"/>
    <m/>
    <m/>
    <m/>
    <s v="AHII/P-08-03"/>
    <n v="3"/>
    <x v="1"/>
    <n v="860.68943999999988"/>
    <x v="2"/>
  </r>
  <r>
    <m/>
    <n v="4"/>
    <x v="2"/>
    <m/>
    <m/>
    <m/>
    <s v="AHII/P-08-04"/>
    <n v="4"/>
    <x v="1"/>
    <n v="860.68943999999988"/>
    <x v="2"/>
  </r>
  <r>
    <n v="2"/>
    <n v="5"/>
    <x v="2"/>
    <s v="A1-264"/>
    <s v="AHII/P-09"/>
    <n v="134.97999999999999"/>
    <s v="AHII/P-09-01"/>
    <n v="1"/>
    <x v="1"/>
    <n v="860.68943999999988"/>
    <x v="2"/>
  </r>
  <r>
    <m/>
    <n v="6"/>
    <x v="2"/>
    <m/>
    <m/>
    <m/>
    <s v="AHII/P-09-02"/>
    <n v="2"/>
    <x v="1"/>
    <n v="860.68943999999988"/>
    <x v="2"/>
  </r>
  <r>
    <m/>
    <n v="7"/>
    <x v="2"/>
    <m/>
    <m/>
    <m/>
    <s v="AHII/P-09-03"/>
    <n v="3"/>
    <x v="1"/>
    <n v="860.68943999999988"/>
    <x v="2"/>
  </r>
  <r>
    <m/>
    <n v="8"/>
    <x v="2"/>
    <m/>
    <m/>
    <m/>
    <s v="AHII/P-09-04"/>
    <n v="4"/>
    <x v="1"/>
    <n v="860.68943999999988"/>
    <x v="2"/>
  </r>
  <r>
    <n v="3"/>
    <n v="9"/>
    <x v="2"/>
    <s v="A1-265"/>
    <s v="AHII/P-10"/>
    <n v="134.97999999999999"/>
    <s v="AHII/P-10-01"/>
    <n v="1"/>
    <x v="1"/>
    <n v="860.68943999999988"/>
    <x v="2"/>
  </r>
  <r>
    <m/>
    <n v="10"/>
    <x v="2"/>
    <m/>
    <m/>
    <m/>
    <s v="AHII/P-10-02"/>
    <n v="2"/>
    <x v="1"/>
    <n v="860.68943999999988"/>
    <x v="2"/>
  </r>
  <r>
    <m/>
    <n v="11"/>
    <x v="2"/>
    <m/>
    <m/>
    <m/>
    <s v="AHII/P-10-03"/>
    <n v="3"/>
    <x v="1"/>
    <n v="860.68943999999988"/>
    <x v="2"/>
  </r>
  <r>
    <m/>
    <n v="12"/>
    <x v="2"/>
    <m/>
    <m/>
    <m/>
    <s v="AHII/P-10-04"/>
    <n v="4"/>
    <x v="1"/>
    <n v="860.68943999999988"/>
    <x v="2"/>
  </r>
  <r>
    <n v="4"/>
    <n v="13"/>
    <x v="2"/>
    <s v="A1-266"/>
    <s v="AHII/P-11"/>
    <n v="134.97999999999999"/>
    <s v="AHII/P-11-01"/>
    <n v="1"/>
    <x v="1"/>
    <n v="860.68943999999988"/>
    <x v="2"/>
  </r>
  <r>
    <m/>
    <n v="14"/>
    <x v="2"/>
    <m/>
    <m/>
    <m/>
    <s v="AHII/P-11-02"/>
    <n v="2"/>
    <x v="1"/>
    <n v="860.68943999999988"/>
    <x v="2"/>
  </r>
  <r>
    <m/>
    <n v="15"/>
    <x v="2"/>
    <m/>
    <m/>
    <m/>
    <s v="AHII/P-11-03"/>
    <n v="3"/>
    <x v="1"/>
    <n v="860.68943999999988"/>
    <x v="2"/>
  </r>
  <r>
    <m/>
    <n v="16"/>
    <x v="2"/>
    <m/>
    <m/>
    <m/>
    <s v="AHII/P-11-04"/>
    <n v="4"/>
    <x v="1"/>
    <n v="860.68943999999988"/>
    <x v="2"/>
  </r>
  <r>
    <n v="5"/>
    <n v="17"/>
    <x v="2"/>
    <s v="A1-267"/>
    <s v="AHII/P-12"/>
    <n v="134.97999999999999"/>
    <s v="AHII/P-12-01"/>
    <n v="1"/>
    <x v="1"/>
    <n v="860.68943999999988"/>
    <x v="2"/>
  </r>
  <r>
    <m/>
    <n v="18"/>
    <x v="2"/>
    <m/>
    <m/>
    <m/>
    <s v="AHII/P-12-02"/>
    <n v="2"/>
    <x v="1"/>
    <n v="860.68943999999988"/>
    <x v="2"/>
  </r>
  <r>
    <m/>
    <n v="19"/>
    <x v="2"/>
    <m/>
    <m/>
    <m/>
    <s v="AHII/P-12-03"/>
    <n v="3"/>
    <x v="1"/>
    <n v="860.68943999999988"/>
    <x v="2"/>
  </r>
  <r>
    <m/>
    <n v="20"/>
    <x v="2"/>
    <m/>
    <m/>
    <m/>
    <s v="AHII/P-12-04"/>
    <n v="4"/>
    <x v="1"/>
    <n v="860.68943999999988"/>
    <x v="2"/>
  </r>
  <r>
    <n v="6"/>
    <n v="21"/>
    <x v="2"/>
    <s v="A1-268"/>
    <s v="AHII/P-13"/>
    <n v="134.97999999999999"/>
    <s v="AHII/P-13-01"/>
    <n v="1"/>
    <x v="1"/>
    <n v="860.68943999999988"/>
    <x v="2"/>
  </r>
  <r>
    <m/>
    <n v="22"/>
    <x v="2"/>
    <m/>
    <m/>
    <m/>
    <s v="AHII/P-13-02"/>
    <n v="2"/>
    <x v="1"/>
    <n v="860.68943999999988"/>
    <x v="2"/>
  </r>
  <r>
    <m/>
    <n v="23"/>
    <x v="2"/>
    <m/>
    <m/>
    <m/>
    <s v="AHII/P-13-03"/>
    <n v="3"/>
    <x v="1"/>
    <n v="860.68943999999988"/>
    <x v="2"/>
  </r>
  <r>
    <m/>
    <n v="24"/>
    <x v="2"/>
    <m/>
    <m/>
    <m/>
    <s v="AHII/P-13-04"/>
    <n v="4"/>
    <x v="1"/>
    <n v="860.68943999999988"/>
    <x v="2"/>
  </r>
  <r>
    <n v="7"/>
    <n v="25"/>
    <x v="2"/>
    <s v="A1-269"/>
    <s v="AHII/P-14"/>
    <n v="134.97999999999999"/>
    <s v="AHII/P-14-01"/>
    <n v="1"/>
    <x v="1"/>
    <n v="860.68943999999988"/>
    <x v="2"/>
  </r>
  <r>
    <m/>
    <n v="26"/>
    <x v="2"/>
    <m/>
    <m/>
    <m/>
    <s v="AHII/P-14-02"/>
    <n v="2"/>
    <x v="1"/>
    <n v="860.68943999999988"/>
    <x v="2"/>
  </r>
  <r>
    <m/>
    <n v="27"/>
    <x v="2"/>
    <m/>
    <m/>
    <m/>
    <s v="AHII/P-14-03"/>
    <n v="3"/>
    <x v="1"/>
    <n v="860.68943999999988"/>
    <x v="2"/>
  </r>
  <r>
    <m/>
    <n v="28"/>
    <x v="2"/>
    <m/>
    <m/>
    <m/>
    <s v="AHII/P-14-04"/>
    <n v="4"/>
    <x v="1"/>
    <n v="860.68943999999988"/>
    <x v="2"/>
  </r>
  <r>
    <n v="8"/>
    <n v="29"/>
    <x v="2"/>
    <s v="A1-270"/>
    <s v="AHII/P-07"/>
    <n v="134.97999999999999"/>
    <s v="AHII/P-07-01"/>
    <n v="1"/>
    <x v="1"/>
    <n v="860.68943999999988"/>
    <x v="2"/>
  </r>
  <r>
    <m/>
    <n v="30"/>
    <x v="2"/>
    <m/>
    <m/>
    <m/>
    <s v="AHII/P-07-02"/>
    <n v="2"/>
    <x v="1"/>
    <n v="860.68943999999988"/>
    <x v="2"/>
  </r>
  <r>
    <m/>
    <n v="31"/>
    <x v="2"/>
    <m/>
    <m/>
    <m/>
    <s v="AHII/P-07-03"/>
    <n v="3"/>
    <x v="1"/>
    <n v="860.68943999999988"/>
    <x v="2"/>
  </r>
  <r>
    <m/>
    <n v="32"/>
    <x v="2"/>
    <m/>
    <m/>
    <m/>
    <s v="AHII/P-07-04"/>
    <n v="4"/>
    <x v="1"/>
    <n v="860.68943999999988"/>
    <x v="2"/>
  </r>
  <r>
    <n v="9"/>
    <n v="33"/>
    <x v="2"/>
    <s v="A1-271"/>
    <s v="AHII/P-06"/>
    <n v="134.97999999999999"/>
    <s v="AHII/P-06-01"/>
    <n v="1"/>
    <x v="1"/>
    <n v="860.68943999999988"/>
    <x v="2"/>
  </r>
  <r>
    <m/>
    <n v="34"/>
    <x v="2"/>
    <m/>
    <m/>
    <m/>
    <s v="AHII/P-06-02"/>
    <n v="2"/>
    <x v="1"/>
    <n v="860.68943999999988"/>
    <x v="2"/>
  </r>
  <r>
    <m/>
    <n v="35"/>
    <x v="2"/>
    <m/>
    <m/>
    <m/>
    <s v="AHII/P-06-03"/>
    <n v="3"/>
    <x v="1"/>
    <n v="860.68943999999988"/>
    <x v="2"/>
  </r>
  <r>
    <m/>
    <n v="36"/>
    <x v="2"/>
    <m/>
    <m/>
    <m/>
    <s v="AHII/P-06-04"/>
    <n v="4"/>
    <x v="1"/>
    <n v="860.68943999999988"/>
    <x v="2"/>
  </r>
  <r>
    <n v="10"/>
    <n v="37"/>
    <x v="2"/>
    <s v="A1-272"/>
    <s v="AHII/P-05"/>
    <n v="134.97999999999999"/>
    <s v="AHII/P-05-01"/>
    <n v="1"/>
    <x v="1"/>
    <n v="860.68943999999988"/>
    <x v="2"/>
  </r>
  <r>
    <m/>
    <n v="38"/>
    <x v="2"/>
    <m/>
    <m/>
    <m/>
    <s v="AHII/P-05-02"/>
    <n v="2"/>
    <x v="1"/>
    <n v="860.68943999999988"/>
    <x v="2"/>
  </r>
  <r>
    <m/>
    <n v="39"/>
    <x v="2"/>
    <m/>
    <m/>
    <m/>
    <s v="AHII/P-05-03"/>
    <n v="3"/>
    <x v="1"/>
    <n v="860.68943999999988"/>
    <x v="2"/>
  </r>
  <r>
    <m/>
    <n v="40"/>
    <x v="2"/>
    <m/>
    <m/>
    <m/>
    <s v="AHII/P-05-04"/>
    <n v="4"/>
    <x v="1"/>
    <n v="860.68943999999988"/>
    <x v="2"/>
  </r>
  <r>
    <n v="11"/>
    <n v="41"/>
    <x v="2"/>
    <s v="A1-273"/>
    <s v="AHII/P-04"/>
    <n v="134.97999999999999"/>
    <s v="AHII/P-04-01"/>
    <n v="1"/>
    <x v="1"/>
    <n v="860.68943999999988"/>
    <x v="2"/>
  </r>
  <r>
    <m/>
    <n v="42"/>
    <x v="2"/>
    <m/>
    <m/>
    <m/>
    <s v="AHII/P-04-02"/>
    <n v="2"/>
    <x v="1"/>
    <n v="860.68943999999988"/>
    <x v="2"/>
  </r>
  <r>
    <m/>
    <n v="43"/>
    <x v="2"/>
    <m/>
    <m/>
    <m/>
    <s v="AHII/P-04-03"/>
    <n v="3"/>
    <x v="1"/>
    <n v="860.68943999999988"/>
    <x v="2"/>
  </r>
  <r>
    <m/>
    <n v="44"/>
    <x v="2"/>
    <m/>
    <m/>
    <m/>
    <s v="AHII/P-04-04"/>
    <n v="4"/>
    <x v="1"/>
    <n v="860.68943999999988"/>
    <x v="2"/>
  </r>
  <r>
    <n v="12"/>
    <n v="45"/>
    <x v="2"/>
    <s v="A1-274"/>
    <s v="AHII/P-03"/>
    <n v="134.97999999999999"/>
    <s v="AHII/P-03-01"/>
    <n v="1"/>
    <x v="1"/>
    <n v="860.68943999999988"/>
    <x v="2"/>
  </r>
  <r>
    <m/>
    <n v="46"/>
    <x v="2"/>
    <m/>
    <m/>
    <m/>
    <s v="AHII/P-03-02"/>
    <n v="2"/>
    <x v="1"/>
    <n v="860.68943999999988"/>
    <x v="2"/>
  </r>
  <r>
    <m/>
    <n v="47"/>
    <x v="2"/>
    <m/>
    <m/>
    <m/>
    <s v="AHII/P-03-03"/>
    <n v="3"/>
    <x v="1"/>
    <n v="860.68943999999988"/>
    <x v="2"/>
  </r>
  <r>
    <m/>
    <n v="48"/>
    <x v="2"/>
    <m/>
    <m/>
    <m/>
    <s v="AHII/P-03-04"/>
    <n v="4"/>
    <x v="1"/>
    <n v="860.68943999999988"/>
    <x v="2"/>
  </r>
  <r>
    <n v="13"/>
    <n v="49"/>
    <x v="2"/>
    <s v="A1-275"/>
    <s v="AHII/P-02"/>
    <n v="134.97999999999999"/>
    <s v="AHII/P-02-01"/>
    <n v="1"/>
    <x v="1"/>
    <n v="860.68943999999988"/>
    <x v="2"/>
  </r>
  <r>
    <m/>
    <n v="50"/>
    <x v="2"/>
    <m/>
    <m/>
    <m/>
    <s v="AHII/P-02-02"/>
    <n v="2"/>
    <x v="1"/>
    <n v="860.68943999999988"/>
    <x v="2"/>
  </r>
  <r>
    <m/>
    <n v="51"/>
    <x v="2"/>
    <m/>
    <m/>
    <m/>
    <s v="AHII/P-02-03"/>
    <n v="3"/>
    <x v="1"/>
    <n v="860.68943999999988"/>
    <x v="2"/>
  </r>
  <r>
    <m/>
    <n v="52"/>
    <x v="2"/>
    <m/>
    <m/>
    <m/>
    <s v="AHII/P-02-04"/>
    <n v="4"/>
    <x v="1"/>
    <n v="860.68943999999988"/>
    <x v="2"/>
  </r>
  <r>
    <n v="14"/>
    <n v="53"/>
    <x v="2"/>
    <s v="A1-276"/>
    <s v="AHII/P-01"/>
    <n v="134.97999999999999"/>
    <s v="AHII/P-01-01"/>
    <n v="1"/>
    <x v="1"/>
    <n v="860.68943999999988"/>
    <x v="2"/>
  </r>
  <r>
    <m/>
    <n v="54"/>
    <x v="2"/>
    <m/>
    <m/>
    <m/>
    <s v="AHII/P-01-02"/>
    <n v="2"/>
    <x v="1"/>
    <n v="860.68943999999988"/>
    <x v="2"/>
  </r>
  <r>
    <m/>
    <n v="55"/>
    <x v="2"/>
    <m/>
    <m/>
    <m/>
    <s v="AHII/P-01-03"/>
    <n v="3"/>
    <x v="1"/>
    <n v="860.68943999999988"/>
    <x v="2"/>
  </r>
  <r>
    <m/>
    <n v="56"/>
    <x v="2"/>
    <m/>
    <m/>
    <m/>
    <s v="AHII/P-01-04"/>
    <n v="4"/>
    <x v="1"/>
    <n v="860.68943999999988"/>
    <x v="2"/>
  </r>
  <r>
    <n v="15"/>
    <n v="57"/>
    <x v="2"/>
    <s v="A1-277"/>
    <s v="AHII/P-21"/>
    <n v="134.97999999999999"/>
    <s v="AHII/P-21-01"/>
    <n v="1"/>
    <x v="1"/>
    <n v="860.68943999999988"/>
    <x v="2"/>
  </r>
  <r>
    <m/>
    <n v="58"/>
    <x v="2"/>
    <m/>
    <m/>
    <m/>
    <s v="AHII/P-21-02"/>
    <n v="2"/>
    <x v="1"/>
    <n v="860.68943999999988"/>
    <x v="2"/>
  </r>
  <r>
    <m/>
    <n v="59"/>
    <x v="2"/>
    <m/>
    <m/>
    <m/>
    <s v="AHII/P-21-03"/>
    <n v="3"/>
    <x v="1"/>
    <n v="860.68943999999988"/>
    <x v="2"/>
  </r>
  <r>
    <m/>
    <n v="60"/>
    <x v="2"/>
    <m/>
    <m/>
    <m/>
    <s v="AHII/P-21-04"/>
    <n v="4"/>
    <x v="1"/>
    <n v="860.68943999999988"/>
    <x v="2"/>
  </r>
  <r>
    <n v="16"/>
    <n v="61"/>
    <x v="2"/>
    <s v="A1-278"/>
    <s v="AHII/P-20"/>
    <n v="134.97999999999999"/>
    <s v="AHII/P-20-01"/>
    <n v="1"/>
    <x v="1"/>
    <n v="860.68943999999988"/>
    <x v="2"/>
  </r>
  <r>
    <m/>
    <n v="62"/>
    <x v="2"/>
    <m/>
    <m/>
    <m/>
    <s v="AHII/P-20-02"/>
    <n v="2"/>
    <x v="1"/>
    <n v="860.68943999999988"/>
    <x v="2"/>
  </r>
  <r>
    <m/>
    <n v="63"/>
    <x v="2"/>
    <m/>
    <m/>
    <m/>
    <s v="AHII/P-20-03"/>
    <n v="3"/>
    <x v="1"/>
    <n v="860.68943999999988"/>
    <x v="2"/>
  </r>
  <r>
    <m/>
    <n v="64"/>
    <x v="2"/>
    <m/>
    <m/>
    <m/>
    <s v="AHII/P-20-04"/>
    <n v="4"/>
    <x v="1"/>
    <n v="860.68943999999988"/>
    <x v="2"/>
  </r>
  <r>
    <n v="17"/>
    <n v="65"/>
    <x v="2"/>
    <s v="A1-279"/>
    <s v="AHII/P-19"/>
    <n v="134.97999999999999"/>
    <s v="AHII/P-19-01"/>
    <n v="1"/>
    <x v="1"/>
    <n v="860.68943999999988"/>
    <x v="2"/>
  </r>
  <r>
    <m/>
    <n v="66"/>
    <x v="2"/>
    <m/>
    <m/>
    <m/>
    <s v="AHII/P-19-02"/>
    <n v="2"/>
    <x v="1"/>
    <n v="860.68943999999988"/>
    <x v="2"/>
  </r>
  <r>
    <m/>
    <n v="67"/>
    <x v="2"/>
    <m/>
    <m/>
    <m/>
    <s v="AHII/P-19-03"/>
    <n v="3"/>
    <x v="1"/>
    <n v="860.68943999999988"/>
    <x v="2"/>
  </r>
  <r>
    <m/>
    <n v="68"/>
    <x v="2"/>
    <m/>
    <m/>
    <m/>
    <s v="AHII/P-19-04"/>
    <n v="4"/>
    <x v="1"/>
    <n v="860.68943999999988"/>
    <x v="2"/>
  </r>
  <r>
    <n v="18"/>
    <n v="69"/>
    <x v="2"/>
    <s v="A1-280"/>
    <s v="AHII/P-18"/>
    <n v="134.97999999999999"/>
    <s v="AHII/P-18-01"/>
    <n v="1"/>
    <x v="1"/>
    <n v="860.68943999999988"/>
    <x v="2"/>
  </r>
  <r>
    <m/>
    <n v="70"/>
    <x v="2"/>
    <m/>
    <m/>
    <m/>
    <s v="AHII/P-18-02"/>
    <n v="2"/>
    <x v="1"/>
    <n v="860.68943999999988"/>
    <x v="2"/>
  </r>
  <r>
    <m/>
    <n v="71"/>
    <x v="2"/>
    <m/>
    <m/>
    <m/>
    <s v="AHII/P-18-03"/>
    <n v="3"/>
    <x v="1"/>
    <n v="860.68943999999988"/>
    <x v="2"/>
  </r>
  <r>
    <m/>
    <n v="72"/>
    <x v="2"/>
    <m/>
    <m/>
    <m/>
    <s v="AHII/P-18-04"/>
    <n v="4"/>
    <x v="1"/>
    <n v="860.68943999999988"/>
    <x v="2"/>
  </r>
  <r>
    <n v="19"/>
    <n v="73"/>
    <x v="2"/>
    <s v="A1-281"/>
    <s v="AHII/P-17"/>
    <n v="134.97999999999999"/>
    <s v="AHII/P-17-01"/>
    <n v="1"/>
    <x v="1"/>
    <n v="860.68943999999988"/>
    <x v="2"/>
  </r>
  <r>
    <m/>
    <n v="74"/>
    <x v="2"/>
    <m/>
    <m/>
    <m/>
    <s v="AHII/P-17-02"/>
    <n v="2"/>
    <x v="1"/>
    <n v="860.68943999999988"/>
    <x v="2"/>
  </r>
  <r>
    <m/>
    <n v="75"/>
    <x v="2"/>
    <m/>
    <m/>
    <m/>
    <s v="AHII/P-17-03"/>
    <n v="3"/>
    <x v="1"/>
    <n v="860.68943999999988"/>
    <x v="2"/>
  </r>
  <r>
    <m/>
    <n v="76"/>
    <x v="2"/>
    <m/>
    <m/>
    <m/>
    <s v="AHII/P-17-04"/>
    <n v="4"/>
    <x v="1"/>
    <n v="860.68943999999988"/>
    <x v="2"/>
  </r>
  <r>
    <n v="20"/>
    <n v="77"/>
    <x v="2"/>
    <s v="A1-282"/>
    <s v="AHII/P-16"/>
    <n v="134.97999999999999"/>
    <s v="AHII/P-16-01"/>
    <n v="1"/>
    <x v="1"/>
    <n v="860.68943999999988"/>
    <x v="2"/>
  </r>
  <r>
    <m/>
    <n v="78"/>
    <x v="2"/>
    <m/>
    <m/>
    <m/>
    <s v="AHII/P-16-02"/>
    <n v="2"/>
    <x v="1"/>
    <n v="860.68943999999988"/>
    <x v="2"/>
  </r>
  <r>
    <m/>
    <n v="79"/>
    <x v="2"/>
    <m/>
    <m/>
    <m/>
    <s v="AHII/P-16-03"/>
    <n v="3"/>
    <x v="1"/>
    <n v="860.68943999999988"/>
    <x v="2"/>
  </r>
  <r>
    <m/>
    <n v="80"/>
    <x v="2"/>
    <m/>
    <m/>
    <m/>
    <s v="AHII/P-16-04"/>
    <n v="4"/>
    <x v="1"/>
    <n v="860.68943999999988"/>
    <x v="2"/>
  </r>
  <r>
    <n v="21"/>
    <n v="81"/>
    <x v="2"/>
    <s v="A1-283"/>
    <s v="AHII/P-15"/>
    <n v="134.97999999999999"/>
    <s v="AHII/P-15-01"/>
    <n v="1"/>
    <x v="1"/>
    <n v="860.68943999999988"/>
    <x v="2"/>
  </r>
  <r>
    <m/>
    <n v="82"/>
    <x v="2"/>
    <m/>
    <m/>
    <m/>
    <s v="AHII/P-15-02"/>
    <n v="2"/>
    <x v="1"/>
    <n v="860.68943999999988"/>
    <x v="2"/>
  </r>
  <r>
    <m/>
    <n v="83"/>
    <x v="2"/>
    <m/>
    <m/>
    <m/>
    <s v="AHII/P-15-03"/>
    <n v="3"/>
    <x v="1"/>
    <n v="860.68943999999988"/>
    <x v="2"/>
  </r>
  <r>
    <m/>
    <n v="84"/>
    <x v="2"/>
    <m/>
    <m/>
    <m/>
    <s v="AHII/P-15-04"/>
    <n v="4"/>
    <x v="1"/>
    <n v="860.68943999999988"/>
    <x v="2"/>
  </r>
  <r>
    <n v="22"/>
    <n v="85"/>
    <x v="2"/>
    <s v="A1-284"/>
    <s v="AHII/P-22"/>
    <n v="134.97999999999999"/>
    <s v="AHII/P-22-01"/>
    <n v="1"/>
    <x v="1"/>
    <n v="860.68943999999988"/>
    <x v="2"/>
  </r>
  <r>
    <m/>
    <n v="86"/>
    <x v="2"/>
    <m/>
    <m/>
    <m/>
    <s v="AHII/P-22-02"/>
    <n v="2"/>
    <x v="1"/>
    <n v="860.68943999999988"/>
    <x v="2"/>
  </r>
  <r>
    <m/>
    <n v="87"/>
    <x v="2"/>
    <m/>
    <m/>
    <m/>
    <s v="AHII/P-22-03"/>
    <n v="3"/>
    <x v="1"/>
    <n v="860.68943999999988"/>
    <x v="2"/>
  </r>
  <r>
    <m/>
    <n v="88"/>
    <x v="2"/>
    <m/>
    <m/>
    <m/>
    <s v="AHII/P-22-04"/>
    <n v="4"/>
    <x v="1"/>
    <n v="860.68943999999988"/>
    <x v="2"/>
  </r>
  <r>
    <n v="23"/>
    <n v="89"/>
    <x v="2"/>
    <s v="A1-285"/>
    <s v="AHII/P-23"/>
    <n v="134.97999999999999"/>
    <s v="AHII/P-23-01"/>
    <n v="1"/>
    <x v="1"/>
    <n v="860.68943999999988"/>
    <x v="2"/>
  </r>
  <r>
    <m/>
    <n v="90"/>
    <x v="2"/>
    <m/>
    <m/>
    <m/>
    <s v="AHII/P-23-02"/>
    <n v="2"/>
    <x v="1"/>
    <n v="860.68943999999988"/>
    <x v="2"/>
  </r>
  <r>
    <m/>
    <n v="91"/>
    <x v="2"/>
    <m/>
    <m/>
    <m/>
    <s v="AHII/P-23-03"/>
    <n v="3"/>
    <x v="1"/>
    <n v="860.68943999999988"/>
    <x v="2"/>
  </r>
  <r>
    <m/>
    <n v="92"/>
    <x v="2"/>
    <m/>
    <m/>
    <m/>
    <s v="AHII/P-23-04"/>
    <n v="4"/>
    <x v="1"/>
    <n v="860.68943999999988"/>
    <x v="2"/>
  </r>
  <r>
    <n v="24"/>
    <n v="93"/>
    <x v="2"/>
    <s v="A1-286"/>
    <s v="AHII/P-24"/>
    <n v="134.97999999999999"/>
    <s v="AHII/P-24-01"/>
    <n v="1"/>
    <x v="1"/>
    <n v="860.68943999999988"/>
    <x v="2"/>
  </r>
  <r>
    <m/>
    <n v="94"/>
    <x v="2"/>
    <m/>
    <m/>
    <m/>
    <s v="AHII/P-24-02"/>
    <n v="2"/>
    <x v="1"/>
    <n v="860.68943999999988"/>
    <x v="2"/>
  </r>
  <r>
    <m/>
    <n v="95"/>
    <x v="2"/>
    <m/>
    <m/>
    <m/>
    <s v="AHII/P-24-03"/>
    <n v="3"/>
    <x v="1"/>
    <n v="860.68943999999988"/>
    <x v="2"/>
  </r>
  <r>
    <m/>
    <n v="96"/>
    <x v="2"/>
    <m/>
    <m/>
    <m/>
    <s v="AHII/P-24-04"/>
    <n v="4"/>
    <x v="1"/>
    <n v="860.68943999999988"/>
    <x v="2"/>
  </r>
  <r>
    <n v="25"/>
    <n v="97"/>
    <x v="2"/>
    <s v="A1-287"/>
    <s v="AHII/P-25"/>
    <n v="134.97999999999999"/>
    <s v="AHII/P-25-01"/>
    <n v="1"/>
    <x v="1"/>
    <n v="860.68943999999988"/>
    <x v="2"/>
  </r>
  <r>
    <m/>
    <n v="98"/>
    <x v="2"/>
    <m/>
    <m/>
    <m/>
    <s v="AHII/P-25-02"/>
    <n v="2"/>
    <x v="1"/>
    <n v="860.68943999999988"/>
    <x v="2"/>
  </r>
  <r>
    <m/>
    <n v="99"/>
    <x v="2"/>
    <m/>
    <m/>
    <m/>
    <s v="AHII/P-25-03"/>
    <n v="3"/>
    <x v="1"/>
    <n v="860.68943999999988"/>
    <x v="2"/>
  </r>
  <r>
    <m/>
    <n v="100"/>
    <x v="2"/>
    <m/>
    <m/>
    <m/>
    <s v="AHII/P-25-04"/>
    <n v="4"/>
    <x v="1"/>
    <n v="860.68943999999988"/>
    <x v="2"/>
  </r>
  <r>
    <n v="26"/>
    <n v="101"/>
    <x v="2"/>
    <s v="A1-288"/>
    <s v="AHII/P-26"/>
    <n v="134.97999999999999"/>
    <s v="AHII/P-26-01"/>
    <n v="1"/>
    <x v="1"/>
    <n v="860.68943999999988"/>
    <x v="2"/>
  </r>
  <r>
    <m/>
    <n v="102"/>
    <x v="2"/>
    <m/>
    <m/>
    <m/>
    <s v="AHII/P-26-02"/>
    <n v="2"/>
    <x v="1"/>
    <n v="860.68943999999988"/>
    <x v="2"/>
  </r>
  <r>
    <m/>
    <n v="103"/>
    <x v="2"/>
    <m/>
    <m/>
    <m/>
    <s v="AHII/P-26-03"/>
    <n v="3"/>
    <x v="1"/>
    <n v="860.68943999999988"/>
    <x v="2"/>
  </r>
  <r>
    <m/>
    <n v="104"/>
    <x v="2"/>
    <m/>
    <m/>
    <m/>
    <s v="AHII/P-26-04"/>
    <n v="4"/>
    <x v="1"/>
    <n v="860.68943999999988"/>
    <x v="2"/>
  </r>
  <r>
    <n v="27"/>
    <n v="105"/>
    <x v="2"/>
    <s v="A1-289"/>
    <s v="AHII/P-27"/>
    <n v="134.97999999999999"/>
    <s v="AHII/P-27-01"/>
    <n v="1"/>
    <x v="1"/>
    <n v="860.68943999999988"/>
    <x v="2"/>
  </r>
  <r>
    <m/>
    <n v="106"/>
    <x v="2"/>
    <m/>
    <m/>
    <m/>
    <s v="AHII/P-27-02"/>
    <n v="2"/>
    <x v="1"/>
    <n v="860.68943999999988"/>
    <x v="2"/>
  </r>
  <r>
    <m/>
    <n v="107"/>
    <x v="2"/>
    <m/>
    <m/>
    <m/>
    <s v="AHII/P-27-03"/>
    <n v="3"/>
    <x v="1"/>
    <n v="860.68943999999988"/>
    <x v="2"/>
  </r>
  <r>
    <m/>
    <n v="108"/>
    <x v="2"/>
    <m/>
    <m/>
    <m/>
    <s v="AHII/P-27-04"/>
    <n v="4"/>
    <x v="1"/>
    <n v="860.68943999999988"/>
    <x v="2"/>
  </r>
  <r>
    <n v="28"/>
    <n v="109"/>
    <x v="2"/>
    <s v="A1-290"/>
    <s v="AHII/P-28"/>
    <n v="134.97999999999999"/>
    <s v="AHII/P-28-01"/>
    <n v="1"/>
    <x v="1"/>
    <n v="860.68943999999988"/>
    <x v="2"/>
  </r>
  <r>
    <m/>
    <n v="110"/>
    <x v="2"/>
    <m/>
    <m/>
    <m/>
    <s v="AHII/P-28-02"/>
    <n v="2"/>
    <x v="1"/>
    <n v="860.68943999999988"/>
    <x v="2"/>
  </r>
  <r>
    <m/>
    <n v="111"/>
    <x v="2"/>
    <m/>
    <m/>
    <m/>
    <s v="AHII/P-28-03"/>
    <n v="3"/>
    <x v="1"/>
    <n v="860.68943999999988"/>
    <x v="2"/>
  </r>
  <r>
    <m/>
    <n v="112"/>
    <x v="2"/>
    <m/>
    <m/>
    <m/>
    <s v="AHII/P-28-04"/>
    <n v="4"/>
    <x v="1"/>
    <n v="860.68943999999988"/>
    <x v="2"/>
  </r>
  <r>
    <n v="29"/>
    <n v="113"/>
    <x v="2"/>
    <s v="A1-291"/>
    <s v="AHII/P-29"/>
    <n v="134.97999999999999"/>
    <s v="AHII/P-29-01"/>
    <n v="1"/>
    <x v="1"/>
    <n v="860.68943999999988"/>
    <x v="2"/>
  </r>
  <r>
    <m/>
    <n v="114"/>
    <x v="2"/>
    <m/>
    <m/>
    <m/>
    <s v="AHII/P-29-02"/>
    <n v="2"/>
    <x v="1"/>
    <n v="860.68943999999988"/>
    <x v="2"/>
  </r>
  <r>
    <m/>
    <n v="115"/>
    <x v="2"/>
    <m/>
    <m/>
    <m/>
    <s v="AHII/P-29-03"/>
    <n v="3"/>
    <x v="1"/>
    <n v="860.68943999999988"/>
    <x v="2"/>
  </r>
  <r>
    <m/>
    <n v="116"/>
    <x v="2"/>
    <m/>
    <m/>
    <m/>
    <s v="AHII/P-29-04"/>
    <n v="4"/>
    <x v="1"/>
    <n v="860.68943999999988"/>
    <x v="2"/>
  </r>
  <r>
    <n v="30"/>
    <n v="117"/>
    <x v="2"/>
    <s v="A1-292"/>
    <s v="AHII/P-40"/>
    <n v="134.97999999999999"/>
    <s v="AHII/P-40-01"/>
    <n v="1"/>
    <x v="1"/>
    <n v="860.68943999999988"/>
    <x v="2"/>
  </r>
  <r>
    <m/>
    <n v="118"/>
    <x v="2"/>
    <m/>
    <m/>
    <m/>
    <s v="AHII/P-40-02"/>
    <n v="2"/>
    <x v="1"/>
    <n v="860.68943999999988"/>
    <x v="2"/>
  </r>
  <r>
    <m/>
    <n v="119"/>
    <x v="2"/>
    <m/>
    <m/>
    <m/>
    <s v="AHII/P-40-03"/>
    <n v="3"/>
    <x v="1"/>
    <n v="860.68943999999988"/>
    <x v="2"/>
  </r>
  <r>
    <m/>
    <n v="120"/>
    <x v="2"/>
    <m/>
    <m/>
    <m/>
    <s v="AHII/P-40-04"/>
    <n v="4"/>
    <x v="1"/>
    <n v="860.68943999999988"/>
    <x v="2"/>
  </r>
  <r>
    <n v="31"/>
    <n v="121"/>
    <x v="2"/>
    <s v="A1-293"/>
    <s v="AHII/P-41"/>
    <n v="134.97999999999999"/>
    <s v="AHII/P-41-01"/>
    <n v="1"/>
    <x v="1"/>
    <n v="860.68943999999988"/>
    <x v="2"/>
  </r>
  <r>
    <m/>
    <n v="122"/>
    <x v="2"/>
    <m/>
    <m/>
    <m/>
    <s v="AHII/P-41-02"/>
    <n v="2"/>
    <x v="1"/>
    <n v="860.68943999999988"/>
    <x v="2"/>
  </r>
  <r>
    <m/>
    <n v="123"/>
    <x v="2"/>
    <m/>
    <m/>
    <m/>
    <s v="AHII/P-41-03"/>
    <n v="3"/>
    <x v="1"/>
    <n v="860.68943999999988"/>
    <x v="2"/>
  </r>
  <r>
    <m/>
    <n v="124"/>
    <x v="2"/>
    <m/>
    <m/>
    <m/>
    <s v="AHII/P-41-04"/>
    <n v="4"/>
    <x v="1"/>
    <n v="860.68943999999988"/>
    <x v="2"/>
  </r>
  <r>
    <n v="32"/>
    <n v="125"/>
    <x v="2"/>
    <s v="A1-294"/>
    <s v="AHII/P-42"/>
    <n v="134.97999999999999"/>
    <s v="AHII/P-42-01"/>
    <n v="1"/>
    <x v="1"/>
    <n v="860.68943999999988"/>
    <x v="2"/>
  </r>
  <r>
    <m/>
    <n v="126"/>
    <x v="2"/>
    <m/>
    <m/>
    <m/>
    <s v="AHII/P-42-02"/>
    <n v="2"/>
    <x v="1"/>
    <n v="860.68943999999988"/>
    <x v="2"/>
  </r>
  <r>
    <m/>
    <n v="127"/>
    <x v="2"/>
    <m/>
    <m/>
    <m/>
    <s v="AHII/P-42-03"/>
    <n v="3"/>
    <x v="1"/>
    <n v="860.68943999999988"/>
    <x v="2"/>
  </r>
  <r>
    <m/>
    <n v="128"/>
    <x v="2"/>
    <m/>
    <m/>
    <m/>
    <s v="AHII/P-42-04"/>
    <n v="4"/>
    <x v="1"/>
    <n v="860.68943999999988"/>
    <x v="2"/>
  </r>
  <r>
    <n v="33"/>
    <n v="129"/>
    <x v="2"/>
    <s v="A1-295"/>
    <s v="AHII/P-45"/>
    <n v="134.97999999999999"/>
    <s v="AHII/P-45-01"/>
    <n v="1"/>
    <x v="1"/>
    <n v="860.68943999999988"/>
    <x v="2"/>
  </r>
  <r>
    <m/>
    <n v="130"/>
    <x v="2"/>
    <m/>
    <m/>
    <m/>
    <s v="AHII/P-45-02"/>
    <n v="2"/>
    <x v="1"/>
    <n v="860.68943999999988"/>
    <x v="2"/>
  </r>
  <r>
    <m/>
    <n v="131"/>
    <x v="2"/>
    <m/>
    <m/>
    <m/>
    <s v="AHII/P-45-03"/>
    <n v="3"/>
    <x v="1"/>
    <n v="860.68943999999988"/>
    <x v="2"/>
  </r>
  <r>
    <m/>
    <n v="132"/>
    <x v="2"/>
    <m/>
    <m/>
    <m/>
    <s v="AHII/P-45-04"/>
    <n v="4"/>
    <x v="1"/>
    <n v="860.68943999999988"/>
    <x v="2"/>
  </r>
  <r>
    <n v="34"/>
    <n v="133"/>
    <x v="2"/>
    <s v="A1-296"/>
    <s v="AHII/P-46"/>
    <n v="134.97999999999999"/>
    <s v="AHII/P-46-01"/>
    <n v="1"/>
    <x v="1"/>
    <n v="860.68943999999988"/>
    <x v="2"/>
  </r>
  <r>
    <m/>
    <n v="134"/>
    <x v="2"/>
    <m/>
    <m/>
    <m/>
    <s v="AHII/P-46-02"/>
    <n v="2"/>
    <x v="1"/>
    <n v="860.68943999999988"/>
    <x v="2"/>
  </r>
  <r>
    <m/>
    <n v="135"/>
    <x v="2"/>
    <m/>
    <m/>
    <m/>
    <s v="AHII/P-46-03"/>
    <n v="3"/>
    <x v="1"/>
    <n v="860.68943999999988"/>
    <x v="2"/>
  </r>
  <r>
    <m/>
    <n v="136"/>
    <x v="2"/>
    <m/>
    <m/>
    <m/>
    <s v="AHII/P-46-04"/>
    <n v="4"/>
    <x v="1"/>
    <n v="860.68943999999988"/>
    <x v="2"/>
  </r>
  <r>
    <n v="35"/>
    <n v="137"/>
    <x v="2"/>
    <s v="A1-297"/>
    <s v="AHII/P-47"/>
    <n v="134.97999999999999"/>
    <s v="AHII/P-47-01"/>
    <n v="1"/>
    <x v="1"/>
    <n v="860.68943999999988"/>
    <x v="2"/>
  </r>
  <r>
    <m/>
    <n v="138"/>
    <x v="2"/>
    <m/>
    <m/>
    <m/>
    <s v="AHII/P-47-02"/>
    <n v="2"/>
    <x v="1"/>
    <n v="860.68943999999988"/>
    <x v="2"/>
  </r>
  <r>
    <m/>
    <n v="139"/>
    <x v="2"/>
    <m/>
    <m/>
    <m/>
    <s v="AHII/P-47-03"/>
    <n v="3"/>
    <x v="1"/>
    <n v="860.68943999999988"/>
    <x v="2"/>
  </r>
  <r>
    <m/>
    <n v="140"/>
    <x v="2"/>
    <m/>
    <m/>
    <m/>
    <s v="AHII/P-47-04"/>
    <n v="4"/>
    <x v="1"/>
    <n v="860.68943999999988"/>
    <x v="2"/>
  </r>
  <r>
    <n v="36"/>
    <n v="141"/>
    <x v="2"/>
    <s v="A1-300"/>
    <s v="AHII/P-93"/>
    <n v="134.97999999999999"/>
    <s v="AHII/P-93-01"/>
    <n v="1"/>
    <x v="1"/>
    <n v="860.68943999999988"/>
    <x v="2"/>
  </r>
  <r>
    <m/>
    <n v="142"/>
    <x v="2"/>
    <m/>
    <m/>
    <m/>
    <s v="AHII/P-93-02"/>
    <n v="2"/>
    <x v="1"/>
    <n v="860.68943999999988"/>
    <x v="2"/>
  </r>
  <r>
    <m/>
    <n v="143"/>
    <x v="2"/>
    <m/>
    <m/>
    <m/>
    <s v="AHII/P-93-03"/>
    <n v="3"/>
    <x v="1"/>
    <n v="860.68943999999988"/>
    <x v="2"/>
  </r>
  <r>
    <m/>
    <n v="144"/>
    <x v="2"/>
    <m/>
    <m/>
    <m/>
    <s v="AHII/P-93-04"/>
    <n v="4"/>
    <x v="1"/>
    <n v="860.68943999999988"/>
    <x v="2"/>
  </r>
  <r>
    <n v="37"/>
    <n v="145"/>
    <x v="2"/>
    <s v="A1-301"/>
    <s v="AHII/P-92"/>
    <n v="134.97999999999999"/>
    <s v="AHII/P-92-01"/>
    <n v="1"/>
    <x v="1"/>
    <n v="860.68943999999988"/>
    <x v="2"/>
  </r>
  <r>
    <m/>
    <n v="146"/>
    <x v="2"/>
    <m/>
    <m/>
    <m/>
    <s v="AHII/P-92-02"/>
    <n v="2"/>
    <x v="1"/>
    <n v="860.68943999999988"/>
    <x v="2"/>
  </r>
  <r>
    <m/>
    <n v="147"/>
    <x v="2"/>
    <m/>
    <m/>
    <m/>
    <s v="AHII/P-92-03"/>
    <n v="3"/>
    <x v="1"/>
    <n v="860.68943999999988"/>
    <x v="2"/>
  </r>
  <r>
    <m/>
    <n v="148"/>
    <x v="2"/>
    <m/>
    <m/>
    <m/>
    <s v="AHII/P-92-04"/>
    <n v="4"/>
    <x v="1"/>
    <n v="860.68943999999988"/>
    <x v="2"/>
  </r>
  <r>
    <n v="38"/>
    <n v="149"/>
    <x v="2"/>
    <s v="A1-302"/>
    <s v="AHII/P-91"/>
    <n v="134.97999999999999"/>
    <s v="AHII/P-91-01"/>
    <n v="1"/>
    <x v="1"/>
    <n v="860.68943999999988"/>
    <x v="2"/>
  </r>
  <r>
    <m/>
    <n v="150"/>
    <x v="2"/>
    <m/>
    <m/>
    <m/>
    <s v="AHII/P-91-02"/>
    <n v="2"/>
    <x v="1"/>
    <n v="860.68943999999988"/>
    <x v="2"/>
  </r>
  <r>
    <m/>
    <n v="151"/>
    <x v="2"/>
    <m/>
    <m/>
    <m/>
    <s v="AHII/P-91-03"/>
    <n v="3"/>
    <x v="1"/>
    <n v="860.68943999999988"/>
    <x v="2"/>
  </r>
  <r>
    <m/>
    <n v="152"/>
    <x v="2"/>
    <m/>
    <m/>
    <m/>
    <s v="AHII/P-91-04"/>
    <n v="4"/>
    <x v="1"/>
    <n v="860.68943999999988"/>
    <x v="2"/>
  </r>
  <r>
    <n v="39"/>
    <n v="153"/>
    <x v="2"/>
    <s v="A1-303"/>
    <s v="AHII/P-90"/>
    <n v="134.97999999999999"/>
    <s v="AHII/P-90-01"/>
    <n v="1"/>
    <x v="1"/>
    <n v="860.68943999999988"/>
    <x v="2"/>
  </r>
  <r>
    <m/>
    <n v="154"/>
    <x v="2"/>
    <m/>
    <m/>
    <m/>
    <s v="AHII/P-90-02"/>
    <n v="2"/>
    <x v="1"/>
    <n v="860.68943999999988"/>
    <x v="2"/>
  </r>
  <r>
    <m/>
    <n v="155"/>
    <x v="2"/>
    <m/>
    <m/>
    <m/>
    <s v="AHII/P-90-03"/>
    <n v="3"/>
    <x v="1"/>
    <n v="860.68943999999988"/>
    <x v="2"/>
  </r>
  <r>
    <m/>
    <n v="156"/>
    <x v="2"/>
    <m/>
    <m/>
    <m/>
    <s v="AHII/P-90-04"/>
    <n v="4"/>
    <x v="1"/>
    <n v="860.68943999999988"/>
    <x v="2"/>
  </r>
  <r>
    <n v="40"/>
    <n v="157"/>
    <x v="2"/>
    <s v="A1-304"/>
    <s v="AHII/P-89"/>
    <n v="134.97999999999999"/>
    <s v="AHII/P-89-01"/>
    <n v="1"/>
    <x v="1"/>
    <n v="860.68943999999988"/>
    <x v="2"/>
  </r>
  <r>
    <m/>
    <n v="158"/>
    <x v="2"/>
    <m/>
    <m/>
    <m/>
    <s v="AHII/P-89-02"/>
    <n v="2"/>
    <x v="1"/>
    <n v="860.68943999999988"/>
    <x v="2"/>
  </r>
  <r>
    <m/>
    <n v="159"/>
    <x v="2"/>
    <m/>
    <m/>
    <m/>
    <s v="AHII/P-89-03"/>
    <n v="3"/>
    <x v="1"/>
    <n v="860.68943999999988"/>
    <x v="2"/>
  </r>
  <r>
    <m/>
    <n v="160"/>
    <x v="2"/>
    <m/>
    <m/>
    <m/>
    <s v="AHII/P-89-04"/>
    <n v="4"/>
    <x v="1"/>
    <n v="860.68943999999988"/>
    <x v="2"/>
  </r>
  <r>
    <n v="41"/>
    <n v="161"/>
    <x v="2"/>
    <s v="A1-305"/>
    <s v="AHII/P-88"/>
    <n v="134.97999999999999"/>
    <s v="AHII/P-88-01"/>
    <n v="1"/>
    <x v="1"/>
    <n v="860.68943999999988"/>
    <x v="2"/>
  </r>
  <r>
    <m/>
    <n v="162"/>
    <x v="2"/>
    <m/>
    <m/>
    <m/>
    <s v="AHII/P-88-02"/>
    <n v="2"/>
    <x v="1"/>
    <n v="860.68943999999988"/>
    <x v="2"/>
  </r>
  <r>
    <m/>
    <n v="163"/>
    <x v="2"/>
    <m/>
    <m/>
    <m/>
    <s v="AHII/P-88-03"/>
    <n v="3"/>
    <x v="1"/>
    <n v="860.68943999999988"/>
    <x v="2"/>
  </r>
  <r>
    <m/>
    <n v="164"/>
    <x v="2"/>
    <m/>
    <m/>
    <m/>
    <s v="AHII/P-88-04"/>
    <n v="4"/>
    <x v="1"/>
    <n v="860.68943999999988"/>
    <x v="2"/>
  </r>
  <r>
    <n v="42"/>
    <n v="165"/>
    <x v="2"/>
    <s v="A1-306"/>
    <s v="AHII/P-67"/>
    <n v="134.97999999999999"/>
    <s v="AHII/P-67-01"/>
    <n v="1"/>
    <x v="1"/>
    <n v="860.68943999999988"/>
    <x v="2"/>
  </r>
  <r>
    <m/>
    <n v="166"/>
    <x v="2"/>
    <m/>
    <m/>
    <m/>
    <s v="AHII/P-67-02"/>
    <n v="2"/>
    <x v="1"/>
    <n v="860.68943999999988"/>
    <x v="2"/>
  </r>
  <r>
    <m/>
    <n v="167"/>
    <x v="2"/>
    <m/>
    <m/>
    <m/>
    <s v="AHII/P-67-03"/>
    <n v="3"/>
    <x v="1"/>
    <n v="860.68943999999988"/>
    <x v="2"/>
  </r>
  <r>
    <m/>
    <n v="168"/>
    <x v="2"/>
    <m/>
    <m/>
    <m/>
    <s v="AHII/P-67-04"/>
    <n v="4"/>
    <x v="1"/>
    <n v="860.68943999999988"/>
    <x v="2"/>
  </r>
  <r>
    <n v="43"/>
    <n v="169"/>
    <x v="2"/>
    <s v="A1-307"/>
    <s v="AHII/P-68"/>
    <n v="134.97999999999999"/>
    <s v="AHII/P-68-01"/>
    <n v="1"/>
    <x v="1"/>
    <n v="860.68943999999988"/>
    <x v="2"/>
  </r>
  <r>
    <m/>
    <n v="170"/>
    <x v="2"/>
    <m/>
    <m/>
    <m/>
    <s v="AHII/P-68-02"/>
    <n v="2"/>
    <x v="1"/>
    <n v="860.68943999999988"/>
    <x v="2"/>
  </r>
  <r>
    <m/>
    <n v="171"/>
    <x v="2"/>
    <m/>
    <m/>
    <m/>
    <s v="AHII/P-68-03"/>
    <n v="3"/>
    <x v="1"/>
    <n v="860.68943999999988"/>
    <x v="2"/>
  </r>
  <r>
    <m/>
    <n v="172"/>
    <x v="2"/>
    <m/>
    <m/>
    <m/>
    <s v="AHII/P-68-04"/>
    <n v="4"/>
    <x v="1"/>
    <n v="860.68943999999988"/>
    <x v="2"/>
  </r>
  <r>
    <n v="44"/>
    <n v="173"/>
    <x v="2"/>
    <s v="A1-308"/>
    <s v="AHII/P-69"/>
    <n v="134.97999999999999"/>
    <s v="AHII/P-69-01"/>
    <n v="1"/>
    <x v="1"/>
    <n v="860.68943999999988"/>
    <x v="2"/>
  </r>
  <r>
    <m/>
    <n v="174"/>
    <x v="2"/>
    <m/>
    <m/>
    <m/>
    <s v="AHII/P-69-02"/>
    <n v="2"/>
    <x v="1"/>
    <n v="860.68943999999988"/>
    <x v="2"/>
  </r>
  <r>
    <m/>
    <n v="175"/>
    <x v="2"/>
    <m/>
    <m/>
    <m/>
    <s v="AHII/P-69-03"/>
    <n v="3"/>
    <x v="1"/>
    <n v="860.68943999999988"/>
    <x v="2"/>
  </r>
  <r>
    <m/>
    <n v="176"/>
    <x v="2"/>
    <m/>
    <m/>
    <m/>
    <s v="AHII/P-69-04"/>
    <n v="4"/>
    <x v="1"/>
    <n v="860.68943999999988"/>
    <x v="2"/>
  </r>
  <r>
    <n v="45"/>
    <n v="177"/>
    <x v="2"/>
    <s v="A1-309"/>
    <s v="AHII/P-70"/>
    <n v="134.97999999999999"/>
    <s v="AHII/P-70-01"/>
    <n v="1"/>
    <x v="1"/>
    <n v="860.68943999999988"/>
    <x v="2"/>
  </r>
  <r>
    <m/>
    <n v="178"/>
    <x v="2"/>
    <m/>
    <m/>
    <m/>
    <s v="AHII/P-70-02"/>
    <n v="2"/>
    <x v="1"/>
    <n v="860.68943999999988"/>
    <x v="2"/>
  </r>
  <r>
    <m/>
    <n v="179"/>
    <x v="2"/>
    <m/>
    <m/>
    <m/>
    <s v="AHII/P-70-03"/>
    <n v="3"/>
    <x v="1"/>
    <n v="860.68943999999988"/>
    <x v="2"/>
  </r>
  <r>
    <m/>
    <n v="180"/>
    <x v="2"/>
    <m/>
    <m/>
    <m/>
    <s v="AHII/P-70-04"/>
    <n v="4"/>
    <x v="1"/>
    <n v="860.68943999999988"/>
    <x v="2"/>
  </r>
  <r>
    <n v="46"/>
    <n v="181"/>
    <x v="2"/>
    <s v="A1-310"/>
    <s v="AHII/P-71"/>
    <n v="134.97999999999999"/>
    <s v="AHII/P-71-01"/>
    <n v="1"/>
    <x v="1"/>
    <n v="860.68943999999988"/>
    <x v="2"/>
  </r>
  <r>
    <m/>
    <n v="182"/>
    <x v="2"/>
    <m/>
    <m/>
    <m/>
    <s v="AHII/P-71-02"/>
    <n v="2"/>
    <x v="1"/>
    <n v="860.68943999999988"/>
    <x v="2"/>
  </r>
  <r>
    <m/>
    <n v="183"/>
    <x v="2"/>
    <m/>
    <m/>
    <m/>
    <s v="AHII/P-71-03"/>
    <n v="3"/>
    <x v="1"/>
    <n v="860.68943999999988"/>
    <x v="2"/>
  </r>
  <r>
    <m/>
    <n v="184"/>
    <x v="2"/>
    <m/>
    <m/>
    <m/>
    <s v="AHII/P-71-04"/>
    <n v="4"/>
    <x v="1"/>
    <n v="860.68943999999988"/>
    <x v="2"/>
  </r>
  <r>
    <n v="47"/>
    <n v="185"/>
    <x v="2"/>
    <s v="A1-311"/>
    <s v="AHII/P-72"/>
    <n v="134.97999999999999"/>
    <s v="AHII/P-72-01"/>
    <n v="1"/>
    <x v="1"/>
    <n v="860.68943999999988"/>
    <x v="2"/>
  </r>
  <r>
    <m/>
    <n v="186"/>
    <x v="2"/>
    <m/>
    <m/>
    <m/>
    <s v="AHII/P-72-02"/>
    <n v="2"/>
    <x v="1"/>
    <n v="860.68943999999988"/>
    <x v="2"/>
  </r>
  <r>
    <m/>
    <n v="187"/>
    <x v="2"/>
    <m/>
    <m/>
    <m/>
    <s v="AHII/P-72-03"/>
    <n v="3"/>
    <x v="1"/>
    <n v="860.68943999999988"/>
    <x v="2"/>
  </r>
  <r>
    <m/>
    <n v="188"/>
    <x v="2"/>
    <m/>
    <m/>
    <m/>
    <s v="AHII/P-72-04"/>
    <n v="4"/>
    <x v="1"/>
    <n v="860.68943999999988"/>
    <x v="2"/>
  </r>
  <r>
    <n v="48"/>
    <n v="189"/>
    <x v="9"/>
    <s v="B3-1"/>
    <s v="AHII/P-49"/>
    <n v="100.8"/>
    <s v="AHII/P-49-01"/>
    <n v="1"/>
    <x v="2"/>
    <n v="628.66065600000002"/>
    <x v="9"/>
  </r>
  <r>
    <m/>
    <n v="190"/>
    <x v="9"/>
    <m/>
    <m/>
    <m/>
    <s v="AHII/P-49-02"/>
    <n v="2"/>
    <x v="2"/>
    <n v="628.66065600000002"/>
    <x v="9"/>
  </r>
  <r>
    <m/>
    <n v="191"/>
    <x v="9"/>
    <m/>
    <m/>
    <m/>
    <s v="AHII/P-49-03"/>
    <n v="3"/>
    <x v="2"/>
    <n v="628.66065600000002"/>
    <x v="9"/>
  </r>
  <r>
    <m/>
    <n v="192"/>
    <x v="9"/>
    <m/>
    <m/>
    <m/>
    <s v="AHII/P-49-04"/>
    <n v="4"/>
    <x v="2"/>
    <n v="628.66065600000002"/>
    <x v="9"/>
  </r>
  <r>
    <n v="49"/>
    <n v="193"/>
    <x v="9"/>
    <s v="B3-2"/>
    <s v="AHII/P-50"/>
    <n v="100.8"/>
    <s v="AHII/P-50-01"/>
    <n v="1"/>
    <x v="2"/>
    <n v="628.66065600000002"/>
    <x v="9"/>
  </r>
  <r>
    <m/>
    <n v="194"/>
    <x v="9"/>
    <m/>
    <m/>
    <m/>
    <s v="AHII/P-50-02"/>
    <n v="2"/>
    <x v="2"/>
    <n v="628.66065600000002"/>
    <x v="9"/>
  </r>
  <r>
    <m/>
    <n v="195"/>
    <x v="9"/>
    <m/>
    <m/>
    <m/>
    <s v="AHII/P-50-03"/>
    <n v="3"/>
    <x v="2"/>
    <n v="628.66065600000002"/>
    <x v="9"/>
  </r>
  <r>
    <m/>
    <n v="196"/>
    <x v="9"/>
    <m/>
    <m/>
    <m/>
    <s v="AHII/P-50-04"/>
    <n v="4"/>
    <x v="2"/>
    <n v="628.66065600000002"/>
    <x v="9"/>
  </r>
  <r>
    <n v="50"/>
    <n v="197"/>
    <x v="9"/>
    <s v="B3-3"/>
    <s v="AHII/P-51"/>
    <n v="100.8"/>
    <s v="AHII/P-51-01"/>
    <n v="1"/>
    <x v="2"/>
    <n v="628.66065600000002"/>
    <x v="9"/>
  </r>
  <r>
    <m/>
    <n v="198"/>
    <x v="9"/>
    <m/>
    <m/>
    <m/>
    <s v="AHII/P-51-02"/>
    <n v="2"/>
    <x v="2"/>
    <n v="628.66065600000002"/>
    <x v="9"/>
  </r>
  <r>
    <m/>
    <n v="199"/>
    <x v="9"/>
    <m/>
    <m/>
    <m/>
    <s v="AHII/P-51-03"/>
    <n v="3"/>
    <x v="2"/>
    <n v="628.66065600000002"/>
    <x v="9"/>
  </r>
  <r>
    <m/>
    <n v="200"/>
    <x v="9"/>
    <m/>
    <m/>
    <m/>
    <s v="AHII/P-51-04"/>
    <n v="4"/>
    <x v="2"/>
    <n v="628.66065600000002"/>
    <x v="9"/>
  </r>
  <r>
    <n v="51"/>
    <n v="201"/>
    <x v="9"/>
    <s v="B3-4"/>
    <s v="AHII/P-52"/>
    <n v="100.8"/>
    <s v="AHII/P-52-01"/>
    <n v="1"/>
    <x v="2"/>
    <n v="628.66065600000002"/>
    <x v="9"/>
  </r>
  <r>
    <m/>
    <n v="202"/>
    <x v="9"/>
    <m/>
    <m/>
    <m/>
    <s v="AHII/P-52-02"/>
    <n v="2"/>
    <x v="2"/>
    <n v="628.66065600000002"/>
    <x v="9"/>
  </r>
  <r>
    <m/>
    <n v="203"/>
    <x v="9"/>
    <m/>
    <m/>
    <m/>
    <s v="AHII/P-52-03"/>
    <n v="3"/>
    <x v="2"/>
    <n v="628.66065600000002"/>
    <x v="9"/>
  </r>
  <r>
    <m/>
    <n v="204"/>
    <x v="9"/>
    <m/>
    <m/>
    <m/>
    <s v="AHII/P-52-04"/>
    <n v="4"/>
    <x v="2"/>
    <n v="628.66065600000002"/>
    <x v="9"/>
  </r>
  <r>
    <n v="52"/>
    <n v="205"/>
    <x v="9"/>
    <s v="B3-5"/>
    <s v="AHII/P-53"/>
    <n v="100.8"/>
    <s v="AHII/P-53-01"/>
    <n v="1"/>
    <x v="2"/>
    <n v="628.66065600000002"/>
    <x v="9"/>
  </r>
  <r>
    <m/>
    <n v="206"/>
    <x v="9"/>
    <m/>
    <m/>
    <m/>
    <s v="AHII/P-53-02"/>
    <n v="2"/>
    <x v="2"/>
    <n v="628.66065600000002"/>
    <x v="9"/>
  </r>
  <r>
    <m/>
    <n v="207"/>
    <x v="9"/>
    <m/>
    <m/>
    <m/>
    <s v="AHII/P-53-03"/>
    <n v="3"/>
    <x v="2"/>
    <n v="628.66065600000002"/>
    <x v="9"/>
  </r>
  <r>
    <m/>
    <n v="208"/>
    <x v="9"/>
    <m/>
    <m/>
    <m/>
    <s v="AHII/P-53-04"/>
    <n v="4"/>
    <x v="2"/>
    <n v="628.66065600000002"/>
    <x v="9"/>
  </r>
  <r>
    <n v="53"/>
    <n v="209"/>
    <x v="9"/>
    <s v="B3-6"/>
    <s v="AHII/P-54"/>
    <n v="100.8"/>
    <s v="AHII/P-54-01"/>
    <n v="1"/>
    <x v="2"/>
    <n v="628.66065600000002"/>
    <x v="9"/>
  </r>
  <r>
    <m/>
    <n v="210"/>
    <x v="9"/>
    <m/>
    <m/>
    <m/>
    <s v="AHII/P-54-02"/>
    <n v="2"/>
    <x v="2"/>
    <n v="628.66065600000002"/>
    <x v="9"/>
  </r>
  <r>
    <m/>
    <n v="211"/>
    <x v="9"/>
    <m/>
    <m/>
    <m/>
    <s v="AHII/P-54-03"/>
    <n v="3"/>
    <x v="2"/>
    <n v="628.66065600000002"/>
    <x v="9"/>
  </r>
  <r>
    <m/>
    <n v="212"/>
    <x v="9"/>
    <m/>
    <m/>
    <m/>
    <s v="AHII/P-54-04"/>
    <n v="4"/>
    <x v="2"/>
    <n v="628.66065600000002"/>
    <x v="9"/>
  </r>
  <r>
    <n v="54"/>
    <n v="213"/>
    <x v="9"/>
    <s v="B3-7"/>
    <s v="AHII/P-55"/>
    <n v="100.8"/>
    <s v="AHII/P-55-01"/>
    <n v="1"/>
    <x v="2"/>
    <n v="628.66065600000002"/>
    <x v="9"/>
  </r>
  <r>
    <m/>
    <n v="214"/>
    <x v="9"/>
    <m/>
    <m/>
    <m/>
    <s v="AHII/P-55-02"/>
    <n v="2"/>
    <x v="2"/>
    <n v="628.66065600000002"/>
    <x v="9"/>
  </r>
  <r>
    <m/>
    <n v="215"/>
    <x v="9"/>
    <m/>
    <m/>
    <m/>
    <s v="AHII/P-55-03"/>
    <n v="3"/>
    <x v="2"/>
    <n v="628.66065600000002"/>
    <x v="9"/>
  </r>
  <r>
    <m/>
    <n v="216"/>
    <x v="9"/>
    <m/>
    <m/>
    <m/>
    <s v="AHII/P-55-04"/>
    <n v="4"/>
    <x v="2"/>
    <n v="628.66065600000002"/>
    <x v="9"/>
  </r>
  <r>
    <n v="55"/>
    <n v="217"/>
    <x v="9"/>
    <s v="B3-8"/>
    <s v="AHII/P-56"/>
    <n v="100.8"/>
    <s v="AHII/P-56-01"/>
    <n v="1"/>
    <x v="2"/>
    <n v="628.66065600000002"/>
    <x v="9"/>
  </r>
  <r>
    <m/>
    <n v="218"/>
    <x v="9"/>
    <m/>
    <m/>
    <m/>
    <s v="AHII/P-56-02"/>
    <n v="2"/>
    <x v="2"/>
    <n v="628.66065600000002"/>
    <x v="9"/>
  </r>
  <r>
    <m/>
    <n v="219"/>
    <x v="9"/>
    <m/>
    <m/>
    <m/>
    <s v="AHII/P-56-03"/>
    <n v="3"/>
    <x v="2"/>
    <n v="628.66065600000002"/>
    <x v="9"/>
  </r>
  <r>
    <m/>
    <n v="220"/>
    <x v="9"/>
    <m/>
    <m/>
    <m/>
    <s v="AHII/P-56-04"/>
    <n v="4"/>
    <x v="2"/>
    <n v="628.66065600000002"/>
    <x v="9"/>
  </r>
  <r>
    <n v="56"/>
    <n v="221"/>
    <x v="9"/>
    <s v="B3-9"/>
    <s v="AHII/P-57"/>
    <n v="100.8"/>
    <s v="AHII/P-57-01"/>
    <n v="1"/>
    <x v="2"/>
    <n v="628.66065600000002"/>
    <x v="9"/>
  </r>
  <r>
    <m/>
    <n v="222"/>
    <x v="9"/>
    <m/>
    <m/>
    <m/>
    <s v="AHII/P-57-02"/>
    <n v="2"/>
    <x v="2"/>
    <n v="628.66065600000002"/>
    <x v="9"/>
  </r>
  <r>
    <m/>
    <n v="223"/>
    <x v="9"/>
    <m/>
    <m/>
    <m/>
    <s v="AHII/P-57-03"/>
    <n v="3"/>
    <x v="2"/>
    <n v="628.66065600000002"/>
    <x v="9"/>
  </r>
  <r>
    <m/>
    <n v="224"/>
    <x v="9"/>
    <m/>
    <m/>
    <m/>
    <s v="AHII/P-57-04"/>
    <n v="4"/>
    <x v="2"/>
    <n v="628.66065600000002"/>
    <x v="9"/>
  </r>
  <r>
    <n v="57"/>
    <n v="225"/>
    <x v="9"/>
    <s v="B3-10"/>
    <s v="AHII/P-58"/>
    <n v="100.8"/>
    <s v="AHII/P-58-01"/>
    <n v="1"/>
    <x v="2"/>
    <n v="628.66065600000002"/>
    <x v="9"/>
  </r>
  <r>
    <m/>
    <n v="226"/>
    <x v="9"/>
    <m/>
    <m/>
    <m/>
    <s v="AHII/P-58-02"/>
    <n v="2"/>
    <x v="2"/>
    <n v="628.66065600000002"/>
    <x v="9"/>
  </r>
  <r>
    <m/>
    <n v="227"/>
    <x v="9"/>
    <m/>
    <m/>
    <m/>
    <s v="AHII/P-58-03"/>
    <n v="3"/>
    <x v="2"/>
    <n v="628.66065600000002"/>
    <x v="9"/>
  </r>
  <r>
    <m/>
    <n v="228"/>
    <x v="9"/>
    <m/>
    <m/>
    <m/>
    <s v="AHII/P-58-04"/>
    <n v="4"/>
    <x v="2"/>
    <n v="628.66065600000002"/>
    <x v="9"/>
  </r>
  <r>
    <n v="58"/>
    <n v="229"/>
    <x v="9"/>
    <s v="B3-11"/>
    <s v="AHII/P-59"/>
    <n v="100.8"/>
    <s v="AHII/P-59-01"/>
    <n v="1"/>
    <x v="2"/>
    <n v="628.66065600000002"/>
    <x v="9"/>
  </r>
  <r>
    <m/>
    <n v="230"/>
    <x v="9"/>
    <m/>
    <m/>
    <m/>
    <s v="AHII/P-59-02"/>
    <n v="2"/>
    <x v="2"/>
    <n v="628.66065600000002"/>
    <x v="9"/>
  </r>
  <r>
    <m/>
    <n v="231"/>
    <x v="9"/>
    <m/>
    <m/>
    <m/>
    <s v="AHII/P-59-03"/>
    <n v="3"/>
    <x v="2"/>
    <n v="628.66065600000002"/>
    <x v="9"/>
  </r>
  <r>
    <m/>
    <n v="232"/>
    <x v="9"/>
    <m/>
    <m/>
    <m/>
    <s v="AHII/P-59-04"/>
    <n v="4"/>
    <x v="2"/>
    <n v="628.66065600000002"/>
    <x v="9"/>
  </r>
  <r>
    <n v="59"/>
    <n v="233"/>
    <x v="9"/>
    <s v="B3-12"/>
    <s v="AHII/P-60"/>
    <n v="100.8"/>
    <s v="AHII/P-60-01"/>
    <n v="1"/>
    <x v="2"/>
    <n v="628.66065600000002"/>
    <x v="9"/>
  </r>
  <r>
    <m/>
    <n v="234"/>
    <x v="9"/>
    <m/>
    <m/>
    <m/>
    <s v="AHII/P-60-02"/>
    <n v="2"/>
    <x v="2"/>
    <n v="628.66065600000002"/>
    <x v="9"/>
  </r>
  <r>
    <m/>
    <n v="235"/>
    <x v="9"/>
    <m/>
    <m/>
    <m/>
    <s v="AHII/P-60-03"/>
    <n v="3"/>
    <x v="2"/>
    <n v="628.66065600000002"/>
    <x v="9"/>
  </r>
  <r>
    <m/>
    <n v="236"/>
    <x v="9"/>
    <m/>
    <m/>
    <m/>
    <s v="AHII/P-60-04"/>
    <n v="4"/>
    <x v="2"/>
    <n v="628.66065600000002"/>
    <x v="9"/>
  </r>
  <r>
    <n v="60"/>
    <n v="237"/>
    <x v="9"/>
    <s v="B3-13"/>
    <s v="AHII/P-61"/>
    <n v="100.8"/>
    <s v="AHII/P-61-01"/>
    <n v="1"/>
    <x v="2"/>
    <n v="628.66065600000002"/>
    <x v="9"/>
  </r>
  <r>
    <m/>
    <n v="238"/>
    <x v="9"/>
    <m/>
    <m/>
    <m/>
    <s v="AHII/P-61-02"/>
    <n v="2"/>
    <x v="2"/>
    <n v="628.66065600000002"/>
    <x v="9"/>
  </r>
  <r>
    <m/>
    <n v="239"/>
    <x v="9"/>
    <m/>
    <m/>
    <m/>
    <s v="AHII/P-61-03"/>
    <n v="3"/>
    <x v="2"/>
    <n v="628.66065600000002"/>
    <x v="9"/>
  </r>
  <r>
    <m/>
    <n v="240"/>
    <x v="9"/>
    <m/>
    <m/>
    <m/>
    <s v="AHII/P-61-04"/>
    <n v="4"/>
    <x v="2"/>
    <n v="628.66065600000002"/>
    <x v="9"/>
  </r>
  <r>
    <n v="61"/>
    <n v="241"/>
    <x v="10"/>
    <s v="E-1"/>
    <s v="AHII/P-39"/>
    <n v="145.68"/>
    <s v="AHII/P-39-01"/>
    <n v="1"/>
    <x v="1"/>
    <n v="937.18918799999983"/>
    <x v="10"/>
  </r>
  <r>
    <m/>
    <n v="242"/>
    <x v="10"/>
    <m/>
    <m/>
    <m/>
    <s v="AHII/P-39-02"/>
    <n v="2"/>
    <x v="1"/>
    <n v="937.18918799999983"/>
    <x v="10"/>
  </r>
  <r>
    <m/>
    <n v="243"/>
    <x v="10"/>
    <m/>
    <m/>
    <m/>
    <s v="AHII/P-39-03"/>
    <n v="3"/>
    <x v="1"/>
    <n v="937.18918799999983"/>
    <x v="10"/>
  </r>
  <r>
    <m/>
    <n v="244"/>
    <x v="10"/>
    <m/>
    <m/>
    <m/>
    <s v="AHII/P-39-04"/>
    <n v="4"/>
    <x v="1"/>
    <n v="937.18918799999983"/>
    <x v="10"/>
  </r>
  <r>
    <n v="62"/>
    <n v="245"/>
    <x v="10"/>
    <s v="E-2"/>
    <s v="AHII/P-48"/>
    <n v="145.68"/>
    <s v="AHII/P-48-01"/>
    <n v="1"/>
    <x v="1"/>
    <n v="937.18918799999983"/>
    <x v="10"/>
  </r>
  <r>
    <m/>
    <n v="246"/>
    <x v="10"/>
    <m/>
    <m/>
    <m/>
    <s v="AHII/P-48-02"/>
    <n v="2"/>
    <x v="1"/>
    <n v="937.18918799999983"/>
    <x v="10"/>
  </r>
  <r>
    <m/>
    <n v="247"/>
    <x v="10"/>
    <m/>
    <m/>
    <m/>
    <s v="AHII/P-48-03"/>
    <n v="3"/>
    <x v="1"/>
    <n v="937.18918799999983"/>
    <x v="10"/>
  </r>
  <r>
    <m/>
    <n v="248"/>
    <x v="10"/>
    <m/>
    <m/>
    <m/>
    <s v="AHII/P-48-04"/>
    <n v="4"/>
    <x v="1"/>
    <n v="937.18918799999983"/>
    <x v="10"/>
  </r>
  <r>
    <n v="63"/>
    <n v="249"/>
    <x v="10"/>
    <s v="E-3"/>
    <s v="AHII/P-44"/>
    <n v="145.68"/>
    <s v="AHII/P-44-01"/>
    <n v="1"/>
    <x v="1"/>
    <n v="937.18918799999983"/>
    <x v="10"/>
  </r>
  <r>
    <m/>
    <n v="250"/>
    <x v="10"/>
    <m/>
    <m/>
    <m/>
    <s v="AHII/P-44-02"/>
    <n v="2"/>
    <x v="1"/>
    <n v="937.18918799999983"/>
    <x v="10"/>
  </r>
  <r>
    <m/>
    <n v="251"/>
    <x v="10"/>
    <m/>
    <m/>
    <m/>
    <s v="AHII/P-44-03"/>
    <n v="3"/>
    <x v="1"/>
    <n v="937.18918799999983"/>
    <x v="10"/>
  </r>
  <r>
    <m/>
    <n v="252"/>
    <x v="10"/>
    <m/>
    <m/>
    <m/>
    <s v="AHII/P-44-04"/>
    <n v="4"/>
    <x v="1"/>
    <n v="937.18918799999983"/>
    <x v="10"/>
  </r>
  <r>
    <n v="64"/>
    <n v="253"/>
    <x v="10"/>
    <s v="E-4"/>
    <s v="AHII/P-43"/>
    <n v="145.68"/>
    <s v="AHII/P-43-01"/>
    <n v="1"/>
    <x v="1"/>
    <n v="937.18918799999983"/>
    <x v="10"/>
  </r>
  <r>
    <m/>
    <n v="254"/>
    <x v="10"/>
    <m/>
    <m/>
    <m/>
    <s v="AHII/P-43-02"/>
    <n v="2"/>
    <x v="1"/>
    <n v="937.18918799999983"/>
    <x v="10"/>
  </r>
  <r>
    <m/>
    <n v="255"/>
    <x v="10"/>
    <m/>
    <m/>
    <m/>
    <s v="AHII/P-43-03"/>
    <n v="3"/>
    <x v="1"/>
    <n v="937.18918799999983"/>
    <x v="10"/>
  </r>
  <r>
    <m/>
    <n v="256"/>
    <x v="10"/>
    <m/>
    <m/>
    <m/>
    <s v="AHII/P-43-04"/>
    <n v="4"/>
    <x v="1"/>
    <n v="937.18918799999983"/>
    <x v="10"/>
  </r>
  <r>
    <n v="65"/>
    <n v="257"/>
    <x v="11"/>
    <s v="J-1"/>
    <s v="AHII/P-38"/>
    <n v="122.747"/>
    <s v="AHII/P-38-01"/>
    <n v="1"/>
    <x v="2"/>
    <n v="782.20911599999988"/>
    <x v="11"/>
  </r>
  <r>
    <m/>
    <n v="258"/>
    <x v="11"/>
    <m/>
    <m/>
    <m/>
    <s v="AHII/P-38-02"/>
    <n v="2"/>
    <x v="2"/>
    <n v="782.20911599999988"/>
    <x v="11"/>
  </r>
  <r>
    <m/>
    <n v="259"/>
    <x v="11"/>
    <m/>
    <m/>
    <m/>
    <s v="AHII/P-38-03"/>
    <n v="3"/>
    <x v="2"/>
    <n v="782.20911599999988"/>
    <x v="11"/>
  </r>
  <r>
    <m/>
    <n v="260"/>
    <x v="11"/>
    <m/>
    <m/>
    <m/>
    <s v="AHII/P-38-04"/>
    <n v="4"/>
    <x v="2"/>
    <n v="782.20911599999988"/>
    <x v="11"/>
  </r>
  <r>
    <n v="66"/>
    <n v="261"/>
    <x v="11"/>
    <s v="J-2"/>
    <s v="AHII/P-37"/>
    <n v="122.747"/>
    <s v="AHII/P-37-01"/>
    <n v="1"/>
    <x v="2"/>
    <n v="782.20911599999988"/>
    <x v="11"/>
  </r>
  <r>
    <m/>
    <n v="262"/>
    <x v="11"/>
    <m/>
    <m/>
    <m/>
    <s v="AHII/P-37-02"/>
    <n v="2"/>
    <x v="2"/>
    <n v="782.20911599999988"/>
    <x v="11"/>
  </r>
  <r>
    <m/>
    <n v="263"/>
    <x v="11"/>
    <m/>
    <m/>
    <m/>
    <s v="AHII/P-37-03"/>
    <n v="3"/>
    <x v="2"/>
    <n v="782.20911599999988"/>
    <x v="11"/>
  </r>
  <r>
    <m/>
    <n v="264"/>
    <x v="11"/>
    <m/>
    <m/>
    <m/>
    <s v="AHII/P-37-04"/>
    <n v="4"/>
    <x v="2"/>
    <n v="782.20911599999988"/>
    <x v="11"/>
  </r>
  <r>
    <n v="67"/>
    <n v="265"/>
    <x v="12"/>
    <s v="K-1"/>
    <s v="AHII/P-87"/>
    <n v="144.76"/>
    <s v="AHII/P-87-01"/>
    <n v="1"/>
    <x v="1"/>
    <n v="937.66280399999994"/>
    <x v="12"/>
  </r>
  <r>
    <m/>
    <n v="266"/>
    <x v="12"/>
    <m/>
    <m/>
    <m/>
    <s v="AHII/P-87-02"/>
    <n v="2"/>
    <x v="1"/>
    <n v="937.66280399999994"/>
    <x v="12"/>
  </r>
  <r>
    <m/>
    <n v="267"/>
    <x v="12"/>
    <m/>
    <m/>
    <m/>
    <s v="AHII/P-87-03"/>
    <n v="3"/>
    <x v="1"/>
    <n v="937.66280399999994"/>
    <x v="12"/>
  </r>
  <r>
    <m/>
    <n v="268"/>
    <x v="12"/>
    <m/>
    <m/>
    <m/>
    <s v="AHII/P-87-04"/>
    <n v="4"/>
    <x v="1"/>
    <n v="937.66280399999994"/>
    <x v="12"/>
  </r>
  <r>
    <n v="68"/>
    <n v="269"/>
    <x v="12"/>
    <s v="K-2"/>
    <s v="AHII/P-86"/>
    <n v="144.76"/>
    <s v="AHII/P-86-01"/>
    <n v="1"/>
    <x v="1"/>
    <n v="937.66280399999994"/>
    <x v="12"/>
  </r>
  <r>
    <m/>
    <n v="270"/>
    <x v="12"/>
    <m/>
    <m/>
    <m/>
    <s v="AHII/P-86-02"/>
    <n v="2"/>
    <x v="1"/>
    <n v="937.66280399999994"/>
    <x v="12"/>
  </r>
  <r>
    <m/>
    <n v="271"/>
    <x v="12"/>
    <m/>
    <m/>
    <m/>
    <s v="AHII/P-86-03"/>
    <n v="3"/>
    <x v="1"/>
    <n v="937.66280399999994"/>
    <x v="12"/>
  </r>
  <r>
    <m/>
    <n v="272"/>
    <x v="12"/>
    <m/>
    <m/>
    <m/>
    <s v="AHII/P-86-04"/>
    <n v="4"/>
    <x v="1"/>
    <n v="937.66280399999994"/>
    <x v="12"/>
  </r>
  <r>
    <n v="69"/>
    <n v="273"/>
    <x v="12"/>
    <s v="K-3"/>
    <s v="AHII/P-85"/>
    <n v="144.76"/>
    <s v="AHII/P-85-01"/>
    <n v="1"/>
    <x v="1"/>
    <n v="937.66280399999994"/>
    <x v="12"/>
  </r>
  <r>
    <m/>
    <n v="274"/>
    <x v="12"/>
    <m/>
    <m/>
    <m/>
    <s v="AHII/P-85-02"/>
    <n v="2"/>
    <x v="1"/>
    <n v="937.66280399999994"/>
    <x v="12"/>
  </r>
  <r>
    <m/>
    <n v="275"/>
    <x v="12"/>
    <m/>
    <m/>
    <m/>
    <s v="AHII/P-85-03"/>
    <n v="3"/>
    <x v="1"/>
    <n v="937.66280399999994"/>
    <x v="12"/>
  </r>
  <r>
    <m/>
    <n v="276"/>
    <x v="12"/>
    <m/>
    <m/>
    <m/>
    <s v="AHII/P-85-04"/>
    <n v="4"/>
    <x v="1"/>
    <n v="937.66280399999994"/>
    <x v="12"/>
  </r>
  <r>
    <n v="70"/>
    <n v="277"/>
    <x v="12"/>
    <s v="K-4"/>
    <s v="AHII/P-84"/>
    <n v="144.76"/>
    <s v="AHII/P-84-01"/>
    <n v="1"/>
    <x v="1"/>
    <n v="937.66280399999994"/>
    <x v="12"/>
  </r>
  <r>
    <m/>
    <n v="278"/>
    <x v="12"/>
    <m/>
    <m/>
    <m/>
    <s v="AHII/P-84-02"/>
    <n v="2"/>
    <x v="1"/>
    <n v="937.66280399999994"/>
    <x v="12"/>
  </r>
  <r>
    <m/>
    <n v="279"/>
    <x v="12"/>
    <m/>
    <m/>
    <m/>
    <s v="AHII/P-84-03"/>
    <n v="3"/>
    <x v="1"/>
    <n v="937.66280399999994"/>
    <x v="12"/>
  </r>
  <r>
    <m/>
    <n v="280"/>
    <x v="12"/>
    <m/>
    <m/>
    <m/>
    <s v="AHII/P-84-04"/>
    <n v="4"/>
    <x v="1"/>
    <n v="937.66280399999994"/>
    <x v="12"/>
  </r>
  <r>
    <n v="71"/>
    <n v="281"/>
    <x v="12"/>
    <s v="K-5"/>
    <s v="AHII/P-83"/>
    <n v="144.76"/>
    <s v="AHII/P-83-01"/>
    <n v="1"/>
    <x v="1"/>
    <n v="937.66280399999994"/>
    <x v="12"/>
  </r>
  <r>
    <m/>
    <n v="282"/>
    <x v="12"/>
    <m/>
    <m/>
    <m/>
    <s v="AHII/P-83-02"/>
    <n v="2"/>
    <x v="1"/>
    <n v="937.66280399999994"/>
    <x v="12"/>
  </r>
  <r>
    <m/>
    <n v="283"/>
    <x v="12"/>
    <m/>
    <m/>
    <m/>
    <s v="AHII/P-83-03"/>
    <n v="3"/>
    <x v="1"/>
    <n v="937.66280399999994"/>
    <x v="12"/>
  </r>
  <r>
    <m/>
    <n v="284"/>
    <x v="12"/>
    <m/>
    <m/>
    <m/>
    <s v="AHII/P-83-04"/>
    <n v="4"/>
    <x v="1"/>
    <n v="937.66280399999994"/>
    <x v="12"/>
  </r>
  <r>
    <n v="72"/>
    <n v="285"/>
    <x v="12"/>
    <s v="K-6"/>
    <s v="AHII/P-82"/>
    <n v="144.76"/>
    <s v="AHII/P-82-01"/>
    <n v="1"/>
    <x v="1"/>
    <n v="937.66280399999994"/>
    <x v="12"/>
  </r>
  <r>
    <m/>
    <n v="286"/>
    <x v="12"/>
    <m/>
    <m/>
    <m/>
    <s v="AHII/P-82-02"/>
    <n v="2"/>
    <x v="1"/>
    <n v="937.66280399999994"/>
    <x v="12"/>
  </r>
  <r>
    <m/>
    <n v="287"/>
    <x v="12"/>
    <m/>
    <m/>
    <m/>
    <s v="AHII/P-82-03"/>
    <n v="3"/>
    <x v="1"/>
    <n v="937.66280399999994"/>
    <x v="12"/>
  </r>
  <r>
    <m/>
    <n v="288"/>
    <x v="12"/>
    <m/>
    <m/>
    <m/>
    <s v="AHII/P-82-04"/>
    <n v="4"/>
    <x v="1"/>
    <n v="937.66280399999994"/>
    <x v="12"/>
  </r>
  <r>
    <n v="73"/>
    <n v="289"/>
    <x v="12"/>
    <s v="K-7"/>
    <s v="AHII/P-81"/>
    <n v="144.76"/>
    <s v="AHII/P-81-01"/>
    <n v="1"/>
    <x v="1"/>
    <n v="937.66280399999994"/>
    <x v="12"/>
  </r>
  <r>
    <m/>
    <n v="290"/>
    <x v="12"/>
    <m/>
    <m/>
    <m/>
    <s v="AHII/P-81-02"/>
    <n v="2"/>
    <x v="1"/>
    <n v="937.66280399999994"/>
    <x v="12"/>
  </r>
  <r>
    <m/>
    <n v="291"/>
    <x v="12"/>
    <m/>
    <m/>
    <m/>
    <s v="AHII/P-81-03"/>
    <n v="3"/>
    <x v="1"/>
    <n v="937.66280399999994"/>
    <x v="12"/>
  </r>
  <r>
    <m/>
    <n v="292"/>
    <x v="12"/>
    <m/>
    <m/>
    <m/>
    <s v="AHII/P-81-04"/>
    <n v="4"/>
    <x v="1"/>
    <n v="937.66280399999994"/>
    <x v="12"/>
  </r>
  <r>
    <n v="74"/>
    <n v="293"/>
    <x v="12"/>
    <s v="K-8"/>
    <s v="AHII/P-80"/>
    <n v="144.76"/>
    <s v="AHII/P-80-01"/>
    <n v="1"/>
    <x v="1"/>
    <n v="937.66280399999994"/>
    <x v="12"/>
  </r>
  <r>
    <m/>
    <n v="294"/>
    <x v="12"/>
    <m/>
    <m/>
    <m/>
    <s v="AHII/P-80-02"/>
    <n v="2"/>
    <x v="1"/>
    <n v="937.66280399999994"/>
    <x v="12"/>
  </r>
  <r>
    <m/>
    <n v="295"/>
    <x v="12"/>
    <m/>
    <m/>
    <m/>
    <s v="AHII/P-80-03"/>
    <n v="3"/>
    <x v="1"/>
    <n v="937.66280399999994"/>
    <x v="12"/>
  </r>
  <r>
    <m/>
    <n v="296"/>
    <x v="12"/>
    <m/>
    <m/>
    <m/>
    <s v="AHII/P-80-04"/>
    <n v="4"/>
    <x v="1"/>
    <n v="937.66280399999994"/>
    <x v="12"/>
  </r>
  <r>
    <n v="75"/>
    <n v="297"/>
    <x v="12"/>
    <s v="K-9"/>
    <s v="AHII/P-79"/>
    <n v="144.76"/>
    <s v="AHII/P-79-01"/>
    <n v="1"/>
    <x v="1"/>
    <n v="937.66280399999994"/>
    <x v="12"/>
  </r>
  <r>
    <m/>
    <n v="298"/>
    <x v="12"/>
    <m/>
    <m/>
    <m/>
    <s v="AHII/P-79-02"/>
    <n v="2"/>
    <x v="1"/>
    <n v="937.66280399999994"/>
    <x v="12"/>
  </r>
  <r>
    <m/>
    <n v="299"/>
    <x v="12"/>
    <m/>
    <m/>
    <m/>
    <s v="AHII/P-79-03"/>
    <n v="3"/>
    <x v="1"/>
    <n v="937.66280399999994"/>
    <x v="12"/>
  </r>
  <r>
    <m/>
    <n v="300"/>
    <x v="12"/>
    <m/>
    <m/>
    <m/>
    <s v="AHII/P-79-04"/>
    <n v="4"/>
    <x v="1"/>
    <n v="937.66280399999994"/>
    <x v="12"/>
  </r>
  <r>
    <n v="76"/>
    <n v="301"/>
    <x v="12"/>
    <s v="K-10"/>
    <s v="AHII/P-78"/>
    <n v="144.76"/>
    <s v="AHII/P-78-01"/>
    <n v="1"/>
    <x v="1"/>
    <n v="937.66280399999994"/>
    <x v="12"/>
  </r>
  <r>
    <m/>
    <n v="302"/>
    <x v="12"/>
    <m/>
    <m/>
    <m/>
    <s v="AHII/P-78-02"/>
    <n v="2"/>
    <x v="1"/>
    <n v="937.66280399999994"/>
    <x v="12"/>
  </r>
  <r>
    <m/>
    <n v="303"/>
    <x v="12"/>
    <m/>
    <m/>
    <m/>
    <s v="AHII/P-78-03"/>
    <n v="3"/>
    <x v="1"/>
    <n v="937.66280399999994"/>
    <x v="12"/>
  </r>
  <r>
    <m/>
    <n v="304"/>
    <x v="12"/>
    <m/>
    <m/>
    <m/>
    <s v="AHII/P-78-04"/>
    <n v="4"/>
    <x v="1"/>
    <n v="937.66280399999994"/>
    <x v="12"/>
  </r>
  <r>
    <n v="77"/>
    <n v="305"/>
    <x v="12"/>
    <s v="K-11"/>
    <s v="AHII/P-77"/>
    <n v="144.76"/>
    <s v="AHII/P-77-01"/>
    <n v="1"/>
    <x v="1"/>
    <n v="937.66280399999994"/>
    <x v="12"/>
  </r>
  <r>
    <m/>
    <n v="306"/>
    <x v="12"/>
    <m/>
    <m/>
    <m/>
    <s v="AHII/P-77-02"/>
    <n v="2"/>
    <x v="1"/>
    <n v="937.66280399999994"/>
    <x v="12"/>
  </r>
  <r>
    <m/>
    <n v="307"/>
    <x v="12"/>
    <m/>
    <m/>
    <m/>
    <s v="AHII/P-77-03"/>
    <n v="3"/>
    <x v="1"/>
    <n v="937.66280399999994"/>
    <x v="12"/>
  </r>
  <r>
    <m/>
    <n v="308"/>
    <x v="12"/>
    <m/>
    <m/>
    <m/>
    <s v="AHII/P-77-04"/>
    <n v="4"/>
    <x v="1"/>
    <n v="937.66280399999994"/>
    <x v="12"/>
  </r>
  <r>
    <n v="78"/>
    <n v="309"/>
    <x v="12"/>
    <s v="K-12"/>
    <s v="AHII/P-76"/>
    <n v="144.76"/>
    <s v="AHII/P-76-01"/>
    <n v="1"/>
    <x v="1"/>
    <n v="937.66280399999994"/>
    <x v="12"/>
  </r>
  <r>
    <m/>
    <n v="310"/>
    <x v="12"/>
    <m/>
    <m/>
    <m/>
    <s v="AHII/P-76-02"/>
    <n v="2"/>
    <x v="1"/>
    <n v="937.66280399999994"/>
    <x v="12"/>
  </r>
  <r>
    <m/>
    <n v="311"/>
    <x v="12"/>
    <m/>
    <m/>
    <m/>
    <s v="AHII/P-76-03"/>
    <n v="3"/>
    <x v="1"/>
    <n v="937.66280399999994"/>
    <x v="12"/>
  </r>
  <r>
    <m/>
    <n v="312"/>
    <x v="12"/>
    <m/>
    <m/>
    <m/>
    <s v="AHII/P-76-04"/>
    <n v="4"/>
    <x v="1"/>
    <n v="937.66280399999994"/>
    <x v="12"/>
  </r>
  <r>
    <n v="79"/>
    <n v="313"/>
    <x v="12"/>
    <s v="K-13"/>
    <s v="AHII/P-75"/>
    <n v="144.76"/>
    <s v="AHII/P-75-01"/>
    <n v="1"/>
    <x v="1"/>
    <n v="937.66280399999994"/>
    <x v="12"/>
  </r>
  <r>
    <m/>
    <n v="314"/>
    <x v="12"/>
    <m/>
    <m/>
    <m/>
    <s v="AHII/P-75-02"/>
    <n v="2"/>
    <x v="1"/>
    <n v="937.66280399999994"/>
    <x v="12"/>
  </r>
  <r>
    <m/>
    <n v="315"/>
    <x v="12"/>
    <m/>
    <m/>
    <m/>
    <s v="AHII/P-75-03"/>
    <n v="3"/>
    <x v="1"/>
    <n v="937.66280399999994"/>
    <x v="12"/>
  </r>
  <r>
    <m/>
    <n v="316"/>
    <x v="12"/>
    <m/>
    <m/>
    <m/>
    <s v="AHII/P-75-04"/>
    <n v="4"/>
    <x v="1"/>
    <n v="937.66280399999994"/>
    <x v="12"/>
  </r>
  <r>
    <n v="80"/>
    <n v="317"/>
    <x v="12"/>
    <s v="K-14"/>
    <s v="AHII/P-74"/>
    <n v="144.76"/>
    <s v="AHII/P-74-01"/>
    <n v="1"/>
    <x v="1"/>
    <n v="937.66280399999994"/>
    <x v="12"/>
  </r>
  <r>
    <m/>
    <n v="318"/>
    <x v="12"/>
    <m/>
    <m/>
    <m/>
    <s v="AHII/P-74-02"/>
    <n v="2"/>
    <x v="1"/>
    <n v="937.66280399999994"/>
    <x v="12"/>
  </r>
  <r>
    <m/>
    <n v="319"/>
    <x v="12"/>
    <m/>
    <m/>
    <m/>
    <s v="AHII/P-74-03"/>
    <n v="3"/>
    <x v="1"/>
    <n v="937.66280399999994"/>
    <x v="12"/>
  </r>
  <r>
    <m/>
    <n v="320"/>
    <x v="12"/>
    <m/>
    <m/>
    <m/>
    <s v="AHII/P-74-04"/>
    <n v="4"/>
    <x v="1"/>
    <n v="937.66280399999994"/>
    <x v="12"/>
  </r>
  <r>
    <n v="81"/>
    <n v="321"/>
    <x v="13"/>
    <s v="N-1"/>
    <s v="AHII/P-66"/>
    <n v="132.21"/>
    <s v="AHII/P-66-01"/>
    <n v="1"/>
    <x v="1"/>
    <n v="831.33601199999998"/>
    <x v="13"/>
  </r>
  <r>
    <m/>
    <n v="322"/>
    <x v="13"/>
    <m/>
    <m/>
    <m/>
    <s v="AHII/P-66-02"/>
    <n v="2"/>
    <x v="1"/>
    <n v="831.33601199999998"/>
    <x v="13"/>
  </r>
  <r>
    <m/>
    <n v="323"/>
    <x v="13"/>
    <m/>
    <m/>
    <m/>
    <s v="AHII/P-66-03"/>
    <n v="3"/>
    <x v="1"/>
    <n v="831.33601199999998"/>
    <x v="13"/>
  </r>
  <r>
    <m/>
    <n v="324"/>
    <x v="13"/>
    <m/>
    <m/>
    <m/>
    <s v="AHII/P-66-04"/>
    <n v="4"/>
    <x v="1"/>
    <n v="831.33601199999998"/>
    <x v="13"/>
  </r>
  <r>
    <n v="82"/>
    <n v="325"/>
    <x v="13"/>
    <s v="N-2"/>
    <s v="AHII/P-65"/>
    <n v="132.21"/>
    <s v="AHII/P-65-01"/>
    <n v="1"/>
    <x v="1"/>
    <n v="831.33601199999998"/>
    <x v="13"/>
  </r>
  <r>
    <m/>
    <n v="326"/>
    <x v="13"/>
    <m/>
    <m/>
    <m/>
    <s v="AHII/P-65-02"/>
    <n v="2"/>
    <x v="1"/>
    <n v="831.33601199999998"/>
    <x v="13"/>
  </r>
  <r>
    <m/>
    <n v="327"/>
    <x v="13"/>
    <m/>
    <m/>
    <m/>
    <s v="AHII/P-65-03"/>
    <n v="3"/>
    <x v="1"/>
    <n v="831.33601199999998"/>
    <x v="13"/>
  </r>
  <r>
    <m/>
    <n v="328"/>
    <x v="13"/>
    <m/>
    <m/>
    <m/>
    <s v="AHII/P-65-04"/>
    <n v="4"/>
    <x v="1"/>
    <n v="831.33601199999998"/>
    <x v="13"/>
  </r>
  <r>
    <n v="83"/>
    <n v="329"/>
    <x v="13"/>
    <s v="N-3"/>
    <s v="AHII/P-64"/>
    <n v="132.21"/>
    <s v="AHII/P-64-01"/>
    <n v="1"/>
    <x v="1"/>
    <n v="831.33601199999998"/>
    <x v="13"/>
  </r>
  <r>
    <m/>
    <n v="330"/>
    <x v="13"/>
    <m/>
    <m/>
    <m/>
    <s v="AHII/P-64-02"/>
    <n v="2"/>
    <x v="1"/>
    <n v="831.33601199999998"/>
    <x v="13"/>
  </r>
  <r>
    <m/>
    <n v="331"/>
    <x v="13"/>
    <m/>
    <m/>
    <m/>
    <s v="AHII/P-64-03"/>
    <n v="3"/>
    <x v="1"/>
    <n v="831.33601199999998"/>
    <x v="13"/>
  </r>
  <r>
    <m/>
    <n v="332"/>
    <x v="13"/>
    <m/>
    <m/>
    <m/>
    <s v="AHII/P-64-04"/>
    <n v="4"/>
    <x v="1"/>
    <n v="831.33601199999998"/>
    <x v="13"/>
  </r>
  <r>
    <n v="84"/>
    <n v="333"/>
    <x v="13"/>
    <s v="N-4"/>
    <s v="AHII/P-63"/>
    <n v="132.21"/>
    <s v="AHII/P-63-01"/>
    <n v="1"/>
    <x v="1"/>
    <n v="831.33601199999998"/>
    <x v="13"/>
  </r>
  <r>
    <m/>
    <n v="334"/>
    <x v="13"/>
    <m/>
    <m/>
    <m/>
    <s v="AHII/P-63-02"/>
    <n v="2"/>
    <x v="1"/>
    <n v="831.33601199999998"/>
    <x v="13"/>
  </r>
  <r>
    <m/>
    <n v="335"/>
    <x v="13"/>
    <m/>
    <m/>
    <m/>
    <s v="AHII/P-63-03"/>
    <n v="3"/>
    <x v="1"/>
    <n v="831.33601199999998"/>
    <x v="13"/>
  </r>
  <r>
    <m/>
    <n v="336"/>
    <x v="13"/>
    <m/>
    <m/>
    <m/>
    <s v="AHII/P-63-04"/>
    <n v="4"/>
    <x v="1"/>
    <n v="831.33601199999998"/>
    <x v="13"/>
  </r>
  <r>
    <s v="BLOCK - &quot;MAPLE&quot;"/>
    <m/>
    <x v="0"/>
    <m/>
    <m/>
    <m/>
    <m/>
    <m/>
    <x v="0"/>
    <m/>
    <x v="0"/>
  </r>
  <r>
    <n v="1"/>
    <n v="1"/>
    <x v="2"/>
    <s v="A1-312"/>
    <s v="AHII/M-01"/>
    <n v="134.97999999999999"/>
    <s v="AHII/M-01-01"/>
    <n v="1"/>
    <x v="1"/>
    <n v="860.68943999999988"/>
    <x v="2"/>
  </r>
  <r>
    <m/>
    <n v="2"/>
    <x v="2"/>
    <m/>
    <m/>
    <m/>
    <s v="AHII/M-01-02"/>
    <n v="2"/>
    <x v="1"/>
    <n v="860.68943999999988"/>
    <x v="2"/>
  </r>
  <r>
    <m/>
    <n v="3"/>
    <x v="2"/>
    <m/>
    <m/>
    <m/>
    <s v="AHII/M-01-03"/>
    <n v="3"/>
    <x v="1"/>
    <n v="860.68943999999988"/>
    <x v="2"/>
  </r>
  <r>
    <m/>
    <n v="4"/>
    <x v="2"/>
    <m/>
    <m/>
    <m/>
    <s v="AHII/M-01-04"/>
    <n v="4"/>
    <x v="1"/>
    <n v="860.68943999999988"/>
    <x v="2"/>
  </r>
  <r>
    <n v="2"/>
    <n v="5"/>
    <x v="2"/>
    <s v="A1-313"/>
    <s v="AHII/M-02"/>
    <n v="134.97999999999999"/>
    <s v="AHII/M-02-01"/>
    <n v="1"/>
    <x v="1"/>
    <n v="860.68943999999988"/>
    <x v="2"/>
  </r>
  <r>
    <m/>
    <n v="6"/>
    <x v="2"/>
    <m/>
    <m/>
    <m/>
    <s v="AHII/M-02-02"/>
    <n v="2"/>
    <x v="1"/>
    <n v="860.68943999999988"/>
    <x v="2"/>
  </r>
  <r>
    <m/>
    <n v="7"/>
    <x v="2"/>
    <m/>
    <m/>
    <m/>
    <s v="AHII/M-02-03"/>
    <n v="3"/>
    <x v="1"/>
    <n v="860.68943999999988"/>
    <x v="2"/>
  </r>
  <r>
    <m/>
    <n v="8"/>
    <x v="2"/>
    <m/>
    <m/>
    <m/>
    <s v="AHII/M-02-04"/>
    <n v="4"/>
    <x v="1"/>
    <n v="860.68943999999988"/>
    <x v="2"/>
  </r>
  <r>
    <n v="3"/>
    <n v="9"/>
    <x v="2"/>
    <s v="A1-314"/>
    <s v="AHII/M-03"/>
    <n v="134.97999999999999"/>
    <s v="AHII/M-03-01"/>
    <n v="1"/>
    <x v="1"/>
    <n v="860.68943999999988"/>
    <x v="2"/>
  </r>
  <r>
    <m/>
    <n v="10"/>
    <x v="2"/>
    <m/>
    <m/>
    <m/>
    <s v="AHII/M-03-02"/>
    <n v="2"/>
    <x v="1"/>
    <n v="860.68943999999988"/>
    <x v="2"/>
  </r>
  <r>
    <m/>
    <n v="11"/>
    <x v="2"/>
    <m/>
    <m/>
    <m/>
    <s v="AHII/M-03-03"/>
    <n v="3"/>
    <x v="1"/>
    <n v="860.68943999999988"/>
    <x v="2"/>
  </r>
  <r>
    <m/>
    <n v="12"/>
    <x v="2"/>
    <m/>
    <m/>
    <m/>
    <s v="AHII/M-03-04"/>
    <n v="4"/>
    <x v="1"/>
    <n v="860.68943999999988"/>
    <x v="2"/>
  </r>
  <r>
    <n v="4"/>
    <n v="13"/>
    <x v="2"/>
    <s v="A1-315"/>
    <s v="AHII/M-04"/>
    <n v="134.97999999999999"/>
    <s v="AHII/M-04-01"/>
    <n v="1"/>
    <x v="1"/>
    <n v="860.68943999999988"/>
    <x v="2"/>
  </r>
  <r>
    <m/>
    <n v="14"/>
    <x v="2"/>
    <m/>
    <m/>
    <m/>
    <s v="AHII/M-04-02"/>
    <n v="2"/>
    <x v="1"/>
    <n v="860.68943999999988"/>
    <x v="2"/>
  </r>
  <r>
    <m/>
    <n v="15"/>
    <x v="2"/>
    <m/>
    <m/>
    <m/>
    <s v="AHII/M-04-03"/>
    <n v="3"/>
    <x v="1"/>
    <n v="860.68943999999988"/>
    <x v="2"/>
  </r>
  <r>
    <m/>
    <n v="16"/>
    <x v="2"/>
    <m/>
    <m/>
    <m/>
    <s v="AHII/M-04-04"/>
    <n v="4"/>
    <x v="1"/>
    <n v="860.68943999999988"/>
    <x v="2"/>
  </r>
  <r>
    <n v="5"/>
    <n v="17"/>
    <x v="2"/>
    <s v="A1-316"/>
    <s v="AHII/M-05"/>
    <n v="134.97999999999999"/>
    <s v="AHII/M-05-01"/>
    <n v="1"/>
    <x v="1"/>
    <n v="860.68943999999988"/>
    <x v="2"/>
  </r>
  <r>
    <m/>
    <n v="18"/>
    <x v="2"/>
    <m/>
    <m/>
    <m/>
    <s v="AHII/M-05-02"/>
    <n v="2"/>
    <x v="1"/>
    <n v="860.68943999999988"/>
    <x v="2"/>
  </r>
  <r>
    <m/>
    <n v="19"/>
    <x v="2"/>
    <m/>
    <m/>
    <m/>
    <s v="AHII/M-05-03"/>
    <n v="3"/>
    <x v="1"/>
    <n v="860.68943999999988"/>
    <x v="2"/>
  </r>
  <r>
    <m/>
    <n v="20"/>
    <x v="2"/>
    <m/>
    <m/>
    <m/>
    <s v="AHII/M-05-04"/>
    <n v="4"/>
    <x v="1"/>
    <n v="860.68943999999988"/>
    <x v="2"/>
  </r>
  <r>
    <n v="6"/>
    <n v="21"/>
    <x v="2"/>
    <s v="A1-317"/>
    <s v="AHII/M-06"/>
    <n v="134.97999999999999"/>
    <s v="AHII/M-06-01"/>
    <n v="1"/>
    <x v="1"/>
    <n v="860.68943999999988"/>
    <x v="2"/>
  </r>
  <r>
    <m/>
    <n v="22"/>
    <x v="2"/>
    <m/>
    <m/>
    <m/>
    <s v="AHII/M-06-02"/>
    <n v="2"/>
    <x v="1"/>
    <n v="860.68943999999988"/>
    <x v="2"/>
  </r>
  <r>
    <m/>
    <n v="23"/>
    <x v="2"/>
    <m/>
    <m/>
    <m/>
    <s v="AHII/M-06-03"/>
    <n v="3"/>
    <x v="1"/>
    <n v="860.68943999999988"/>
    <x v="2"/>
  </r>
  <r>
    <m/>
    <n v="24"/>
    <x v="2"/>
    <m/>
    <m/>
    <m/>
    <s v="AHII/M-06-04"/>
    <n v="4"/>
    <x v="1"/>
    <n v="860.68943999999988"/>
    <x v="2"/>
  </r>
  <r>
    <n v="7"/>
    <n v="25"/>
    <x v="2"/>
    <s v="A1-318"/>
    <s v="AHII/M-07"/>
    <n v="134.97999999999999"/>
    <s v="AHII/M-07-01"/>
    <n v="1"/>
    <x v="1"/>
    <n v="860.68943999999988"/>
    <x v="2"/>
  </r>
  <r>
    <m/>
    <n v="26"/>
    <x v="2"/>
    <m/>
    <m/>
    <m/>
    <s v="AHII/M-07-02"/>
    <n v="2"/>
    <x v="1"/>
    <n v="860.68943999999988"/>
    <x v="2"/>
  </r>
  <r>
    <m/>
    <n v="27"/>
    <x v="2"/>
    <m/>
    <m/>
    <m/>
    <s v="AHII/M-07-03"/>
    <n v="3"/>
    <x v="1"/>
    <n v="860.68943999999988"/>
    <x v="2"/>
  </r>
  <r>
    <m/>
    <n v="28"/>
    <x v="2"/>
    <m/>
    <m/>
    <m/>
    <s v="AHII/M-07-04"/>
    <n v="4"/>
    <x v="1"/>
    <n v="860.68943999999988"/>
    <x v="2"/>
  </r>
  <r>
    <n v="8"/>
    <n v="29"/>
    <x v="9"/>
    <s v="B3-14"/>
    <s v="AHII/M-17"/>
    <n v="100.8"/>
    <s v="AHII/M-17-01"/>
    <n v="1"/>
    <x v="2"/>
    <n v="628.66065600000002"/>
    <x v="9"/>
  </r>
  <r>
    <m/>
    <n v="30"/>
    <x v="9"/>
    <m/>
    <m/>
    <m/>
    <s v="AHII/M-17-02"/>
    <n v="2"/>
    <x v="2"/>
    <n v="628.66065600000002"/>
    <x v="9"/>
  </r>
  <r>
    <m/>
    <n v="31"/>
    <x v="9"/>
    <m/>
    <m/>
    <m/>
    <s v="AHII/M-17-03"/>
    <n v="3"/>
    <x v="2"/>
    <n v="628.66065600000002"/>
    <x v="9"/>
  </r>
  <r>
    <m/>
    <n v="32"/>
    <x v="9"/>
    <m/>
    <m/>
    <m/>
    <s v="AHII/M-17-04"/>
    <n v="4"/>
    <x v="2"/>
    <n v="628.66065600000002"/>
    <x v="9"/>
  </r>
  <r>
    <n v="9"/>
    <n v="33"/>
    <x v="9"/>
    <s v="B3-15"/>
    <s v="AHII/M-18"/>
    <n v="100.8"/>
    <s v="AHII/M-18-01"/>
    <n v="1"/>
    <x v="2"/>
    <n v="628.66065600000002"/>
    <x v="9"/>
  </r>
  <r>
    <m/>
    <n v="34"/>
    <x v="9"/>
    <m/>
    <m/>
    <m/>
    <s v="AHII/M-18-02"/>
    <n v="2"/>
    <x v="2"/>
    <n v="628.66065600000002"/>
    <x v="9"/>
  </r>
  <r>
    <m/>
    <n v="35"/>
    <x v="9"/>
    <m/>
    <m/>
    <m/>
    <s v="AHII/M-18-03"/>
    <n v="3"/>
    <x v="2"/>
    <n v="628.66065600000002"/>
    <x v="9"/>
  </r>
  <r>
    <m/>
    <n v="36"/>
    <x v="9"/>
    <m/>
    <m/>
    <m/>
    <s v="AHII/M-18-04"/>
    <n v="4"/>
    <x v="2"/>
    <n v="628.66065600000002"/>
    <x v="9"/>
  </r>
  <r>
    <n v="10"/>
    <n v="37"/>
    <x v="9"/>
    <s v="B3-16"/>
    <s v="AHII/M-19"/>
    <n v="100.8"/>
    <s v="AHII/M-19-01"/>
    <n v="1"/>
    <x v="2"/>
    <n v="628.66065600000002"/>
    <x v="9"/>
  </r>
  <r>
    <m/>
    <n v="38"/>
    <x v="9"/>
    <m/>
    <m/>
    <m/>
    <s v="AHII/M-19-02"/>
    <n v="2"/>
    <x v="2"/>
    <n v="628.66065600000002"/>
    <x v="9"/>
  </r>
  <r>
    <m/>
    <n v="39"/>
    <x v="9"/>
    <m/>
    <m/>
    <m/>
    <s v="AHII/M-19-03"/>
    <n v="3"/>
    <x v="2"/>
    <n v="628.66065600000002"/>
    <x v="9"/>
  </r>
  <r>
    <m/>
    <n v="40"/>
    <x v="9"/>
    <m/>
    <m/>
    <m/>
    <s v="AHII/M-19-04"/>
    <n v="4"/>
    <x v="2"/>
    <n v="628.66065600000002"/>
    <x v="9"/>
  </r>
  <r>
    <n v="11"/>
    <n v="41"/>
    <x v="9"/>
    <s v="B3-17"/>
    <s v="AHII/M-20"/>
    <n v="100.8"/>
    <s v="AHII/M-20-01"/>
    <n v="1"/>
    <x v="2"/>
    <n v="628.66065600000002"/>
    <x v="9"/>
  </r>
  <r>
    <m/>
    <n v="42"/>
    <x v="9"/>
    <m/>
    <m/>
    <m/>
    <s v="AHII/M-20-02"/>
    <n v="2"/>
    <x v="2"/>
    <n v="628.66065600000002"/>
    <x v="9"/>
  </r>
  <r>
    <m/>
    <n v="43"/>
    <x v="9"/>
    <m/>
    <m/>
    <m/>
    <s v="AHII/M-20-03"/>
    <n v="3"/>
    <x v="2"/>
    <n v="628.66065600000002"/>
    <x v="9"/>
  </r>
  <r>
    <m/>
    <n v="44"/>
    <x v="9"/>
    <m/>
    <m/>
    <m/>
    <s v="AHII/M-20-04"/>
    <n v="4"/>
    <x v="2"/>
    <n v="628.66065600000002"/>
    <x v="9"/>
  </r>
  <r>
    <n v="12"/>
    <n v="45"/>
    <x v="9"/>
    <s v="B3-18"/>
    <s v="AHII/M-21"/>
    <n v="100.8"/>
    <s v="AHII/M-21-01"/>
    <n v="1"/>
    <x v="2"/>
    <n v="628.66065600000002"/>
    <x v="9"/>
  </r>
  <r>
    <m/>
    <n v="46"/>
    <x v="9"/>
    <m/>
    <m/>
    <m/>
    <s v="AHII/M-21-02"/>
    <n v="2"/>
    <x v="2"/>
    <n v="628.66065600000002"/>
    <x v="9"/>
  </r>
  <r>
    <m/>
    <n v="47"/>
    <x v="9"/>
    <m/>
    <m/>
    <m/>
    <s v="AHII/M-21-03"/>
    <n v="3"/>
    <x v="2"/>
    <n v="628.66065600000002"/>
    <x v="9"/>
  </r>
  <r>
    <m/>
    <n v="48"/>
    <x v="9"/>
    <m/>
    <m/>
    <m/>
    <s v="AHII/M-21-04"/>
    <n v="4"/>
    <x v="2"/>
    <n v="628.66065600000002"/>
    <x v="9"/>
  </r>
  <r>
    <n v="13"/>
    <n v="49"/>
    <x v="9"/>
    <s v="B3-19"/>
    <s v="AHII/M-22"/>
    <n v="100.8"/>
    <s v="AHII/M-22-01"/>
    <n v="1"/>
    <x v="2"/>
    <n v="628.66065600000002"/>
    <x v="9"/>
  </r>
  <r>
    <m/>
    <n v="50"/>
    <x v="9"/>
    <m/>
    <m/>
    <m/>
    <s v="AHII/M-22-02"/>
    <n v="2"/>
    <x v="2"/>
    <n v="628.66065600000002"/>
    <x v="9"/>
  </r>
  <r>
    <m/>
    <n v="51"/>
    <x v="9"/>
    <m/>
    <m/>
    <m/>
    <s v="AHII/M-22-03"/>
    <n v="3"/>
    <x v="2"/>
    <n v="628.66065600000002"/>
    <x v="9"/>
  </r>
  <r>
    <m/>
    <n v="52"/>
    <x v="9"/>
    <m/>
    <m/>
    <m/>
    <s v="AHII/M-22-04"/>
    <n v="4"/>
    <x v="2"/>
    <n v="628.66065600000002"/>
    <x v="9"/>
  </r>
  <r>
    <n v="14"/>
    <n v="53"/>
    <x v="9"/>
    <s v="B3-20"/>
    <s v="AHII/M-23"/>
    <n v="100.8"/>
    <s v="AHII/M-23-01"/>
    <n v="1"/>
    <x v="2"/>
    <n v="628.66065600000002"/>
    <x v="9"/>
  </r>
  <r>
    <m/>
    <n v="54"/>
    <x v="9"/>
    <m/>
    <m/>
    <m/>
    <s v="AHII/M-23-02"/>
    <n v="2"/>
    <x v="2"/>
    <n v="628.66065600000002"/>
    <x v="9"/>
  </r>
  <r>
    <m/>
    <n v="55"/>
    <x v="9"/>
    <m/>
    <m/>
    <m/>
    <s v="AHII/M-23-03"/>
    <n v="3"/>
    <x v="2"/>
    <n v="628.66065600000002"/>
    <x v="9"/>
  </r>
  <r>
    <m/>
    <n v="56"/>
    <x v="9"/>
    <m/>
    <m/>
    <m/>
    <s v="AHII/M-23-04"/>
    <n v="4"/>
    <x v="2"/>
    <n v="628.66065600000002"/>
    <x v="9"/>
  </r>
  <r>
    <n v="15"/>
    <n v="57"/>
    <x v="9"/>
    <s v="B3-21"/>
    <s v="AHII/M-24"/>
    <n v="100.8"/>
    <s v="AHII/M-24-01"/>
    <n v="1"/>
    <x v="2"/>
    <n v="628.66065600000002"/>
    <x v="9"/>
  </r>
  <r>
    <m/>
    <n v="58"/>
    <x v="9"/>
    <m/>
    <m/>
    <m/>
    <s v="AHII/M-24-02"/>
    <n v="2"/>
    <x v="2"/>
    <n v="628.66065600000002"/>
    <x v="9"/>
  </r>
  <r>
    <m/>
    <n v="59"/>
    <x v="9"/>
    <m/>
    <m/>
    <m/>
    <s v="AHII/M-24-03"/>
    <n v="3"/>
    <x v="2"/>
    <n v="628.66065600000002"/>
    <x v="9"/>
  </r>
  <r>
    <m/>
    <n v="60"/>
    <x v="9"/>
    <m/>
    <m/>
    <m/>
    <s v="AHII/M-24-04"/>
    <n v="4"/>
    <x v="2"/>
    <n v="628.66065600000002"/>
    <x v="9"/>
  </r>
  <r>
    <n v="16"/>
    <n v="61"/>
    <x v="9"/>
    <s v="B3-22"/>
    <s v="AHII/M-25"/>
    <n v="100.8"/>
    <s v="AHII/M-25-01"/>
    <n v="1"/>
    <x v="2"/>
    <n v="628.66065600000002"/>
    <x v="9"/>
  </r>
  <r>
    <m/>
    <n v="62"/>
    <x v="9"/>
    <m/>
    <m/>
    <m/>
    <s v="AHII/M-25-02"/>
    <n v="2"/>
    <x v="2"/>
    <n v="628.66065600000002"/>
    <x v="9"/>
  </r>
  <r>
    <m/>
    <n v="63"/>
    <x v="9"/>
    <m/>
    <m/>
    <m/>
    <s v="AHII/M-25-03"/>
    <n v="3"/>
    <x v="2"/>
    <n v="628.66065600000002"/>
    <x v="9"/>
  </r>
  <r>
    <m/>
    <n v="64"/>
    <x v="9"/>
    <m/>
    <m/>
    <m/>
    <s v="AHII/M-25-04"/>
    <n v="4"/>
    <x v="2"/>
    <n v="628.66065600000002"/>
    <x v="9"/>
  </r>
  <r>
    <n v="17"/>
    <n v="65"/>
    <x v="9"/>
    <s v="B3-23"/>
    <s v="AHII/M-26"/>
    <n v="100.8"/>
    <s v="AHII/M-26-01"/>
    <n v="1"/>
    <x v="2"/>
    <n v="628.66065600000002"/>
    <x v="9"/>
  </r>
  <r>
    <m/>
    <n v="66"/>
    <x v="9"/>
    <m/>
    <m/>
    <m/>
    <s v="AHII/M-26-02"/>
    <n v="2"/>
    <x v="2"/>
    <n v="628.66065600000002"/>
    <x v="9"/>
  </r>
  <r>
    <m/>
    <n v="67"/>
    <x v="9"/>
    <m/>
    <m/>
    <m/>
    <s v="AHII/M-26-03"/>
    <n v="3"/>
    <x v="2"/>
    <n v="628.66065600000002"/>
    <x v="9"/>
  </r>
  <r>
    <m/>
    <n v="68"/>
    <x v="9"/>
    <m/>
    <m/>
    <m/>
    <s v="AHII/M-26-04"/>
    <n v="4"/>
    <x v="2"/>
    <n v="628.66065600000002"/>
    <x v="9"/>
  </r>
  <r>
    <n v="18"/>
    <n v="69"/>
    <x v="9"/>
    <s v="B3-24"/>
    <s v="AHII/M-27"/>
    <n v="100.8"/>
    <s v="AHII/M-27-01"/>
    <n v="1"/>
    <x v="2"/>
    <n v="628.66065600000002"/>
    <x v="9"/>
  </r>
  <r>
    <m/>
    <n v="70"/>
    <x v="9"/>
    <m/>
    <m/>
    <m/>
    <s v="AHII/M-27-02"/>
    <n v="2"/>
    <x v="2"/>
    <n v="628.66065600000002"/>
    <x v="9"/>
  </r>
  <r>
    <m/>
    <n v="71"/>
    <x v="9"/>
    <m/>
    <m/>
    <m/>
    <s v="AHII/M-27-03"/>
    <n v="3"/>
    <x v="2"/>
    <n v="628.66065600000002"/>
    <x v="9"/>
  </r>
  <r>
    <m/>
    <n v="72"/>
    <x v="9"/>
    <m/>
    <m/>
    <m/>
    <s v="AHII/M-27-04"/>
    <n v="4"/>
    <x v="2"/>
    <n v="628.66065600000002"/>
    <x v="9"/>
  </r>
  <r>
    <n v="19"/>
    <n v="73"/>
    <x v="9"/>
    <s v="B3-25"/>
    <s v="AHII/M-30"/>
    <n v="100.8"/>
    <s v="AHII/M-30-01"/>
    <n v="1"/>
    <x v="2"/>
    <n v="628.66065600000002"/>
    <x v="9"/>
  </r>
  <r>
    <m/>
    <n v="74"/>
    <x v="9"/>
    <m/>
    <m/>
    <m/>
    <s v="AHII/M-30-02"/>
    <n v="2"/>
    <x v="2"/>
    <n v="628.66065600000002"/>
    <x v="9"/>
  </r>
  <r>
    <m/>
    <n v="75"/>
    <x v="9"/>
    <m/>
    <m/>
    <m/>
    <s v="AHII/M-30-03"/>
    <n v="3"/>
    <x v="2"/>
    <n v="628.66065600000002"/>
    <x v="9"/>
  </r>
  <r>
    <m/>
    <n v="76"/>
    <x v="9"/>
    <m/>
    <m/>
    <m/>
    <s v="AHII/M-30-04"/>
    <n v="4"/>
    <x v="2"/>
    <n v="628.66065600000002"/>
    <x v="9"/>
  </r>
  <r>
    <n v="20"/>
    <n v="77"/>
    <x v="9"/>
    <s v="B3-26"/>
    <s v="AHII/M-31"/>
    <n v="100.8"/>
    <s v="AHII/M-31-01"/>
    <n v="1"/>
    <x v="2"/>
    <n v="628.66065600000002"/>
    <x v="9"/>
  </r>
  <r>
    <m/>
    <n v="78"/>
    <x v="9"/>
    <m/>
    <m/>
    <m/>
    <s v="AHII/M-31-02"/>
    <n v="2"/>
    <x v="2"/>
    <n v="628.66065600000002"/>
    <x v="9"/>
  </r>
  <r>
    <m/>
    <n v="79"/>
    <x v="9"/>
    <m/>
    <m/>
    <m/>
    <s v="AHII/M-31-03"/>
    <n v="3"/>
    <x v="2"/>
    <n v="628.66065600000002"/>
    <x v="9"/>
  </r>
  <r>
    <m/>
    <n v="80"/>
    <x v="9"/>
    <m/>
    <m/>
    <m/>
    <s v="AHII/M-31-04"/>
    <n v="4"/>
    <x v="2"/>
    <n v="628.66065600000002"/>
    <x v="9"/>
  </r>
  <r>
    <n v="21"/>
    <n v="81"/>
    <x v="9"/>
    <s v="B3-27"/>
    <s v="AHII/M-32"/>
    <n v="100.8"/>
    <s v="AHII/M-32-01"/>
    <n v="1"/>
    <x v="2"/>
    <n v="628.66065600000002"/>
    <x v="9"/>
  </r>
  <r>
    <m/>
    <n v="82"/>
    <x v="9"/>
    <m/>
    <m/>
    <m/>
    <s v="AHII/M-32-02"/>
    <n v="2"/>
    <x v="2"/>
    <n v="628.66065600000002"/>
    <x v="9"/>
  </r>
  <r>
    <m/>
    <n v="83"/>
    <x v="9"/>
    <m/>
    <m/>
    <m/>
    <s v="AHII/M-32-03"/>
    <n v="3"/>
    <x v="2"/>
    <n v="628.66065600000002"/>
    <x v="9"/>
  </r>
  <r>
    <m/>
    <n v="84"/>
    <x v="9"/>
    <m/>
    <m/>
    <m/>
    <s v="AHII/M-32-04"/>
    <n v="4"/>
    <x v="2"/>
    <n v="628.66065600000002"/>
    <x v="9"/>
  </r>
  <r>
    <n v="22"/>
    <n v="85"/>
    <x v="9"/>
    <s v="B3-28"/>
    <s v="AHII/M-33"/>
    <n v="100.8"/>
    <s v="AHII/M-33-01"/>
    <n v="1"/>
    <x v="2"/>
    <n v="628.66065600000002"/>
    <x v="9"/>
  </r>
  <r>
    <m/>
    <n v="86"/>
    <x v="9"/>
    <m/>
    <m/>
    <m/>
    <s v="AHII/M-33-02"/>
    <n v="2"/>
    <x v="2"/>
    <n v="628.66065600000002"/>
    <x v="9"/>
  </r>
  <r>
    <m/>
    <n v="87"/>
    <x v="9"/>
    <m/>
    <m/>
    <m/>
    <s v="AHII/M-33-03"/>
    <n v="3"/>
    <x v="2"/>
    <n v="628.66065600000002"/>
    <x v="9"/>
  </r>
  <r>
    <m/>
    <n v="88"/>
    <x v="9"/>
    <m/>
    <m/>
    <m/>
    <s v="AHII/M-33-04"/>
    <n v="4"/>
    <x v="2"/>
    <n v="628.66065600000002"/>
    <x v="9"/>
  </r>
  <r>
    <n v="23"/>
    <n v="89"/>
    <x v="9"/>
    <s v="B3-29"/>
    <s v="AHII/M-34"/>
    <n v="100.8"/>
    <s v="AHII/M-34-01"/>
    <n v="1"/>
    <x v="2"/>
    <n v="628.66065600000002"/>
    <x v="9"/>
  </r>
  <r>
    <m/>
    <n v="90"/>
    <x v="9"/>
    <m/>
    <m/>
    <m/>
    <s v="AHII/M-34-02"/>
    <n v="2"/>
    <x v="2"/>
    <n v="628.66065600000002"/>
    <x v="9"/>
  </r>
  <r>
    <m/>
    <n v="91"/>
    <x v="9"/>
    <m/>
    <m/>
    <m/>
    <s v="AHII/M-34-03"/>
    <n v="3"/>
    <x v="2"/>
    <n v="628.66065600000002"/>
    <x v="9"/>
  </r>
  <r>
    <m/>
    <n v="92"/>
    <x v="9"/>
    <m/>
    <m/>
    <m/>
    <s v="AHII/M-34-04"/>
    <n v="4"/>
    <x v="2"/>
    <n v="628.66065600000002"/>
    <x v="9"/>
  </r>
  <r>
    <n v="24"/>
    <n v="93"/>
    <x v="9"/>
    <s v="B3-30"/>
    <s v="AHII/M-35"/>
    <n v="100.8"/>
    <s v="AHII/M-35-01"/>
    <n v="1"/>
    <x v="2"/>
    <n v="628.66065600000002"/>
    <x v="9"/>
  </r>
  <r>
    <m/>
    <n v="94"/>
    <x v="9"/>
    <m/>
    <m/>
    <m/>
    <s v="AHII/M-35-02"/>
    <n v="2"/>
    <x v="2"/>
    <n v="628.66065600000002"/>
    <x v="9"/>
  </r>
  <r>
    <m/>
    <n v="95"/>
    <x v="9"/>
    <m/>
    <m/>
    <m/>
    <s v="AHII/M-35-03"/>
    <n v="3"/>
    <x v="2"/>
    <n v="628.66065600000002"/>
    <x v="9"/>
  </r>
  <r>
    <m/>
    <n v="96"/>
    <x v="9"/>
    <m/>
    <m/>
    <m/>
    <s v="AHII/M-35-04"/>
    <n v="4"/>
    <x v="2"/>
    <n v="628.66065600000002"/>
    <x v="9"/>
  </r>
  <r>
    <n v="25"/>
    <n v="97"/>
    <x v="9"/>
    <s v="B3-31"/>
    <s v="AHII/M-36"/>
    <n v="100.8"/>
    <s v="AHII/M-36-01"/>
    <n v="1"/>
    <x v="2"/>
    <n v="628.66065600000002"/>
    <x v="9"/>
  </r>
  <r>
    <m/>
    <n v="98"/>
    <x v="9"/>
    <m/>
    <m/>
    <m/>
    <s v="AHII/M-36-02"/>
    <n v="2"/>
    <x v="2"/>
    <n v="628.66065600000002"/>
    <x v="9"/>
  </r>
  <r>
    <m/>
    <n v="99"/>
    <x v="9"/>
    <m/>
    <m/>
    <m/>
    <s v="AHII/M-36-03"/>
    <n v="3"/>
    <x v="2"/>
    <n v="628.66065600000002"/>
    <x v="9"/>
  </r>
  <r>
    <m/>
    <n v="100"/>
    <x v="9"/>
    <m/>
    <m/>
    <m/>
    <s v="AHII/M-36-04"/>
    <n v="4"/>
    <x v="2"/>
    <n v="628.66065600000002"/>
    <x v="9"/>
  </r>
  <r>
    <n v="26"/>
    <n v="101"/>
    <x v="9"/>
    <s v="B3-32"/>
    <s v="AHII/M-37"/>
    <n v="100.8"/>
    <s v="AHII/M-37-01"/>
    <n v="1"/>
    <x v="2"/>
    <n v="628.66065600000002"/>
    <x v="9"/>
  </r>
  <r>
    <m/>
    <n v="102"/>
    <x v="9"/>
    <m/>
    <m/>
    <m/>
    <s v="AHII/M-37-02"/>
    <n v="2"/>
    <x v="2"/>
    <n v="628.66065600000002"/>
    <x v="9"/>
  </r>
  <r>
    <m/>
    <n v="103"/>
    <x v="9"/>
    <m/>
    <m/>
    <m/>
    <s v="AHII/M-37-03"/>
    <n v="3"/>
    <x v="2"/>
    <n v="628.66065600000002"/>
    <x v="9"/>
  </r>
  <r>
    <m/>
    <n v="104"/>
    <x v="9"/>
    <m/>
    <m/>
    <m/>
    <s v="AHII/M-37-04"/>
    <n v="4"/>
    <x v="2"/>
    <n v="628.66065600000002"/>
    <x v="9"/>
  </r>
  <r>
    <n v="27"/>
    <n v="105"/>
    <x v="9"/>
    <s v="B3-33"/>
    <s v="AHII/M-38"/>
    <n v="100.8"/>
    <s v="AHII/M-38-01"/>
    <n v="1"/>
    <x v="2"/>
    <n v="628.66065600000002"/>
    <x v="9"/>
  </r>
  <r>
    <m/>
    <n v="106"/>
    <x v="9"/>
    <m/>
    <m/>
    <m/>
    <s v="AHII/M-38-02"/>
    <n v="2"/>
    <x v="2"/>
    <n v="628.66065600000002"/>
    <x v="9"/>
  </r>
  <r>
    <m/>
    <n v="107"/>
    <x v="9"/>
    <m/>
    <m/>
    <m/>
    <s v="AHII/M-38-03"/>
    <n v="3"/>
    <x v="2"/>
    <n v="628.66065600000002"/>
    <x v="9"/>
  </r>
  <r>
    <m/>
    <n v="108"/>
    <x v="9"/>
    <m/>
    <m/>
    <m/>
    <s v="AHII/M-38-04"/>
    <n v="4"/>
    <x v="2"/>
    <n v="628.66065600000002"/>
    <x v="9"/>
  </r>
  <r>
    <n v="28"/>
    <n v="109"/>
    <x v="9"/>
    <s v="B3-34"/>
    <s v="AHII/M-39"/>
    <n v="100.8"/>
    <s v="AHII/M-39-01"/>
    <n v="1"/>
    <x v="2"/>
    <n v="628.66065600000002"/>
    <x v="9"/>
  </r>
  <r>
    <m/>
    <n v="110"/>
    <x v="9"/>
    <m/>
    <m/>
    <m/>
    <s v="AHII/M-39-02"/>
    <n v="2"/>
    <x v="2"/>
    <n v="628.66065600000002"/>
    <x v="9"/>
  </r>
  <r>
    <m/>
    <n v="111"/>
    <x v="9"/>
    <m/>
    <m/>
    <m/>
    <s v="AHII/M-39-03"/>
    <n v="3"/>
    <x v="2"/>
    <n v="628.66065600000002"/>
    <x v="9"/>
  </r>
  <r>
    <m/>
    <n v="112"/>
    <x v="9"/>
    <m/>
    <m/>
    <m/>
    <s v="AHII/M-39-04"/>
    <n v="4"/>
    <x v="2"/>
    <n v="628.66065600000002"/>
    <x v="9"/>
  </r>
  <r>
    <n v="29"/>
    <n v="113"/>
    <x v="9"/>
    <s v="B3-35"/>
    <s v="AHII/M-40"/>
    <n v="100.8"/>
    <s v="AHII/M-40-01"/>
    <n v="1"/>
    <x v="2"/>
    <n v="628.66065600000002"/>
    <x v="9"/>
  </r>
  <r>
    <m/>
    <n v="114"/>
    <x v="9"/>
    <m/>
    <m/>
    <m/>
    <s v="AHII/M-40-02"/>
    <n v="2"/>
    <x v="2"/>
    <n v="628.66065600000002"/>
    <x v="9"/>
  </r>
  <r>
    <m/>
    <n v="115"/>
    <x v="9"/>
    <m/>
    <m/>
    <m/>
    <s v="AHII/M-40-03"/>
    <n v="3"/>
    <x v="2"/>
    <n v="628.66065600000002"/>
    <x v="9"/>
  </r>
  <r>
    <m/>
    <n v="116"/>
    <x v="9"/>
    <m/>
    <m/>
    <m/>
    <s v="AHII/M-40-04"/>
    <n v="4"/>
    <x v="2"/>
    <n v="628.66065600000002"/>
    <x v="9"/>
  </r>
  <r>
    <n v="30"/>
    <n v="117"/>
    <x v="9"/>
    <s v="B3-36"/>
    <s v="AHII/M-41"/>
    <n v="100.8"/>
    <s v="AHII/M-41-01"/>
    <n v="1"/>
    <x v="2"/>
    <n v="628.66065600000002"/>
    <x v="9"/>
  </r>
  <r>
    <m/>
    <n v="118"/>
    <x v="9"/>
    <m/>
    <m/>
    <m/>
    <s v="AHII/M-41-02"/>
    <n v="2"/>
    <x v="2"/>
    <n v="628.66065600000002"/>
    <x v="9"/>
  </r>
  <r>
    <m/>
    <n v="119"/>
    <x v="9"/>
    <m/>
    <m/>
    <m/>
    <s v="AHII/M-41-03"/>
    <n v="3"/>
    <x v="2"/>
    <n v="628.66065600000002"/>
    <x v="9"/>
  </r>
  <r>
    <m/>
    <n v="120"/>
    <x v="9"/>
    <m/>
    <m/>
    <m/>
    <s v="AHII/M-41-04"/>
    <n v="4"/>
    <x v="2"/>
    <n v="628.66065600000002"/>
    <x v="9"/>
  </r>
  <r>
    <n v="31"/>
    <n v="121"/>
    <x v="9"/>
    <s v="B3-37"/>
    <s v="AHII/M-43"/>
    <n v="100.8"/>
    <s v="AHII/M-43-01"/>
    <n v="1"/>
    <x v="2"/>
    <n v="628.66065600000002"/>
    <x v="9"/>
  </r>
  <r>
    <m/>
    <n v="122"/>
    <x v="9"/>
    <m/>
    <m/>
    <m/>
    <s v="AHII/M-43-02"/>
    <n v="2"/>
    <x v="2"/>
    <n v="628.66065600000002"/>
    <x v="9"/>
  </r>
  <r>
    <m/>
    <n v="123"/>
    <x v="9"/>
    <m/>
    <m/>
    <m/>
    <s v="AHII/M-43-03"/>
    <n v="3"/>
    <x v="2"/>
    <n v="628.66065600000002"/>
    <x v="9"/>
  </r>
  <r>
    <m/>
    <n v="124"/>
    <x v="9"/>
    <m/>
    <m/>
    <m/>
    <s v="AHII/M-43-04"/>
    <n v="4"/>
    <x v="2"/>
    <n v="628.66065600000002"/>
    <x v="9"/>
  </r>
  <r>
    <n v="32"/>
    <n v="125"/>
    <x v="9"/>
    <s v="B3-38"/>
    <s v="AHII/M-44"/>
    <n v="100.8"/>
    <s v="AHII/M-44-01"/>
    <n v="1"/>
    <x v="2"/>
    <n v="628.66065600000002"/>
    <x v="9"/>
  </r>
  <r>
    <m/>
    <n v="126"/>
    <x v="9"/>
    <m/>
    <m/>
    <m/>
    <s v="AHII/M-44-02"/>
    <n v="2"/>
    <x v="2"/>
    <n v="628.66065600000002"/>
    <x v="9"/>
  </r>
  <r>
    <m/>
    <n v="127"/>
    <x v="9"/>
    <m/>
    <m/>
    <m/>
    <s v="AHII/M-44-03"/>
    <n v="3"/>
    <x v="2"/>
    <n v="628.66065600000002"/>
    <x v="9"/>
  </r>
  <r>
    <m/>
    <n v="128"/>
    <x v="9"/>
    <m/>
    <m/>
    <m/>
    <s v="AHII/M-44-04"/>
    <n v="4"/>
    <x v="2"/>
    <n v="628.66065600000002"/>
    <x v="9"/>
  </r>
  <r>
    <n v="33"/>
    <n v="129"/>
    <x v="9"/>
    <s v="B3-39"/>
    <s v="AHII/M-45"/>
    <n v="100.8"/>
    <s v="AHII/M-45-01"/>
    <n v="1"/>
    <x v="2"/>
    <n v="628.66065600000002"/>
    <x v="9"/>
  </r>
  <r>
    <m/>
    <n v="130"/>
    <x v="9"/>
    <m/>
    <m/>
    <m/>
    <s v="AHII/M-45-02"/>
    <n v="2"/>
    <x v="2"/>
    <n v="628.66065600000002"/>
    <x v="9"/>
  </r>
  <r>
    <m/>
    <n v="131"/>
    <x v="9"/>
    <m/>
    <m/>
    <m/>
    <s v="AHII/M-45-03"/>
    <n v="3"/>
    <x v="2"/>
    <n v="628.66065600000002"/>
    <x v="9"/>
  </r>
  <r>
    <m/>
    <n v="132"/>
    <x v="9"/>
    <m/>
    <m/>
    <m/>
    <s v="AHII/M-45-04"/>
    <n v="4"/>
    <x v="2"/>
    <n v="628.66065600000002"/>
    <x v="9"/>
  </r>
  <r>
    <n v="34"/>
    <n v="133"/>
    <x v="9"/>
    <s v="B3-40"/>
    <s v="AHII/M-46"/>
    <n v="100.8"/>
    <s v="AHII/M-46-01"/>
    <n v="1"/>
    <x v="2"/>
    <n v="628.66065600000002"/>
    <x v="9"/>
  </r>
  <r>
    <m/>
    <n v="134"/>
    <x v="9"/>
    <m/>
    <m/>
    <m/>
    <s v="AHII/M-46-02"/>
    <n v="2"/>
    <x v="2"/>
    <n v="628.66065600000002"/>
    <x v="9"/>
  </r>
  <r>
    <m/>
    <n v="135"/>
    <x v="9"/>
    <m/>
    <m/>
    <m/>
    <s v="AHII/M-46-03"/>
    <n v="3"/>
    <x v="2"/>
    <n v="628.66065600000002"/>
    <x v="9"/>
  </r>
  <r>
    <m/>
    <n v="136"/>
    <x v="9"/>
    <m/>
    <m/>
    <m/>
    <s v="AHII/M-46-04"/>
    <n v="4"/>
    <x v="2"/>
    <n v="628.66065600000002"/>
    <x v="9"/>
  </r>
  <r>
    <n v="35"/>
    <n v="137"/>
    <x v="9"/>
    <s v="B3-41"/>
    <s v="AHII/M-47"/>
    <n v="100.8"/>
    <s v="AHII/M-47-01"/>
    <n v="1"/>
    <x v="2"/>
    <n v="628.66065600000002"/>
    <x v="9"/>
  </r>
  <r>
    <m/>
    <n v="138"/>
    <x v="9"/>
    <m/>
    <m/>
    <m/>
    <s v="AHII/M-47-02"/>
    <n v="2"/>
    <x v="2"/>
    <n v="628.66065600000002"/>
    <x v="9"/>
  </r>
  <r>
    <m/>
    <n v="139"/>
    <x v="9"/>
    <m/>
    <m/>
    <m/>
    <s v="AHII/M-47-03"/>
    <n v="3"/>
    <x v="2"/>
    <n v="628.66065600000002"/>
    <x v="9"/>
  </r>
  <r>
    <m/>
    <n v="140"/>
    <x v="9"/>
    <m/>
    <m/>
    <m/>
    <s v="AHII/M-47-04"/>
    <n v="4"/>
    <x v="2"/>
    <n v="628.66065600000002"/>
    <x v="9"/>
  </r>
  <r>
    <n v="36"/>
    <n v="141"/>
    <x v="9"/>
    <s v="B3-42"/>
    <s v="AHII/M-68"/>
    <n v="100.8"/>
    <s v="AHII/M-68-01"/>
    <n v="1"/>
    <x v="2"/>
    <n v="628.66065600000002"/>
    <x v="9"/>
  </r>
  <r>
    <m/>
    <n v="142"/>
    <x v="9"/>
    <m/>
    <m/>
    <m/>
    <s v="AHII/M-68-02"/>
    <n v="2"/>
    <x v="2"/>
    <n v="628.66065600000002"/>
    <x v="9"/>
  </r>
  <r>
    <m/>
    <n v="143"/>
    <x v="9"/>
    <m/>
    <m/>
    <m/>
    <s v="AHII/M-68-03"/>
    <n v="3"/>
    <x v="2"/>
    <n v="628.66065600000002"/>
    <x v="9"/>
  </r>
  <r>
    <m/>
    <n v="144"/>
    <x v="9"/>
    <m/>
    <m/>
    <m/>
    <s v="AHII/M-68-04"/>
    <n v="4"/>
    <x v="2"/>
    <n v="628.66065600000002"/>
    <x v="9"/>
  </r>
  <r>
    <n v="37"/>
    <n v="145"/>
    <x v="9"/>
    <s v="B3-43"/>
    <s v="AHII/M-67"/>
    <n v="100.8"/>
    <s v="AHII/M-67-01"/>
    <n v="1"/>
    <x v="2"/>
    <n v="628.66065600000002"/>
    <x v="9"/>
  </r>
  <r>
    <m/>
    <n v="146"/>
    <x v="9"/>
    <m/>
    <m/>
    <m/>
    <s v="AHII/M-67-02"/>
    <n v="2"/>
    <x v="2"/>
    <n v="628.66065600000002"/>
    <x v="9"/>
  </r>
  <r>
    <m/>
    <n v="147"/>
    <x v="9"/>
    <m/>
    <m/>
    <m/>
    <s v="AHII/M-67-03"/>
    <n v="3"/>
    <x v="2"/>
    <n v="628.66065600000002"/>
    <x v="9"/>
  </r>
  <r>
    <m/>
    <n v="148"/>
    <x v="9"/>
    <m/>
    <m/>
    <m/>
    <s v="AHII/M-67-04"/>
    <n v="4"/>
    <x v="2"/>
    <n v="628.66065600000002"/>
    <x v="9"/>
  </r>
  <r>
    <n v="38"/>
    <n v="149"/>
    <x v="9"/>
    <s v="B3-44"/>
    <s v="AHII/M-66"/>
    <n v="100.8"/>
    <s v="AHII/M-66-01"/>
    <n v="1"/>
    <x v="2"/>
    <n v="628.66065600000002"/>
    <x v="9"/>
  </r>
  <r>
    <m/>
    <n v="150"/>
    <x v="9"/>
    <m/>
    <m/>
    <m/>
    <s v="AHII/M-66-02"/>
    <n v="2"/>
    <x v="2"/>
    <n v="628.66065600000002"/>
    <x v="9"/>
  </r>
  <r>
    <m/>
    <n v="151"/>
    <x v="9"/>
    <m/>
    <m/>
    <m/>
    <s v="AHII/M-66-03"/>
    <n v="3"/>
    <x v="2"/>
    <n v="628.66065600000002"/>
    <x v="9"/>
  </r>
  <r>
    <m/>
    <n v="152"/>
    <x v="9"/>
    <m/>
    <m/>
    <m/>
    <s v="AHII/M-66-04"/>
    <n v="4"/>
    <x v="2"/>
    <n v="628.66065600000002"/>
    <x v="9"/>
  </r>
  <r>
    <n v="39"/>
    <n v="153"/>
    <x v="9"/>
    <s v="B3-45"/>
    <s v="AHII/M-65"/>
    <n v="100.8"/>
    <s v="AHII/M-65-01"/>
    <n v="1"/>
    <x v="2"/>
    <n v="628.66065600000002"/>
    <x v="9"/>
  </r>
  <r>
    <m/>
    <n v="154"/>
    <x v="9"/>
    <m/>
    <m/>
    <m/>
    <s v="AHII/M-65-02"/>
    <n v="2"/>
    <x v="2"/>
    <n v="628.66065600000002"/>
    <x v="9"/>
  </r>
  <r>
    <m/>
    <n v="155"/>
    <x v="9"/>
    <m/>
    <m/>
    <m/>
    <s v="AHII/M-65-03"/>
    <n v="3"/>
    <x v="2"/>
    <n v="628.66065600000002"/>
    <x v="9"/>
  </r>
  <r>
    <m/>
    <n v="156"/>
    <x v="9"/>
    <m/>
    <m/>
    <m/>
    <s v="AHII/M-65-04"/>
    <n v="4"/>
    <x v="2"/>
    <n v="628.66065600000002"/>
    <x v="9"/>
  </r>
  <r>
    <n v="40"/>
    <n v="157"/>
    <x v="9"/>
    <s v="B3-46"/>
    <s v="AHII/M-64"/>
    <n v="100.8"/>
    <s v="AHII/M-64-01"/>
    <n v="1"/>
    <x v="2"/>
    <n v="628.66065600000002"/>
    <x v="9"/>
  </r>
  <r>
    <m/>
    <n v="158"/>
    <x v="9"/>
    <m/>
    <m/>
    <m/>
    <s v="AHII/M-64-02"/>
    <n v="2"/>
    <x v="2"/>
    <n v="628.66065600000002"/>
    <x v="9"/>
  </r>
  <r>
    <m/>
    <n v="159"/>
    <x v="9"/>
    <m/>
    <m/>
    <m/>
    <s v="AHII/M-64-03"/>
    <n v="3"/>
    <x v="2"/>
    <n v="628.66065600000002"/>
    <x v="9"/>
  </r>
  <r>
    <m/>
    <n v="160"/>
    <x v="9"/>
    <m/>
    <m/>
    <m/>
    <s v="AHII/M-64-04"/>
    <n v="4"/>
    <x v="2"/>
    <n v="628.66065600000002"/>
    <x v="9"/>
  </r>
  <r>
    <n v="41"/>
    <n v="161"/>
    <x v="9"/>
    <s v="B3-47"/>
    <s v="AHII/M-63"/>
    <n v="100.8"/>
    <s v="AHII/M-63-01"/>
    <n v="1"/>
    <x v="2"/>
    <n v="628.66065600000002"/>
    <x v="9"/>
  </r>
  <r>
    <m/>
    <n v="162"/>
    <x v="9"/>
    <m/>
    <m/>
    <m/>
    <s v="AHII/M-63-02"/>
    <n v="2"/>
    <x v="2"/>
    <n v="628.66065600000002"/>
    <x v="9"/>
  </r>
  <r>
    <m/>
    <n v="163"/>
    <x v="9"/>
    <m/>
    <m/>
    <m/>
    <s v="AHII/M-63-03"/>
    <n v="3"/>
    <x v="2"/>
    <n v="628.66065600000002"/>
    <x v="9"/>
  </r>
  <r>
    <m/>
    <n v="164"/>
    <x v="9"/>
    <m/>
    <m/>
    <m/>
    <s v="AHII/M-63-04"/>
    <n v="4"/>
    <x v="2"/>
    <n v="628.66065600000002"/>
    <x v="9"/>
  </r>
  <r>
    <n v="42"/>
    <n v="165"/>
    <x v="9"/>
    <s v="B3-48"/>
    <s v="AHII/M-62"/>
    <n v="100.8"/>
    <s v="AHII/M-62-01"/>
    <n v="1"/>
    <x v="2"/>
    <n v="628.66065600000002"/>
    <x v="9"/>
  </r>
  <r>
    <m/>
    <n v="166"/>
    <x v="9"/>
    <m/>
    <m/>
    <m/>
    <s v="AHII/M-62-02"/>
    <n v="2"/>
    <x v="2"/>
    <n v="628.66065600000002"/>
    <x v="9"/>
  </r>
  <r>
    <m/>
    <n v="167"/>
    <x v="9"/>
    <m/>
    <m/>
    <m/>
    <s v="AHII/M-62-03"/>
    <n v="3"/>
    <x v="2"/>
    <n v="628.66065600000002"/>
    <x v="9"/>
  </r>
  <r>
    <m/>
    <n v="168"/>
    <x v="9"/>
    <m/>
    <m/>
    <m/>
    <s v="AHII/M-62-04"/>
    <n v="4"/>
    <x v="2"/>
    <n v="628.66065600000002"/>
    <x v="9"/>
  </r>
  <r>
    <n v="43"/>
    <n v="169"/>
    <x v="9"/>
    <s v="B3-49"/>
    <s v="AHII/M-61"/>
    <n v="100.8"/>
    <s v="AHII/M-61-01"/>
    <n v="1"/>
    <x v="2"/>
    <n v="628.66065600000002"/>
    <x v="9"/>
  </r>
  <r>
    <m/>
    <n v="170"/>
    <x v="9"/>
    <m/>
    <m/>
    <m/>
    <s v="AHII/M-61-02"/>
    <n v="2"/>
    <x v="2"/>
    <n v="628.66065600000002"/>
    <x v="9"/>
  </r>
  <r>
    <m/>
    <n v="171"/>
    <x v="9"/>
    <m/>
    <m/>
    <m/>
    <s v="AHII/M-61-03"/>
    <n v="3"/>
    <x v="2"/>
    <n v="628.66065600000002"/>
    <x v="9"/>
  </r>
  <r>
    <m/>
    <n v="172"/>
    <x v="9"/>
    <m/>
    <m/>
    <m/>
    <s v="AHII/M-61-04"/>
    <n v="4"/>
    <x v="2"/>
    <n v="628.66065600000002"/>
    <x v="9"/>
  </r>
  <r>
    <n v="44"/>
    <n v="173"/>
    <x v="9"/>
    <s v="B3-50"/>
    <s v="AHII/M-60"/>
    <n v="100.8"/>
    <s v="AHII/M-60-01"/>
    <n v="1"/>
    <x v="2"/>
    <n v="628.66065600000002"/>
    <x v="9"/>
  </r>
  <r>
    <m/>
    <n v="174"/>
    <x v="9"/>
    <m/>
    <m/>
    <m/>
    <s v="AHII/M-60-02"/>
    <n v="2"/>
    <x v="2"/>
    <n v="628.66065600000002"/>
    <x v="9"/>
  </r>
  <r>
    <m/>
    <n v="175"/>
    <x v="9"/>
    <m/>
    <m/>
    <m/>
    <s v="AHII/M-60-03"/>
    <n v="3"/>
    <x v="2"/>
    <n v="628.66065600000002"/>
    <x v="9"/>
  </r>
  <r>
    <m/>
    <n v="176"/>
    <x v="9"/>
    <m/>
    <m/>
    <m/>
    <s v="AHII/M-60-04"/>
    <n v="4"/>
    <x v="2"/>
    <n v="628.66065600000002"/>
    <x v="9"/>
  </r>
  <r>
    <n v="45"/>
    <n v="177"/>
    <x v="9"/>
    <s v="B3-51"/>
    <s v="AHII/M-59"/>
    <n v="100.8"/>
    <s v="AHII/M-59-01"/>
    <n v="1"/>
    <x v="2"/>
    <n v="628.66065600000002"/>
    <x v="9"/>
  </r>
  <r>
    <m/>
    <n v="178"/>
    <x v="9"/>
    <m/>
    <m/>
    <m/>
    <s v="AHII/M-59-02"/>
    <n v="2"/>
    <x v="2"/>
    <n v="628.66065600000002"/>
    <x v="9"/>
  </r>
  <r>
    <m/>
    <n v="179"/>
    <x v="9"/>
    <m/>
    <m/>
    <m/>
    <s v="AHII/M-59-03"/>
    <n v="3"/>
    <x v="2"/>
    <n v="628.66065600000002"/>
    <x v="9"/>
  </r>
  <r>
    <m/>
    <n v="180"/>
    <x v="9"/>
    <m/>
    <m/>
    <m/>
    <s v="AHII/M-59-04"/>
    <n v="4"/>
    <x v="2"/>
    <n v="628.66065600000002"/>
    <x v="9"/>
  </r>
  <r>
    <n v="46"/>
    <n v="181"/>
    <x v="9"/>
    <s v="B3-52"/>
    <s v="AHII/M-58"/>
    <n v="100.8"/>
    <s v="AHII/M-58-01"/>
    <n v="1"/>
    <x v="2"/>
    <n v="628.66065600000002"/>
    <x v="9"/>
  </r>
  <r>
    <m/>
    <n v="182"/>
    <x v="9"/>
    <m/>
    <m/>
    <m/>
    <s v="AHII/M-58-02"/>
    <n v="2"/>
    <x v="2"/>
    <n v="628.66065600000002"/>
    <x v="9"/>
  </r>
  <r>
    <m/>
    <n v="183"/>
    <x v="9"/>
    <m/>
    <m/>
    <m/>
    <s v="AHII/M-58-03"/>
    <n v="3"/>
    <x v="2"/>
    <n v="628.66065600000002"/>
    <x v="9"/>
  </r>
  <r>
    <m/>
    <n v="184"/>
    <x v="9"/>
    <m/>
    <m/>
    <m/>
    <s v="AHII/M-58-04"/>
    <n v="4"/>
    <x v="2"/>
    <n v="628.66065600000002"/>
    <x v="9"/>
  </r>
  <r>
    <n v="47"/>
    <n v="185"/>
    <x v="9"/>
    <s v="B3-53"/>
    <s v="AHII/M-57"/>
    <n v="100.8"/>
    <s v="AHII/M-57-01"/>
    <n v="1"/>
    <x v="2"/>
    <n v="628.66065600000002"/>
    <x v="9"/>
  </r>
  <r>
    <m/>
    <n v="186"/>
    <x v="9"/>
    <m/>
    <m/>
    <m/>
    <s v="AHII/M-57-02"/>
    <n v="2"/>
    <x v="2"/>
    <n v="628.66065600000002"/>
    <x v="9"/>
  </r>
  <r>
    <m/>
    <n v="187"/>
    <x v="9"/>
    <m/>
    <m/>
    <m/>
    <s v="AHII/M-57-03"/>
    <n v="3"/>
    <x v="2"/>
    <n v="628.66065600000002"/>
    <x v="9"/>
  </r>
  <r>
    <m/>
    <n v="188"/>
    <x v="9"/>
    <m/>
    <m/>
    <m/>
    <s v="AHII/M-57-04"/>
    <n v="4"/>
    <x v="2"/>
    <n v="628.66065600000002"/>
    <x v="9"/>
  </r>
  <r>
    <n v="48"/>
    <n v="189"/>
    <x v="9"/>
    <s v="B3-54"/>
    <s v="AHII/M-56"/>
    <n v="100.8"/>
    <s v="AHII/M-56-01"/>
    <n v="1"/>
    <x v="2"/>
    <n v="628.66065600000002"/>
    <x v="9"/>
  </r>
  <r>
    <m/>
    <n v="190"/>
    <x v="9"/>
    <m/>
    <m/>
    <m/>
    <s v="AHII/M-56-02"/>
    <n v="2"/>
    <x v="2"/>
    <n v="628.66065600000002"/>
    <x v="9"/>
  </r>
  <r>
    <m/>
    <n v="191"/>
    <x v="9"/>
    <m/>
    <m/>
    <m/>
    <s v="AHII/M-56-03"/>
    <n v="3"/>
    <x v="2"/>
    <n v="628.66065600000002"/>
    <x v="9"/>
  </r>
  <r>
    <m/>
    <n v="192"/>
    <x v="9"/>
    <m/>
    <m/>
    <m/>
    <s v="AHII/M-56-04"/>
    <n v="4"/>
    <x v="2"/>
    <n v="628.66065600000002"/>
    <x v="9"/>
  </r>
  <r>
    <n v="49"/>
    <n v="193"/>
    <x v="9"/>
    <s v="B3-55"/>
    <s v="AHII/M-55"/>
    <n v="100.8"/>
    <s v="AHII/M-55-01"/>
    <n v="1"/>
    <x v="2"/>
    <n v="628.66065600000002"/>
    <x v="9"/>
  </r>
  <r>
    <m/>
    <n v="194"/>
    <x v="9"/>
    <m/>
    <m/>
    <m/>
    <s v="AHII/M-55-02"/>
    <n v="2"/>
    <x v="2"/>
    <n v="628.66065600000002"/>
    <x v="9"/>
  </r>
  <r>
    <m/>
    <n v="195"/>
    <x v="9"/>
    <m/>
    <m/>
    <m/>
    <s v="AHII/M-55-03"/>
    <n v="3"/>
    <x v="2"/>
    <n v="628.66065600000002"/>
    <x v="9"/>
  </r>
  <r>
    <m/>
    <n v="196"/>
    <x v="9"/>
    <m/>
    <m/>
    <m/>
    <s v="AHII/M-55-04"/>
    <n v="4"/>
    <x v="2"/>
    <n v="628.66065600000002"/>
    <x v="9"/>
  </r>
  <r>
    <n v="50"/>
    <n v="197"/>
    <x v="9"/>
    <s v="B3-56"/>
    <s v="AHII/M-54"/>
    <n v="100.8"/>
    <s v="AHII/M-54-01"/>
    <n v="1"/>
    <x v="2"/>
    <n v="628.66065600000002"/>
    <x v="9"/>
  </r>
  <r>
    <m/>
    <n v="198"/>
    <x v="9"/>
    <m/>
    <m/>
    <m/>
    <s v="AHII/M-54-02"/>
    <n v="2"/>
    <x v="2"/>
    <n v="628.66065600000002"/>
    <x v="9"/>
  </r>
  <r>
    <m/>
    <n v="199"/>
    <x v="9"/>
    <m/>
    <m/>
    <m/>
    <s v="AHII/M-54-03"/>
    <n v="3"/>
    <x v="2"/>
    <n v="628.66065600000002"/>
    <x v="9"/>
  </r>
  <r>
    <m/>
    <n v="200"/>
    <x v="9"/>
    <m/>
    <m/>
    <m/>
    <s v="AHII/M-54-04"/>
    <n v="4"/>
    <x v="2"/>
    <n v="628.66065600000002"/>
    <x v="9"/>
  </r>
  <r>
    <n v="51"/>
    <n v="201"/>
    <x v="9"/>
    <s v="B3-57"/>
    <s v="AHII/M-53"/>
    <n v="100.8"/>
    <s v="AHII/M-53-01"/>
    <n v="1"/>
    <x v="2"/>
    <n v="628.66065600000002"/>
    <x v="9"/>
  </r>
  <r>
    <m/>
    <n v="202"/>
    <x v="9"/>
    <m/>
    <m/>
    <m/>
    <s v="AHII/M-53-02"/>
    <n v="2"/>
    <x v="2"/>
    <n v="628.66065600000002"/>
    <x v="9"/>
  </r>
  <r>
    <m/>
    <n v="203"/>
    <x v="9"/>
    <m/>
    <m/>
    <m/>
    <s v="AHII/M-53-03"/>
    <n v="3"/>
    <x v="2"/>
    <n v="628.66065600000002"/>
    <x v="9"/>
  </r>
  <r>
    <m/>
    <n v="204"/>
    <x v="9"/>
    <m/>
    <m/>
    <m/>
    <s v="AHII/M-53-04"/>
    <n v="4"/>
    <x v="2"/>
    <n v="628.66065600000002"/>
    <x v="9"/>
  </r>
  <r>
    <n v="52"/>
    <n v="205"/>
    <x v="9"/>
    <s v="B3-58"/>
    <s v="AHII/M-52"/>
    <n v="100.8"/>
    <s v="AHII/M-52-01"/>
    <n v="1"/>
    <x v="2"/>
    <n v="628.66065600000002"/>
    <x v="9"/>
  </r>
  <r>
    <m/>
    <n v="206"/>
    <x v="9"/>
    <m/>
    <m/>
    <m/>
    <s v="AHII/M-52-02"/>
    <n v="2"/>
    <x v="2"/>
    <n v="628.66065600000002"/>
    <x v="9"/>
  </r>
  <r>
    <m/>
    <n v="207"/>
    <x v="9"/>
    <m/>
    <m/>
    <m/>
    <s v="AHII/M-52-03"/>
    <n v="3"/>
    <x v="2"/>
    <n v="628.66065600000002"/>
    <x v="9"/>
  </r>
  <r>
    <m/>
    <n v="208"/>
    <x v="9"/>
    <m/>
    <m/>
    <m/>
    <s v="AHII/M-52-04"/>
    <n v="4"/>
    <x v="2"/>
    <n v="628.66065600000002"/>
    <x v="9"/>
  </r>
  <r>
    <n v="53"/>
    <n v="209"/>
    <x v="9"/>
    <s v="B3-59"/>
    <s v="AHII/M-51"/>
    <n v="100.8"/>
    <s v="AHII/M-51-01"/>
    <n v="1"/>
    <x v="2"/>
    <n v="628.66065600000002"/>
    <x v="9"/>
  </r>
  <r>
    <m/>
    <n v="210"/>
    <x v="9"/>
    <m/>
    <m/>
    <m/>
    <s v="AHII/M-51-02"/>
    <n v="2"/>
    <x v="2"/>
    <n v="628.66065600000002"/>
    <x v="9"/>
  </r>
  <r>
    <m/>
    <n v="211"/>
    <x v="9"/>
    <m/>
    <m/>
    <m/>
    <s v="AHII/M-51-03"/>
    <n v="3"/>
    <x v="2"/>
    <n v="628.66065600000002"/>
    <x v="9"/>
  </r>
  <r>
    <m/>
    <n v="212"/>
    <x v="9"/>
    <m/>
    <m/>
    <m/>
    <s v="AHII/M-51-04"/>
    <n v="4"/>
    <x v="2"/>
    <n v="628.66065600000002"/>
    <x v="9"/>
  </r>
  <r>
    <n v="54"/>
    <n v="213"/>
    <x v="9"/>
    <s v="B3-60"/>
    <s v="AHII/M-86"/>
    <n v="100.8"/>
    <s v="AHII/M-86-01"/>
    <n v="1"/>
    <x v="2"/>
    <n v="628.66065600000002"/>
    <x v="9"/>
  </r>
  <r>
    <m/>
    <n v="214"/>
    <x v="9"/>
    <m/>
    <m/>
    <m/>
    <s v="AHII/M-86-02"/>
    <n v="2"/>
    <x v="2"/>
    <n v="628.66065600000002"/>
    <x v="9"/>
  </r>
  <r>
    <m/>
    <n v="215"/>
    <x v="9"/>
    <m/>
    <m/>
    <m/>
    <s v="AHII/M-86-03"/>
    <n v="3"/>
    <x v="2"/>
    <n v="628.66065600000002"/>
    <x v="9"/>
  </r>
  <r>
    <m/>
    <n v="216"/>
    <x v="9"/>
    <m/>
    <m/>
    <m/>
    <s v="AHII/M-86-04"/>
    <n v="4"/>
    <x v="2"/>
    <n v="628.66065600000002"/>
    <x v="9"/>
  </r>
  <r>
    <n v="55"/>
    <n v="217"/>
    <x v="9"/>
    <s v="B3-61"/>
    <s v="AHII/M-85"/>
    <n v="100.8"/>
    <s v="AHII/M-85-01"/>
    <n v="1"/>
    <x v="2"/>
    <n v="628.66065600000002"/>
    <x v="9"/>
  </r>
  <r>
    <m/>
    <n v="218"/>
    <x v="9"/>
    <m/>
    <m/>
    <m/>
    <s v="AHII/M-85-02"/>
    <n v="2"/>
    <x v="2"/>
    <n v="628.66065600000002"/>
    <x v="9"/>
  </r>
  <r>
    <m/>
    <n v="219"/>
    <x v="9"/>
    <m/>
    <m/>
    <m/>
    <s v="AHII/M-85-03"/>
    <n v="3"/>
    <x v="2"/>
    <n v="628.66065600000002"/>
    <x v="9"/>
  </r>
  <r>
    <m/>
    <n v="220"/>
    <x v="9"/>
    <m/>
    <m/>
    <m/>
    <s v="AHII/M-85-04"/>
    <n v="4"/>
    <x v="2"/>
    <n v="628.66065600000002"/>
    <x v="9"/>
  </r>
  <r>
    <n v="56"/>
    <n v="221"/>
    <x v="9"/>
    <s v="B3-62"/>
    <s v="AHII/M-84"/>
    <n v="100.8"/>
    <s v="AHII/M-84-01"/>
    <n v="1"/>
    <x v="2"/>
    <n v="628.66065600000002"/>
    <x v="9"/>
  </r>
  <r>
    <m/>
    <n v="222"/>
    <x v="9"/>
    <m/>
    <m/>
    <m/>
    <s v="AHII/M-84-02"/>
    <n v="2"/>
    <x v="2"/>
    <n v="628.66065600000002"/>
    <x v="9"/>
  </r>
  <r>
    <m/>
    <n v="223"/>
    <x v="9"/>
    <m/>
    <m/>
    <m/>
    <s v="AHII/M-84-03"/>
    <n v="3"/>
    <x v="2"/>
    <n v="628.66065600000002"/>
    <x v="9"/>
  </r>
  <r>
    <m/>
    <n v="224"/>
    <x v="9"/>
    <m/>
    <m/>
    <m/>
    <s v="AHII/M-84-04"/>
    <n v="4"/>
    <x v="2"/>
    <n v="628.66065600000002"/>
    <x v="9"/>
  </r>
  <r>
    <n v="57"/>
    <n v="225"/>
    <x v="9"/>
    <s v="B3-63"/>
    <s v="AHII/M-83"/>
    <n v="100.8"/>
    <s v="AHII/M-83-01"/>
    <n v="1"/>
    <x v="2"/>
    <n v="628.66065600000002"/>
    <x v="9"/>
  </r>
  <r>
    <m/>
    <n v="226"/>
    <x v="9"/>
    <m/>
    <m/>
    <m/>
    <s v="AHII/M-83-02"/>
    <n v="2"/>
    <x v="2"/>
    <n v="628.66065600000002"/>
    <x v="9"/>
  </r>
  <r>
    <m/>
    <n v="227"/>
    <x v="9"/>
    <m/>
    <m/>
    <m/>
    <s v="AHII/M-83-03"/>
    <n v="3"/>
    <x v="2"/>
    <n v="628.66065600000002"/>
    <x v="9"/>
  </r>
  <r>
    <m/>
    <n v="228"/>
    <x v="9"/>
    <m/>
    <m/>
    <m/>
    <s v="AHII/M-83-04"/>
    <n v="4"/>
    <x v="2"/>
    <n v="628.66065600000002"/>
    <x v="9"/>
  </r>
  <r>
    <n v="58"/>
    <n v="229"/>
    <x v="9"/>
    <s v="B3-64"/>
    <s v="AHII/M-82"/>
    <n v="100.8"/>
    <s v="AHII/M-82-01"/>
    <n v="1"/>
    <x v="2"/>
    <n v="628.66065600000002"/>
    <x v="9"/>
  </r>
  <r>
    <m/>
    <n v="230"/>
    <x v="9"/>
    <m/>
    <m/>
    <m/>
    <s v="AHII/M-82-02"/>
    <n v="2"/>
    <x v="2"/>
    <n v="628.66065600000002"/>
    <x v="9"/>
  </r>
  <r>
    <m/>
    <n v="231"/>
    <x v="9"/>
    <m/>
    <m/>
    <m/>
    <s v="AHII/M-82-03"/>
    <n v="3"/>
    <x v="2"/>
    <n v="628.66065600000002"/>
    <x v="9"/>
  </r>
  <r>
    <m/>
    <n v="232"/>
    <x v="9"/>
    <m/>
    <m/>
    <m/>
    <s v="AHII/M-82-04"/>
    <n v="4"/>
    <x v="2"/>
    <n v="628.66065600000002"/>
    <x v="9"/>
  </r>
  <r>
    <n v="59"/>
    <n v="233"/>
    <x v="9"/>
    <s v="B3-65"/>
    <s v="AHII/M-81"/>
    <n v="100.8"/>
    <s v="AHII/M-81-01"/>
    <n v="1"/>
    <x v="2"/>
    <n v="628.66065600000002"/>
    <x v="9"/>
  </r>
  <r>
    <m/>
    <n v="234"/>
    <x v="9"/>
    <m/>
    <m/>
    <m/>
    <s v="AHII/M-81-02"/>
    <n v="2"/>
    <x v="2"/>
    <n v="628.66065600000002"/>
    <x v="9"/>
  </r>
  <r>
    <m/>
    <n v="235"/>
    <x v="9"/>
    <m/>
    <m/>
    <m/>
    <s v="AHII/M-81-03"/>
    <n v="3"/>
    <x v="2"/>
    <n v="628.66065600000002"/>
    <x v="9"/>
  </r>
  <r>
    <m/>
    <n v="236"/>
    <x v="9"/>
    <m/>
    <m/>
    <m/>
    <s v="AHII/M-81-04"/>
    <n v="4"/>
    <x v="2"/>
    <n v="628.66065600000002"/>
    <x v="9"/>
  </r>
  <r>
    <n v="60"/>
    <n v="237"/>
    <x v="9"/>
    <s v="B3-66"/>
    <s v="AHII/M-80"/>
    <n v="100.8"/>
    <s v="AHII/M-80-01"/>
    <n v="1"/>
    <x v="2"/>
    <n v="628.66065600000002"/>
    <x v="9"/>
  </r>
  <r>
    <m/>
    <n v="238"/>
    <x v="9"/>
    <m/>
    <m/>
    <m/>
    <s v="AHII/M-80-02"/>
    <n v="2"/>
    <x v="2"/>
    <n v="628.66065600000002"/>
    <x v="9"/>
  </r>
  <r>
    <m/>
    <n v="239"/>
    <x v="9"/>
    <m/>
    <m/>
    <m/>
    <s v="AHII/M-80-03"/>
    <n v="3"/>
    <x v="2"/>
    <n v="628.66065600000002"/>
    <x v="9"/>
  </r>
  <r>
    <m/>
    <n v="240"/>
    <x v="9"/>
    <m/>
    <m/>
    <m/>
    <s v="AHII/M-80-04"/>
    <n v="4"/>
    <x v="2"/>
    <n v="628.66065600000002"/>
    <x v="9"/>
  </r>
  <r>
    <n v="61"/>
    <n v="241"/>
    <x v="9"/>
    <s v="B3-67"/>
    <s v="AHII/M-79"/>
    <n v="100.8"/>
    <s v="AHII/M-79-01"/>
    <n v="1"/>
    <x v="2"/>
    <n v="628.66065600000002"/>
    <x v="9"/>
  </r>
  <r>
    <m/>
    <n v="242"/>
    <x v="9"/>
    <m/>
    <m/>
    <m/>
    <s v="AHII/M-79-02"/>
    <n v="2"/>
    <x v="2"/>
    <n v="628.66065600000002"/>
    <x v="9"/>
  </r>
  <r>
    <m/>
    <n v="243"/>
    <x v="9"/>
    <m/>
    <m/>
    <m/>
    <s v="AHII/M-79-03"/>
    <n v="3"/>
    <x v="2"/>
    <n v="628.66065600000002"/>
    <x v="9"/>
  </r>
  <r>
    <m/>
    <n v="244"/>
    <x v="9"/>
    <m/>
    <m/>
    <m/>
    <s v="AHII/M-79-04"/>
    <n v="4"/>
    <x v="2"/>
    <n v="628.66065600000002"/>
    <x v="9"/>
  </r>
  <r>
    <n v="62"/>
    <n v="245"/>
    <x v="9"/>
    <s v="B3-68"/>
    <s v="AHII/M-78"/>
    <n v="100.8"/>
    <s v="AHII/M-78-01"/>
    <n v="1"/>
    <x v="2"/>
    <n v="628.66065600000002"/>
    <x v="9"/>
  </r>
  <r>
    <m/>
    <n v="246"/>
    <x v="9"/>
    <m/>
    <m/>
    <m/>
    <s v="AHII/M-78-02"/>
    <n v="2"/>
    <x v="2"/>
    <n v="628.66065600000002"/>
    <x v="9"/>
  </r>
  <r>
    <m/>
    <n v="247"/>
    <x v="9"/>
    <m/>
    <m/>
    <m/>
    <s v="AHII/M-78-03"/>
    <n v="3"/>
    <x v="2"/>
    <n v="628.66065600000002"/>
    <x v="9"/>
  </r>
  <r>
    <m/>
    <n v="248"/>
    <x v="9"/>
    <m/>
    <m/>
    <m/>
    <s v="AHII/M-78-04"/>
    <n v="4"/>
    <x v="2"/>
    <n v="628.66065600000002"/>
    <x v="9"/>
  </r>
  <r>
    <n v="63"/>
    <n v="249"/>
    <x v="9"/>
    <s v="B3-69"/>
    <s v="AHII/M-77"/>
    <n v="100.8"/>
    <s v="AHII/M-77-01"/>
    <n v="1"/>
    <x v="2"/>
    <n v="628.66065600000002"/>
    <x v="9"/>
  </r>
  <r>
    <m/>
    <n v="250"/>
    <x v="9"/>
    <m/>
    <m/>
    <m/>
    <s v="AHII/M-77-02"/>
    <n v="2"/>
    <x v="2"/>
    <n v="628.66065600000002"/>
    <x v="9"/>
  </r>
  <r>
    <m/>
    <n v="251"/>
    <x v="9"/>
    <m/>
    <m/>
    <m/>
    <s v="AHII/M-77-03"/>
    <n v="3"/>
    <x v="2"/>
    <n v="628.66065600000002"/>
    <x v="9"/>
  </r>
  <r>
    <m/>
    <n v="252"/>
    <x v="9"/>
    <m/>
    <m/>
    <m/>
    <s v="AHII/M-77-04"/>
    <n v="4"/>
    <x v="2"/>
    <n v="628.66065600000002"/>
    <x v="9"/>
  </r>
  <r>
    <n v="64"/>
    <n v="253"/>
    <x v="9"/>
    <s v="B3-70"/>
    <s v="AHII/M-76"/>
    <n v="100.8"/>
    <s v="AHII/M-76-01"/>
    <n v="1"/>
    <x v="2"/>
    <n v="628.66065600000002"/>
    <x v="9"/>
  </r>
  <r>
    <m/>
    <n v="254"/>
    <x v="9"/>
    <m/>
    <m/>
    <m/>
    <s v="AHII/M-76-02"/>
    <n v="2"/>
    <x v="2"/>
    <n v="628.66065600000002"/>
    <x v="9"/>
  </r>
  <r>
    <m/>
    <n v="255"/>
    <x v="9"/>
    <m/>
    <m/>
    <m/>
    <s v="AHII/M-76-03"/>
    <n v="3"/>
    <x v="2"/>
    <n v="628.66065600000002"/>
    <x v="9"/>
  </r>
  <r>
    <m/>
    <n v="256"/>
    <x v="9"/>
    <m/>
    <m/>
    <m/>
    <s v="AHII/M-76-04"/>
    <n v="4"/>
    <x v="2"/>
    <n v="628.66065600000002"/>
    <x v="9"/>
  </r>
  <r>
    <n v="65"/>
    <n v="257"/>
    <x v="9"/>
    <s v="B3-71"/>
    <s v="AHII/M-75"/>
    <n v="100.8"/>
    <s v="AHII/M-75-01"/>
    <n v="1"/>
    <x v="2"/>
    <n v="628.66065600000002"/>
    <x v="9"/>
  </r>
  <r>
    <m/>
    <n v="258"/>
    <x v="9"/>
    <m/>
    <m/>
    <m/>
    <s v="AHII/M-75-02"/>
    <n v="2"/>
    <x v="2"/>
    <n v="628.66065600000002"/>
    <x v="9"/>
  </r>
  <r>
    <m/>
    <n v="259"/>
    <x v="9"/>
    <m/>
    <m/>
    <m/>
    <s v="AHII/M-75-03"/>
    <n v="3"/>
    <x v="2"/>
    <n v="628.66065600000002"/>
    <x v="9"/>
  </r>
  <r>
    <m/>
    <n v="260"/>
    <x v="9"/>
    <m/>
    <m/>
    <m/>
    <s v="AHII/M-75-04"/>
    <n v="4"/>
    <x v="2"/>
    <n v="628.66065600000002"/>
    <x v="9"/>
  </r>
  <r>
    <n v="66"/>
    <n v="261"/>
    <x v="9"/>
    <s v="B3-72"/>
    <s v="AHII/M-74"/>
    <n v="100.8"/>
    <s v="AHII/M-74-01"/>
    <n v="1"/>
    <x v="2"/>
    <n v="628.66065600000002"/>
    <x v="9"/>
  </r>
  <r>
    <m/>
    <n v="262"/>
    <x v="9"/>
    <m/>
    <m/>
    <m/>
    <s v="AHII/M-74-02"/>
    <n v="2"/>
    <x v="2"/>
    <n v="628.66065600000002"/>
    <x v="9"/>
  </r>
  <r>
    <m/>
    <n v="263"/>
    <x v="9"/>
    <m/>
    <m/>
    <m/>
    <s v="AHII/M-74-03"/>
    <n v="3"/>
    <x v="2"/>
    <n v="628.66065600000002"/>
    <x v="9"/>
  </r>
  <r>
    <m/>
    <n v="264"/>
    <x v="9"/>
    <m/>
    <m/>
    <m/>
    <s v="AHII/M-74-04"/>
    <n v="4"/>
    <x v="2"/>
    <n v="628.66065600000002"/>
    <x v="9"/>
  </r>
  <r>
    <n v="67"/>
    <n v="265"/>
    <x v="9"/>
    <s v="B3-73"/>
    <s v="AHII/M-73"/>
    <n v="100.8"/>
    <s v="AHII/M-73-01"/>
    <n v="1"/>
    <x v="2"/>
    <n v="628.66065600000002"/>
    <x v="9"/>
  </r>
  <r>
    <m/>
    <n v="266"/>
    <x v="9"/>
    <m/>
    <m/>
    <m/>
    <s v="AHII/M-73-02"/>
    <n v="2"/>
    <x v="2"/>
    <n v="628.66065600000002"/>
    <x v="9"/>
  </r>
  <r>
    <m/>
    <n v="267"/>
    <x v="9"/>
    <m/>
    <m/>
    <m/>
    <s v="AHII/M-73-03"/>
    <n v="3"/>
    <x v="2"/>
    <n v="628.66065600000002"/>
    <x v="9"/>
  </r>
  <r>
    <m/>
    <n v="268"/>
    <x v="9"/>
    <m/>
    <m/>
    <m/>
    <s v="AHII/M-73-04"/>
    <n v="4"/>
    <x v="2"/>
    <n v="628.66065600000002"/>
    <x v="9"/>
  </r>
  <r>
    <n v="68"/>
    <n v="269"/>
    <x v="9"/>
    <s v="B3-74"/>
    <s v="AHII/M-72"/>
    <n v="100.8"/>
    <s v="AHII/M-72-01"/>
    <n v="1"/>
    <x v="2"/>
    <n v="628.66065600000002"/>
    <x v="9"/>
  </r>
  <r>
    <m/>
    <n v="270"/>
    <x v="9"/>
    <m/>
    <m/>
    <m/>
    <s v="AHII/M-72-02"/>
    <n v="2"/>
    <x v="2"/>
    <n v="628.66065600000002"/>
    <x v="9"/>
  </r>
  <r>
    <m/>
    <n v="271"/>
    <x v="9"/>
    <m/>
    <m/>
    <m/>
    <s v="AHII/M-72-03"/>
    <n v="3"/>
    <x v="2"/>
    <n v="628.66065600000002"/>
    <x v="9"/>
  </r>
  <r>
    <m/>
    <n v="272"/>
    <x v="9"/>
    <m/>
    <m/>
    <m/>
    <s v="AHII/M-72-04"/>
    <n v="4"/>
    <x v="2"/>
    <n v="628.66065600000002"/>
    <x v="9"/>
  </r>
  <r>
    <n v="69"/>
    <n v="273"/>
    <x v="9"/>
    <s v="B3-75"/>
    <s v="AHII/M-71"/>
    <n v="100.8"/>
    <s v="AHII/M-71-01"/>
    <n v="1"/>
    <x v="2"/>
    <n v="628.66065600000002"/>
    <x v="9"/>
  </r>
  <r>
    <m/>
    <n v="274"/>
    <x v="9"/>
    <m/>
    <m/>
    <m/>
    <s v="AHII/M-71-02"/>
    <n v="2"/>
    <x v="2"/>
    <n v="628.66065600000002"/>
    <x v="9"/>
  </r>
  <r>
    <m/>
    <n v="275"/>
    <x v="9"/>
    <m/>
    <m/>
    <m/>
    <s v="AHII/M-71-03"/>
    <n v="3"/>
    <x v="2"/>
    <n v="628.66065600000002"/>
    <x v="9"/>
  </r>
  <r>
    <m/>
    <n v="276"/>
    <x v="9"/>
    <m/>
    <m/>
    <m/>
    <s v="AHII/M-71-04"/>
    <n v="4"/>
    <x v="2"/>
    <n v="628.66065600000002"/>
    <x v="9"/>
  </r>
  <r>
    <n v="70"/>
    <n v="277"/>
    <x v="9"/>
    <s v="B3-76"/>
    <s v="AHII/M-70"/>
    <n v="100.8"/>
    <s v="AHII/M-70-01"/>
    <n v="1"/>
    <x v="2"/>
    <n v="628.66065600000002"/>
    <x v="9"/>
  </r>
  <r>
    <m/>
    <n v="278"/>
    <x v="9"/>
    <m/>
    <m/>
    <m/>
    <s v="AHII/M-70-02"/>
    <n v="2"/>
    <x v="2"/>
    <n v="628.66065600000002"/>
    <x v="9"/>
  </r>
  <r>
    <m/>
    <n v="279"/>
    <x v="9"/>
    <m/>
    <m/>
    <m/>
    <s v="AHII/M-70-03"/>
    <n v="3"/>
    <x v="2"/>
    <n v="628.66065600000002"/>
    <x v="9"/>
  </r>
  <r>
    <m/>
    <n v="280"/>
    <x v="9"/>
    <m/>
    <m/>
    <m/>
    <s v="AHII/M-70-04"/>
    <n v="4"/>
    <x v="2"/>
    <n v="628.66065600000002"/>
    <x v="9"/>
  </r>
  <r>
    <n v="71"/>
    <n v="281"/>
    <x v="9"/>
    <s v="B3-77"/>
    <s v="AHII/M-69"/>
    <n v="100.8"/>
    <s v="AHII/M-69-01"/>
    <n v="1"/>
    <x v="2"/>
    <n v="628.66065600000002"/>
    <x v="9"/>
  </r>
  <r>
    <m/>
    <n v="282"/>
    <x v="9"/>
    <m/>
    <m/>
    <m/>
    <s v="AHII/M-69-02"/>
    <n v="2"/>
    <x v="2"/>
    <n v="628.66065600000002"/>
    <x v="9"/>
  </r>
  <r>
    <m/>
    <n v="283"/>
    <x v="9"/>
    <m/>
    <m/>
    <m/>
    <s v="AHII/M-69-03"/>
    <n v="3"/>
    <x v="2"/>
    <n v="628.66065600000002"/>
    <x v="9"/>
  </r>
  <r>
    <m/>
    <n v="284"/>
    <x v="9"/>
    <m/>
    <m/>
    <m/>
    <s v="AHII/M-69-04"/>
    <n v="4"/>
    <x v="2"/>
    <n v="628.66065600000002"/>
    <x v="9"/>
  </r>
  <r>
    <n v="72"/>
    <n v="285"/>
    <x v="9"/>
    <s v="B3-78"/>
    <s v="AHII/M-116"/>
    <n v="100.8"/>
    <s v="AHII/M-116-01"/>
    <n v="1"/>
    <x v="2"/>
    <n v="628.66065600000002"/>
    <x v="9"/>
  </r>
  <r>
    <m/>
    <n v="286"/>
    <x v="9"/>
    <m/>
    <m/>
    <m/>
    <s v="AHII/M-116-02"/>
    <n v="2"/>
    <x v="2"/>
    <n v="628.66065600000002"/>
    <x v="9"/>
  </r>
  <r>
    <m/>
    <n v="287"/>
    <x v="9"/>
    <m/>
    <m/>
    <m/>
    <s v="AHII/M-116-03"/>
    <n v="3"/>
    <x v="2"/>
    <n v="628.66065600000002"/>
    <x v="9"/>
  </r>
  <r>
    <m/>
    <n v="288"/>
    <x v="9"/>
    <m/>
    <m/>
    <m/>
    <s v="AHII/M-116-04"/>
    <n v="4"/>
    <x v="2"/>
    <n v="628.66065600000002"/>
    <x v="9"/>
  </r>
  <r>
    <n v="73"/>
    <n v="289"/>
    <x v="9"/>
    <s v="B3-79"/>
    <s v="AHII/M-115"/>
    <n v="100.8"/>
    <s v="AHII/M-115-01"/>
    <n v="1"/>
    <x v="2"/>
    <n v="628.66065600000002"/>
    <x v="9"/>
  </r>
  <r>
    <m/>
    <n v="290"/>
    <x v="9"/>
    <m/>
    <m/>
    <m/>
    <s v="AHII/M-115-02"/>
    <n v="2"/>
    <x v="2"/>
    <n v="628.66065600000002"/>
    <x v="9"/>
  </r>
  <r>
    <m/>
    <n v="291"/>
    <x v="9"/>
    <m/>
    <m/>
    <m/>
    <s v="AHII/M-115-03"/>
    <n v="3"/>
    <x v="2"/>
    <n v="628.66065600000002"/>
    <x v="9"/>
  </r>
  <r>
    <m/>
    <n v="292"/>
    <x v="9"/>
    <m/>
    <m/>
    <m/>
    <s v="AHII/M-115-04"/>
    <n v="4"/>
    <x v="2"/>
    <n v="628.66065600000002"/>
    <x v="9"/>
  </r>
  <r>
    <n v="74"/>
    <n v="293"/>
    <x v="9"/>
    <s v="B3-80"/>
    <s v="AHII/M-114"/>
    <n v="100.8"/>
    <s v="AHII/M-114-01"/>
    <n v="1"/>
    <x v="2"/>
    <n v="628.66065600000002"/>
    <x v="9"/>
  </r>
  <r>
    <m/>
    <n v="294"/>
    <x v="9"/>
    <m/>
    <m/>
    <m/>
    <s v="AHII/M-114-02"/>
    <n v="2"/>
    <x v="2"/>
    <n v="628.66065600000002"/>
    <x v="9"/>
  </r>
  <r>
    <m/>
    <n v="295"/>
    <x v="9"/>
    <m/>
    <m/>
    <m/>
    <s v="AHII/M-114-03"/>
    <n v="3"/>
    <x v="2"/>
    <n v="628.66065600000002"/>
    <x v="9"/>
  </r>
  <r>
    <m/>
    <n v="296"/>
    <x v="9"/>
    <m/>
    <m/>
    <m/>
    <s v="AHII/M-114-04"/>
    <n v="4"/>
    <x v="2"/>
    <n v="628.66065600000002"/>
    <x v="9"/>
  </r>
  <r>
    <n v="75"/>
    <n v="297"/>
    <x v="9"/>
    <s v="B3-81"/>
    <s v="AHII/M-113"/>
    <n v="100.8"/>
    <s v="AHII/M-113-01"/>
    <n v="1"/>
    <x v="2"/>
    <n v="628.66065600000002"/>
    <x v="9"/>
  </r>
  <r>
    <m/>
    <n v="298"/>
    <x v="9"/>
    <m/>
    <m/>
    <m/>
    <s v="AHII/M-113-02"/>
    <n v="2"/>
    <x v="2"/>
    <n v="628.66065600000002"/>
    <x v="9"/>
  </r>
  <r>
    <m/>
    <n v="299"/>
    <x v="9"/>
    <m/>
    <m/>
    <m/>
    <s v="AHII/M-113-03"/>
    <n v="3"/>
    <x v="2"/>
    <n v="628.66065600000002"/>
    <x v="9"/>
  </r>
  <r>
    <m/>
    <n v="300"/>
    <x v="9"/>
    <m/>
    <m/>
    <m/>
    <s v="AHII/M-113-04"/>
    <n v="4"/>
    <x v="2"/>
    <n v="628.66065600000002"/>
    <x v="9"/>
  </r>
  <r>
    <n v="76"/>
    <n v="301"/>
    <x v="9"/>
    <s v="B3-82"/>
    <s v="AHII/M-112"/>
    <n v="100.8"/>
    <s v="AHII/M-112-01"/>
    <n v="1"/>
    <x v="2"/>
    <n v="628.66065600000002"/>
    <x v="9"/>
  </r>
  <r>
    <m/>
    <n v="302"/>
    <x v="9"/>
    <m/>
    <m/>
    <m/>
    <s v="AHII/M-112-02"/>
    <n v="2"/>
    <x v="2"/>
    <n v="628.66065600000002"/>
    <x v="9"/>
  </r>
  <r>
    <m/>
    <n v="303"/>
    <x v="9"/>
    <m/>
    <m/>
    <m/>
    <s v="AHII/M-112-03"/>
    <n v="3"/>
    <x v="2"/>
    <n v="628.66065600000002"/>
    <x v="9"/>
  </r>
  <r>
    <m/>
    <n v="304"/>
    <x v="9"/>
    <m/>
    <m/>
    <m/>
    <s v="AHII/M-112-04"/>
    <n v="4"/>
    <x v="2"/>
    <n v="628.66065600000002"/>
    <x v="9"/>
  </r>
  <r>
    <n v="77"/>
    <n v="305"/>
    <x v="9"/>
    <s v="B3-83"/>
    <s v="AHII/M-111"/>
    <n v="100.8"/>
    <s v="AHII/M-111-01"/>
    <n v="1"/>
    <x v="2"/>
    <n v="628.66065600000002"/>
    <x v="9"/>
  </r>
  <r>
    <m/>
    <n v="306"/>
    <x v="9"/>
    <m/>
    <m/>
    <m/>
    <s v="AHII/M-111-02"/>
    <n v="2"/>
    <x v="2"/>
    <n v="628.66065600000002"/>
    <x v="9"/>
  </r>
  <r>
    <m/>
    <n v="307"/>
    <x v="9"/>
    <m/>
    <m/>
    <m/>
    <s v="AHII/M-111-03"/>
    <n v="3"/>
    <x v="2"/>
    <n v="628.66065600000002"/>
    <x v="9"/>
  </r>
  <r>
    <m/>
    <n v="308"/>
    <x v="9"/>
    <m/>
    <m/>
    <m/>
    <s v="AHII/M-111-04"/>
    <n v="4"/>
    <x v="2"/>
    <n v="628.66065600000002"/>
    <x v="9"/>
  </r>
  <r>
    <n v="78"/>
    <n v="309"/>
    <x v="9"/>
    <s v="B3-84"/>
    <s v="AHII/M-110"/>
    <n v="100.8"/>
    <s v="AHII/M-110-01"/>
    <n v="1"/>
    <x v="2"/>
    <n v="628.66065600000002"/>
    <x v="9"/>
  </r>
  <r>
    <m/>
    <n v="310"/>
    <x v="9"/>
    <m/>
    <m/>
    <m/>
    <s v="AHII/M-110-02"/>
    <n v="2"/>
    <x v="2"/>
    <n v="628.66065600000002"/>
    <x v="9"/>
  </r>
  <r>
    <m/>
    <n v="311"/>
    <x v="9"/>
    <m/>
    <m/>
    <m/>
    <s v="AHII/M-110-03"/>
    <n v="3"/>
    <x v="2"/>
    <n v="628.66065600000002"/>
    <x v="9"/>
  </r>
  <r>
    <m/>
    <n v="312"/>
    <x v="9"/>
    <m/>
    <m/>
    <m/>
    <s v="AHII/M-110-04"/>
    <n v="4"/>
    <x v="2"/>
    <n v="628.66065600000002"/>
    <x v="9"/>
  </r>
  <r>
    <n v="79"/>
    <n v="313"/>
    <x v="9"/>
    <s v="B3-85"/>
    <s v="AHII/M-109"/>
    <n v="100.8"/>
    <s v="AHII/M-109-01"/>
    <n v="1"/>
    <x v="2"/>
    <n v="628.66065600000002"/>
    <x v="9"/>
  </r>
  <r>
    <m/>
    <n v="314"/>
    <x v="9"/>
    <m/>
    <m/>
    <m/>
    <s v="AHII/M-109-02"/>
    <n v="2"/>
    <x v="2"/>
    <n v="628.66065600000002"/>
    <x v="9"/>
  </r>
  <r>
    <m/>
    <n v="315"/>
    <x v="9"/>
    <m/>
    <m/>
    <m/>
    <s v="AHII/M-109-03"/>
    <n v="3"/>
    <x v="2"/>
    <n v="628.66065600000002"/>
    <x v="9"/>
  </r>
  <r>
    <m/>
    <n v="316"/>
    <x v="9"/>
    <m/>
    <m/>
    <m/>
    <s v="AHII/M-109-04"/>
    <n v="4"/>
    <x v="2"/>
    <n v="628.66065600000002"/>
    <x v="9"/>
  </r>
  <r>
    <n v="80"/>
    <n v="317"/>
    <x v="9"/>
    <s v="B3-86"/>
    <s v="AHII/M-107"/>
    <n v="100.8"/>
    <s v="AHII/M-107-01"/>
    <n v="1"/>
    <x v="2"/>
    <n v="628.66065600000002"/>
    <x v="9"/>
  </r>
  <r>
    <m/>
    <n v="318"/>
    <x v="9"/>
    <m/>
    <m/>
    <m/>
    <s v="AHII/M-107-02"/>
    <n v="2"/>
    <x v="2"/>
    <n v="628.66065600000002"/>
    <x v="9"/>
  </r>
  <r>
    <m/>
    <n v="319"/>
    <x v="9"/>
    <m/>
    <m/>
    <m/>
    <s v="AHII/M-107-03"/>
    <n v="3"/>
    <x v="2"/>
    <n v="628.66065600000002"/>
    <x v="9"/>
  </r>
  <r>
    <m/>
    <n v="320"/>
    <x v="9"/>
    <m/>
    <m/>
    <m/>
    <s v="AHII/M-107-04"/>
    <n v="4"/>
    <x v="2"/>
    <n v="628.66065600000002"/>
    <x v="9"/>
  </r>
  <r>
    <n v="81"/>
    <n v="321"/>
    <x v="9"/>
    <s v="B3-87"/>
    <s v="AHII/M-106"/>
    <n v="100.8"/>
    <s v="AHII/M-106-01"/>
    <n v="1"/>
    <x v="2"/>
    <n v="628.66065600000002"/>
    <x v="9"/>
  </r>
  <r>
    <m/>
    <n v="322"/>
    <x v="9"/>
    <m/>
    <m/>
    <m/>
    <s v="AHII/M-106-02"/>
    <n v="2"/>
    <x v="2"/>
    <n v="628.66065600000002"/>
    <x v="9"/>
  </r>
  <r>
    <m/>
    <n v="323"/>
    <x v="9"/>
    <m/>
    <m/>
    <m/>
    <s v="AHII/M-106-03"/>
    <n v="3"/>
    <x v="2"/>
    <n v="628.66065600000002"/>
    <x v="9"/>
  </r>
  <r>
    <m/>
    <n v="324"/>
    <x v="9"/>
    <m/>
    <m/>
    <m/>
    <s v="AHII/M-106-04"/>
    <n v="4"/>
    <x v="2"/>
    <n v="628.66065600000002"/>
    <x v="9"/>
  </r>
  <r>
    <n v="82"/>
    <n v="325"/>
    <x v="9"/>
    <s v="B3-88"/>
    <s v="AHII/M-105"/>
    <n v="100.8"/>
    <s v="AHII/M-105-01"/>
    <n v="1"/>
    <x v="2"/>
    <n v="628.66065600000002"/>
    <x v="9"/>
  </r>
  <r>
    <m/>
    <n v="326"/>
    <x v="9"/>
    <m/>
    <m/>
    <m/>
    <s v="AHII/M-105-02"/>
    <n v="2"/>
    <x v="2"/>
    <n v="628.66065600000002"/>
    <x v="9"/>
  </r>
  <r>
    <m/>
    <n v="327"/>
    <x v="9"/>
    <m/>
    <m/>
    <m/>
    <s v="AHII/M-105-03"/>
    <n v="3"/>
    <x v="2"/>
    <n v="628.66065600000002"/>
    <x v="9"/>
  </r>
  <r>
    <m/>
    <n v="328"/>
    <x v="9"/>
    <m/>
    <m/>
    <m/>
    <s v="AHII/M-105-04"/>
    <n v="4"/>
    <x v="2"/>
    <n v="628.66065600000002"/>
    <x v="9"/>
  </r>
  <r>
    <n v="83"/>
    <n v="329"/>
    <x v="9"/>
    <s v="B3-89"/>
    <s v="AHII/M-104"/>
    <n v="100.8"/>
    <s v="AHII/M-104-01"/>
    <n v="1"/>
    <x v="2"/>
    <n v="628.66065600000002"/>
    <x v="9"/>
  </r>
  <r>
    <m/>
    <n v="330"/>
    <x v="9"/>
    <m/>
    <m/>
    <m/>
    <s v="AHII/M-104-02"/>
    <n v="2"/>
    <x v="2"/>
    <n v="628.66065600000002"/>
    <x v="9"/>
  </r>
  <r>
    <m/>
    <n v="331"/>
    <x v="9"/>
    <m/>
    <m/>
    <m/>
    <s v="AHII/M-104-03"/>
    <n v="3"/>
    <x v="2"/>
    <n v="628.66065600000002"/>
    <x v="9"/>
  </r>
  <r>
    <m/>
    <n v="332"/>
    <x v="9"/>
    <m/>
    <m/>
    <m/>
    <s v="AHII/M-104-04"/>
    <n v="4"/>
    <x v="2"/>
    <n v="628.66065600000002"/>
    <x v="9"/>
  </r>
  <r>
    <n v="84"/>
    <n v="333"/>
    <x v="9"/>
    <s v="B3-90"/>
    <s v="3AHII/M-103"/>
    <n v="100.8"/>
    <s v="AHII/M-103-01"/>
    <n v="1"/>
    <x v="2"/>
    <n v="628.66065600000002"/>
    <x v="9"/>
  </r>
  <r>
    <m/>
    <n v="334"/>
    <x v="9"/>
    <m/>
    <m/>
    <m/>
    <s v="AHII/M-103-02"/>
    <n v="2"/>
    <x v="2"/>
    <n v="628.66065600000002"/>
    <x v="9"/>
  </r>
  <r>
    <m/>
    <n v="335"/>
    <x v="9"/>
    <m/>
    <m/>
    <m/>
    <s v="AHII/M-103-03"/>
    <n v="3"/>
    <x v="2"/>
    <n v="628.66065600000002"/>
    <x v="9"/>
  </r>
  <r>
    <m/>
    <n v="336"/>
    <x v="9"/>
    <m/>
    <m/>
    <m/>
    <s v="AHII/M-103-04"/>
    <n v="4"/>
    <x v="2"/>
    <n v="628.66065600000002"/>
    <x v="9"/>
  </r>
  <r>
    <n v="85"/>
    <n v="337"/>
    <x v="9"/>
    <s v="B3-91"/>
    <s v="AHII/M-102"/>
    <n v="100.8"/>
    <s v="AHII/M-102-01"/>
    <n v="1"/>
    <x v="2"/>
    <n v="628.66065600000002"/>
    <x v="9"/>
  </r>
  <r>
    <m/>
    <n v="338"/>
    <x v="9"/>
    <m/>
    <m/>
    <m/>
    <s v="AHII/M-102-02"/>
    <n v="2"/>
    <x v="2"/>
    <n v="628.66065600000002"/>
    <x v="9"/>
  </r>
  <r>
    <m/>
    <n v="339"/>
    <x v="9"/>
    <m/>
    <m/>
    <m/>
    <s v="AHII/M-102-03"/>
    <n v="3"/>
    <x v="2"/>
    <n v="628.66065600000002"/>
    <x v="9"/>
  </r>
  <r>
    <m/>
    <n v="340"/>
    <x v="9"/>
    <m/>
    <m/>
    <m/>
    <s v="AHII/M-102-04"/>
    <n v="4"/>
    <x v="2"/>
    <n v="628.66065600000002"/>
    <x v="9"/>
  </r>
  <r>
    <n v="86"/>
    <n v="341"/>
    <x v="9"/>
    <s v="B3-92"/>
    <s v="AHII/M-101"/>
    <n v="100.8"/>
    <s v="AHII/M-101-01"/>
    <n v="1"/>
    <x v="2"/>
    <n v="628.66065600000002"/>
    <x v="9"/>
  </r>
  <r>
    <m/>
    <n v="342"/>
    <x v="9"/>
    <m/>
    <m/>
    <m/>
    <s v="AHII/M-101-02"/>
    <n v="2"/>
    <x v="2"/>
    <n v="628.66065600000002"/>
    <x v="9"/>
  </r>
  <r>
    <m/>
    <n v="343"/>
    <x v="9"/>
    <m/>
    <m/>
    <m/>
    <s v="AHII/M-101-03"/>
    <n v="3"/>
    <x v="2"/>
    <n v="628.66065600000002"/>
    <x v="9"/>
  </r>
  <r>
    <m/>
    <n v="344"/>
    <x v="9"/>
    <m/>
    <m/>
    <m/>
    <s v="AHII/M-101-04"/>
    <n v="4"/>
    <x v="2"/>
    <n v="628.66065600000002"/>
    <x v="9"/>
  </r>
  <r>
    <n v="87"/>
    <n v="345"/>
    <x v="9"/>
    <s v="B3-93"/>
    <s v="AHII/M-100"/>
    <n v="100.8"/>
    <s v="AHII/M-100-01"/>
    <n v="1"/>
    <x v="2"/>
    <n v="628.66065600000002"/>
    <x v="9"/>
  </r>
  <r>
    <m/>
    <n v="346"/>
    <x v="9"/>
    <m/>
    <m/>
    <m/>
    <s v="AHII/M-100-02"/>
    <n v="2"/>
    <x v="2"/>
    <n v="628.66065600000002"/>
    <x v="9"/>
  </r>
  <r>
    <m/>
    <n v="347"/>
    <x v="9"/>
    <m/>
    <m/>
    <m/>
    <s v="AHII/M-100-03"/>
    <n v="3"/>
    <x v="2"/>
    <n v="628.66065600000002"/>
    <x v="9"/>
  </r>
  <r>
    <m/>
    <n v="348"/>
    <x v="9"/>
    <m/>
    <m/>
    <m/>
    <s v="AHII/M-100-04"/>
    <n v="4"/>
    <x v="2"/>
    <n v="628.66065600000002"/>
    <x v="9"/>
  </r>
  <r>
    <n v="88"/>
    <n v="349"/>
    <x v="9"/>
    <s v="B3-94"/>
    <s v="AHII/M-99"/>
    <n v="100.8"/>
    <s v="AHII/M-99-01"/>
    <n v="1"/>
    <x v="2"/>
    <n v="628.66065600000002"/>
    <x v="9"/>
  </r>
  <r>
    <m/>
    <n v="350"/>
    <x v="9"/>
    <m/>
    <m/>
    <m/>
    <s v="AHII/M-99-02"/>
    <n v="2"/>
    <x v="2"/>
    <n v="628.66065600000002"/>
    <x v="9"/>
  </r>
  <r>
    <m/>
    <n v="351"/>
    <x v="9"/>
    <m/>
    <m/>
    <m/>
    <s v="AHII/M-99-03"/>
    <n v="3"/>
    <x v="2"/>
    <n v="628.66065600000002"/>
    <x v="9"/>
  </r>
  <r>
    <m/>
    <n v="352"/>
    <x v="9"/>
    <m/>
    <m/>
    <m/>
    <s v="AHII/M-99-04"/>
    <n v="4"/>
    <x v="2"/>
    <n v="628.66065600000002"/>
    <x v="9"/>
  </r>
  <r>
    <n v="89"/>
    <n v="353"/>
    <x v="9"/>
    <s v="B3-95"/>
    <s v="AHII/M-98"/>
    <n v="100.8"/>
    <s v="AHII/M-98-01"/>
    <n v="1"/>
    <x v="2"/>
    <n v="628.66065600000002"/>
    <x v="9"/>
  </r>
  <r>
    <m/>
    <n v="354"/>
    <x v="9"/>
    <m/>
    <m/>
    <m/>
    <s v="AHII/M-98-02"/>
    <n v="2"/>
    <x v="2"/>
    <n v="628.66065600000002"/>
    <x v="9"/>
  </r>
  <r>
    <m/>
    <n v="355"/>
    <x v="9"/>
    <m/>
    <m/>
    <m/>
    <s v="AHII/M-98-03"/>
    <n v="3"/>
    <x v="2"/>
    <n v="628.66065600000002"/>
    <x v="9"/>
  </r>
  <r>
    <m/>
    <n v="356"/>
    <x v="9"/>
    <m/>
    <m/>
    <m/>
    <s v="AHII/M-98-04"/>
    <n v="4"/>
    <x v="2"/>
    <n v="628.66065600000002"/>
    <x v="9"/>
  </r>
  <r>
    <n v="90"/>
    <n v="357"/>
    <x v="9"/>
    <s v="B3-96"/>
    <s v="AHII/M-97"/>
    <n v="100.8"/>
    <s v="AHII/M-97-01"/>
    <n v="1"/>
    <x v="2"/>
    <n v="628.66065600000002"/>
    <x v="9"/>
  </r>
  <r>
    <m/>
    <n v="358"/>
    <x v="9"/>
    <m/>
    <m/>
    <m/>
    <s v="AHII/M-97-02"/>
    <n v="2"/>
    <x v="2"/>
    <n v="628.66065600000002"/>
    <x v="9"/>
  </r>
  <r>
    <m/>
    <n v="359"/>
    <x v="9"/>
    <m/>
    <m/>
    <m/>
    <s v="AHII/M-97-03"/>
    <n v="3"/>
    <x v="2"/>
    <n v="628.66065600000002"/>
    <x v="9"/>
  </r>
  <r>
    <m/>
    <n v="360"/>
    <x v="9"/>
    <m/>
    <m/>
    <m/>
    <s v="AHII/M-97-04"/>
    <n v="4"/>
    <x v="2"/>
    <n v="628.66065600000002"/>
    <x v="9"/>
  </r>
  <r>
    <n v="91"/>
    <n v="361"/>
    <x v="9"/>
    <s v="B3-97"/>
    <s v="AHII/M-96"/>
    <n v="100.8"/>
    <s v="AHII/M-96-01"/>
    <n v="1"/>
    <x v="2"/>
    <n v="628.66065600000002"/>
    <x v="9"/>
  </r>
  <r>
    <m/>
    <n v="362"/>
    <x v="9"/>
    <m/>
    <m/>
    <m/>
    <s v="AHII/M-96-02"/>
    <n v="2"/>
    <x v="2"/>
    <n v="628.66065600000002"/>
    <x v="9"/>
  </r>
  <r>
    <m/>
    <n v="363"/>
    <x v="9"/>
    <m/>
    <m/>
    <m/>
    <s v="AHII/M-96-03"/>
    <n v="3"/>
    <x v="2"/>
    <n v="628.66065600000002"/>
    <x v="9"/>
  </r>
  <r>
    <m/>
    <n v="364"/>
    <x v="9"/>
    <m/>
    <m/>
    <m/>
    <s v="AHII/M-96-04"/>
    <n v="4"/>
    <x v="2"/>
    <n v="628.66065600000002"/>
    <x v="9"/>
  </r>
  <r>
    <n v="92"/>
    <n v="365"/>
    <x v="9"/>
    <s v="B3-98"/>
    <s v="AHII/M-95"/>
    <n v="100.8"/>
    <s v="AHII/M-95-01"/>
    <n v="1"/>
    <x v="2"/>
    <n v="628.66065600000002"/>
    <x v="9"/>
  </r>
  <r>
    <m/>
    <n v="366"/>
    <x v="9"/>
    <m/>
    <m/>
    <m/>
    <s v="AHII/M-95-02"/>
    <n v="2"/>
    <x v="2"/>
    <n v="628.66065600000002"/>
    <x v="9"/>
  </r>
  <r>
    <m/>
    <n v="367"/>
    <x v="9"/>
    <m/>
    <m/>
    <m/>
    <s v="AHII/M-95-03"/>
    <n v="3"/>
    <x v="2"/>
    <n v="628.66065600000002"/>
    <x v="9"/>
  </r>
  <r>
    <m/>
    <n v="368"/>
    <x v="9"/>
    <m/>
    <m/>
    <m/>
    <s v="AHII/M-95-04"/>
    <n v="4"/>
    <x v="2"/>
    <n v="628.66065600000002"/>
    <x v="9"/>
  </r>
  <r>
    <n v="93"/>
    <n v="369"/>
    <x v="9"/>
    <s v="B3-99"/>
    <s v="AHII/M-94"/>
    <n v="100.8"/>
    <s v="AHII/M-94-01"/>
    <n v="1"/>
    <x v="2"/>
    <n v="628.66065600000002"/>
    <x v="9"/>
  </r>
  <r>
    <m/>
    <n v="370"/>
    <x v="9"/>
    <m/>
    <m/>
    <m/>
    <s v="AHII/M-94-02"/>
    <n v="2"/>
    <x v="2"/>
    <n v="628.66065600000002"/>
    <x v="9"/>
  </r>
  <r>
    <m/>
    <n v="371"/>
    <x v="9"/>
    <m/>
    <m/>
    <m/>
    <s v="AHII/M-94-03"/>
    <n v="3"/>
    <x v="2"/>
    <n v="628.66065600000002"/>
    <x v="9"/>
  </r>
  <r>
    <m/>
    <n v="372"/>
    <x v="9"/>
    <m/>
    <m/>
    <m/>
    <s v="AHII/M-94-04"/>
    <n v="4"/>
    <x v="2"/>
    <n v="628.66065600000002"/>
    <x v="9"/>
  </r>
  <r>
    <n v="94"/>
    <n v="373"/>
    <x v="9"/>
    <s v="B3-100"/>
    <s v="AHII/M-93"/>
    <n v="100.8"/>
    <s v="AHII/M-93-01"/>
    <n v="1"/>
    <x v="2"/>
    <n v="628.66065600000002"/>
    <x v="9"/>
  </r>
  <r>
    <m/>
    <n v="374"/>
    <x v="9"/>
    <m/>
    <m/>
    <m/>
    <s v="AHII/M-93-02"/>
    <n v="2"/>
    <x v="2"/>
    <n v="628.66065600000002"/>
    <x v="9"/>
  </r>
  <r>
    <m/>
    <n v="375"/>
    <x v="9"/>
    <m/>
    <m/>
    <m/>
    <s v="AHII/M-93-03"/>
    <n v="3"/>
    <x v="2"/>
    <n v="628.66065600000002"/>
    <x v="9"/>
  </r>
  <r>
    <m/>
    <n v="376"/>
    <x v="9"/>
    <m/>
    <m/>
    <m/>
    <s v="AHII/M-93-04"/>
    <n v="4"/>
    <x v="2"/>
    <n v="628.66065600000002"/>
    <x v="9"/>
  </r>
  <r>
    <n v="95"/>
    <n v="377"/>
    <x v="9"/>
    <s v="B3-101"/>
    <s v="AHII/M-92"/>
    <n v="100.8"/>
    <s v="AHII/M-92-01"/>
    <n v="1"/>
    <x v="2"/>
    <n v="628.66065600000002"/>
    <x v="9"/>
  </r>
  <r>
    <m/>
    <n v="378"/>
    <x v="9"/>
    <m/>
    <m/>
    <m/>
    <s v="AHII/M-92-02"/>
    <n v="2"/>
    <x v="2"/>
    <n v="628.66065600000002"/>
    <x v="9"/>
  </r>
  <r>
    <m/>
    <n v="379"/>
    <x v="9"/>
    <m/>
    <m/>
    <m/>
    <s v="AHII/M-92-03"/>
    <n v="3"/>
    <x v="2"/>
    <n v="628.66065600000002"/>
    <x v="9"/>
  </r>
  <r>
    <m/>
    <n v="380"/>
    <x v="9"/>
    <m/>
    <m/>
    <m/>
    <s v="AHII/M-92-04"/>
    <n v="4"/>
    <x v="2"/>
    <n v="628.66065600000002"/>
    <x v="9"/>
  </r>
  <r>
    <n v="96"/>
    <n v="381"/>
    <x v="9"/>
    <s v="B3-102"/>
    <s v="AHII/M-91"/>
    <n v="100.8"/>
    <s v="AHII/M-91-01"/>
    <n v="1"/>
    <x v="2"/>
    <n v="628.66065600000002"/>
    <x v="9"/>
  </r>
  <r>
    <m/>
    <n v="382"/>
    <x v="9"/>
    <m/>
    <m/>
    <m/>
    <s v="AHII/M-91-02"/>
    <n v="2"/>
    <x v="2"/>
    <n v="628.66065600000002"/>
    <x v="9"/>
  </r>
  <r>
    <m/>
    <n v="383"/>
    <x v="9"/>
    <m/>
    <m/>
    <m/>
    <s v="AHII/M-91-03"/>
    <n v="3"/>
    <x v="2"/>
    <n v="628.66065600000002"/>
    <x v="9"/>
  </r>
  <r>
    <m/>
    <n v="384"/>
    <x v="9"/>
    <m/>
    <m/>
    <m/>
    <s v="AHII/M-91-04"/>
    <n v="4"/>
    <x v="2"/>
    <n v="628.66065600000002"/>
    <x v="9"/>
  </r>
  <r>
    <n v="97"/>
    <n v="385"/>
    <x v="9"/>
    <s v="B3-103"/>
    <s v="AHII/M-90"/>
    <n v="100.8"/>
    <s v="AHII/M-90-01"/>
    <n v="1"/>
    <x v="2"/>
    <n v="628.66065600000002"/>
    <x v="9"/>
  </r>
  <r>
    <m/>
    <n v="386"/>
    <x v="9"/>
    <m/>
    <m/>
    <m/>
    <s v="AHII/M-90-02"/>
    <n v="2"/>
    <x v="2"/>
    <n v="628.66065600000002"/>
    <x v="9"/>
  </r>
  <r>
    <m/>
    <n v="387"/>
    <x v="9"/>
    <m/>
    <m/>
    <m/>
    <s v="AHII/M-90-03"/>
    <n v="3"/>
    <x v="2"/>
    <n v="628.66065600000002"/>
    <x v="9"/>
  </r>
  <r>
    <m/>
    <n v="388"/>
    <x v="9"/>
    <m/>
    <m/>
    <m/>
    <s v="AHII/M-90-04"/>
    <n v="4"/>
    <x v="2"/>
    <n v="628.66065600000002"/>
    <x v="9"/>
  </r>
  <r>
    <n v="98"/>
    <n v="389"/>
    <x v="9"/>
    <s v="B3-104"/>
    <s v="AHII/M-89"/>
    <n v="100.8"/>
    <s v="AHII/M-89-01"/>
    <n v="1"/>
    <x v="2"/>
    <n v="628.66065600000002"/>
    <x v="9"/>
  </r>
  <r>
    <m/>
    <n v="390"/>
    <x v="9"/>
    <m/>
    <m/>
    <m/>
    <s v="AHII/M-89-02"/>
    <n v="2"/>
    <x v="2"/>
    <n v="628.66065600000002"/>
    <x v="9"/>
  </r>
  <r>
    <m/>
    <n v="391"/>
    <x v="9"/>
    <m/>
    <m/>
    <m/>
    <s v="AHII/M-89-03"/>
    <n v="3"/>
    <x v="2"/>
    <n v="628.66065600000002"/>
    <x v="9"/>
  </r>
  <r>
    <m/>
    <n v="392"/>
    <x v="9"/>
    <m/>
    <m/>
    <m/>
    <s v="AHII/M-89-04"/>
    <n v="4"/>
    <x v="2"/>
    <n v="628.66065600000002"/>
    <x v="9"/>
  </r>
  <r>
    <n v="99"/>
    <n v="393"/>
    <x v="9"/>
    <s v="B3-105"/>
    <s v="AHII/M-88"/>
    <n v="100.8"/>
    <s v="AHII/M-88-01"/>
    <n v="1"/>
    <x v="2"/>
    <n v="628.66065600000002"/>
    <x v="9"/>
  </r>
  <r>
    <m/>
    <n v="394"/>
    <x v="9"/>
    <m/>
    <m/>
    <m/>
    <s v="AHII/M-88-02"/>
    <n v="2"/>
    <x v="2"/>
    <n v="628.66065600000002"/>
    <x v="9"/>
  </r>
  <r>
    <m/>
    <n v="395"/>
    <x v="9"/>
    <m/>
    <m/>
    <m/>
    <s v="AHII/M-88-03"/>
    <n v="3"/>
    <x v="2"/>
    <n v="628.66065600000002"/>
    <x v="9"/>
  </r>
  <r>
    <m/>
    <n v="396"/>
    <x v="9"/>
    <m/>
    <m/>
    <m/>
    <s v="AHII/M-88-04"/>
    <n v="4"/>
    <x v="2"/>
    <n v="628.66065600000002"/>
    <x v="9"/>
  </r>
  <r>
    <n v="100"/>
    <n v="397"/>
    <x v="14"/>
    <s v="G-01"/>
    <s v="AHII/M-14"/>
    <n v="144.51"/>
    <s v="AHII/M-14-01"/>
    <n v="1"/>
    <x v="1"/>
    <n v="928.56722400000001"/>
    <x v="14"/>
  </r>
  <r>
    <m/>
    <n v="398"/>
    <x v="14"/>
    <m/>
    <m/>
    <m/>
    <s v="AHII/M-14-02"/>
    <n v="2"/>
    <x v="1"/>
    <n v="928.56722400000001"/>
    <x v="14"/>
  </r>
  <r>
    <m/>
    <n v="399"/>
    <x v="14"/>
    <m/>
    <m/>
    <m/>
    <s v="AHII/M-14-03"/>
    <n v="3"/>
    <x v="1"/>
    <n v="928.56722400000001"/>
    <x v="14"/>
  </r>
  <r>
    <m/>
    <n v="400"/>
    <x v="14"/>
    <m/>
    <m/>
    <m/>
    <s v="AHII/M-14-04"/>
    <n v="4"/>
    <x v="1"/>
    <n v="928.56722400000001"/>
    <x v="14"/>
  </r>
  <r>
    <n v="101"/>
    <n v="401"/>
    <x v="14"/>
    <s v="G-02"/>
    <s v="AHII/M-13"/>
    <n v="144.51"/>
    <s v="AHII/M-13-01"/>
    <n v="1"/>
    <x v="1"/>
    <n v="928.56722400000001"/>
    <x v="14"/>
  </r>
  <r>
    <m/>
    <n v="402"/>
    <x v="14"/>
    <m/>
    <m/>
    <m/>
    <s v="AHII/M-13-02"/>
    <n v="2"/>
    <x v="1"/>
    <n v="928.56722400000001"/>
    <x v="14"/>
  </r>
  <r>
    <m/>
    <n v="403"/>
    <x v="14"/>
    <m/>
    <m/>
    <m/>
    <s v="AHII/M-13-03"/>
    <n v="3"/>
    <x v="1"/>
    <n v="928.56722400000001"/>
    <x v="14"/>
  </r>
  <r>
    <m/>
    <n v="404"/>
    <x v="14"/>
    <m/>
    <m/>
    <m/>
    <s v="AHII/M-13-04"/>
    <n v="4"/>
    <x v="1"/>
    <n v="928.56722400000001"/>
    <x v="14"/>
  </r>
  <r>
    <n v="102"/>
    <n v="405"/>
    <x v="14"/>
    <s v="G-03"/>
    <s v="AHII/M-12"/>
    <n v="144.51"/>
    <s v="AHII/M-12-01"/>
    <n v="1"/>
    <x v="1"/>
    <n v="928.56722400000001"/>
    <x v="14"/>
  </r>
  <r>
    <m/>
    <n v="406"/>
    <x v="14"/>
    <m/>
    <m/>
    <m/>
    <s v="AHII/M-12-02"/>
    <n v="2"/>
    <x v="1"/>
    <n v="928.56722400000001"/>
    <x v="14"/>
  </r>
  <r>
    <m/>
    <n v="407"/>
    <x v="14"/>
    <m/>
    <m/>
    <m/>
    <s v="AHII/M-12-03"/>
    <n v="3"/>
    <x v="1"/>
    <n v="928.56722400000001"/>
    <x v="14"/>
  </r>
  <r>
    <m/>
    <n v="408"/>
    <x v="14"/>
    <m/>
    <m/>
    <m/>
    <s v="AHII/M-12-04"/>
    <n v="4"/>
    <x v="1"/>
    <n v="928.56722400000001"/>
    <x v="14"/>
  </r>
  <r>
    <n v="103"/>
    <n v="409"/>
    <x v="14"/>
    <s v="G-04"/>
    <s v="AHII/M-11"/>
    <n v="144.51"/>
    <s v="AHII/M-11-01"/>
    <n v="1"/>
    <x v="1"/>
    <n v="928.56722400000001"/>
    <x v="14"/>
  </r>
  <r>
    <m/>
    <n v="410"/>
    <x v="14"/>
    <m/>
    <m/>
    <m/>
    <s v="AHII/M-11-02"/>
    <n v="2"/>
    <x v="1"/>
    <n v="928.56722400000001"/>
    <x v="14"/>
  </r>
  <r>
    <m/>
    <n v="411"/>
    <x v="14"/>
    <m/>
    <m/>
    <m/>
    <s v="AHII/M-11-03"/>
    <n v="3"/>
    <x v="1"/>
    <n v="928.56722400000001"/>
    <x v="14"/>
  </r>
  <r>
    <m/>
    <n v="412"/>
    <x v="14"/>
    <m/>
    <m/>
    <m/>
    <s v="AHII/M-11-04"/>
    <n v="4"/>
    <x v="1"/>
    <n v="928.56722400000001"/>
    <x v="14"/>
  </r>
  <r>
    <n v="104"/>
    <n v="413"/>
    <x v="14"/>
    <s v="G-05"/>
    <s v="AHII/M-09"/>
    <n v="144.51"/>
    <s v="AHII/M-09-01"/>
    <n v="1"/>
    <x v="1"/>
    <n v="928.56722400000001"/>
    <x v="14"/>
  </r>
  <r>
    <m/>
    <n v="414"/>
    <x v="14"/>
    <m/>
    <m/>
    <m/>
    <s v="AHII/M-09-02"/>
    <n v="2"/>
    <x v="1"/>
    <n v="928.56722400000001"/>
    <x v="14"/>
  </r>
  <r>
    <m/>
    <n v="415"/>
    <x v="14"/>
    <m/>
    <m/>
    <m/>
    <s v="AHII/M-09-03"/>
    <n v="3"/>
    <x v="1"/>
    <n v="928.56722400000001"/>
    <x v="14"/>
  </r>
  <r>
    <m/>
    <n v="416"/>
    <x v="14"/>
    <m/>
    <m/>
    <m/>
    <s v="AHII/M-09-04"/>
    <n v="4"/>
    <x v="1"/>
    <n v="928.56722400000001"/>
    <x v="14"/>
  </r>
  <r>
    <n v="105"/>
    <n v="417"/>
    <x v="14"/>
    <s v="G-06"/>
    <s v="AHII/M-10"/>
    <n v="144.51"/>
    <s v="AHII/M-10-01"/>
    <n v="1"/>
    <x v="1"/>
    <n v="928.56722400000001"/>
    <x v="14"/>
  </r>
  <r>
    <m/>
    <n v="418"/>
    <x v="14"/>
    <m/>
    <m/>
    <m/>
    <s v="AHII/M-10-02"/>
    <n v="2"/>
    <x v="1"/>
    <n v="928.56722400000001"/>
    <x v="14"/>
  </r>
  <r>
    <m/>
    <n v="419"/>
    <x v="14"/>
    <m/>
    <m/>
    <m/>
    <s v="AHII/M-10-03"/>
    <n v="3"/>
    <x v="1"/>
    <n v="928.56722400000001"/>
    <x v="14"/>
  </r>
  <r>
    <m/>
    <n v="420"/>
    <x v="14"/>
    <m/>
    <m/>
    <m/>
    <s v="AHII/M-10-04"/>
    <n v="4"/>
    <x v="1"/>
    <n v="928.56722400000001"/>
    <x v="14"/>
  </r>
  <r>
    <n v="106"/>
    <n v="421"/>
    <x v="15"/>
    <s v="H-01"/>
    <s v="AHII/M-108"/>
    <n v="126"/>
    <s v="AHII/M-108-01"/>
    <n v="1"/>
    <x v="1"/>
    <n v="749.69107199999996"/>
    <x v="15"/>
  </r>
  <r>
    <m/>
    <n v="422"/>
    <x v="15"/>
    <m/>
    <m/>
    <m/>
    <s v="AHII/M-108-02"/>
    <n v="2"/>
    <x v="1"/>
    <n v="749.69107199999996"/>
    <x v="15"/>
  </r>
  <r>
    <m/>
    <n v="423"/>
    <x v="15"/>
    <m/>
    <m/>
    <m/>
    <s v="AHII/M-108-03"/>
    <n v="3"/>
    <x v="1"/>
    <n v="749.69107199999996"/>
    <x v="15"/>
  </r>
  <r>
    <m/>
    <n v="424"/>
    <x v="15"/>
    <m/>
    <m/>
    <m/>
    <s v="AHII/M-108-04"/>
    <n v="4"/>
    <x v="1"/>
    <n v="749.69107199999996"/>
    <x v="15"/>
  </r>
  <r>
    <n v="107"/>
    <n v="425"/>
    <x v="15"/>
    <s v="H-02"/>
    <s v="AHII/M-87"/>
    <n v="126"/>
    <s v="AHII/M-87-01"/>
    <n v="1"/>
    <x v="1"/>
    <n v="749.69107199999996"/>
    <x v="15"/>
  </r>
  <r>
    <m/>
    <n v="426"/>
    <x v="15"/>
    <m/>
    <m/>
    <m/>
    <s v="AHII/M-87-02"/>
    <n v="2"/>
    <x v="1"/>
    <n v="749.69107199999996"/>
    <x v="15"/>
  </r>
  <r>
    <m/>
    <n v="427"/>
    <x v="15"/>
    <m/>
    <m/>
    <m/>
    <s v="AHII/M-87-03"/>
    <n v="3"/>
    <x v="1"/>
    <n v="749.69107199999996"/>
    <x v="15"/>
  </r>
  <r>
    <m/>
    <n v="428"/>
    <x v="15"/>
    <m/>
    <m/>
    <m/>
    <s v="AHII/M-87-04"/>
    <n v="4"/>
    <x v="1"/>
    <n v="749.69107199999996"/>
    <x v="15"/>
  </r>
  <r>
    <s v="BLOCK - &quot;EBONY&quot;"/>
    <m/>
    <x v="0"/>
    <m/>
    <m/>
    <m/>
    <m/>
    <m/>
    <x v="0"/>
    <m/>
    <x v="0"/>
  </r>
  <r>
    <n v="1"/>
    <n v="1"/>
    <x v="2"/>
    <s v="A1-319"/>
    <s v="AHII/E-01"/>
    <n v="134.97999999999999"/>
    <s v="AHII/E-01-01"/>
    <n v="1"/>
    <x v="3"/>
    <n v="860.68943999999988"/>
    <x v="2"/>
  </r>
  <r>
    <m/>
    <n v="2"/>
    <x v="2"/>
    <m/>
    <m/>
    <m/>
    <s v="AHII/E-01-02"/>
    <n v="2"/>
    <x v="3"/>
    <n v="860.68943999999988"/>
    <x v="2"/>
  </r>
  <r>
    <m/>
    <n v="3"/>
    <x v="2"/>
    <m/>
    <m/>
    <m/>
    <s v="AHII/E-01-03"/>
    <n v="3"/>
    <x v="3"/>
    <n v="860.68943999999988"/>
    <x v="2"/>
  </r>
  <r>
    <m/>
    <n v="4"/>
    <x v="2"/>
    <m/>
    <m/>
    <m/>
    <s v="AHII/E-01-04"/>
    <n v="4"/>
    <x v="3"/>
    <n v="860.68943999999988"/>
    <x v="2"/>
  </r>
  <r>
    <n v="2"/>
    <n v="5"/>
    <x v="2"/>
    <s v="A1-320"/>
    <s v="AHII/E-02"/>
    <n v="134.97999999999999"/>
    <s v="AHII/E-02-01"/>
    <n v="1"/>
    <x v="3"/>
    <n v="860.68943999999988"/>
    <x v="2"/>
  </r>
  <r>
    <m/>
    <n v="6"/>
    <x v="2"/>
    <m/>
    <m/>
    <m/>
    <s v="AHII/E-02-02"/>
    <n v="2"/>
    <x v="3"/>
    <n v="860.68943999999988"/>
    <x v="2"/>
  </r>
  <r>
    <m/>
    <n v="7"/>
    <x v="2"/>
    <m/>
    <m/>
    <m/>
    <s v="AHII/E-02-03"/>
    <n v="3"/>
    <x v="3"/>
    <n v="860.68943999999988"/>
    <x v="2"/>
  </r>
  <r>
    <m/>
    <n v="8"/>
    <x v="2"/>
    <m/>
    <m/>
    <m/>
    <s v="AHII/E-02-04"/>
    <n v="4"/>
    <x v="3"/>
    <n v="860.68943999999988"/>
    <x v="2"/>
  </r>
  <r>
    <n v="3"/>
    <n v="9"/>
    <x v="2"/>
    <s v="A1-321"/>
    <s v="AHII/E-03"/>
    <n v="134.97999999999999"/>
    <s v="AHII/E-03-01"/>
    <n v="1"/>
    <x v="3"/>
    <n v="860.68943999999988"/>
    <x v="2"/>
  </r>
  <r>
    <m/>
    <n v="10"/>
    <x v="2"/>
    <m/>
    <m/>
    <m/>
    <s v="AHII/E-03-02"/>
    <n v="2"/>
    <x v="3"/>
    <n v="860.68943999999988"/>
    <x v="2"/>
  </r>
  <r>
    <m/>
    <n v="11"/>
    <x v="2"/>
    <m/>
    <m/>
    <m/>
    <s v="AHII/E-03-03"/>
    <n v="3"/>
    <x v="3"/>
    <n v="860.68943999999988"/>
    <x v="2"/>
  </r>
  <r>
    <m/>
    <n v="12"/>
    <x v="2"/>
    <m/>
    <m/>
    <m/>
    <s v="AHII/E-03-04"/>
    <n v="4"/>
    <x v="3"/>
    <n v="860.68943999999988"/>
    <x v="2"/>
  </r>
  <r>
    <n v="4"/>
    <n v="13"/>
    <x v="2"/>
    <s v="A1-322"/>
    <s v="AHII/E-04"/>
    <n v="134.97999999999999"/>
    <s v="AHII/E-04-01"/>
    <n v="1"/>
    <x v="3"/>
    <n v="860.68943999999988"/>
    <x v="2"/>
  </r>
  <r>
    <m/>
    <n v="14"/>
    <x v="2"/>
    <m/>
    <m/>
    <m/>
    <s v="AHII/E-04-02"/>
    <n v="2"/>
    <x v="3"/>
    <n v="860.68943999999988"/>
    <x v="2"/>
  </r>
  <r>
    <m/>
    <n v="15"/>
    <x v="2"/>
    <m/>
    <m/>
    <m/>
    <s v="AHII/E-04-03"/>
    <n v="3"/>
    <x v="3"/>
    <n v="860.68943999999988"/>
    <x v="2"/>
  </r>
  <r>
    <m/>
    <n v="16"/>
    <x v="2"/>
    <m/>
    <m/>
    <m/>
    <s v="AHII/E-04-04"/>
    <n v="4"/>
    <x v="3"/>
    <n v="860.68943999999988"/>
    <x v="2"/>
  </r>
  <r>
    <n v="5"/>
    <n v="17"/>
    <x v="2"/>
    <s v="A1-323"/>
    <s v="AHII/E-05"/>
    <n v="134.97999999999999"/>
    <s v="AHII/E-05-01"/>
    <n v="1"/>
    <x v="3"/>
    <n v="860.68943999999988"/>
    <x v="2"/>
  </r>
  <r>
    <m/>
    <n v="18"/>
    <x v="2"/>
    <m/>
    <m/>
    <m/>
    <s v="AHII/E-05-02"/>
    <n v="2"/>
    <x v="3"/>
    <n v="860.68943999999988"/>
    <x v="2"/>
  </r>
  <r>
    <m/>
    <n v="19"/>
    <x v="2"/>
    <m/>
    <m/>
    <m/>
    <s v="AHII/E-05-03"/>
    <n v="3"/>
    <x v="3"/>
    <n v="860.68943999999988"/>
    <x v="2"/>
  </r>
  <r>
    <m/>
    <n v="20"/>
    <x v="2"/>
    <m/>
    <m/>
    <m/>
    <s v="AHII/E-05-04"/>
    <n v="4"/>
    <x v="3"/>
    <n v="860.68943999999988"/>
    <x v="2"/>
  </r>
  <r>
    <n v="6"/>
    <n v="21"/>
    <x v="2"/>
    <s v="A1-324"/>
    <s v="AHII/E-06"/>
    <n v="134.97999999999999"/>
    <s v="AHII/E-06-01"/>
    <n v="1"/>
    <x v="3"/>
    <n v="860.68943999999988"/>
    <x v="2"/>
  </r>
  <r>
    <m/>
    <n v="22"/>
    <x v="2"/>
    <m/>
    <m/>
    <m/>
    <s v="AHII/E-06-02"/>
    <n v="2"/>
    <x v="3"/>
    <n v="860.68943999999988"/>
    <x v="2"/>
  </r>
  <r>
    <m/>
    <n v="23"/>
    <x v="2"/>
    <m/>
    <m/>
    <m/>
    <s v="AHII/E-06-03"/>
    <n v="3"/>
    <x v="3"/>
    <n v="860.68943999999988"/>
    <x v="2"/>
  </r>
  <r>
    <m/>
    <n v="24"/>
    <x v="2"/>
    <m/>
    <m/>
    <m/>
    <s v="AHII/E-06-04"/>
    <n v="4"/>
    <x v="3"/>
    <n v="860.68943999999988"/>
    <x v="2"/>
  </r>
  <r>
    <n v="7"/>
    <n v="25"/>
    <x v="2"/>
    <s v="A1-338"/>
    <s v="AHII/E-20"/>
    <n v="134.97999999999999"/>
    <s v="AHII/E-20-01"/>
    <n v="1"/>
    <x v="3"/>
    <n v="860.68943999999988"/>
    <x v="2"/>
  </r>
  <r>
    <m/>
    <n v="26"/>
    <x v="2"/>
    <m/>
    <m/>
    <m/>
    <s v="AHII/E-20-02"/>
    <n v="2"/>
    <x v="3"/>
    <n v="860.68943999999988"/>
    <x v="2"/>
  </r>
  <r>
    <m/>
    <n v="27"/>
    <x v="2"/>
    <m/>
    <m/>
    <m/>
    <s v="AHII/E-20-03"/>
    <n v="3"/>
    <x v="3"/>
    <n v="860.68943999999988"/>
    <x v="2"/>
  </r>
  <r>
    <m/>
    <n v="28"/>
    <x v="2"/>
    <m/>
    <m/>
    <m/>
    <s v="AHII/E-20-04"/>
    <n v="4"/>
    <x v="3"/>
    <n v="860.68943999999988"/>
    <x v="2"/>
  </r>
  <r>
    <n v="8"/>
    <n v="29"/>
    <x v="2"/>
    <s v="A1-339"/>
    <s v="AHII/E-21"/>
    <n v="134.97999999999999"/>
    <s v="AHII/E-21-01"/>
    <n v="1"/>
    <x v="3"/>
    <n v="860.68943999999988"/>
    <x v="2"/>
  </r>
  <r>
    <m/>
    <n v="30"/>
    <x v="2"/>
    <m/>
    <m/>
    <m/>
    <s v="AHII/E-21-02"/>
    <n v="2"/>
    <x v="3"/>
    <n v="860.68943999999988"/>
    <x v="2"/>
  </r>
  <r>
    <m/>
    <n v="31"/>
    <x v="2"/>
    <m/>
    <m/>
    <m/>
    <s v="AHII/E-21-03"/>
    <n v="3"/>
    <x v="3"/>
    <n v="860.68943999999988"/>
    <x v="2"/>
  </r>
  <r>
    <m/>
    <n v="32"/>
    <x v="2"/>
    <m/>
    <m/>
    <m/>
    <s v="AHII/E-21-04"/>
    <n v="4"/>
    <x v="3"/>
    <n v="860.68943999999988"/>
    <x v="2"/>
  </r>
  <r>
    <n v="9"/>
    <n v="33"/>
    <x v="2"/>
    <s v="A1-340"/>
    <s v="AHII/E-22"/>
    <n v="134.97999999999999"/>
    <s v="AHII/E-22-01"/>
    <n v="1"/>
    <x v="3"/>
    <n v="860.68943999999988"/>
    <x v="2"/>
  </r>
  <r>
    <m/>
    <n v="34"/>
    <x v="2"/>
    <m/>
    <m/>
    <m/>
    <s v="AHII/E-22-02"/>
    <n v="2"/>
    <x v="3"/>
    <n v="860.68943999999988"/>
    <x v="2"/>
  </r>
  <r>
    <m/>
    <n v="35"/>
    <x v="2"/>
    <m/>
    <m/>
    <m/>
    <s v="AHII/E-22-03"/>
    <n v="3"/>
    <x v="3"/>
    <n v="860.68943999999988"/>
    <x v="2"/>
  </r>
  <r>
    <m/>
    <n v="36"/>
    <x v="2"/>
    <m/>
    <m/>
    <m/>
    <s v="AHII/E-22-04"/>
    <n v="4"/>
    <x v="3"/>
    <n v="860.68943999999988"/>
    <x v="2"/>
  </r>
  <r>
    <n v="10"/>
    <n v="37"/>
    <x v="2"/>
    <s v="A1-341"/>
    <s v="AHII/E-23"/>
    <n v="134.97999999999999"/>
    <s v="AHII/E-23-01"/>
    <n v="1"/>
    <x v="3"/>
    <n v="860.68943999999988"/>
    <x v="2"/>
  </r>
  <r>
    <m/>
    <n v="38"/>
    <x v="2"/>
    <m/>
    <m/>
    <m/>
    <s v="AHII/E-23-02"/>
    <n v="2"/>
    <x v="3"/>
    <n v="860.68943999999988"/>
    <x v="2"/>
  </r>
  <r>
    <m/>
    <n v="39"/>
    <x v="2"/>
    <m/>
    <m/>
    <m/>
    <s v="AHII/E-23-03"/>
    <n v="3"/>
    <x v="3"/>
    <n v="860.68943999999988"/>
    <x v="2"/>
  </r>
  <r>
    <m/>
    <n v="40"/>
    <x v="2"/>
    <m/>
    <m/>
    <m/>
    <s v="AHII/E-23-04"/>
    <n v="4"/>
    <x v="3"/>
    <n v="860.68943999999988"/>
    <x v="2"/>
  </r>
  <r>
    <n v="11"/>
    <n v="41"/>
    <x v="2"/>
    <s v="A1-342"/>
    <s v="AHII/E-24"/>
    <n v="134.97999999999999"/>
    <s v="AHII/E-24-01"/>
    <n v="1"/>
    <x v="3"/>
    <n v="860.68943999999988"/>
    <x v="2"/>
  </r>
  <r>
    <m/>
    <n v="42"/>
    <x v="2"/>
    <m/>
    <m/>
    <m/>
    <s v="AHII/E-24-02"/>
    <n v="2"/>
    <x v="3"/>
    <n v="860.68943999999988"/>
    <x v="2"/>
  </r>
  <r>
    <m/>
    <n v="43"/>
    <x v="2"/>
    <m/>
    <m/>
    <m/>
    <s v="AHII/E-24-03"/>
    <n v="3"/>
    <x v="3"/>
    <n v="860.68943999999988"/>
    <x v="2"/>
  </r>
  <r>
    <m/>
    <n v="44"/>
    <x v="2"/>
    <m/>
    <m/>
    <m/>
    <s v="AHII/E-24-04"/>
    <n v="4"/>
    <x v="3"/>
    <n v="860.68943999999988"/>
    <x v="2"/>
  </r>
  <r>
    <n v="12"/>
    <n v="45"/>
    <x v="2"/>
    <s v="A1-343"/>
    <s v="AHII/E-25"/>
    <n v="134.97999999999999"/>
    <s v="AHII/E-25-01"/>
    <n v="1"/>
    <x v="3"/>
    <n v="860.68943999999988"/>
    <x v="2"/>
  </r>
  <r>
    <m/>
    <n v="46"/>
    <x v="2"/>
    <m/>
    <m/>
    <m/>
    <s v="AHII/E-25-02"/>
    <n v="2"/>
    <x v="3"/>
    <n v="860.68943999999988"/>
    <x v="2"/>
  </r>
  <r>
    <m/>
    <n v="47"/>
    <x v="2"/>
    <m/>
    <m/>
    <m/>
    <s v="AHII/E-25-03"/>
    <n v="3"/>
    <x v="3"/>
    <n v="860.68943999999988"/>
    <x v="2"/>
  </r>
  <r>
    <m/>
    <n v="48"/>
    <x v="2"/>
    <m/>
    <m/>
    <m/>
    <s v="AHII/E-25-04"/>
    <n v="4"/>
    <x v="3"/>
    <n v="860.68943999999988"/>
    <x v="2"/>
  </r>
  <r>
    <n v="13"/>
    <n v="49"/>
    <x v="2"/>
    <s v="A1-344"/>
    <s v="AHII/E-26"/>
    <n v="134.97999999999999"/>
    <s v="AHII/E-26-01"/>
    <n v="1"/>
    <x v="3"/>
    <n v="860.68943999999988"/>
    <x v="2"/>
  </r>
  <r>
    <m/>
    <n v="50"/>
    <x v="2"/>
    <m/>
    <m/>
    <m/>
    <s v="AHII/E-26-02"/>
    <n v="2"/>
    <x v="3"/>
    <n v="860.68943999999988"/>
    <x v="2"/>
  </r>
  <r>
    <m/>
    <n v="51"/>
    <x v="2"/>
    <m/>
    <m/>
    <m/>
    <s v="AHII/E-26-03"/>
    <n v="3"/>
    <x v="3"/>
    <n v="860.68943999999988"/>
    <x v="2"/>
  </r>
  <r>
    <m/>
    <n v="52"/>
    <x v="2"/>
    <m/>
    <m/>
    <m/>
    <s v="AHII/E-26-04"/>
    <n v="4"/>
    <x v="3"/>
    <n v="860.68943999999988"/>
    <x v="2"/>
  </r>
  <r>
    <n v="14"/>
    <n v="53"/>
    <x v="2"/>
    <s v="A1-345"/>
    <s v="AHII/E-27"/>
    <n v="134.97999999999999"/>
    <s v="AHII/E-27-01"/>
    <n v="1"/>
    <x v="3"/>
    <n v="860.68943999999988"/>
    <x v="2"/>
  </r>
  <r>
    <m/>
    <n v="54"/>
    <x v="2"/>
    <m/>
    <m/>
    <m/>
    <s v="AHII/E-27-02"/>
    <n v="2"/>
    <x v="3"/>
    <n v="860.68943999999988"/>
    <x v="2"/>
  </r>
  <r>
    <m/>
    <n v="55"/>
    <x v="2"/>
    <m/>
    <m/>
    <m/>
    <s v="AHII/E-27-03"/>
    <n v="3"/>
    <x v="3"/>
    <n v="860.68943999999988"/>
    <x v="2"/>
  </r>
  <r>
    <m/>
    <n v="56"/>
    <x v="2"/>
    <m/>
    <m/>
    <m/>
    <s v="AHII/E-27-04"/>
    <n v="4"/>
    <x v="3"/>
    <n v="860.68943999999988"/>
    <x v="2"/>
  </r>
  <r>
    <n v="15"/>
    <n v="57"/>
    <x v="2"/>
    <s v="A1-346"/>
    <s v="AHII/E-28"/>
    <n v="134.97999999999999"/>
    <s v="AHII/E-28-01"/>
    <n v="1"/>
    <x v="3"/>
    <n v="860.68943999999988"/>
    <x v="2"/>
  </r>
  <r>
    <m/>
    <n v="58"/>
    <x v="2"/>
    <m/>
    <m/>
    <m/>
    <s v="AHII/E-28-02"/>
    <n v="2"/>
    <x v="3"/>
    <n v="860.68943999999988"/>
    <x v="2"/>
  </r>
  <r>
    <m/>
    <n v="59"/>
    <x v="2"/>
    <m/>
    <m/>
    <m/>
    <s v="AHII/E-28-03"/>
    <n v="3"/>
    <x v="3"/>
    <n v="860.68943999999988"/>
    <x v="2"/>
  </r>
  <r>
    <m/>
    <n v="60"/>
    <x v="2"/>
    <m/>
    <m/>
    <m/>
    <s v="AHII/E-28-04"/>
    <n v="4"/>
    <x v="3"/>
    <n v="860.68943999999988"/>
    <x v="2"/>
  </r>
  <r>
    <n v="16"/>
    <n v="61"/>
    <x v="2"/>
    <s v="A1-347"/>
    <s v="AHII/E-29"/>
    <n v="134.97999999999999"/>
    <s v="AHII/E-29-01"/>
    <n v="1"/>
    <x v="3"/>
    <n v="860.68943999999988"/>
    <x v="2"/>
  </r>
  <r>
    <m/>
    <n v="62"/>
    <x v="2"/>
    <m/>
    <m/>
    <m/>
    <s v="AHII/E-29-02"/>
    <n v="2"/>
    <x v="3"/>
    <n v="860.68943999999988"/>
    <x v="2"/>
  </r>
  <r>
    <m/>
    <n v="63"/>
    <x v="2"/>
    <m/>
    <m/>
    <m/>
    <s v="AHII/E-29-03"/>
    <n v="3"/>
    <x v="3"/>
    <n v="860.68943999999988"/>
    <x v="2"/>
  </r>
  <r>
    <m/>
    <n v="64"/>
    <x v="2"/>
    <m/>
    <m/>
    <m/>
    <s v="AHII/E-29-04"/>
    <n v="4"/>
    <x v="3"/>
    <n v="860.68943999999988"/>
    <x v="2"/>
  </r>
  <r>
    <n v="17"/>
    <n v="65"/>
    <x v="2"/>
    <s v="A1-348"/>
    <s v="AHII/E-30"/>
    <n v="134.97999999999999"/>
    <s v="AHII/E-30-01"/>
    <n v="1"/>
    <x v="3"/>
    <n v="860.68943999999988"/>
    <x v="2"/>
  </r>
  <r>
    <m/>
    <n v="66"/>
    <x v="2"/>
    <m/>
    <m/>
    <m/>
    <s v="AHII/E-30-02"/>
    <n v="2"/>
    <x v="3"/>
    <n v="860.68943999999988"/>
    <x v="2"/>
  </r>
  <r>
    <m/>
    <n v="67"/>
    <x v="2"/>
    <m/>
    <m/>
    <m/>
    <s v="AHII/E-30-03"/>
    <n v="3"/>
    <x v="3"/>
    <n v="860.68943999999988"/>
    <x v="2"/>
  </r>
  <r>
    <m/>
    <n v="68"/>
    <x v="2"/>
    <m/>
    <m/>
    <m/>
    <s v="AHII/E-30-04"/>
    <n v="4"/>
    <x v="3"/>
    <n v="860.68943999999988"/>
    <x v="2"/>
  </r>
  <r>
    <n v="18"/>
    <n v="69"/>
    <x v="2"/>
    <s v="A1-349"/>
    <s v="AHII/E-31"/>
    <n v="134.97999999999999"/>
    <s v="AHII/E-31-01"/>
    <n v="1"/>
    <x v="3"/>
    <n v="860.68943999999988"/>
    <x v="2"/>
  </r>
  <r>
    <m/>
    <n v="70"/>
    <x v="2"/>
    <m/>
    <m/>
    <m/>
    <s v="AHII/E-31-02"/>
    <n v="2"/>
    <x v="3"/>
    <n v="860.68943999999988"/>
    <x v="2"/>
  </r>
  <r>
    <m/>
    <n v="71"/>
    <x v="2"/>
    <m/>
    <m/>
    <m/>
    <s v="AHII/E-31-03"/>
    <n v="3"/>
    <x v="3"/>
    <n v="860.68943999999988"/>
    <x v="2"/>
  </r>
  <r>
    <m/>
    <n v="72"/>
    <x v="2"/>
    <m/>
    <m/>
    <m/>
    <s v="AHII/E-31-04"/>
    <n v="4"/>
    <x v="3"/>
    <n v="860.68943999999988"/>
    <x v="2"/>
  </r>
  <r>
    <n v="19"/>
    <n v="73"/>
    <x v="2"/>
    <s v="A1-350"/>
    <s v="AHII/E-32"/>
    <n v="134.97999999999999"/>
    <s v="AHII/E-32-01"/>
    <n v="1"/>
    <x v="3"/>
    <n v="860.68943999999988"/>
    <x v="2"/>
  </r>
  <r>
    <m/>
    <n v="74"/>
    <x v="2"/>
    <m/>
    <m/>
    <m/>
    <s v="AHII/E-32-02"/>
    <n v="2"/>
    <x v="3"/>
    <n v="860.68943999999988"/>
    <x v="2"/>
  </r>
  <r>
    <m/>
    <n v="75"/>
    <x v="2"/>
    <m/>
    <m/>
    <m/>
    <s v="AHII/E-32-03"/>
    <n v="3"/>
    <x v="3"/>
    <n v="860.68943999999988"/>
    <x v="2"/>
  </r>
  <r>
    <m/>
    <n v="76"/>
    <x v="2"/>
    <m/>
    <m/>
    <m/>
    <s v="AHII/E-32-04"/>
    <n v="4"/>
    <x v="3"/>
    <n v="860.68943999999988"/>
    <x v="2"/>
  </r>
  <r>
    <n v="20"/>
    <n v="77"/>
    <x v="2"/>
    <s v="A1-351"/>
    <s v="AHII/E-33"/>
    <n v="134.97999999999999"/>
    <s v="AHII/E-33-01"/>
    <n v="1"/>
    <x v="3"/>
    <n v="860.68943999999988"/>
    <x v="2"/>
  </r>
  <r>
    <m/>
    <n v="78"/>
    <x v="2"/>
    <m/>
    <m/>
    <m/>
    <s v="AHII/E-33-02"/>
    <n v="2"/>
    <x v="3"/>
    <n v="860.68943999999988"/>
    <x v="2"/>
  </r>
  <r>
    <m/>
    <n v="79"/>
    <x v="2"/>
    <m/>
    <m/>
    <m/>
    <s v="AHII/E-33-03"/>
    <n v="3"/>
    <x v="3"/>
    <n v="860.68943999999988"/>
    <x v="2"/>
  </r>
  <r>
    <m/>
    <n v="80"/>
    <x v="2"/>
    <m/>
    <m/>
    <m/>
    <s v="AHII/E-33-04"/>
    <n v="4"/>
    <x v="3"/>
    <n v="860.68943999999988"/>
    <x v="2"/>
  </r>
  <r>
    <n v="21"/>
    <n v="81"/>
    <x v="2"/>
    <s v="A1-352"/>
    <s v="AHII/E-34"/>
    <n v="134.97999999999999"/>
    <s v="AHII/E-34-01"/>
    <n v="1"/>
    <x v="3"/>
    <n v="860.68943999999988"/>
    <x v="2"/>
  </r>
  <r>
    <m/>
    <n v="82"/>
    <x v="2"/>
    <m/>
    <m/>
    <m/>
    <s v="AHII/E-34-02"/>
    <n v="2"/>
    <x v="3"/>
    <n v="860.68943999999988"/>
    <x v="2"/>
  </r>
  <r>
    <m/>
    <n v="83"/>
    <x v="2"/>
    <m/>
    <m/>
    <m/>
    <s v="AHII/E-34-03"/>
    <n v="3"/>
    <x v="3"/>
    <n v="860.68943999999988"/>
    <x v="2"/>
  </r>
  <r>
    <m/>
    <n v="84"/>
    <x v="2"/>
    <m/>
    <m/>
    <m/>
    <s v="AHII/E-34-04"/>
    <n v="4"/>
    <x v="3"/>
    <n v="860.68943999999988"/>
    <x v="2"/>
  </r>
  <r>
    <n v="22"/>
    <n v="85"/>
    <x v="2"/>
    <s v="A1-353"/>
    <s v="AHII/E-35"/>
    <n v="134.97999999999999"/>
    <s v="AHII/E-35-01"/>
    <n v="1"/>
    <x v="3"/>
    <n v="860.68943999999988"/>
    <x v="2"/>
  </r>
  <r>
    <m/>
    <n v="86"/>
    <x v="2"/>
    <m/>
    <m/>
    <m/>
    <s v="AHII/E-35-02"/>
    <n v="2"/>
    <x v="3"/>
    <n v="860.68943999999988"/>
    <x v="2"/>
  </r>
  <r>
    <m/>
    <n v="87"/>
    <x v="2"/>
    <m/>
    <m/>
    <m/>
    <s v="AHII/E-35-03"/>
    <n v="3"/>
    <x v="3"/>
    <n v="860.68943999999988"/>
    <x v="2"/>
  </r>
  <r>
    <m/>
    <n v="88"/>
    <x v="2"/>
    <m/>
    <m/>
    <m/>
    <s v="AHII/E-35-04"/>
    <n v="4"/>
    <x v="3"/>
    <n v="860.68943999999988"/>
    <x v="2"/>
  </r>
  <r>
    <n v="23"/>
    <n v="89"/>
    <x v="2"/>
    <s v="A1-354"/>
    <s v="AHII/E-36"/>
    <n v="134.97999999999999"/>
    <s v="AHII/E-36-01"/>
    <n v="1"/>
    <x v="3"/>
    <n v="860.68943999999988"/>
    <x v="2"/>
  </r>
  <r>
    <m/>
    <n v="90"/>
    <x v="2"/>
    <m/>
    <m/>
    <m/>
    <s v="AHII/E-36-02"/>
    <n v="2"/>
    <x v="3"/>
    <n v="860.68943999999988"/>
    <x v="2"/>
  </r>
  <r>
    <m/>
    <n v="91"/>
    <x v="2"/>
    <m/>
    <m/>
    <m/>
    <s v="AHII/E-36-03"/>
    <n v="3"/>
    <x v="3"/>
    <n v="860.68943999999988"/>
    <x v="2"/>
  </r>
  <r>
    <m/>
    <n v="92"/>
    <x v="2"/>
    <m/>
    <m/>
    <m/>
    <s v="AHII/E-36-04"/>
    <n v="4"/>
    <x v="3"/>
    <n v="860.68943999999988"/>
    <x v="2"/>
  </r>
  <r>
    <n v="24"/>
    <n v="93"/>
    <x v="2"/>
    <s v="A1-355"/>
    <s v="AHII/E-37"/>
    <n v="134.97999999999999"/>
    <s v="AHII/E-37-01"/>
    <n v="1"/>
    <x v="3"/>
    <n v="860.68943999999988"/>
    <x v="2"/>
  </r>
  <r>
    <m/>
    <n v="94"/>
    <x v="2"/>
    <m/>
    <m/>
    <m/>
    <s v="AHII/E-37-02"/>
    <n v="2"/>
    <x v="3"/>
    <n v="860.68943999999988"/>
    <x v="2"/>
  </r>
  <r>
    <m/>
    <n v="95"/>
    <x v="2"/>
    <m/>
    <m/>
    <m/>
    <s v="AHII/E-37-03"/>
    <n v="3"/>
    <x v="3"/>
    <n v="860.68943999999988"/>
    <x v="2"/>
  </r>
  <r>
    <m/>
    <n v="96"/>
    <x v="2"/>
    <m/>
    <m/>
    <m/>
    <s v="AHII/E-37-04"/>
    <n v="4"/>
    <x v="3"/>
    <n v="860.68943999999988"/>
    <x v="2"/>
  </r>
  <r>
    <n v="25"/>
    <n v="97"/>
    <x v="2"/>
    <s v="A1-356"/>
    <s v="AHII/E-38"/>
    <n v="134.97999999999999"/>
    <s v="AHII/E-38-01"/>
    <n v="1"/>
    <x v="3"/>
    <n v="860.68943999999988"/>
    <x v="2"/>
  </r>
  <r>
    <m/>
    <n v="98"/>
    <x v="2"/>
    <m/>
    <m/>
    <m/>
    <s v="AHII/E-38-02"/>
    <n v="2"/>
    <x v="3"/>
    <n v="860.68943999999988"/>
    <x v="2"/>
  </r>
  <r>
    <m/>
    <n v="99"/>
    <x v="2"/>
    <m/>
    <m/>
    <m/>
    <s v="AHII/E-38-03"/>
    <n v="3"/>
    <x v="3"/>
    <n v="860.68943999999988"/>
    <x v="2"/>
  </r>
  <r>
    <m/>
    <n v="100"/>
    <x v="2"/>
    <m/>
    <m/>
    <m/>
    <s v="AHII/E-38-04"/>
    <n v="4"/>
    <x v="3"/>
    <n v="860.68943999999988"/>
    <x v="2"/>
  </r>
  <r>
    <n v="26"/>
    <n v="101"/>
    <x v="2"/>
    <s v="A1-357"/>
    <s v="AHII/E-39"/>
    <n v="134.97999999999999"/>
    <s v="AHII/E-39-01"/>
    <n v="1"/>
    <x v="3"/>
    <n v="860.68943999999988"/>
    <x v="2"/>
  </r>
  <r>
    <m/>
    <n v="102"/>
    <x v="2"/>
    <m/>
    <m/>
    <m/>
    <s v="AHII/E-39-02"/>
    <n v="2"/>
    <x v="3"/>
    <n v="860.68943999999988"/>
    <x v="2"/>
  </r>
  <r>
    <m/>
    <n v="103"/>
    <x v="2"/>
    <m/>
    <m/>
    <m/>
    <s v="AHII/E-39-03"/>
    <n v="3"/>
    <x v="3"/>
    <n v="860.68943999999988"/>
    <x v="2"/>
  </r>
  <r>
    <m/>
    <n v="104"/>
    <x v="2"/>
    <m/>
    <m/>
    <m/>
    <s v="AHII/E-39-04"/>
    <n v="4"/>
    <x v="3"/>
    <n v="860.68943999999988"/>
    <x v="2"/>
  </r>
  <r>
    <n v="27"/>
    <n v="105"/>
    <x v="2"/>
    <s v="A1-358"/>
    <s v="AHII/E-40"/>
    <n v="134.97999999999999"/>
    <s v="AHII/E-40-01"/>
    <n v="1"/>
    <x v="3"/>
    <n v="860.68943999999988"/>
    <x v="2"/>
  </r>
  <r>
    <m/>
    <n v="106"/>
    <x v="2"/>
    <m/>
    <m/>
    <m/>
    <s v="AHII/E-40-02"/>
    <n v="2"/>
    <x v="3"/>
    <n v="860.68943999999988"/>
    <x v="2"/>
  </r>
  <r>
    <m/>
    <n v="107"/>
    <x v="2"/>
    <m/>
    <m/>
    <m/>
    <s v="AHII/E-40-03"/>
    <n v="3"/>
    <x v="3"/>
    <n v="860.68943999999988"/>
    <x v="2"/>
  </r>
  <r>
    <m/>
    <n v="108"/>
    <x v="2"/>
    <m/>
    <m/>
    <m/>
    <s v="AHII/E-40-04"/>
    <n v="4"/>
    <x v="3"/>
    <n v="860.68943999999988"/>
    <x v="2"/>
  </r>
  <r>
    <n v="28"/>
    <n v="109"/>
    <x v="6"/>
    <s v="B2-51"/>
    <s v="AHII/E-108"/>
    <n v="104.94"/>
    <s v="AHII/E-108-01"/>
    <n v="1"/>
    <x v="4"/>
    <n v="647.84210399999995"/>
    <x v="6"/>
  </r>
  <r>
    <m/>
    <n v="110"/>
    <x v="6"/>
    <m/>
    <m/>
    <m/>
    <s v="AHII/E-108-02"/>
    <n v="2"/>
    <x v="4"/>
    <n v="647.84210399999995"/>
    <x v="6"/>
  </r>
  <r>
    <m/>
    <n v="111"/>
    <x v="6"/>
    <m/>
    <m/>
    <m/>
    <s v="AHII/E-108-03"/>
    <n v="3"/>
    <x v="4"/>
    <n v="647.84210399999995"/>
    <x v="6"/>
  </r>
  <r>
    <m/>
    <n v="112"/>
    <x v="6"/>
    <m/>
    <m/>
    <m/>
    <s v="AHII/E-108-04"/>
    <n v="4"/>
    <x v="4"/>
    <n v="647.84210399999995"/>
    <x v="6"/>
  </r>
  <r>
    <n v="29"/>
    <n v="113"/>
    <x v="6"/>
    <s v="B2-52"/>
    <s v="AHII/E-107"/>
    <n v="104.94"/>
    <s v="AHII/E-107-01"/>
    <n v="1"/>
    <x v="4"/>
    <n v="647.84210399999995"/>
    <x v="6"/>
  </r>
  <r>
    <m/>
    <n v="114"/>
    <x v="6"/>
    <m/>
    <m/>
    <m/>
    <s v="AHII/E-107-02"/>
    <n v="2"/>
    <x v="4"/>
    <n v="647.84210399999995"/>
    <x v="6"/>
  </r>
  <r>
    <m/>
    <n v="115"/>
    <x v="6"/>
    <m/>
    <m/>
    <m/>
    <s v="AHII/E-107-03"/>
    <n v="3"/>
    <x v="4"/>
    <n v="647.84210399999995"/>
    <x v="6"/>
  </r>
  <r>
    <m/>
    <n v="116"/>
    <x v="6"/>
    <m/>
    <m/>
    <m/>
    <s v="AHII/E-107-04"/>
    <n v="4"/>
    <x v="4"/>
    <n v="647.84210399999995"/>
    <x v="6"/>
  </r>
  <r>
    <n v="30"/>
    <n v="117"/>
    <x v="6"/>
    <s v="B2-53"/>
    <s v="AHII/E-106"/>
    <n v="104.94"/>
    <s v="AHII/E-106-01"/>
    <n v="1"/>
    <x v="4"/>
    <n v="647.84210399999995"/>
    <x v="6"/>
  </r>
  <r>
    <m/>
    <n v="118"/>
    <x v="6"/>
    <m/>
    <m/>
    <m/>
    <s v="AHII/E-106-02"/>
    <n v="2"/>
    <x v="4"/>
    <n v="647.84210399999995"/>
    <x v="6"/>
  </r>
  <r>
    <m/>
    <n v="119"/>
    <x v="6"/>
    <m/>
    <m/>
    <m/>
    <s v="AHII/E-106-03"/>
    <n v="3"/>
    <x v="4"/>
    <n v="647.84210399999995"/>
    <x v="6"/>
  </r>
  <r>
    <m/>
    <n v="120"/>
    <x v="6"/>
    <m/>
    <m/>
    <m/>
    <s v="AHII/E-106-04"/>
    <n v="4"/>
    <x v="4"/>
    <n v="647.84210399999995"/>
    <x v="6"/>
  </r>
  <r>
    <n v="31"/>
    <n v="121"/>
    <x v="6"/>
    <s v="B2-54"/>
    <s v="AHII/E-105"/>
    <n v="104.94"/>
    <s v="AHII/E-105-01"/>
    <n v="1"/>
    <x v="4"/>
    <n v="647.84210399999995"/>
    <x v="6"/>
  </r>
  <r>
    <m/>
    <n v="122"/>
    <x v="6"/>
    <m/>
    <m/>
    <m/>
    <s v="AHII/E-105-02"/>
    <n v="2"/>
    <x v="4"/>
    <n v="647.84210399999995"/>
    <x v="6"/>
  </r>
  <r>
    <m/>
    <n v="123"/>
    <x v="6"/>
    <m/>
    <m/>
    <m/>
    <s v="AHII/E-105-03"/>
    <n v="3"/>
    <x v="4"/>
    <n v="647.84210399999995"/>
    <x v="6"/>
  </r>
  <r>
    <m/>
    <n v="124"/>
    <x v="6"/>
    <m/>
    <m/>
    <m/>
    <s v="AHII/E-105-04"/>
    <n v="4"/>
    <x v="4"/>
    <n v="647.84210399999995"/>
    <x v="6"/>
  </r>
  <r>
    <n v="32"/>
    <n v="125"/>
    <x v="6"/>
    <s v="B2-55"/>
    <s v="AHII/E-104"/>
    <n v="104.94"/>
    <s v="AHII/E-104-01"/>
    <n v="1"/>
    <x v="4"/>
    <n v="647.84210399999995"/>
    <x v="6"/>
  </r>
  <r>
    <m/>
    <n v="126"/>
    <x v="6"/>
    <m/>
    <m/>
    <m/>
    <s v="AHII/E-104-02"/>
    <n v="2"/>
    <x v="4"/>
    <n v="647.84210399999995"/>
    <x v="6"/>
  </r>
  <r>
    <m/>
    <n v="127"/>
    <x v="6"/>
    <m/>
    <m/>
    <m/>
    <s v="AHII/E-104-03"/>
    <n v="3"/>
    <x v="4"/>
    <n v="647.84210399999995"/>
    <x v="6"/>
  </r>
  <r>
    <m/>
    <n v="128"/>
    <x v="6"/>
    <m/>
    <m/>
    <m/>
    <s v="AHII/E-104-04"/>
    <n v="4"/>
    <x v="4"/>
    <n v="647.84210399999995"/>
    <x v="6"/>
  </r>
  <r>
    <n v="33"/>
    <n v="129"/>
    <x v="6"/>
    <s v="B2-56"/>
    <s v="AHII/E-103"/>
    <n v="104.94"/>
    <s v="AHII/E-103-01"/>
    <n v="1"/>
    <x v="4"/>
    <n v="647.84210399999995"/>
    <x v="6"/>
  </r>
  <r>
    <m/>
    <n v="130"/>
    <x v="6"/>
    <m/>
    <m/>
    <m/>
    <s v="AHII/E-103-02"/>
    <n v="2"/>
    <x v="4"/>
    <n v="647.84210399999995"/>
    <x v="6"/>
  </r>
  <r>
    <m/>
    <n v="131"/>
    <x v="6"/>
    <m/>
    <m/>
    <m/>
    <s v="AHII/E-103-03"/>
    <n v="3"/>
    <x v="4"/>
    <n v="647.84210399999995"/>
    <x v="6"/>
  </r>
  <r>
    <m/>
    <n v="132"/>
    <x v="6"/>
    <m/>
    <m/>
    <m/>
    <s v="AHII/E-103-04"/>
    <n v="4"/>
    <x v="4"/>
    <n v="647.84210399999995"/>
    <x v="6"/>
  </r>
  <r>
    <n v="34"/>
    <n v="133"/>
    <x v="6"/>
    <s v="B2-57"/>
    <s v="AHII/E-102"/>
    <n v="104.94"/>
    <s v="AHII/E-102-01"/>
    <n v="1"/>
    <x v="4"/>
    <n v="647.84210399999995"/>
    <x v="6"/>
  </r>
  <r>
    <m/>
    <n v="134"/>
    <x v="6"/>
    <m/>
    <m/>
    <m/>
    <s v="AHII/E-102-02"/>
    <n v="2"/>
    <x v="4"/>
    <n v="647.84210399999995"/>
    <x v="6"/>
  </r>
  <r>
    <m/>
    <n v="135"/>
    <x v="6"/>
    <m/>
    <m/>
    <m/>
    <s v="AHII/E-102-03"/>
    <n v="3"/>
    <x v="4"/>
    <n v="647.84210399999995"/>
    <x v="6"/>
  </r>
  <r>
    <m/>
    <n v="136"/>
    <x v="6"/>
    <m/>
    <m/>
    <m/>
    <s v="AHII/E-102-04"/>
    <n v="4"/>
    <x v="4"/>
    <n v="647.84210399999995"/>
    <x v="6"/>
  </r>
  <r>
    <n v="35"/>
    <n v="137"/>
    <x v="6"/>
    <s v="B2-58"/>
    <s v="AHII/E-101"/>
    <n v="104.94"/>
    <s v="AHII/E-101-01"/>
    <n v="1"/>
    <x v="4"/>
    <n v="647.84210399999995"/>
    <x v="6"/>
  </r>
  <r>
    <m/>
    <n v="138"/>
    <x v="6"/>
    <m/>
    <m/>
    <m/>
    <s v="AHII/E-101-02"/>
    <n v="2"/>
    <x v="4"/>
    <n v="647.84210399999995"/>
    <x v="6"/>
  </r>
  <r>
    <m/>
    <n v="139"/>
    <x v="6"/>
    <m/>
    <m/>
    <m/>
    <s v="AHII/E-101-03"/>
    <n v="3"/>
    <x v="4"/>
    <n v="647.84210399999995"/>
    <x v="6"/>
  </r>
  <r>
    <m/>
    <n v="140"/>
    <x v="6"/>
    <m/>
    <m/>
    <m/>
    <s v="AHII/E-101-04"/>
    <n v="4"/>
    <x v="4"/>
    <n v="647.84210399999995"/>
    <x v="6"/>
  </r>
  <r>
    <n v="36"/>
    <n v="141"/>
    <x v="6"/>
    <s v="B2-79"/>
    <s v="AHII/E-114"/>
    <n v="104.94"/>
    <s v="AHII/E-114-01"/>
    <n v="1"/>
    <x v="4"/>
    <n v="647.84210399999995"/>
    <x v="6"/>
  </r>
  <r>
    <m/>
    <n v="142"/>
    <x v="6"/>
    <m/>
    <m/>
    <m/>
    <s v="AHII/E-114-02"/>
    <n v="2"/>
    <x v="4"/>
    <n v="647.84210399999995"/>
    <x v="6"/>
  </r>
  <r>
    <m/>
    <n v="143"/>
    <x v="6"/>
    <m/>
    <m/>
    <m/>
    <s v="AHII/E-114-03"/>
    <n v="3"/>
    <x v="4"/>
    <n v="647.84210399999995"/>
    <x v="6"/>
  </r>
  <r>
    <m/>
    <n v="144"/>
    <x v="6"/>
    <m/>
    <m/>
    <m/>
    <s v="AHII/E-114-04"/>
    <n v="4"/>
    <x v="4"/>
    <n v="647.84210399999995"/>
    <x v="6"/>
  </r>
  <r>
    <n v="37"/>
    <n v="145"/>
    <x v="6"/>
    <s v="B2-80"/>
    <s v="AHII/E-113"/>
    <n v="104.94"/>
    <s v="AHII/E-113-01"/>
    <n v="1"/>
    <x v="4"/>
    <n v="647.84210399999995"/>
    <x v="6"/>
  </r>
  <r>
    <m/>
    <n v="146"/>
    <x v="6"/>
    <m/>
    <m/>
    <m/>
    <s v="AHII/E-113-02"/>
    <n v="2"/>
    <x v="4"/>
    <n v="647.84210399999995"/>
    <x v="6"/>
  </r>
  <r>
    <m/>
    <n v="147"/>
    <x v="6"/>
    <m/>
    <m/>
    <m/>
    <s v="AHII/E-113-03"/>
    <n v="3"/>
    <x v="4"/>
    <n v="647.84210399999995"/>
    <x v="6"/>
  </r>
  <r>
    <m/>
    <n v="148"/>
    <x v="6"/>
    <m/>
    <m/>
    <m/>
    <s v="AHII/E-113-04"/>
    <n v="4"/>
    <x v="4"/>
    <n v="647.84210399999995"/>
    <x v="6"/>
  </r>
  <r>
    <n v="38"/>
    <n v="149"/>
    <x v="6"/>
    <s v="B2-81"/>
    <s v="AHII/E-112"/>
    <n v="104.94"/>
    <s v="AHII/E-112-01"/>
    <n v="1"/>
    <x v="4"/>
    <n v="647.84210399999995"/>
    <x v="6"/>
  </r>
  <r>
    <m/>
    <n v="150"/>
    <x v="6"/>
    <m/>
    <m/>
    <m/>
    <s v="AHII/E-112-02"/>
    <n v="2"/>
    <x v="4"/>
    <n v="647.84210399999995"/>
    <x v="6"/>
  </r>
  <r>
    <m/>
    <n v="151"/>
    <x v="6"/>
    <m/>
    <m/>
    <m/>
    <s v="AHII/E-112-03"/>
    <n v="3"/>
    <x v="4"/>
    <n v="647.84210399999995"/>
    <x v="6"/>
  </r>
  <r>
    <m/>
    <n v="152"/>
    <x v="6"/>
    <m/>
    <m/>
    <m/>
    <s v="AHII/E-112-04"/>
    <n v="4"/>
    <x v="4"/>
    <n v="647.84210399999995"/>
    <x v="6"/>
  </r>
  <r>
    <n v="39"/>
    <n v="153"/>
    <x v="6"/>
    <s v="B2-82"/>
    <s v="AHII/E-111"/>
    <n v="104.94"/>
    <s v="AHII/E-111-01"/>
    <n v="1"/>
    <x v="4"/>
    <n v="647.84210399999995"/>
    <x v="6"/>
  </r>
  <r>
    <m/>
    <n v="154"/>
    <x v="6"/>
    <m/>
    <m/>
    <m/>
    <s v="AHII/E-111-02"/>
    <n v="2"/>
    <x v="4"/>
    <n v="647.84210399999995"/>
    <x v="6"/>
  </r>
  <r>
    <m/>
    <n v="155"/>
    <x v="6"/>
    <m/>
    <m/>
    <m/>
    <s v="AHII/E-111-03"/>
    <n v="3"/>
    <x v="4"/>
    <n v="647.84210399999995"/>
    <x v="6"/>
  </r>
  <r>
    <m/>
    <n v="156"/>
    <x v="6"/>
    <m/>
    <m/>
    <m/>
    <s v="AHII/E-111-04"/>
    <n v="4"/>
    <x v="4"/>
    <n v="647.84210399999995"/>
    <x v="6"/>
  </r>
  <r>
    <n v="40"/>
    <n v="157"/>
    <x v="6"/>
    <s v="B2-83"/>
    <s v="AHII/E-110"/>
    <n v="104.94"/>
    <s v="AHII/E-110-01"/>
    <n v="1"/>
    <x v="4"/>
    <n v="647.84210399999995"/>
    <x v="6"/>
  </r>
  <r>
    <m/>
    <n v="158"/>
    <x v="6"/>
    <m/>
    <m/>
    <m/>
    <s v="AHII/E-110-02"/>
    <n v="2"/>
    <x v="4"/>
    <n v="647.84210399999995"/>
    <x v="6"/>
  </r>
  <r>
    <m/>
    <n v="159"/>
    <x v="6"/>
    <m/>
    <m/>
    <m/>
    <s v="AHII/E-110-03"/>
    <n v="3"/>
    <x v="4"/>
    <n v="647.84210399999995"/>
    <x v="6"/>
  </r>
  <r>
    <m/>
    <n v="160"/>
    <x v="6"/>
    <m/>
    <m/>
    <m/>
    <s v="AHII/E-110-04"/>
    <n v="4"/>
    <x v="4"/>
    <n v="647.84210399999995"/>
    <x v="6"/>
  </r>
  <r>
    <n v="41"/>
    <n v="161"/>
    <x v="6"/>
    <s v="B2-84"/>
    <s v="AHII/E-109"/>
    <n v="104.94"/>
    <s v="AHII/E-109-01"/>
    <n v="1"/>
    <x v="4"/>
    <n v="647.84210399999995"/>
    <x v="6"/>
  </r>
  <r>
    <m/>
    <n v="162"/>
    <x v="6"/>
    <m/>
    <m/>
    <m/>
    <s v="AHII/E-109-02"/>
    <n v="2"/>
    <x v="4"/>
    <n v="647.84210399999995"/>
    <x v="6"/>
  </r>
  <r>
    <m/>
    <n v="163"/>
    <x v="6"/>
    <m/>
    <m/>
    <m/>
    <s v="AHII/E-109-03"/>
    <n v="3"/>
    <x v="4"/>
    <n v="647.84210399999995"/>
    <x v="6"/>
  </r>
  <r>
    <m/>
    <n v="164"/>
    <x v="6"/>
    <m/>
    <m/>
    <m/>
    <s v="AHII/E-109-04"/>
    <n v="4"/>
    <x v="4"/>
    <n v="647.84210399999995"/>
    <x v="6"/>
  </r>
  <r>
    <n v="42"/>
    <n v="165"/>
    <x v="6"/>
    <s v="B2-85"/>
    <s v="AHII/E-156"/>
    <n v="104.94"/>
    <s v="AHII/E-156-01"/>
    <n v="1"/>
    <x v="4"/>
    <n v="647.84210399999995"/>
    <x v="6"/>
  </r>
  <r>
    <m/>
    <n v="166"/>
    <x v="6"/>
    <m/>
    <m/>
    <m/>
    <s v="AHII/E-156-02"/>
    <n v="2"/>
    <x v="4"/>
    <n v="647.84210399999995"/>
    <x v="6"/>
  </r>
  <r>
    <m/>
    <n v="167"/>
    <x v="6"/>
    <m/>
    <m/>
    <m/>
    <s v="AHII/E-156-03"/>
    <n v="3"/>
    <x v="4"/>
    <n v="647.84210399999995"/>
    <x v="6"/>
  </r>
  <r>
    <m/>
    <n v="168"/>
    <x v="6"/>
    <m/>
    <m/>
    <m/>
    <s v="AHII/E-156-04"/>
    <n v="4"/>
    <x v="4"/>
    <n v="647.84210399999995"/>
    <x v="6"/>
  </r>
  <r>
    <n v="43"/>
    <n v="169"/>
    <x v="6"/>
    <s v="B2-86"/>
    <s v="AHII/E-157"/>
    <n v="104.94"/>
    <s v="AHII/E-157-01"/>
    <n v="1"/>
    <x v="4"/>
    <n v="647.84210399999995"/>
    <x v="6"/>
  </r>
  <r>
    <m/>
    <n v="170"/>
    <x v="6"/>
    <m/>
    <m/>
    <m/>
    <s v="AHII/E-157-02"/>
    <n v="2"/>
    <x v="4"/>
    <n v="647.84210399999995"/>
    <x v="6"/>
  </r>
  <r>
    <m/>
    <n v="171"/>
    <x v="6"/>
    <m/>
    <m/>
    <m/>
    <s v="AHII/E-157-03"/>
    <n v="3"/>
    <x v="4"/>
    <n v="647.84210399999995"/>
    <x v="6"/>
  </r>
  <r>
    <m/>
    <n v="172"/>
    <x v="6"/>
    <m/>
    <m/>
    <m/>
    <s v="AHII/E-157-04"/>
    <n v="4"/>
    <x v="4"/>
    <n v="647.84210399999995"/>
    <x v="6"/>
  </r>
  <r>
    <n v="44"/>
    <n v="173"/>
    <x v="6"/>
    <s v="B2-87"/>
    <s v="AHII/E-158"/>
    <n v="104.94"/>
    <s v="AHII/E-158-01"/>
    <n v="1"/>
    <x v="4"/>
    <n v="647.84210399999995"/>
    <x v="6"/>
  </r>
  <r>
    <m/>
    <n v="174"/>
    <x v="6"/>
    <m/>
    <m/>
    <m/>
    <s v="AHII/E-158-02"/>
    <n v="2"/>
    <x v="4"/>
    <n v="647.84210399999995"/>
    <x v="6"/>
  </r>
  <r>
    <m/>
    <n v="175"/>
    <x v="6"/>
    <m/>
    <m/>
    <m/>
    <s v="AHII/E-158-03"/>
    <n v="3"/>
    <x v="4"/>
    <n v="647.84210399999995"/>
    <x v="6"/>
  </r>
  <r>
    <m/>
    <n v="176"/>
    <x v="6"/>
    <m/>
    <m/>
    <m/>
    <s v="AHII/E-158-04"/>
    <n v="4"/>
    <x v="4"/>
    <n v="647.84210399999995"/>
    <x v="6"/>
  </r>
  <r>
    <n v="45"/>
    <n v="177"/>
    <x v="6"/>
    <s v="B2-88"/>
    <s v="AHII/E-159"/>
    <n v="104.94"/>
    <s v="AHII/E-159-01"/>
    <n v="1"/>
    <x v="4"/>
    <n v="647.84210399999995"/>
    <x v="6"/>
  </r>
  <r>
    <m/>
    <n v="178"/>
    <x v="6"/>
    <m/>
    <m/>
    <m/>
    <s v="AHII/E-159-02"/>
    <n v="2"/>
    <x v="4"/>
    <n v="647.84210399999995"/>
    <x v="6"/>
  </r>
  <r>
    <m/>
    <n v="179"/>
    <x v="6"/>
    <m/>
    <m/>
    <m/>
    <s v="AHII/E-159-03"/>
    <n v="3"/>
    <x v="4"/>
    <n v="647.84210399999995"/>
    <x v="6"/>
  </r>
  <r>
    <m/>
    <n v="180"/>
    <x v="6"/>
    <m/>
    <m/>
    <m/>
    <s v="AHII/E-159-04"/>
    <n v="4"/>
    <x v="4"/>
    <n v="647.84210399999995"/>
    <x v="6"/>
  </r>
  <r>
    <n v="46"/>
    <n v="181"/>
    <x v="6"/>
    <s v="B2-89"/>
    <s v="AHII/E-160"/>
    <n v="104.94"/>
    <s v="AHII/E-160-01"/>
    <n v="1"/>
    <x v="4"/>
    <n v="647.84210399999995"/>
    <x v="6"/>
  </r>
  <r>
    <m/>
    <n v="182"/>
    <x v="6"/>
    <m/>
    <m/>
    <m/>
    <s v="AHII/E-160-02"/>
    <n v="2"/>
    <x v="4"/>
    <n v="647.84210399999995"/>
    <x v="6"/>
  </r>
  <r>
    <m/>
    <n v="183"/>
    <x v="6"/>
    <m/>
    <m/>
    <m/>
    <s v="AHII/E-160-03"/>
    <n v="3"/>
    <x v="4"/>
    <n v="647.84210399999995"/>
    <x v="6"/>
  </r>
  <r>
    <m/>
    <n v="184"/>
    <x v="6"/>
    <m/>
    <m/>
    <m/>
    <s v="AHII/E-160-04"/>
    <n v="4"/>
    <x v="4"/>
    <n v="647.84210399999995"/>
    <x v="6"/>
  </r>
  <r>
    <n v="47"/>
    <n v="185"/>
    <x v="6"/>
    <s v="B2-90"/>
    <s v="AHII/E-161"/>
    <n v="104.94"/>
    <s v="AHII/E-161-01"/>
    <n v="1"/>
    <x v="4"/>
    <n v="647.84210399999995"/>
    <x v="6"/>
  </r>
  <r>
    <m/>
    <n v="186"/>
    <x v="6"/>
    <m/>
    <m/>
    <m/>
    <s v="AHII/E-161-02"/>
    <n v="2"/>
    <x v="4"/>
    <n v="647.84210399999995"/>
    <x v="6"/>
  </r>
  <r>
    <m/>
    <n v="187"/>
    <x v="6"/>
    <m/>
    <m/>
    <m/>
    <s v="AHII/E-161-03"/>
    <n v="3"/>
    <x v="4"/>
    <n v="647.84210399999995"/>
    <x v="6"/>
  </r>
  <r>
    <m/>
    <n v="188"/>
    <x v="6"/>
    <m/>
    <m/>
    <m/>
    <s v="AHII/E-161-04"/>
    <n v="4"/>
    <x v="4"/>
    <n v="647.84210399999995"/>
    <x v="6"/>
  </r>
  <r>
    <n v="48"/>
    <n v="189"/>
    <x v="6"/>
    <s v="B2-91"/>
    <s v="AHII/E-162"/>
    <n v="104.94"/>
    <s v="AHII/E-162-01"/>
    <n v="1"/>
    <x v="4"/>
    <n v="647.84210399999995"/>
    <x v="6"/>
  </r>
  <r>
    <m/>
    <n v="190"/>
    <x v="6"/>
    <m/>
    <m/>
    <m/>
    <s v="AHII/E-162-02"/>
    <n v="2"/>
    <x v="4"/>
    <n v="647.84210399999995"/>
    <x v="6"/>
  </r>
  <r>
    <m/>
    <n v="191"/>
    <x v="6"/>
    <m/>
    <m/>
    <m/>
    <s v="AHII/E-162-03"/>
    <n v="3"/>
    <x v="4"/>
    <n v="647.84210399999995"/>
    <x v="6"/>
  </r>
  <r>
    <m/>
    <n v="192"/>
    <x v="6"/>
    <m/>
    <m/>
    <m/>
    <s v="AHII/E-162-04"/>
    <n v="4"/>
    <x v="4"/>
    <n v="647.84210399999995"/>
    <x v="6"/>
  </r>
  <r>
    <n v="49"/>
    <n v="193"/>
    <x v="6"/>
    <s v="B2-92"/>
    <s v="AHII/E-163"/>
    <n v="104.94"/>
    <s v="AHII/E-163-01"/>
    <n v="1"/>
    <x v="4"/>
    <n v="647.84210399999995"/>
    <x v="6"/>
  </r>
  <r>
    <m/>
    <n v="194"/>
    <x v="6"/>
    <m/>
    <m/>
    <m/>
    <s v="AHII/E-163-02"/>
    <n v="2"/>
    <x v="4"/>
    <n v="647.84210399999995"/>
    <x v="6"/>
  </r>
  <r>
    <m/>
    <n v="195"/>
    <x v="6"/>
    <m/>
    <m/>
    <m/>
    <s v="AHII/E-163-03"/>
    <n v="3"/>
    <x v="4"/>
    <n v="647.84210399999995"/>
    <x v="6"/>
  </r>
  <r>
    <m/>
    <n v="196"/>
    <x v="6"/>
    <m/>
    <m/>
    <m/>
    <s v="AHII/E-163-04"/>
    <n v="4"/>
    <x v="4"/>
    <n v="647.84210399999995"/>
    <x v="6"/>
  </r>
  <r>
    <n v="50"/>
    <n v="197"/>
    <x v="6"/>
    <s v="B2-93"/>
    <s v="AHII/E-164"/>
    <n v="104.94"/>
    <s v="AHII/E-164-01"/>
    <n v="1"/>
    <x v="4"/>
    <n v="647.84210399999995"/>
    <x v="6"/>
  </r>
  <r>
    <m/>
    <n v="198"/>
    <x v="6"/>
    <m/>
    <m/>
    <m/>
    <s v="AHII/E-164-02"/>
    <n v="2"/>
    <x v="4"/>
    <n v="647.84210399999995"/>
    <x v="6"/>
  </r>
  <r>
    <m/>
    <n v="199"/>
    <x v="6"/>
    <m/>
    <m/>
    <m/>
    <s v="AHII/E-164-03"/>
    <n v="3"/>
    <x v="4"/>
    <n v="647.84210399999995"/>
    <x v="6"/>
  </r>
  <r>
    <m/>
    <n v="200"/>
    <x v="6"/>
    <m/>
    <m/>
    <m/>
    <s v="AHII/E-164-04"/>
    <n v="4"/>
    <x v="4"/>
    <n v="647.84210399999995"/>
    <x v="6"/>
  </r>
  <r>
    <n v="51"/>
    <n v="201"/>
    <x v="6"/>
    <s v="B2-94"/>
    <s v="AHII/E-165"/>
    <n v="104.94"/>
    <s v="AHII/E-165-01"/>
    <n v="1"/>
    <x v="4"/>
    <n v="647.84210399999995"/>
    <x v="6"/>
  </r>
  <r>
    <m/>
    <n v="202"/>
    <x v="6"/>
    <m/>
    <m/>
    <m/>
    <s v="AHII/E-165-02"/>
    <n v="2"/>
    <x v="4"/>
    <n v="647.84210399999995"/>
    <x v="6"/>
  </r>
  <r>
    <m/>
    <n v="203"/>
    <x v="6"/>
    <m/>
    <m/>
    <m/>
    <s v="AHII/E-165-03"/>
    <n v="3"/>
    <x v="4"/>
    <n v="647.84210399999995"/>
    <x v="6"/>
  </r>
  <r>
    <m/>
    <n v="204"/>
    <x v="6"/>
    <m/>
    <m/>
    <m/>
    <s v="AHII/E-165-04"/>
    <n v="4"/>
    <x v="4"/>
    <n v="647.84210399999995"/>
    <x v="6"/>
  </r>
  <r>
    <n v="52"/>
    <n v="205"/>
    <x v="6"/>
    <s v="B2-95"/>
    <s v="AHII/E-166"/>
    <n v="104.94"/>
    <s v="AHII/E-166-01"/>
    <n v="1"/>
    <x v="4"/>
    <n v="647.84210399999995"/>
    <x v="6"/>
  </r>
  <r>
    <m/>
    <n v="206"/>
    <x v="6"/>
    <m/>
    <m/>
    <m/>
    <s v="AHII/E-166-02"/>
    <n v="2"/>
    <x v="4"/>
    <n v="647.84210399999995"/>
    <x v="6"/>
  </r>
  <r>
    <m/>
    <n v="207"/>
    <x v="6"/>
    <m/>
    <m/>
    <m/>
    <s v="AHII/E-166-03"/>
    <n v="3"/>
    <x v="4"/>
    <n v="647.84210399999995"/>
    <x v="6"/>
  </r>
  <r>
    <m/>
    <n v="208"/>
    <x v="6"/>
    <m/>
    <m/>
    <m/>
    <s v="AHII/E-166-04"/>
    <n v="4"/>
    <x v="4"/>
    <n v="647.84210399999995"/>
    <x v="6"/>
  </r>
  <r>
    <n v="53"/>
    <n v="209"/>
    <x v="6"/>
    <s v="B2-96"/>
    <s v="AHII/E-167"/>
    <n v="104.94"/>
    <s v="AHII/E-167-01"/>
    <n v="1"/>
    <x v="4"/>
    <n v="647.84210399999995"/>
    <x v="6"/>
  </r>
  <r>
    <m/>
    <n v="210"/>
    <x v="6"/>
    <m/>
    <m/>
    <m/>
    <s v="AHII/E-167-02"/>
    <n v="2"/>
    <x v="4"/>
    <n v="647.84210399999995"/>
    <x v="6"/>
  </r>
  <r>
    <m/>
    <n v="211"/>
    <x v="6"/>
    <m/>
    <m/>
    <m/>
    <s v="AHII/E-167-03"/>
    <n v="3"/>
    <x v="4"/>
    <n v="647.84210399999995"/>
    <x v="6"/>
  </r>
  <r>
    <m/>
    <n v="212"/>
    <x v="6"/>
    <m/>
    <m/>
    <m/>
    <s v="AHII/E-167-04"/>
    <n v="4"/>
    <x v="4"/>
    <n v="647.84210399999995"/>
    <x v="6"/>
  </r>
  <r>
    <n v="54"/>
    <n v="213"/>
    <x v="6"/>
    <s v="B2-97"/>
    <s v="AHII/E-168"/>
    <n v="104.94"/>
    <s v="AHII/E-168-01"/>
    <n v="1"/>
    <x v="4"/>
    <n v="647.84210399999995"/>
    <x v="6"/>
  </r>
  <r>
    <m/>
    <n v="214"/>
    <x v="6"/>
    <m/>
    <m/>
    <m/>
    <s v="AHII/E-168-02"/>
    <n v="2"/>
    <x v="4"/>
    <n v="647.84210399999995"/>
    <x v="6"/>
  </r>
  <r>
    <m/>
    <n v="215"/>
    <x v="6"/>
    <m/>
    <m/>
    <m/>
    <s v="AHII/E-168-03"/>
    <n v="3"/>
    <x v="4"/>
    <n v="647.84210399999995"/>
    <x v="6"/>
  </r>
  <r>
    <m/>
    <n v="216"/>
    <x v="6"/>
    <m/>
    <m/>
    <m/>
    <s v="AHII/E-168-04"/>
    <n v="4"/>
    <x v="4"/>
    <n v="647.84210399999995"/>
    <x v="6"/>
  </r>
  <r>
    <n v="55"/>
    <n v="217"/>
    <x v="6"/>
    <s v="B2-98"/>
    <s v="AHII/E-169"/>
    <n v="104.94"/>
    <s v="AHII/E-169-01"/>
    <n v="1"/>
    <x v="4"/>
    <n v="647.84210399999995"/>
    <x v="6"/>
  </r>
  <r>
    <m/>
    <n v="218"/>
    <x v="6"/>
    <m/>
    <m/>
    <m/>
    <s v="AHII/E-169-02"/>
    <n v="2"/>
    <x v="4"/>
    <n v="647.84210399999995"/>
    <x v="6"/>
  </r>
  <r>
    <m/>
    <n v="219"/>
    <x v="6"/>
    <m/>
    <m/>
    <m/>
    <s v="AHII/E-169-03"/>
    <n v="3"/>
    <x v="4"/>
    <n v="647.84210399999995"/>
    <x v="6"/>
  </r>
  <r>
    <m/>
    <n v="220"/>
    <x v="6"/>
    <m/>
    <m/>
    <m/>
    <s v="AHII/E-169-04"/>
    <n v="4"/>
    <x v="4"/>
    <n v="647.84210399999995"/>
    <x v="6"/>
  </r>
  <r>
    <n v="56"/>
    <n v="221"/>
    <x v="6"/>
    <s v="B2-99"/>
    <s v="AHII/E-170"/>
    <n v="104.94"/>
    <s v="AHII/E-170-01"/>
    <n v="1"/>
    <x v="4"/>
    <n v="647.84210399999995"/>
    <x v="6"/>
  </r>
  <r>
    <m/>
    <n v="222"/>
    <x v="6"/>
    <m/>
    <m/>
    <m/>
    <s v="AHII/E-170-02"/>
    <n v="2"/>
    <x v="4"/>
    <n v="647.84210399999995"/>
    <x v="6"/>
  </r>
  <r>
    <m/>
    <n v="223"/>
    <x v="6"/>
    <m/>
    <m/>
    <m/>
    <s v="AHII/E-170-03"/>
    <n v="3"/>
    <x v="4"/>
    <n v="647.84210399999995"/>
    <x v="6"/>
  </r>
  <r>
    <m/>
    <n v="224"/>
    <x v="6"/>
    <m/>
    <m/>
    <m/>
    <s v="AHII/E-170-04"/>
    <n v="4"/>
    <x v="4"/>
    <n v="647.84210399999995"/>
    <x v="6"/>
  </r>
  <r>
    <n v="57"/>
    <n v="225"/>
    <x v="6"/>
    <s v="B2-100"/>
    <s v="AHII/E-171"/>
    <n v="104.94"/>
    <s v="AHII/E-171-01"/>
    <n v="1"/>
    <x v="4"/>
    <n v="647.84210399999995"/>
    <x v="6"/>
  </r>
  <r>
    <m/>
    <n v="226"/>
    <x v="6"/>
    <m/>
    <m/>
    <m/>
    <s v="AHII/E-171-02"/>
    <n v="2"/>
    <x v="4"/>
    <n v="647.84210399999995"/>
    <x v="6"/>
  </r>
  <r>
    <m/>
    <n v="227"/>
    <x v="6"/>
    <m/>
    <m/>
    <m/>
    <s v="AHII/E-171-03"/>
    <n v="3"/>
    <x v="4"/>
    <n v="647.84210399999995"/>
    <x v="6"/>
  </r>
  <r>
    <m/>
    <n v="228"/>
    <x v="6"/>
    <m/>
    <m/>
    <m/>
    <s v="AHII/E-171-04"/>
    <n v="4"/>
    <x v="4"/>
    <n v="647.84210399999995"/>
    <x v="6"/>
  </r>
  <r>
    <n v="58"/>
    <n v="229"/>
    <x v="6"/>
    <s v="B2-101"/>
    <s v="AHII/E-172"/>
    <n v="104.94"/>
    <s v="AHII/E-172-01"/>
    <n v="1"/>
    <x v="4"/>
    <n v="647.84210399999995"/>
    <x v="6"/>
  </r>
  <r>
    <m/>
    <n v="230"/>
    <x v="6"/>
    <m/>
    <m/>
    <m/>
    <s v="AHII/E-172-02"/>
    <n v="2"/>
    <x v="4"/>
    <n v="647.84210399999995"/>
    <x v="6"/>
  </r>
  <r>
    <m/>
    <n v="231"/>
    <x v="6"/>
    <m/>
    <m/>
    <m/>
    <s v="AHII/E-172-03"/>
    <n v="3"/>
    <x v="4"/>
    <n v="647.84210399999995"/>
    <x v="6"/>
  </r>
  <r>
    <m/>
    <n v="232"/>
    <x v="6"/>
    <m/>
    <m/>
    <m/>
    <s v="AHII/E-172-04"/>
    <n v="4"/>
    <x v="4"/>
    <n v="647.84210399999995"/>
    <x v="6"/>
  </r>
  <r>
    <n v="59"/>
    <n v="233"/>
    <x v="6"/>
    <s v="B2-102"/>
    <s v="AHII/E-173"/>
    <n v="104.94"/>
    <s v="AHII/E-173-01"/>
    <n v="1"/>
    <x v="4"/>
    <n v="647.84210399999995"/>
    <x v="6"/>
  </r>
  <r>
    <m/>
    <n v="234"/>
    <x v="6"/>
    <m/>
    <m/>
    <m/>
    <s v="AHII/E-173-02"/>
    <n v="2"/>
    <x v="4"/>
    <n v="647.84210399999995"/>
    <x v="6"/>
  </r>
  <r>
    <m/>
    <n v="235"/>
    <x v="6"/>
    <m/>
    <m/>
    <m/>
    <s v="AHII/E-173-03"/>
    <n v="3"/>
    <x v="4"/>
    <n v="647.84210399999995"/>
    <x v="6"/>
  </r>
  <r>
    <m/>
    <n v="236"/>
    <x v="6"/>
    <m/>
    <m/>
    <m/>
    <s v="AHII/E-173-04"/>
    <n v="4"/>
    <x v="4"/>
    <n v="647.84210399999995"/>
    <x v="6"/>
  </r>
  <r>
    <n v="60"/>
    <n v="237"/>
    <x v="6"/>
    <s v="B2-103"/>
    <s v="AHII/E-174"/>
    <n v="104.94"/>
    <s v="AHII/E-174-01"/>
    <n v="1"/>
    <x v="4"/>
    <n v="647.84210399999995"/>
    <x v="6"/>
  </r>
  <r>
    <m/>
    <n v="238"/>
    <x v="6"/>
    <m/>
    <m/>
    <m/>
    <s v="AHII/E-174-02"/>
    <n v="2"/>
    <x v="4"/>
    <n v="647.84210399999995"/>
    <x v="6"/>
  </r>
  <r>
    <m/>
    <n v="239"/>
    <x v="6"/>
    <m/>
    <m/>
    <m/>
    <s v="AHII/E-174-03"/>
    <n v="3"/>
    <x v="4"/>
    <n v="647.84210399999995"/>
    <x v="6"/>
  </r>
  <r>
    <m/>
    <n v="240"/>
    <x v="6"/>
    <m/>
    <m/>
    <m/>
    <s v="AHII/E-174-04"/>
    <n v="4"/>
    <x v="4"/>
    <n v="647.84210399999995"/>
    <x v="6"/>
  </r>
  <r>
    <n v="61"/>
    <n v="241"/>
    <x v="6"/>
    <s v="B2-104"/>
    <s v="AHII/E-175"/>
    <n v="104.94"/>
    <s v="AHII/E-175-01"/>
    <n v="1"/>
    <x v="4"/>
    <n v="647.84210399999995"/>
    <x v="6"/>
  </r>
  <r>
    <m/>
    <n v="242"/>
    <x v="6"/>
    <m/>
    <m/>
    <m/>
    <s v="AHII/E-175-02"/>
    <n v="2"/>
    <x v="4"/>
    <n v="647.84210399999995"/>
    <x v="6"/>
  </r>
  <r>
    <m/>
    <n v="243"/>
    <x v="6"/>
    <m/>
    <m/>
    <m/>
    <s v="AHII/E-175-03"/>
    <n v="3"/>
    <x v="4"/>
    <n v="647.84210399999995"/>
    <x v="6"/>
  </r>
  <r>
    <m/>
    <n v="244"/>
    <x v="6"/>
    <m/>
    <m/>
    <m/>
    <s v="AHII/E-175-04"/>
    <n v="4"/>
    <x v="4"/>
    <n v="647.84210399999995"/>
    <x v="6"/>
  </r>
  <r>
    <n v="62"/>
    <n v="245"/>
    <x v="6"/>
    <s v="B2-105"/>
    <s v="AHII/E-176"/>
    <n v="104.94"/>
    <s v="AHII/E-176-01"/>
    <n v="1"/>
    <x v="4"/>
    <n v="647.84210399999995"/>
    <x v="6"/>
  </r>
  <r>
    <m/>
    <n v="246"/>
    <x v="6"/>
    <m/>
    <m/>
    <m/>
    <s v="AHII/E-176-02"/>
    <n v="2"/>
    <x v="4"/>
    <n v="647.84210399999995"/>
    <x v="6"/>
  </r>
  <r>
    <m/>
    <n v="247"/>
    <x v="6"/>
    <m/>
    <m/>
    <m/>
    <s v="AHII/E-176-03"/>
    <n v="3"/>
    <x v="4"/>
    <n v="647.84210399999995"/>
    <x v="6"/>
  </r>
  <r>
    <m/>
    <n v="248"/>
    <x v="6"/>
    <m/>
    <m/>
    <m/>
    <s v="AHII/E-176-04"/>
    <n v="4"/>
    <x v="4"/>
    <n v="647.84210399999995"/>
    <x v="6"/>
  </r>
  <r>
    <n v="63"/>
    <n v="249"/>
    <x v="6"/>
    <s v="B2-106"/>
    <s v="AHII/E-177"/>
    <n v="104.94"/>
    <s v="AHII/E-177-01"/>
    <n v="1"/>
    <x v="4"/>
    <n v="647.84210399999995"/>
    <x v="6"/>
  </r>
  <r>
    <m/>
    <n v="250"/>
    <x v="6"/>
    <m/>
    <m/>
    <m/>
    <s v="AHII/E-177-02"/>
    <n v="2"/>
    <x v="4"/>
    <n v="647.84210399999995"/>
    <x v="6"/>
  </r>
  <r>
    <m/>
    <n v="251"/>
    <x v="6"/>
    <m/>
    <m/>
    <m/>
    <s v="AHII/E-177-03"/>
    <n v="3"/>
    <x v="4"/>
    <n v="647.84210399999995"/>
    <x v="6"/>
  </r>
  <r>
    <m/>
    <n v="252"/>
    <x v="6"/>
    <m/>
    <m/>
    <m/>
    <s v="AHII/E-177-04"/>
    <n v="4"/>
    <x v="4"/>
    <n v="647.84210399999995"/>
    <x v="6"/>
  </r>
  <r>
    <n v="64"/>
    <n v="253"/>
    <x v="6"/>
    <s v="B2-107"/>
    <s v="AHII/E-178"/>
    <n v="104.94"/>
    <s v="AHII/E-178-01"/>
    <n v="1"/>
    <x v="4"/>
    <n v="647.84210399999995"/>
    <x v="6"/>
  </r>
  <r>
    <m/>
    <n v="254"/>
    <x v="6"/>
    <m/>
    <m/>
    <m/>
    <s v="AHII/E-178-02"/>
    <n v="2"/>
    <x v="4"/>
    <n v="647.84210399999995"/>
    <x v="6"/>
  </r>
  <r>
    <m/>
    <n v="255"/>
    <x v="6"/>
    <m/>
    <m/>
    <m/>
    <s v="AHII/E-178-03"/>
    <n v="3"/>
    <x v="4"/>
    <n v="647.84210399999995"/>
    <x v="6"/>
  </r>
  <r>
    <m/>
    <n v="256"/>
    <x v="6"/>
    <m/>
    <m/>
    <m/>
    <s v="AHII/E-178-04"/>
    <n v="4"/>
    <x v="4"/>
    <n v="647.84210399999995"/>
    <x v="6"/>
  </r>
  <r>
    <n v="65"/>
    <n v="257"/>
    <x v="6"/>
    <s v="B2-108"/>
    <s v="AHII/E-136"/>
    <n v="104.94"/>
    <s v="AHII/E-136-01"/>
    <n v="1"/>
    <x v="4"/>
    <n v="647.84210399999995"/>
    <x v="6"/>
  </r>
  <r>
    <m/>
    <n v="258"/>
    <x v="6"/>
    <m/>
    <m/>
    <m/>
    <s v="AHII/E-136-02"/>
    <n v="2"/>
    <x v="4"/>
    <n v="647.84210399999995"/>
    <x v="6"/>
  </r>
  <r>
    <m/>
    <n v="259"/>
    <x v="6"/>
    <m/>
    <m/>
    <m/>
    <s v="AHII/E-136-03"/>
    <n v="3"/>
    <x v="4"/>
    <n v="647.84210399999995"/>
    <x v="6"/>
  </r>
  <r>
    <m/>
    <n v="260"/>
    <x v="6"/>
    <m/>
    <m/>
    <m/>
    <s v="AHII/E-136-04"/>
    <n v="4"/>
    <x v="4"/>
    <n v="647.84210399999995"/>
    <x v="6"/>
  </r>
  <r>
    <n v="66"/>
    <n v="261"/>
    <x v="6"/>
    <s v="B2-109"/>
    <s v="AHII/E-137"/>
    <n v="104.94"/>
    <s v="AHII/E-137-01"/>
    <n v="1"/>
    <x v="4"/>
    <n v="647.84210399999995"/>
    <x v="6"/>
  </r>
  <r>
    <m/>
    <n v="262"/>
    <x v="6"/>
    <m/>
    <m/>
    <m/>
    <s v="AHII/E-137-02"/>
    <n v="2"/>
    <x v="4"/>
    <n v="647.84210399999995"/>
    <x v="6"/>
  </r>
  <r>
    <m/>
    <n v="263"/>
    <x v="6"/>
    <m/>
    <m/>
    <m/>
    <s v="AHII/E-137-03"/>
    <n v="3"/>
    <x v="4"/>
    <n v="647.84210399999995"/>
    <x v="6"/>
  </r>
  <r>
    <m/>
    <n v="264"/>
    <x v="6"/>
    <m/>
    <m/>
    <m/>
    <s v="AHII/E-137-04"/>
    <n v="4"/>
    <x v="4"/>
    <n v="647.84210399999995"/>
    <x v="6"/>
  </r>
  <r>
    <n v="67"/>
    <n v="265"/>
    <x v="6"/>
    <s v="B2-110"/>
    <s v="AHII/E-138"/>
    <n v="104.94"/>
    <s v="AHII/E-138-01"/>
    <n v="1"/>
    <x v="4"/>
    <n v="647.84210399999995"/>
    <x v="6"/>
  </r>
  <r>
    <m/>
    <n v="266"/>
    <x v="6"/>
    <m/>
    <m/>
    <m/>
    <s v="AHII/E-138-02"/>
    <n v="2"/>
    <x v="4"/>
    <n v="647.84210399999995"/>
    <x v="6"/>
  </r>
  <r>
    <m/>
    <n v="267"/>
    <x v="6"/>
    <m/>
    <m/>
    <m/>
    <s v="AHII/E-138-03"/>
    <n v="3"/>
    <x v="4"/>
    <n v="647.84210399999995"/>
    <x v="6"/>
  </r>
  <r>
    <m/>
    <n v="268"/>
    <x v="6"/>
    <m/>
    <m/>
    <m/>
    <s v="AHII/E-138-04"/>
    <n v="4"/>
    <x v="4"/>
    <n v="647.84210399999995"/>
    <x v="6"/>
  </r>
  <r>
    <n v="68"/>
    <n v="269"/>
    <x v="6"/>
    <s v="B2-111"/>
    <s v="AHII/E-139"/>
    <n v="104.94"/>
    <s v="AHII/E-139-01"/>
    <n v="1"/>
    <x v="4"/>
    <n v="647.84210399999995"/>
    <x v="6"/>
  </r>
  <r>
    <m/>
    <n v="270"/>
    <x v="6"/>
    <m/>
    <m/>
    <m/>
    <s v="AHII/E-139-02"/>
    <n v="2"/>
    <x v="4"/>
    <n v="647.84210399999995"/>
    <x v="6"/>
  </r>
  <r>
    <m/>
    <n v="271"/>
    <x v="6"/>
    <m/>
    <m/>
    <m/>
    <s v="AHII/E-139-03"/>
    <n v="3"/>
    <x v="4"/>
    <n v="647.84210399999995"/>
    <x v="6"/>
  </r>
  <r>
    <m/>
    <n v="272"/>
    <x v="6"/>
    <m/>
    <m/>
    <m/>
    <s v="AHII/E-139-04"/>
    <n v="4"/>
    <x v="4"/>
    <n v="647.84210399999995"/>
    <x v="6"/>
  </r>
  <r>
    <n v="69"/>
    <n v="273"/>
    <x v="6"/>
    <s v="B2-112"/>
    <s v="AHII/E-140"/>
    <n v="104.94"/>
    <s v="AHII/E-140-01"/>
    <n v="1"/>
    <x v="4"/>
    <n v="647.84210399999995"/>
    <x v="6"/>
  </r>
  <r>
    <m/>
    <n v="274"/>
    <x v="6"/>
    <m/>
    <m/>
    <m/>
    <s v="AHII/E-140-02"/>
    <n v="2"/>
    <x v="4"/>
    <n v="647.84210399999995"/>
    <x v="6"/>
  </r>
  <r>
    <m/>
    <n v="275"/>
    <x v="6"/>
    <m/>
    <m/>
    <m/>
    <s v="AHII/E-140-03"/>
    <n v="3"/>
    <x v="4"/>
    <n v="647.84210399999995"/>
    <x v="6"/>
  </r>
  <r>
    <m/>
    <n v="276"/>
    <x v="6"/>
    <m/>
    <m/>
    <m/>
    <s v="AHII/E-140-04"/>
    <n v="4"/>
    <x v="4"/>
    <n v="647.84210399999995"/>
    <x v="6"/>
  </r>
  <r>
    <n v="70"/>
    <n v="277"/>
    <x v="6"/>
    <s v="B2-113"/>
    <s v="AHII/E-141"/>
    <n v="104.94"/>
    <s v="AHII/E-141-01"/>
    <n v="1"/>
    <x v="4"/>
    <n v="647.84210399999995"/>
    <x v="6"/>
  </r>
  <r>
    <m/>
    <n v="278"/>
    <x v="6"/>
    <m/>
    <m/>
    <m/>
    <s v="AHII/E-141-02"/>
    <n v="2"/>
    <x v="4"/>
    <n v="647.84210399999995"/>
    <x v="6"/>
  </r>
  <r>
    <m/>
    <n v="279"/>
    <x v="6"/>
    <m/>
    <m/>
    <m/>
    <s v="AHII/E-141-03"/>
    <n v="3"/>
    <x v="4"/>
    <n v="647.84210399999995"/>
    <x v="6"/>
  </r>
  <r>
    <m/>
    <n v="280"/>
    <x v="6"/>
    <m/>
    <m/>
    <m/>
    <s v="AHII/E-141-04"/>
    <n v="4"/>
    <x v="4"/>
    <n v="647.84210399999995"/>
    <x v="6"/>
  </r>
  <r>
    <n v="71"/>
    <n v="281"/>
    <x v="6"/>
    <s v="B2-114"/>
    <s v="AHII/E-142"/>
    <n v="104.94"/>
    <s v="AHII/E-142-01"/>
    <n v="1"/>
    <x v="4"/>
    <n v="647.84210399999995"/>
    <x v="6"/>
  </r>
  <r>
    <m/>
    <n v="282"/>
    <x v="6"/>
    <m/>
    <m/>
    <m/>
    <s v="AHII/E-142-02"/>
    <n v="2"/>
    <x v="4"/>
    <n v="647.84210399999995"/>
    <x v="6"/>
  </r>
  <r>
    <m/>
    <n v="283"/>
    <x v="6"/>
    <m/>
    <m/>
    <m/>
    <s v="AHII/E-142-03"/>
    <n v="3"/>
    <x v="4"/>
    <n v="647.84210399999995"/>
    <x v="6"/>
  </r>
  <r>
    <m/>
    <n v="284"/>
    <x v="6"/>
    <m/>
    <m/>
    <m/>
    <s v="AHII/E-142-04"/>
    <n v="4"/>
    <x v="4"/>
    <n v="647.84210399999995"/>
    <x v="6"/>
  </r>
  <r>
    <n v="72"/>
    <n v="285"/>
    <x v="6"/>
    <s v="B2-115"/>
    <s v="AHII/E-143"/>
    <n v="104.94"/>
    <s v="AHII/E-143-01"/>
    <n v="1"/>
    <x v="4"/>
    <n v="647.84210399999995"/>
    <x v="6"/>
  </r>
  <r>
    <m/>
    <n v="286"/>
    <x v="6"/>
    <m/>
    <m/>
    <m/>
    <s v="AHII/E-143-02"/>
    <n v="2"/>
    <x v="4"/>
    <n v="647.84210399999995"/>
    <x v="6"/>
  </r>
  <r>
    <m/>
    <n v="287"/>
    <x v="6"/>
    <m/>
    <m/>
    <m/>
    <s v="AHII/E-143-03"/>
    <n v="3"/>
    <x v="4"/>
    <n v="647.84210399999995"/>
    <x v="6"/>
  </r>
  <r>
    <m/>
    <n v="288"/>
    <x v="6"/>
    <m/>
    <m/>
    <m/>
    <s v="AHII/E-143-04"/>
    <n v="4"/>
    <x v="4"/>
    <n v="647.84210399999995"/>
    <x v="6"/>
  </r>
  <r>
    <n v="73"/>
    <n v="289"/>
    <x v="6"/>
    <s v="B2-116"/>
    <s v="AHII/E-144"/>
    <n v="104.94"/>
    <s v="AHII/E-144-01"/>
    <n v="1"/>
    <x v="4"/>
    <n v="647.84210399999995"/>
    <x v="6"/>
  </r>
  <r>
    <m/>
    <n v="290"/>
    <x v="6"/>
    <m/>
    <m/>
    <m/>
    <s v="AHII/E-144-02"/>
    <n v="2"/>
    <x v="4"/>
    <n v="647.84210399999995"/>
    <x v="6"/>
  </r>
  <r>
    <m/>
    <n v="291"/>
    <x v="6"/>
    <m/>
    <m/>
    <m/>
    <s v="AHII/E-144-03"/>
    <n v="3"/>
    <x v="4"/>
    <n v="647.84210399999995"/>
    <x v="6"/>
  </r>
  <r>
    <m/>
    <n v="292"/>
    <x v="6"/>
    <m/>
    <m/>
    <m/>
    <s v="AHII/E-144-04"/>
    <n v="4"/>
    <x v="4"/>
    <n v="647.84210399999995"/>
    <x v="6"/>
  </r>
  <r>
    <n v="74"/>
    <n v="293"/>
    <x v="6"/>
    <s v="B2-117"/>
    <s v="AHII/E-145"/>
    <n v="104.94"/>
    <s v="AHII/E-145-01"/>
    <n v="1"/>
    <x v="4"/>
    <n v="647.84210399999995"/>
    <x v="6"/>
  </r>
  <r>
    <m/>
    <n v="294"/>
    <x v="6"/>
    <m/>
    <m/>
    <m/>
    <s v="AHII/E-145-02"/>
    <n v="2"/>
    <x v="4"/>
    <n v="647.84210399999995"/>
    <x v="6"/>
  </r>
  <r>
    <m/>
    <n v="295"/>
    <x v="6"/>
    <m/>
    <m/>
    <m/>
    <s v="AHII/E-145-03"/>
    <n v="3"/>
    <x v="4"/>
    <n v="647.84210399999995"/>
    <x v="6"/>
  </r>
  <r>
    <m/>
    <n v="296"/>
    <x v="6"/>
    <m/>
    <m/>
    <m/>
    <s v="AHII/E-145-04"/>
    <n v="4"/>
    <x v="4"/>
    <n v="647.84210399999995"/>
    <x v="6"/>
  </r>
  <r>
    <n v="75"/>
    <n v="297"/>
    <x v="6"/>
    <s v="B2-118"/>
    <s v="AHII/E-146"/>
    <n v="104.94"/>
    <s v="AHII/E-146-01"/>
    <n v="1"/>
    <x v="4"/>
    <n v="647.84210399999995"/>
    <x v="6"/>
  </r>
  <r>
    <m/>
    <n v="298"/>
    <x v="6"/>
    <m/>
    <m/>
    <m/>
    <s v="AHII/E-146-02"/>
    <n v="2"/>
    <x v="4"/>
    <n v="647.84210399999995"/>
    <x v="6"/>
  </r>
  <r>
    <m/>
    <n v="299"/>
    <x v="6"/>
    <m/>
    <m/>
    <m/>
    <s v="AHII/E-146-03"/>
    <n v="3"/>
    <x v="4"/>
    <n v="647.84210399999995"/>
    <x v="6"/>
  </r>
  <r>
    <m/>
    <n v="300"/>
    <x v="6"/>
    <m/>
    <m/>
    <m/>
    <s v="AHII/E-146-04"/>
    <n v="4"/>
    <x v="4"/>
    <n v="647.84210399999995"/>
    <x v="6"/>
  </r>
  <r>
    <n v="76"/>
    <n v="301"/>
    <x v="6"/>
    <s v="B2-119"/>
    <s v="AHII/E-147"/>
    <n v="104.94"/>
    <s v="AHII/E-147-01"/>
    <n v="1"/>
    <x v="4"/>
    <n v="647.84210399999995"/>
    <x v="6"/>
  </r>
  <r>
    <m/>
    <n v="302"/>
    <x v="6"/>
    <m/>
    <m/>
    <m/>
    <s v="AHII/E-147-02"/>
    <n v="2"/>
    <x v="4"/>
    <n v="647.84210399999995"/>
    <x v="6"/>
  </r>
  <r>
    <m/>
    <n v="303"/>
    <x v="6"/>
    <m/>
    <m/>
    <m/>
    <s v="AHII/E-147-03"/>
    <n v="3"/>
    <x v="4"/>
    <n v="647.84210399999995"/>
    <x v="6"/>
  </r>
  <r>
    <m/>
    <n v="304"/>
    <x v="6"/>
    <m/>
    <m/>
    <m/>
    <s v="AHII/E-147-04"/>
    <n v="4"/>
    <x v="4"/>
    <n v="647.84210399999995"/>
    <x v="6"/>
  </r>
  <r>
    <n v="77"/>
    <n v="305"/>
    <x v="6"/>
    <s v="B2-120"/>
    <s v="AHII/E-148"/>
    <n v="104.94"/>
    <s v="AHII/E-148-01"/>
    <n v="1"/>
    <x v="4"/>
    <n v="647.84210399999995"/>
    <x v="6"/>
  </r>
  <r>
    <m/>
    <n v="306"/>
    <x v="6"/>
    <m/>
    <m/>
    <m/>
    <s v="AHII/E-148-02"/>
    <n v="2"/>
    <x v="4"/>
    <n v="647.84210399999995"/>
    <x v="6"/>
  </r>
  <r>
    <m/>
    <n v="307"/>
    <x v="6"/>
    <m/>
    <m/>
    <m/>
    <s v="AHII/E-148-03"/>
    <n v="3"/>
    <x v="4"/>
    <n v="647.84210399999995"/>
    <x v="6"/>
  </r>
  <r>
    <m/>
    <n v="308"/>
    <x v="6"/>
    <m/>
    <m/>
    <m/>
    <s v="AHII/E-148-04"/>
    <n v="4"/>
    <x v="4"/>
    <n v="647.84210399999995"/>
    <x v="6"/>
  </r>
  <r>
    <n v="78"/>
    <n v="309"/>
    <x v="6"/>
    <s v="B2-121"/>
    <s v="AHII/E-149"/>
    <n v="104.94"/>
    <s v="AHII/E-149-01"/>
    <n v="1"/>
    <x v="4"/>
    <n v="647.84210399999995"/>
    <x v="6"/>
  </r>
  <r>
    <m/>
    <n v="310"/>
    <x v="6"/>
    <m/>
    <m/>
    <m/>
    <s v="AHII/E-149-02"/>
    <n v="2"/>
    <x v="4"/>
    <n v="647.84210399999995"/>
    <x v="6"/>
  </r>
  <r>
    <m/>
    <n v="311"/>
    <x v="6"/>
    <m/>
    <m/>
    <m/>
    <s v="AHII/E-149-03"/>
    <n v="3"/>
    <x v="4"/>
    <n v="647.84210399999995"/>
    <x v="6"/>
  </r>
  <r>
    <m/>
    <n v="312"/>
    <x v="6"/>
    <m/>
    <m/>
    <m/>
    <s v="AHII/E-149-04"/>
    <n v="4"/>
    <x v="4"/>
    <n v="647.84210399999995"/>
    <x v="6"/>
  </r>
  <r>
    <n v="79"/>
    <n v="313"/>
    <x v="6"/>
    <s v="B2-122"/>
    <s v="AHII/E-150"/>
    <n v="104.94"/>
    <s v="AHII/E-150-01"/>
    <n v="1"/>
    <x v="4"/>
    <n v="647.84210399999995"/>
    <x v="6"/>
  </r>
  <r>
    <m/>
    <n v="314"/>
    <x v="6"/>
    <m/>
    <m/>
    <m/>
    <s v="AHII/E-150-02"/>
    <n v="2"/>
    <x v="4"/>
    <n v="647.84210399999995"/>
    <x v="6"/>
  </r>
  <r>
    <m/>
    <n v="315"/>
    <x v="6"/>
    <m/>
    <m/>
    <m/>
    <s v="AHII/E-150-03"/>
    <n v="3"/>
    <x v="4"/>
    <n v="647.84210399999995"/>
    <x v="6"/>
  </r>
  <r>
    <m/>
    <n v="316"/>
    <x v="6"/>
    <m/>
    <m/>
    <m/>
    <s v="AHII/E-150-04"/>
    <n v="4"/>
    <x v="4"/>
    <n v="647.84210399999995"/>
    <x v="6"/>
  </r>
  <r>
    <n v="80"/>
    <n v="317"/>
    <x v="6"/>
    <s v="B2-123"/>
    <s v="AHII/E-151"/>
    <n v="104.94"/>
    <s v="AHII/E-151-01"/>
    <n v="1"/>
    <x v="4"/>
    <n v="647.84210399999995"/>
    <x v="6"/>
  </r>
  <r>
    <m/>
    <n v="318"/>
    <x v="6"/>
    <m/>
    <m/>
    <m/>
    <s v="AHII/E-151-02"/>
    <n v="2"/>
    <x v="4"/>
    <n v="647.84210399999995"/>
    <x v="6"/>
  </r>
  <r>
    <m/>
    <n v="319"/>
    <x v="6"/>
    <m/>
    <m/>
    <m/>
    <s v="AHII/E-151-03"/>
    <n v="3"/>
    <x v="4"/>
    <n v="647.84210399999995"/>
    <x v="6"/>
  </r>
  <r>
    <m/>
    <n v="320"/>
    <x v="6"/>
    <m/>
    <m/>
    <m/>
    <s v="AHII/E-151-04"/>
    <n v="4"/>
    <x v="4"/>
    <n v="647.84210399999995"/>
    <x v="6"/>
  </r>
  <r>
    <n v="81"/>
    <n v="321"/>
    <x v="6"/>
    <s v="B2-124"/>
    <s v="AHII/E-152"/>
    <n v="104.94"/>
    <s v="AHII/E-152-01"/>
    <n v="1"/>
    <x v="4"/>
    <n v="647.84210399999995"/>
    <x v="6"/>
  </r>
  <r>
    <m/>
    <n v="322"/>
    <x v="6"/>
    <m/>
    <m/>
    <m/>
    <s v="AHII/E-152-02"/>
    <n v="2"/>
    <x v="4"/>
    <n v="647.84210399999995"/>
    <x v="6"/>
  </r>
  <r>
    <m/>
    <n v="323"/>
    <x v="6"/>
    <m/>
    <m/>
    <m/>
    <s v="AHII/E-152-03"/>
    <n v="3"/>
    <x v="4"/>
    <n v="647.84210399999995"/>
    <x v="6"/>
  </r>
  <r>
    <m/>
    <n v="324"/>
    <x v="6"/>
    <m/>
    <m/>
    <m/>
    <s v="AHII/E-152-04"/>
    <n v="4"/>
    <x v="4"/>
    <n v="647.84210399999995"/>
    <x v="6"/>
  </r>
  <r>
    <n v="82"/>
    <n v="325"/>
    <x v="6"/>
    <s v="B2-125"/>
    <s v="AHII/E-153"/>
    <n v="104.94"/>
    <s v="AHII/E-153-01"/>
    <n v="1"/>
    <x v="4"/>
    <n v="647.84210399999995"/>
    <x v="6"/>
  </r>
  <r>
    <m/>
    <n v="326"/>
    <x v="6"/>
    <m/>
    <m/>
    <m/>
    <s v="AHII/E-153-02"/>
    <n v="2"/>
    <x v="4"/>
    <n v="647.84210399999995"/>
    <x v="6"/>
  </r>
  <r>
    <m/>
    <n v="327"/>
    <x v="6"/>
    <m/>
    <m/>
    <m/>
    <s v="AHII/E-153-03"/>
    <n v="3"/>
    <x v="4"/>
    <n v="647.84210399999995"/>
    <x v="6"/>
  </r>
  <r>
    <m/>
    <n v="328"/>
    <x v="6"/>
    <m/>
    <m/>
    <m/>
    <s v="AHII/E-153-04"/>
    <n v="4"/>
    <x v="4"/>
    <n v="647.84210399999995"/>
    <x v="6"/>
  </r>
  <r>
    <n v="83"/>
    <n v="329"/>
    <x v="6"/>
    <s v="B2-126"/>
    <s v="AHII/E-154"/>
    <n v="104.94"/>
    <s v="AHII/E-154-01"/>
    <n v="1"/>
    <x v="4"/>
    <n v="647.84210399999995"/>
    <x v="6"/>
  </r>
  <r>
    <m/>
    <n v="330"/>
    <x v="6"/>
    <m/>
    <m/>
    <m/>
    <s v="AHII/E-154-02"/>
    <n v="2"/>
    <x v="4"/>
    <n v="647.84210399999995"/>
    <x v="6"/>
  </r>
  <r>
    <m/>
    <n v="331"/>
    <x v="6"/>
    <m/>
    <m/>
    <m/>
    <s v="AHII/E-154-03"/>
    <n v="3"/>
    <x v="4"/>
    <n v="647.84210399999995"/>
    <x v="6"/>
  </r>
  <r>
    <m/>
    <n v="332"/>
    <x v="6"/>
    <m/>
    <m/>
    <m/>
    <s v="AHII/E-154-04"/>
    <n v="4"/>
    <x v="4"/>
    <n v="647.84210399999995"/>
    <x v="6"/>
  </r>
  <r>
    <n v="84"/>
    <n v="333"/>
    <x v="14"/>
    <s v="G-07"/>
    <s v="AHII/E-179"/>
    <n v="144.51"/>
    <s v="AHII/E-179-01"/>
    <n v="1"/>
    <x v="3"/>
    <n v="928.56722400000001"/>
    <x v="14"/>
  </r>
  <r>
    <m/>
    <n v="334"/>
    <x v="14"/>
    <m/>
    <m/>
    <m/>
    <s v="AHII/E-179-02"/>
    <n v="2"/>
    <x v="3"/>
    <n v="928.56722400000001"/>
    <x v="14"/>
  </r>
  <r>
    <m/>
    <n v="335"/>
    <x v="14"/>
    <m/>
    <m/>
    <m/>
    <s v="AHII/E-179-03"/>
    <n v="3"/>
    <x v="3"/>
    <n v="928.56722400000001"/>
    <x v="14"/>
  </r>
  <r>
    <m/>
    <n v="336"/>
    <x v="14"/>
    <m/>
    <m/>
    <m/>
    <s v="AHII/E-179-04"/>
    <n v="4"/>
    <x v="3"/>
    <n v="928.56722400000001"/>
    <x v="14"/>
  </r>
  <r>
    <n v="85"/>
    <n v="337"/>
    <x v="14"/>
    <s v="G-08"/>
    <s v="AHII/E-180"/>
    <n v="144.51"/>
    <s v="AHII/E-180-01"/>
    <n v="1"/>
    <x v="3"/>
    <n v="928.56722400000001"/>
    <x v="14"/>
  </r>
  <r>
    <m/>
    <n v="338"/>
    <x v="14"/>
    <m/>
    <m/>
    <m/>
    <s v="AHII/E-180-02"/>
    <n v="2"/>
    <x v="3"/>
    <n v="928.56722400000001"/>
    <x v="14"/>
  </r>
  <r>
    <m/>
    <n v="339"/>
    <x v="14"/>
    <m/>
    <m/>
    <m/>
    <s v="AHII/E-180-03"/>
    <n v="3"/>
    <x v="3"/>
    <n v="928.56722400000001"/>
    <x v="14"/>
  </r>
  <r>
    <m/>
    <n v="340"/>
    <x v="14"/>
    <m/>
    <m/>
    <m/>
    <s v="AHII/E-180-04"/>
    <n v="4"/>
    <x v="3"/>
    <n v="928.56722400000001"/>
    <x v="14"/>
  </r>
  <r>
    <n v="86"/>
    <n v="341"/>
    <x v="14"/>
    <s v="G-09"/>
    <s v="AHII/E-181"/>
    <n v="144.51"/>
    <s v="AHII/E-181-01"/>
    <n v="1"/>
    <x v="3"/>
    <n v="928.56722400000001"/>
    <x v="14"/>
  </r>
  <r>
    <m/>
    <n v="342"/>
    <x v="14"/>
    <m/>
    <m/>
    <m/>
    <s v="AHII/E-181-02"/>
    <n v="2"/>
    <x v="3"/>
    <n v="928.56722400000001"/>
    <x v="14"/>
  </r>
  <r>
    <m/>
    <n v="343"/>
    <x v="14"/>
    <m/>
    <m/>
    <m/>
    <s v="AHII/E-181-03"/>
    <n v="3"/>
    <x v="3"/>
    <n v="928.56722400000001"/>
    <x v="14"/>
  </r>
  <r>
    <m/>
    <n v="344"/>
    <x v="14"/>
    <m/>
    <m/>
    <m/>
    <s v="AHII/E-181-04"/>
    <n v="4"/>
    <x v="3"/>
    <n v="928.56722400000001"/>
    <x v="14"/>
  </r>
  <r>
    <n v="87"/>
    <n v="345"/>
    <x v="14"/>
    <s v="G-10"/>
    <s v="AHII/E-182"/>
    <n v="144.51"/>
    <s v="AHII/E-182-01"/>
    <n v="1"/>
    <x v="3"/>
    <n v="928.56722400000001"/>
    <x v="14"/>
  </r>
  <r>
    <m/>
    <n v="346"/>
    <x v="14"/>
    <m/>
    <m/>
    <m/>
    <s v="AHII/E-182-02"/>
    <n v="2"/>
    <x v="3"/>
    <n v="928.56722400000001"/>
    <x v="14"/>
  </r>
  <r>
    <m/>
    <n v="347"/>
    <x v="14"/>
    <m/>
    <m/>
    <m/>
    <s v="AHII/E-182-03"/>
    <n v="3"/>
    <x v="3"/>
    <n v="928.56722400000001"/>
    <x v="14"/>
  </r>
  <r>
    <m/>
    <n v="348"/>
    <x v="14"/>
    <m/>
    <m/>
    <m/>
    <s v="AHII/E-182-04"/>
    <n v="4"/>
    <x v="3"/>
    <n v="928.56722400000001"/>
    <x v="14"/>
  </r>
  <r>
    <n v="88"/>
    <n v="349"/>
    <x v="14"/>
    <s v="G-11"/>
    <s v="AHII/E-183"/>
    <n v="144.51"/>
    <s v="AHII/E-183-01"/>
    <n v="1"/>
    <x v="3"/>
    <n v="928.56722400000001"/>
    <x v="14"/>
  </r>
  <r>
    <m/>
    <n v="350"/>
    <x v="14"/>
    <m/>
    <m/>
    <m/>
    <s v="AHII/E-183-02"/>
    <n v="2"/>
    <x v="3"/>
    <n v="928.56722400000001"/>
    <x v="14"/>
  </r>
  <r>
    <m/>
    <n v="351"/>
    <x v="14"/>
    <m/>
    <m/>
    <m/>
    <s v="AHII/E-183-03"/>
    <n v="3"/>
    <x v="3"/>
    <n v="928.56722400000001"/>
    <x v="14"/>
  </r>
  <r>
    <m/>
    <n v="352"/>
    <x v="14"/>
    <m/>
    <m/>
    <m/>
    <s v="AHII/E-183-04"/>
    <n v="4"/>
    <x v="3"/>
    <n v="928.56722400000001"/>
    <x v="14"/>
  </r>
  <r>
    <n v="89"/>
    <n v="353"/>
    <x v="14"/>
    <s v="G-12"/>
    <s v="AHII/E-184"/>
    <n v="144.51"/>
    <s v="AHII/E-184-01"/>
    <n v="1"/>
    <x v="3"/>
    <n v="928.56722400000001"/>
    <x v="14"/>
  </r>
  <r>
    <m/>
    <n v="354"/>
    <x v="14"/>
    <m/>
    <m/>
    <m/>
    <s v="AHII/E-184-02"/>
    <n v="2"/>
    <x v="3"/>
    <n v="928.56722400000001"/>
    <x v="14"/>
  </r>
  <r>
    <m/>
    <n v="355"/>
    <x v="14"/>
    <m/>
    <m/>
    <m/>
    <s v="AHII/E-184-03"/>
    <n v="3"/>
    <x v="3"/>
    <n v="928.56722400000001"/>
    <x v="14"/>
  </r>
  <r>
    <m/>
    <n v="356"/>
    <x v="14"/>
    <m/>
    <m/>
    <m/>
    <s v="AHII/E-184-04"/>
    <n v="4"/>
    <x v="3"/>
    <n v="928.56722400000001"/>
    <x v="14"/>
  </r>
  <r>
    <n v="90"/>
    <n v="357"/>
    <x v="14"/>
    <s v="G-13"/>
    <s v="AHII/E-185"/>
    <n v="144.51"/>
    <s v="AHII/E-185-01"/>
    <n v="1"/>
    <x v="3"/>
    <n v="928.56722400000001"/>
    <x v="14"/>
  </r>
  <r>
    <m/>
    <n v="358"/>
    <x v="14"/>
    <m/>
    <m/>
    <m/>
    <s v="AHII/E-185-02"/>
    <n v="2"/>
    <x v="3"/>
    <n v="928.56722400000001"/>
    <x v="14"/>
  </r>
  <r>
    <m/>
    <n v="359"/>
    <x v="14"/>
    <m/>
    <m/>
    <m/>
    <s v="AHII/E-185-03"/>
    <n v="3"/>
    <x v="3"/>
    <n v="928.56722400000001"/>
    <x v="14"/>
  </r>
  <r>
    <m/>
    <n v="360"/>
    <x v="14"/>
    <m/>
    <m/>
    <m/>
    <s v="AHII/E-185-04"/>
    <n v="4"/>
    <x v="3"/>
    <n v="928.56722400000001"/>
    <x v="14"/>
  </r>
  <r>
    <n v="91"/>
    <n v="361"/>
    <x v="14"/>
    <s v="G-14"/>
    <s v="AHII/E-186"/>
    <n v="144.51"/>
    <s v="AHII/E-186-01"/>
    <n v="1"/>
    <x v="3"/>
    <n v="928.56722400000001"/>
    <x v="14"/>
  </r>
  <r>
    <m/>
    <n v="362"/>
    <x v="14"/>
    <m/>
    <m/>
    <m/>
    <s v="AHII/E-186-02"/>
    <n v="2"/>
    <x v="3"/>
    <n v="928.56722400000001"/>
    <x v="14"/>
  </r>
  <r>
    <m/>
    <n v="363"/>
    <x v="14"/>
    <m/>
    <m/>
    <m/>
    <s v="AHII/E-186-03"/>
    <n v="3"/>
    <x v="3"/>
    <n v="928.56722400000001"/>
    <x v="14"/>
  </r>
  <r>
    <m/>
    <n v="364"/>
    <x v="14"/>
    <m/>
    <m/>
    <m/>
    <s v="AHII/E-186-04"/>
    <n v="4"/>
    <x v="3"/>
    <n v="928.56722400000001"/>
    <x v="14"/>
  </r>
  <r>
    <n v="92"/>
    <n v="365"/>
    <x v="14"/>
    <s v="G-15"/>
    <s v="AHII/E-187"/>
    <n v="144.51"/>
    <s v="AHII/E-187-01"/>
    <n v="1"/>
    <x v="3"/>
    <n v="928.56722400000001"/>
    <x v="14"/>
  </r>
  <r>
    <m/>
    <n v="366"/>
    <x v="14"/>
    <m/>
    <m/>
    <m/>
    <s v="AHII/E-187-02"/>
    <n v="2"/>
    <x v="3"/>
    <n v="928.56722400000001"/>
    <x v="14"/>
  </r>
  <r>
    <m/>
    <n v="367"/>
    <x v="14"/>
    <m/>
    <m/>
    <m/>
    <s v="AHII/E-187-03"/>
    <n v="3"/>
    <x v="3"/>
    <n v="928.56722400000001"/>
    <x v="14"/>
  </r>
  <r>
    <m/>
    <n v="368"/>
    <x v="14"/>
    <m/>
    <m/>
    <m/>
    <s v="AHII/E-187-04"/>
    <n v="4"/>
    <x v="3"/>
    <n v="928.56722400000001"/>
    <x v="14"/>
  </r>
  <r>
    <n v="93"/>
    <n v="369"/>
    <x v="14"/>
    <s v="G-16"/>
    <s v="AHII/E-188"/>
    <n v="144.51"/>
    <s v="AHII/E-188-01"/>
    <n v="1"/>
    <x v="3"/>
    <n v="928.56722400000001"/>
    <x v="14"/>
  </r>
  <r>
    <m/>
    <n v="370"/>
    <x v="14"/>
    <m/>
    <m/>
    <m/>
    <s v="AHII/E-188-02"/>
    <n v="2"/>
    <x v="3"/>
    <n v="928.56722400000001"/>
    <x v="14"/>
  </r>
  <r>
    <m/>
    <n v="371"/>
    <x v="14"/>
    <m/>
    <m/>
    <m/>
    <s v="AHII/E-188-03"/>
    <n v="3"/>
    <x v="3"/>
    <n v="928.56722400000001"/>
    <x v="14"/>
  </r>
  <r>
    <m/>
    <n v="372"/>
    <x v="14"/>
    <m/>
    <m/>
    <m/>
    <s v="AHII/E-188-04"/>
    <n v="4"/>
    <x v="3"/>
    <n v="928.56722400000001"/>
    <x v="14"/>
  </r>
  <r>
    <n v="94"/>
    <n v="373"/>
    <x v="14"/>
    <s v="G-17"/>
    <s v="AHII/E-189"/>
    <n v="144.51"/>
    <s v="AHII/E-189-01"/>
    <n v="1"/>
    <x v="3"/>
    <n v="928.56722400000001"/>
    <x v="14"/>
  </r>
  <r>
    <m/>
    <n v="374"/>
    <x v="14"/>
    <m/>
    <m/>
    <m/>
    <s v="AHII/E-189-02"/>
    <n v="2"/>
    <x v="3"/>
    <n v="928.56722400000001"/>
    <x v="14"/>
  </r>
  <r>
    <m/>
    <n v="375"/>
    <x v="14"/>
    <m/>
    <m/>
    <m/>
    <s v="AHII/E-189-03"/>
    <n v="3"/>
    <x v="3"/>
    <n v="928.56722400000001"/>
    <x v="14"/>
  </r>
  <r>
    <m/>
    <n v="376"/>
    <x v="14"/>
    <m/>
    <m/>
    <m/>
    <s v="AHII/E-189-04"/>
    <n v="4"/>
    <x v="3"/>
    <n v="928.56722400000001"/>
    <x v="14"/>
  </r>
  <r>
    <n v="95"/>
    <n v="377"/>
    <x v="14"/>
    <s v="G-18"/>
    <s v="AHII/E-190"/>
    <n v="144.51"/>
    <s v="AHII/E-190-01"/>
    <n v="1"/>
    <x v="3"/>
    <n v="928.56722400000001"/>
    <x v="14"/>
  </r>
  <r>
    <m/>
    <n v="378"/>
    <x v="14"/>
    <m/>
    <m/>
    <m/>
    <s v="AHII/E-190-02"/>
    <n v="2"/>
    <x v="3"/>
    <n v="928.56722400000001"/>
    <x v="14"/>
  </r>
  <r>
    <m/>
    <n v="379"/>
    <x v="14"/>
    <m/>
    <m/>
    <m/>
    <s v="AHII/E-190-03"/>
    <n v="3"/>
    <x v="3"/>
    <n v="928.56722400000001"/>
    <x v="14"/>
  </r>
  <r>
    <m/>
    <n v="380"/>
    <x v="14"/>
    <m/>
    <m/>
    <m/>
    <s v="AHII/E-190-04"/>
    <n v="4"/>
    <x v="3"/>
    <n v="928.56722400000001"/>
    <x v="14"/>
  </r>
  <r>
    <n v="96"/>
    <n v="381"/>
    <x v="14"/>
    <s v="G-19"/>
    <s v="AHII/E-191"/>
    <n v="144.51"/>
    <s v="AHII/E-191-01"/>
    <n v="1"/>
    <x v="3"/>
    <n v="928.56722400000001"/>
    <x v="14"/>
  </r>
  <r>
    <m/>
    <n v="382"/>
    <x v="14"/>
    <m/>
    <m/>
    <m/>
    <s v="AHII/E-191-02"/>
    <n v="2"/>
    <x v="3"/>
    <n v="928.56722400000001"/>
    <x v="14"/>
  </r>
  <r>
    <m/>
    <n v="383"/>
    <x v="14"/>
    <m/>
    <m/>
    <m/>
    <s v="AHII/E-191-03"/>
    <n v="3"/>
    <x v="3"/>
    <n v="928.56722400000001"/>
    <x v="14"/>
  </r>
  <r>
    <m/>
    <n v="384"/>
    <x v="14"/>
    <m/>
    <m/>
    <m/>
    <s v="AHII/E-191-04"/>
    <n v="4"/>
    <x v="3"/>
    <n v="928.56722400000001"/>
    <x v="14"/>
  </r>
  <r>
    <n v="97"/>
    <n v="385"/>
    <x v="14"/>
    <s v="G-20"/>
    <s v="AHII/E-192"/>
    <n v="144.51"/>
    <s v="AHII/E-192-01"/>
    <n v="1"/>
    <x v="3"/>
    <n v="928.56722400000001"/>
    <x v="14"/>
  </r>
  <r>
    <m/>
    <n v="386"/>
    <x v="14"/>
    <m/>
    <m/>
    <m/>
    <s v="AHII/E-192-02"/>
    <n v="2"/>
    <x v="3"/>
    <n v="928.56722400000001"/>
    <x v="14"/>
  </r>
  <r>
    <m/>
    <n v="387"/>
    <x v="14"/>
    <m/>
    <m/>
    <m/>
    <s v="AHII/E-192-03"/>
    <n v="3"/>
    <x v="3"/>
    <n v="928.56722400000001"/>
    <x v="14"/>
  </r>
  <r>
    <m/>
    <n v="388"/>
    <x v="14"/>
    <m/>
    <m/>
    <m/>
    <s v="AHII/E-192-04"/>
    <n v="4"/>
    <x v="3"/>
    <n v="928.56722400000001"/>
    <x v="14"/>
  </r>
  <r>
    <n v="98"/>
    <n v="389"/>
    <x v="14"/>
    <s v="G-21"/>
    <s v="AHII/E-193"/>
    <n v="144.51"/>
    <s v="AHII/E-193-01"/>
    <n v="1"/>
    <x v="3"/>
    <n v="928.56722400000001"/>
    <x v="14"/>
  </r>
  <r>
    <m/>
    <n v="390"/>
    <x v="14"/>
    <m/>
    <m/>
    <m/>
    <s v="AHII/E-193-02"/>
    <n v="2"/>
    <x v="3"/>
    <n v="928.56722400000001"/>
    <x v="14"/>
  </r>
  <r>
    <m/>
    <n v="391"/>
    <x v="14"/>
    <m/>
    <m/>
    <m/>
    <s v="AHII/E-193-03"/>
    <n v="3"/>
    <x v="3"/>
    <n v="928.56722400000001"/>
    <x v="14"/>
  </r>
  <r>
    <m/>
    <n v="392"/>
    <x v="14"/>
    <m/>
    <m/>
    <m/>
    <s v="AHII/E-193-04"/>
    <n v="4"/>
    <x v="3"/>
    <n v="928.56722400000001"/>
    <x v="14"/>
  </r>
  <r>
    <n v="99"/>
    <n v="393"/>
    <x v="14"/>
    <s v="G-22"/>
    <s v="AHII/E-194"/>
    <n v="144.51"/>
    <s v="AHII/E-194-01"/>
    <n v="1"/>
    <x v="3"/>
    <n v="928.56722400000001"/>
    <x v="14"/>
  </r>
  <r>
    <m/>
    <n v="394"/>
    <x v="14"/>
    <m/>
    <m/>
    <m/>
    <s v="AHII/E-194-02"/>
    <n v="2"/>
    <x v="3"/>
    <n v="928.56722400000001"/>
    <x v="14"/>
  </r>
  <r>
    <m/>
    <n v="395"/>
    <x v="14"/>
    <m/>
    <m/>
    <m/>
    <s v="AHII/E-194-03"/>
    <n v="3"/>
    <x v="3"/>
    <n v="928.56722400000001"/>
    <x v="14"/>
  </r>
  <r>
    <m/>
    <n v="396"/>
    <x v="14"/>
    <m/>
    <m/>
    <m/>
    <s v="AHII/E-194-04"/>
    <n v="4"/>
    <x v="3"/>
    <n v="928.56722400000001"/>
    <x v="14"/>
  </r>
  <r>
    <n v="100"/>
    <n v="397"/>
    <x v="14"/>
    <s v="G-23"/>
    <s v="AHII/E-195"/>
    <n v="144.51"/>
    <s v="AHII/E-195-01"/>
    <n v="1"/>
    <x v="3"/>
    <n v="928.56722400000001"/>
    <x v="14"/>
  </r>
  <r>
    <m/>
    <n v="398"/>
    <x v="14"/>
    <m/>
    <m/>
    <m/>
    <s v="AHII/E-195-02"/>
    <n v="2"/>
    <x v="3"/>
    <n v="928.56722400000001"/>
    <x v="14"/>
  </r>
  <r>
    <m/>
    <n v="399"/>
    <x v="14"/>
    <m/>
    <m/>
    <m/>
    <s v="AHII/E-195-03"/>
    <n v="3"/>
    <x v="3"/>
    <n v="928.56722400000001"/>
    <x v="14"/>
  </r>
  <r>
    <m/>
    <n v="400"/>
    <x v="14"/>
    <m/>
    <m/>
    <m/>
    <s v="AHII/E-195-04"/>
    <n v="4"/>
    <x v="3"/>
    <n v="928.56722400000001"/>
    <x v="14"/>
  </r>
  <r>
    <n v="101"/>
    <n v="401"/>
    <x v="14"/>
    <s v="G-24"/>
    <s v="AHII/E-196"/>
    <n v="144.51"/>
    <s v="AHII/E-196-01"/>
    <n v="1"/>
    <x v="3"/>
    <n v="928.56722400000001"/>
    <x v="14"/>
  </r>
  <r>
    <m/>
    <n v="402"/>
    <x v="14"/>
    <m/>
    <m/>
    <m/>
    <s v="AHII/E-196-02"/>
    <n v="2"/>
    <x v="3"/>
    <n v="928.56722400000001"/>
    <x v="14"/>
  </r>
  <r>
    <m/>
    <n v="403"/>
    <x v="14"/>
    <m/>
    <m/>
    <m/>
    <s v="AHII/E-196-03"/>
    <n v="3"/>
    <x v="3"/>
    <n v="928.56722400000001"/>
    <x v="14"/>
  </r>
  <r>
    <m/>
    <n v="404"/>
    <x v="14"/>
    <m/>
    <m/>
    <m/>
    <s v="AHII/E-196-04"/>
    <n v="4"/>
    <x v="3"/>
    <n v="928.56722400000001"/>
    <x v="14"/>
  </r>
  <r>
    <n v="102"/>
    <n v="405"/>
    <x v="14"/>
    <s v="G-25"/>
    <s v="AHII/E-197"/>
    <n v="144.51"/>
    <s v="AHII/E-197-01"/>
    <n v="1"/>
    <x v="3"/>
    <n v="928.56722400000001"/>
    <x v="14"/>
  </r>
  <r>
    <m/>
    <n v="406"/>
    <x v="14"/>
    <m/>
    <m/>
    <m/>
    <s v="AHII/E-197-02"/>
    <n v="2"/>
    <x v="3"/>
    <n v="928.56722400000001"/>
    <x v="14"/>
  </r>
  <r>
    <m/>
    <n v="407"/>
    <x v="14"/>
    <m/>
    <m/>
    <m/>
    <s v="AHII/E-197-03"/>
    <n v="3"/>
    <x v="3"/>
    <n v="928.56722400000001"/>
    <x v="14"/>
  </r>
  <r>
    <m/>
    <n v="408"/>
    <x v="14"/>
    <m/>
    <m/>
    <m/>
    <s v="AHII/E-197-04"/>
    <n v="4"/>
    <x v="3"/>
    <n v="928.56722400000001"/>
    <x v="14"/>
  </r>
  <r>
    <n v="103"/>
    <n v="409"/>
    <x v="14"/>
    <s v="G-26"/>
    <s v="AHII/E-198"/>
    <n v="144.51"/>
    <s v="AHII/E-198-01"/>
    <n v="1"/>
    <x v="3"/>
    <n v="928.56722400000001"/>
    <x v="14"/>
  </r>
  <r>
    <m/>
    <n v="410"/>
    <x v="14"/>
    <m/>
    <m/>
    <m/>
    <s v="AHII/E-198-02"/>
    <n v="2"/>
    <x v="3"/>
    <n v="928.56722400000001"/>
    <x v="14"/>
  </r>
  <r>
    <m/>
    <n v="411"/>
    <x v="14"/>
    <m/>
    <m/>
    <m/>
    <s v="AHII/E-198-03"/>
    <n v="3"/>
    <x v="3"/>
    <n v="928.56722400000001"/>
    <x v="14"/>
  </r>
  <r>
    <m/>
    <n v="412"/>
    <x v="14"/>
    <m/>
    <m/>
    <m/>
    <s v="AHII/E-198-04"/>
    <n v="4"/>
    <x v="3"/>
    <n v="928.56722400000001"/>
    <x v="14"/>
  </r>
  <r>
    <n v="104"/>
    <n v="413"/>
    <x v="14"/>
    <s v="G-27"/>
    <s v="AHII/E-199"/>
    <n v="144.51"/>
    <s v="AHII/E-199-01"/>
    <n v="1"/>
    <x v="3"/>
    <n v="928.56722400000001"/>
    <x v="14"/>
  </r>
  <r>
    <m/>
    <n v="414"/>
    <x v="14"/>
    <m/>
    <m/>
    <m/>
    <s v="AHII/E-199-02"/>
    <n v="2"/>
    <x v="3"/>
    <n v="928.56722400000001"/>
    <x v="14"/>
  </r>
  <r>
    <m/>
    <n v="415"/>
    <x v="14"/>
    <m/>
    <m/>
    <m/>
    <s v="AHII/E-199-03"/>
    <n v="3"/>
    <x v="3"/>
    <n v="928.56722400000001"/>
    <x v="14"/>
  </r>
  <r>
    <m/>
    <n v="416"/>
    <x v="14"/>
    <m/>
    <m/>
    <m/>
    <s v="AHII/E-199-04"/>
    <n v="4"/>
    <x v="3"/>
    <n v="928.56722400000001"/>
    <x v="14"/>
  </r>
  <r>
    <n v="105"/>
    <n v="417"/>
    <x v="14"/>
    <s v="G-28"/>
    <s v="AHII/E-200"/>
    <n v="144.51"/>
    <s v="AHII/E-200-01"/>
    <n v="1"/>
    <x v="3"/>
    <n v="928.56722400000001"/>
    <x v="14"/>
  </r>
  <r>
    <m/>
    <n v="418"/>
    <x v="14"/>
    <m/>
    <m/>
    <m/>
    <s v="AHII/E-200-02"/>
    <n v="2"/>
    <x v="3"/>
    <n v="928.56722400000001"/>
    <x v="14"/>
  </r>
  <r>
    <m/>
    <n v="419"/>
    <x v="14"/>
    <m/>
    <m/>
    <m/>
    <s v="AHII/E-200-03"/>
    <n v="3"/>
    <x v="3"/>
    <n v="928.56722400000001"/>
    <x v="14"/>
  </r>
  <r>
    <m/>
    <n v="420"/>
    <x v="14"/>
    <m/>
    <m/>
    <m/>
    <s v="AHII/E-200-04"/>
    <n v="4"/>
    <x v="3"/>
    <n v="928.56722400000001"/>
    <x v="14"/>
  </r>
  <r>
    <n v="106"/>
    <n v="421"/>
    <x v="14"/>
    <s v="G-29"/>
    <s v="AHII/E-201"/>
    <n v="144.51"/>
    <s v="AHII/E-201-01"/>
    <n v="1"/>
    <x v="3"/>
    <n v="928.56722400000001"/>
    <x v="14"/>
  </r>
  <r>
    <m/>
    <n v="422"/>
    <x v="14"/>
    <m/>
    <m/>
    <m/>
    <s v="AHII/E-201-02"/>
    <n v="2"/>
    <x v="3"/>
    <n v="928.56722400000001"/>
    <x v="14"/>
  </r>
  <r>
    <m/>
    <n v="423"/>
    <x v="14"/>
    <m/>
    <m/>
    <m/>
    <s v="AHII/E-201-03"/>
    <n v="3"/>
    <x v="3"/>
    <n v="928.56722400000001"/>
    <x v="14"/>
  </r>
  <r>
    <m/>
    <n v="424"/>
    <x v="14"/>
    <m/>
    <m/>
    <m/>
    <s v="AHII/E-201-04"/>
    <n v="4"/>
    <x v="3"/>
    <n v="928.56722400000001"/>
    <x v="14"/>
  </r>
  <r>
    <n v="107"/>
    <n v="425"/>
    <x v="14"/>
    <s v="G-30"/>
    <s v="AHII/E-202"/>
    <n v="144.51"/>
    <s v="AHII/E-202-01"/>
    <n v="1"/>
    <x v="3"/>
    <n v="928.56722400000001"/>
    <x v="14"/>
  </r>
  <r>
    <m/>
    <n v="426"/>
    <x v="14"/>
    <m/>
    <m/>
    <m/>
    <s v="AHII/E-202-02"/>
    <n v="2"/>
    <x v="3"/>
    <n v="928.56722400000001"/>
    <x v="14"/>
  </r>
  <r>
    <m/>
    <n v="427"/>
    <x v="14"/>
    <m/>
    <m/>
    <m/>
    <s v="AHII/E-202-03"/>
    <n v="3"/>
    <x v="3"/>
    <n v="928.56722400000001"/>
    <x v="14"/>
  </r>
  <r>
    <m/>
    <n v="428"/>
    <x v="14"/>
    <m/>
    <m/>
    <m/>
    <s v="AHII/E-202-04"/>
    <n v="4"/>
    <x v="3"/>
    <n v="928.56722400000001"/>
    <x v="14"/>
  </r>
  <r>
    <n v="108"/>
    <n v="429"/>
    <x v="14"/>
    <s v="G-31"/>
    <s v="AHII/E-203"/>
    <n v="144.51"/>
    <s v="AHII/E-203-01"/>
    <n v="1"/>
    <x v="3"/>
    <n v="928.56722400000001"/>
    <x v="14"/>
  </r>
  <r>
    <m/>
    <n v="430"/>
    <x v="14"/>
    <m/>
    <m/>
    <m/>
    <s v="AHII/E-203-02"/>
    <n v="2"/>
    <x v="3"/>
    <n v="928.56722400000001"/>
    <x v="14"/>
  </r>
  <r>
    <m/>
    <n v="431"/>
    <x v="14"/>
    <m/>
    <m/>
    <m/>
    <s v="AHII/E-203-03"/>
    <n v="3"/>
    <x v="3"/>
    <n v="928.56722400000001"/>
    <x v="14"/>
  </r>
  <r>
    <m/>
    <n v="432"/>
    <x v="14"/>
    <m/>
    <m/>
    <m/>
    <s v="AHII/E-203-04"/>
    <n v="4"/>
    <x v="3"/>
    <n v="928.56722400000001"/>
    <x v="14"/>
  </r>
  <r>
    <n v="109"/>
    <n v="433"/>
    <x v="16"/>
    <s v="L-01"/>
    <s v="AHII/E-128"/>
    <n v="107.34"/>
    <s v="AHII/E-128-01"/>
    <n v="1"/>
    <x v="4"/>
    <n v="674.1794592"/>
    <x v="16"/>
  </r>
  <r>
    <m/>
    <n v="434"/>
    <x v="16"/>
    <m/>
    <m/>
    <m/>
    <s v="AHII/E-128-02"/>
    <n v="2"/>
    <x v="4"/>
    <n v="674.1794592"/>
    <x v="16"/>
  </r>
  <r>
    <m/>
    <n v="435"/>
    <x v="16"/>
    <m/>
    <m/>
    <m/>
    <s v="AHII/E-128-03"/>
    <n v="3"/>
    <x v="4"/>
    <n v="674.1794592"/>
    <x v="16"/>
  </r>
  <r>
    <m/>
    <n v="436"/>
    <x v="16"/>
    <m/>
    <m/>
    <m/>
    <s v="AHII/E-128-04"/>
    <n v="4"/>
    <x v="4"/>
    <n v="674.1794592"/>
    <x v="16"/>
  </r>
  <r>
    <n v="110"/>
    <n v="437"/>
    <x v="16"/>
    <s v="L-02"/>
    <s v="AHII/E-129"/>
    <n v="107.34"/>
    <s v="AHII/E-129-01"/>
    <n v="1"/>
    <x v="4"/>
    <n v="674.1794592"/>
    <x v="16"/>
  </r>
  <r>
    <m/>
    <n v="438"/>
    <x v="16"/>
    <m/>
    <m/>
    <m/>
    <s v="AHII/E-129-02"/>
    <n v="2"/>
    <x v="4"/>
    <n v="674.1794592"/>
    <x v="16"/>
  </r>
  <r>
    <m/>
    <n v="439"/>
    <x v="16"/>
    <m/>
    <m/>
    <m/>
    <s v="AHII/E-129-03"/>
    <n v="3"/>
    <x v="4"/>
    <n v="674.1794592"/>
    <x v="16"/>
  </r>
  <r>
    <m/>
    <n v="440"/>
    <x v="16"/>
    <m/>
    <m/>
    <m/>
    <s v="AHII/E-129-04"/>
    <n v="4"/>
    <x v="4"/>
    <n v="674.1794592"/>
    <x v="16"/>
  </r>
  <r>
    <n v="111"/>
    <n v="441"/>
    <x v="16"/>
    <s v="L-03"/>
    <s v="AHII/E-130"/>
    <n v="107.34"/>
    <s v="AHII/E-130-01"/>
    <n v="1"/>
    <x v="4"/>
    <n v="674.1794592"/>
    <x v="16"/>
  </r>
  <r>
    <m/>
    <n v="442"/>
    <x v="16"/>
    <m/>
    <m/>
    <m/>
    <s v="AHII/E-130-02"/>
    <n v="2"/>
    <x v="4"/>
    <n v="674.1794592"/>
    <x v="16"/>
  </r>
  <r>
    <m/>
    <n v="443"/>
    <x v="16"/>
    <m/>
    <m/>
    <m/>
    <s v="AHII/E-130-03"/>
    <n v="3"/>
    <x v="4"/>
    <n v="674.1794592"/>
    <x v="16"/>
  </r>
  <r>
    <m/>
    <n v="444"/>
    <x v="16"/>
    <m/>
    <m/>
    <m/>
    <s v="AHII/E-130-04"/>
    <n v="4"/>
    <x v="4"/>
    <n v="674.1794592"/>
    <x v="16"/>
  </r>
  <r>
    <n v="112"/>
    <n v="445"/>
    <x v="16"/>
    <s v="L-04"/>
    <s v="AHII/E-131"/>
    <n v="107.34"/>
    <s v="AHII/E-131-01"/>
    <n v="1"/>
    <x v="4"/>
    <n v="674.1794592"/>
    <x v="16"/>
  </r>
  <r>
    <m/>
    <n v="446"/>
    <x v="16"/>
    <m/>
    <m/>
    <m/>
    <s v="AHII/E-131-02"/>
    <n v="2"/>
    <x v="4"/>
    <n v="674.1794592"/>
    <x v="16"/>
  </r>
  <r>
    <m/>
    <n v="447"/>
    <x v="16"/>
    <m/>
    <m/>
    <m/>
    <s v="AHII/E-131-03"/>
    <n v="3"/>
    <x v="4"/>
    <n v="674.1794592"/>
    <x v="16"/>
  </r>
  <r>
    <m/>
    <n v="448"/>
    <x v="16"/>
    <m/>
    <m/>
    <m/>
    <s v="AHII/E-131-04"/>
    <n v="4"/>
    <x v="4"/>
    <n v="674.1794592"/>
    <x v="16"/>
  </r>
  <r>
    <n v="113"/>
    <n v="449"/>
    <x v="16"/>
    <s v="L-05"/>
    <s v="AHII/E-132"/>
    <n v="107.34"/>
    <s v="AHII/E-132-01"/>
    <n v="1"/>
    <x v="4"/>
    <n v="674.1794592"/>
    <x v="16"/>
  </r>
  <r>
    <m/>
    <n v="450"/>
    <x v="16"/>
    <m/>
    <m/>
    <m/>
    <s v="AHII/E-132-02"/>
    <n v="2"/>
    <x v="4"/>
    <n v="674.1794592"/>
    <x v="16"/>
  </r>
  <r>
    <m/>
    <n v="451"/>
    <x v="16"/>
    <m/>
    <m/>
    <m/>
    <s v="AHII/E-132-03"/>
    <n v="3"/>
    <x v="4"/>
    <n v="674.1794592"/>
    <x v="16"/>
  </r>
  <r>
    <m/>
    <n v="452"/>
    <x v="16"/>
    <m/>
    <m/>
    <m/>
    <s v="AHII/E-132-04"/>
    <n v="4"/>
    <x v="4"/>
    <n v="674.1794592"/>
    <x v="16"/>
  </r>
  <r>
    <n v="114"/>
    <n v="453"/>
    <x v="16"/>
    <s v="L-06"/>
    <s v="AHII/E-133"/>
    <n v="107.34"/>
    <s v="AHII/E-133-01"/>
    <n v="1"/>
    <x v="4"/>
    <n v="674.1794592"/>
    <x v="16"/>
  </r>
  <r>
    <m/>
    <n v="454"/>
    <x v="16"/>
    <m/>
    <m/>
    <m/>
    <s v="AHII/E-133-02"/>
    <n v="2"/>
    <x v="4"/>
    <n v="674.1794592"/>
    <x v="16"/>
  </r>
  <r>
    <m/>
    <n v="455"/>
    <x v="16"/>
    <m/>
    <m/>
    <m/>
    <s v="AHII/E-133-03"/>
    <n v="3"/>
    <x v="4"/>
    <n v="674.1794592"/>
    <x v="16"/>
  </r>
  <r>
    <m/>
    <n v="456"/>
    <x v="16"/>
    <m/>
    <m/>
    <m/>
    <s v="AHII/E-133-04"/>
    <n v="4"/>
    <x v="4"/>
    <n v="674.1794592"/>
    <x v="16"/>
  </r>
  <r>
    <n v="115"/>
    <n v="457"/>
    <x v="16"/>
    <s v="L-07"/>
    <s v="AHII/E-134"/>
    <n v="107.34"/>
    <s v="AHII/E-134-01"/>
    <n v="1"/>
    <x v="4"/>
    <n v="674.1794592"/>
    <x v="16"/>
  </r>
  <r>
    <m/>
    <n v="458"/>
    <x v="16"/>
    <m/>
    <m/>
    <m/>
    <s v="AHII/E-134-02"/>
    <n v="2"/>
    <x v="4"/>
    <n v="674.1794592"/>
    <x v="16"/>
  </r>
  <r>
    <m/>
    <n v="459"/>
    <x v="16"/>
    <m/>
    <m/>
    <m/>
    <s v="AHII/E-134-03"/>
    <n v="3"/>
    <x v="4"/>
    <n v="674.1794592"/>
    <x v="16"/>
  </r>
  <r>
    <m/>
    <n v="460"/>
    <x v="16"/>
    <m/>
    <m/>
    <m/>
    <s v="AHII/E-134-04"/>
    <n v="4"/>
    <x v="4"/>
    <n v="674.1794592"/>
    <x v="16"/>
  </r>
  <r>
    <n v="116"/>
    <n v="461"/>
    <x v="16"/>
    <s v="L-08"/>
    <s v="AHII/E-135"/>
    <n v="107.34"/>
    <s v="AHII/E-135-01"/>
    <n v="1"/>
    <x v="4"/>
    <n v="674.1794592"/>
    <x v="16"/>
  </r>
  <r>
    <m/>
    <n v="462"/>
    <x v="16"/>
    <m/>
    <m/>
    <m/>
    <s v="AHII/E-135-02"/>
    <n v="2"/>
    <x v="4"/>
    <n v="674.1794592"/>
    <x v="16"/>
  </r>
  <r>
    <m/>
    <n v="463"/>
    <x v="16"/>
    <m/>
    <m/>
    <m/>
    <s v="AHII/E-135-03"/>
    <n v="3"/>
    <x v="4"/>
    <n v="674.1794592"/>
    <x v="16"/>
  </r>
  <r>
    <m/>
    <n v="464"/>
    <x v="16"/>
    <m/>
    <m/>
    <m/>
    <s v="AHII/E-135-04"/>
    <n v="4"/>
    <x v="4"/>
    <n v="674.1794592"/>
    <x v="16"/>
  </r>
  <r>
    <n v="117"/>
    <n v="465"/>
    <x v="16"/>
    <s v="L-09"/>
    <s v="AHII/E-74"/>
    <n v="107.34"/>
    <s v="AHII/E-74-01"/>
    <n v="1"/>
    <x v="4"/>
    <n v="674.1794592"/>
    <x v="16"/>
  </r>
  <r>
    <m/>
    <n v="466"/>
    <x v="16"/>
    <m/>
    <m/>
    <m/>
    <s v="AHII/E-74-02"/>
    <n v="2"/>
    <x v="4"/>
    <n v="674.1794592"/>
    <x v="16"/>
  </r>
  <r>
    <m/>
    <n v="467"/>
    <x v="16"/>
    <m/>
    <m/>
    <m/>
    <s v="AHII/E-74-03"/>
    <n v="3"/>
    <x v="4"/>
    <n v="674.1794592"/>
    <x v="16"/>
  </r>
  <r>
    <m/>
    <n v="468"/>
    <x v="16"/>
    <m/>
    <m/>
    <m/>
    <s v="AHII/E-74-04"/>
    <n v="4"/>
    <x v="4"/>
    <n v="674.1794592"/>
    <x v="16"/>
  </r>
  <r>
    <n v="118"/>
    <n v="469"/>
    <x v="16"/>
    <s v="L-10"/>
    <s v="AHII/E-75"/>
    <n v="107.34"/>
    <s v="AHII/E-75-01"/>
    <n v="1"/>
    <x v="4"/>
    <n v="674.1794592"/>
    <x v="16"/>
  </r>
  <r>
    <m/>
    <n v="470"/>
    <x v="16"/>
    <m/>
    <m/>
    <m/>
    <s v="AHII/E-75-02"/>
    <n v="2"/>
    <x v="4"/>
    <n v="674.1794592"/>
    <x v="16"/>
  </r>
  <r>
    <m/>
    <n v="471"/>
    <x v="16"/>
    <m/>
    <m/>
    <m/>
    <s v="AHII/E-75-03"/>
    <n v="3"/>
    <x v="4"/>
    <n v="674.1794592"/>
    <x v="16"/>
  </r>
  <r>
    <m/>
    <n v="472"/>
    <x v="16"/>
    <m/>
    <m/>
    <m/>
    <s v="AHII/E-75-04"/>
    <n v="4"/>
    <x v="4"/>
    <n v="674.1794592"/>
    <x v="16"/>
  </r>
  <r>
    <n v="119"/>
    <n v="473"/>
    <x v="16"/>
    <s v="L-11"/>
    <s v="AHII/E-76"/>
    <n v="107.34"/>
    <s v="AHII/E-76-01"/>
    <n v="1"/>
    <x v="4"/>
    <n v="674.1794592"/>
    <x v="16"/>
  </r>
  <r>
    <m/>
    <n v="474"/>
    <x v="16"/>
    <m/>
    <m/>
    <m/>
    <s v="AHII/E-76-02"/>
    <n v="2"/>
    <x v="4"/>
    <n v="674.1794592"/>
    <x v="16"/>
  </r>
  <r>
    <m/>
    <n v="475"/>
    <x v="16"/>
    <m/>
    <m/>
    <m/>
    <s v="AHII/E-76-03"/>
    <n v="3"/>
    <x v="4"/>
    <n v="674.1794592"/>
    <x v="16"/>
  </r>
  <r>
    <m/>
    <n v="476"/>
    <x v="16"/>
    <m/>
    <m/>
    <m/>
    <s v="AHII/E-76-04"/>
    <n v="4"/>
    <x v="4"/>
    <n v="674.1794592"/>
    <x v="16"/>
  </r>
  <r>
    <n v="120"/>
    <n v="477"/>
    <x v="16"/>
    <s v="L-12"/>
    <s v="AHII/E-77"/>
    <n v="107.34"/>
    <s v="AHII/E-77-01"/>
    <n v="1"/>
    <x v="4"/>
    <n v="674.1794592"/>
    <x v="16"/>
  </r>
  <r>
    <m/>
    <n v="478"/>
    <x v="16"/>
    <m/>
    <m/>
    <m/>
    <s v="AHII/E-77-02"/>
    <n v="2"/>
    <x v="4"/>
    <n v="674.1794592"/>
    <x v="16"/>
  </r>
  <r>
    <m/>
    <n v="479"/>
    <x v="16"/>
    <m/>
    <m/>
    <m/>
    <s v="AHII/E-77-03"/>
    <n v="3"/>
    <x v="4"/>
    <n v="674.1794592"/>
    <x v="16"/>
  </r>
  <r>
    <m/>
    <n v="480"/>
    <x v="16"/>
    <m/>
    <m/>
    <m/>
    <s v="AHII/E-77-04"/>
    <n v="4"/>
    <x v="4"/>
    <n v="674.1794592"/>
    <x v="16"/>
  </r>
  <r>
    <n v="121"/>
    <n v="481"/>
    <x v="16"/>
    <s v="L-13"/>
    <s v="AHII/E-78"/>
    <n v="107.34"/>
    <s v="AHII/E-78-01"/>
    <n v="1"/>
    <x v="4"/>
    <n v="674.1794592"/>
    <x v="16"/>
  </r>
  <r>
    <m/>
    <n v="482"/>
    <x v="16"/>
    <m/>
    <m/>
    <m/>
    <s v="AHII/E-78-02"/>
    <n v="2"/>
    <x v="4"/>
    <n v="674.1794592"/>
    <x v="16"/>
  </r>
  <r>
    <m/>
    <n v="483"/>
    <x v="16"/>
    <m/>
    <m/>
    <m/>
    <s v="AHII/E-78-03"/>
    <n v="3"/>
    <x v="4"/>
    <n v="674.1794592"/>
    <x v="16"/>
  </r>
  <r>
    <m/>
    <n v="484"/>
    <x v="16"/>
    <m/>
    <m/>
    <m/>
    <s v="AHII/E-78-04"/>
    <n v="4"/>
    <x v="4"/>
    <n v="674.1794592"/>
    <x v="16"/>
  </r>
  <r>
    <n v="122"/>
    <n v="485"/>
    <x v="16"/>
    <s v="L-14"/>
    <s v="AHII/E-79"/>
    <n v="107.34"/>
    <s v="AHII/E-79-01"/>
    <n v="1"/>
    <x v="4"/>
    <n v="674.1794592"/>
    <x v="16"/>
  </r>
  <r>
    <m/>
    <n v="486"/>
    <x v="16"/>
    <m/>
    <m/>
    <m/>
    <s v="AHII/E-79-02"/>
    <n v="2"/>
    <x v="4"/>
    <n v="674.1794592"/>
    <x v="16"/>
  </r>
  <r>
    <m/>
    <n v="487"/>
    <x v="16"/>
    <m/>
    <m/>
    <m/>
    <s v="AHII/E-79-03"/>
    <n v="3"/>
    <x v="4"/>
    <n v="674.1794592"/>
    <x v="16"/>
  </r>
  <r>
    <m/>
    <n v="488"/>
    <x v="16"/>
    <m/>
    <m/>
    <m/>
    <s v="AHII/E-79-04"/>
    <n v="4"/>
    <x v="4"/>
    <n v="674.1794592"/>
    <x v="16"/>
  </r>
  <r>
    <n v="123"/>
    <n v="489"/>
    <x v="16"/>
    <s v="L-15"/>
    <s v="AHII/E-80"/>
    <n v="107.34"/>
    <s v="AHII/E-80-01"/>
    <n v="1"/>
    <x v="4"/>
    <n v="674.1794592"/>
    <x v="16"/>
  </r>
  <r>
    <m/>
    <n v="490"/>
    <x v="16"/>
    <m/>
    <m/>
    <m/>
    <s v="AHII/E-80-02"/>
    <n v="2"/>
    <x v="4"/>
    <n v="674.1794592"/>
    <x v="16"/>
  </r>
  <r>
    <m/>
    <n v="491"/>
    <x v="16"/>
    <m/>
    <m/>
    <m/>
    <s v="AHII/E-80-03"/>
    <n v="3"/>
    <x v="4"/>
    <n v="674.1794592"/>
    <x v="16"/>
  </r>
  <r>
    <m/>
    <n v="492"/>
    <x v="16"/>
    <m/>
    <m/>
    <m/>
    <s v="AHII/E-80-04"/>
    <n v="4"/>
    <x v="4"/>
    <n v="674.1794592"/>
    <x v="16"/>
  </r>
  <r>
    <n v="124"/>
    <n v="493"/>
    <x v="16"/>
    <s v="L-16"/>
    <s v="AHII/E-81"/>
    <n v="107.34"/>
    <s v="AHII/E-81-01"/>
    <n v="1"/>
    <x v="4"/>
    <n v="674.1794592"/>
    <x v="16"/>
  </r>
  <r>
    <m/>
    <n v="494"/>
    <x v="16"/>
    <m/>
    <m/>
    <m/>
    <s v="AHII/E-81-02"/>
    <n v="2"/>
    <x v="4"/>
    <n v="674.1794592"/>
    <x v="16"/>
  </r>
  <r>
    <m/>
    <n v="495"/>
    <x v="16"/>
    <m/>
    <m/>
    <m/>
    <s v="AHII/E-81-03"/>
    <n v="3"/>
    <x v="4"/>
    <n v="674.1794592"/>
    <x v="16"/>
  </r>
  <r>
    <m/>
    <n v="496"/>
    <x v="16"/>
    <m/>
    <m/>
    <m/>
    <s v="AHII/E-81-04"/>
    <n v="4"/>
    <x v="4"/>
    <n v="674.1794592"/>
    <x v="16"/>
  </r>
  <r>
    <n v="125"/>
    <n v="497"/>
    <x v="16"/>
    <s v="L-17"/>
    <s v="AHII/E-82"/>
    <n v="107.34"/>
    <s v="AHII/E-82-01"/>
    <n v="1"/>
    <x v="4"/>
    <n v="674.1794592"/>
    <x v="16"/>
  </r>
  <r>
    <m/>
    <n v="498"/>
    <x v="16"/>
    <m/>
    <m/>
    <m/>
    <s v="AHII/E-82-02"/>
    <n v="2"/>
    <x v="4"/>
    <n v="674.1794592"/>
    <x v="16"/>
  </r>
  <r>
    <m/>
    <n v="499"/>
    <x v="16"/>
    <m/>
    <m/>
    <m/>
    <s v="AHII/E-82-03"/>
    <n v="3"/>
    <x v="4"/>
    <n v="674.1794592"/>
    <x v="16"/>
  </r>
  <r>
    <m/>
    <n v="500"/>
    <x v="16"/>
    <m/>
    <m/>
    <m/>
    <s v="AHII/E-82-04"/>
    <n v="4"/>
    <x v="4"/>
    <n v="674.1794592"/>
    <x v="16"/>
  </r>
  <r>
    <n v="126"/>
    <n v="501"/>
    <x v="16"/>
    <s v="L-18"/>
    <s v="AHII/E-83"/>
    <n v="107.34"/>
    <s v="AHII/E-83-01"/>
    <n v="1"/>
    <x v="4"/>
    <n v="674.1794592"/>
    <x v="16"/>
  </r>
  <r>
    <m/>
    <n v="502"/>
    <x v="16"/>
    <m/>
    <m/>
    <m/>
    <s v="AHII/E-83-02"/>
    <n v="2"/>
    <x v="4"/>
    <n v="674.1794592"/>
    <x v="16"/>
  </r>
  <r>
    <m/>
    <n v="503"/>
    <x v="16"/>
    <m/>
    <m/>
    <m/>
    <s v="AHII/E-83-03"/>
    <n v="3"/>
    <x v="4"/>
    <n v="674.1794592"/>
    <x v="16"/>
  </r>
  <r>
    <m/>
    <n v="504"/>
    <x v="16"/>
    <m/>
    <m/>
    <m/>
    <s v="AHII/E-83-04"/>
    <n v="4"/>
    <x v="4"/>
    <n v="674.1794592"/>
    <x v="16"/>
  </r>
  <r>
    <n v="127"/>
    <n v="505"/>
    <x v="16"/>
    <s v="L-19"/>
    <s v="AHII/E-84"/>
    <n v="107.34"/>
    <s v="AHII/E-84-01"/>
    <n v="1"/>
    <x v="4"/>
    <n v="674.1794592"/>
    <x v="16"/>
  </r>
  <r>
    <m/>
    <n v="506"/>
    <x v="16"/>
    <m/>
    <m/>
    <m/>
    <s v="AHII/E-84-02"/>
    <n v="2"/>
    <x v="4"/>
    <n v="674.1794592"/>
    <x v="16"/>
  </r>
  <r>
    <m/>
    <n v="507"/>
    <x v="16"/>
    <m/>
    <m/>
    <m/>
    <s v="AHII/E-84-03"/>
    <n v="3"/>
    <x v="4"/>
    <n v="674.1794592"/>
    <x v="16"/>
  </r>
  <r>
    <m/>
    <n v="508"/>
    <x v="16"/>
    <m/>
    <m/>
    <m/>
    <s v="AHII/E-84-04"/>
    <n v="4"/>
    <x v="4"/>
    <n v="674.1794592"/>
    <x v="16"/>
  </r>
  <r>
    <n v="128"/>
    <n v="509"/>
    <x v="16"/>
    <s v="L-20"/>
    <s v="AHII/E-60"/>
    <n v="107.34"/>
    <s v="AHII/E-60-01"/>
    <n v="1"/>
    <x v="4"/>
    <n v="674.1794592"/>
    <x v="16"/>
  </r>
  <r>
    <m/>
    <n v="510"/>
    <x v="16"/>
    <m/>
    <m/>
    <m/>
    <s v="AHII/E-60-02"/>
    <n v="2"/>
    <x v="4"/>
    <n v="674.1794592"/>
    <x v="16"/>
  </r>
  <r>
    <m/>
    <n v="511"/>
    <x v="16"/>
    <m/>
    <m/>
    <m/>
    <s v="AHII/E-60-03"/>
    <n v="3"/>
    <x v="4"/>
    <n v="674.1794592"/>
    <x v="16"/>
  </r>
  <r>
    <m/>
    <n v="512"/>
    <x v="16"/>
    <m/>
    <m/>
    <m/>
    <s v="AHII/E-60-04"/>
    <n v="4"/>
    <x v="4"/>
    <n v="674.1794592"/>
    <x v="16"/>
  </r>
  <r>
    <n v="129"/>
    <n v="513"/>
    <x v="16"/>
    <s v="L-21"/>
    <s v="AHII/E-61"/>
    <n v="107.34"/>
    <s v="AHII/E-61-01"/>
    <n v="1"/>
    <x v="4"/>
    <n v="674.1794592"/>
    <x v="16"/>
  </r>
  <r>
    <m/>
    <n v="514"/>
    <x v="16"/>
    <m/>
    <m/>
    <m/>
    <s v="AHII/E-61-02"/>
    <n v="2"/>
    <x v="4"/>
    <n v="674.1794592"/>
    <x v="16"/>
  </r>
  <r>
    <m/>
    <n v="515"/>
    <x v="16"/>
    <m/>
    <m/>
    <m/>
    <s v="AHII/E-61-03"/>
    <n v="3"/>
    <x v="4"/>
    <n v="674.1794592"/>
    <x v="16"/>
  </r>
  <r>
    <m/>
    <n v="516"/>
    <x v="16"/>
    <m/>
    <m/>
    <m/>
    <s v="AHII/E-61-04"/>
    <n v="4"/>
    <x v="4"/>
    <n v="674.1794592"/>
    <x v="16"/>
  </r>
  <r>
    <n v="130"/>
    <n v="517"/>
    <x v="16"/>
    <s v="L-22"/>
    <s v="AHII/E-62"/>
    <n v="107.34"/>
    <s v="AHII/E-62-01"/>
    <n v="1"/>
    <x v="4"/>
    <n v="674.1794592"/>
    <x v="16"/>
  </r>
  <r>
    <m/>
    <n v="518"/>
    <x v="16"/>
    <m/>
    <m/>
    <m/>
    <s v="AHII/E-62-02"/>
    <n v="2"/>
    <x v="4"/>
    <n v="674.1794592"/>
    <x v="16"/>
  </r>
  <r>
    <m/>
    <n v="519"/>
    <x v="16"/>
    <m/>
    <m/>
    <m/>
    <s v="AHII/E-62-03"/>
    <n v="3"/>
    <x v="4"/>
    <n v="674.1794592"/>
    <x v="16"/>
  </r>
  <r>
    <m/>
    <n v="520"/>
    <x v="16"/>
    <m/>
    <m/>
    <m/>
    <s v="AHII/E-62-04"/>
    <n v="4"/>
    <x v="4"/>
    <n v="674.1794592"/>
    <x v="16"/>
  </r>
  <r>
    <n v="131"/>
    <n v="521"/>
    <x v="16"/>
    <s v="L-23"/>
    <s v="AHII/E-63"/>
    <n v="107.34"/>
    <s v="AHII/E-63-01"/>
    <n v="1"/>
    <x v="4"/>
    <n v="674.1794592"/>
    <x v="16"/>
  </r>
  <r>
    <m/>
    <n v="522"/>
    <x v="16"/>
    <m/>
    <m/>
    <m/>
    <s v="AHII/E-63-02"/>
    <n v="2"/>
    <x v="4"/>
    <n v="674.1794592"/>
    <x v="16"/>
  </r>
  <r>
    <m/>
    <n v="523"/>
    <x v="16"/>
    <m/>
    <m/>
    <m/>
    <s v="AHII/E-63-03"/>
    <n v="3"/>
    <x v="4"/>
    <n v="674.1794592"/>
    <x v="16"/>
  </r>
  <r>
    <m/>
    <n v="524"/>
    <x v="16"/>
    <m/>
    <m/>
    <m/>
    <s v="AHII/E-63-04"/>
    <n v="4"/>
    <x v="4"/>
    <n v="674.1794592"/>
    <x v="16"/>
  </r>
  <r>
    <n v="132"/>
    <n v="525"/>
    <x v="16"/>
    <s v="L-24"/>
    <s v="AHII/E-64"/>
    <n v="107.34"/>
    <s v="AHII/E-64-01"/>
    <n v="1"/>
    <x v="4"/>
    <n v="674.1794592"/>
    <x v="16"/>
  </r>
  <r>
    <m/>
    <n v="526"/>
    <x v="16"/>
    <m/>
    <m/>
    <m/>
    <s v="AHII/E-64-02"/>
    <n v="2"/>
    <x v="4"/>
    <n v="674.1794592"/>
    <x v="16"/>
  </r>
  <r>
    <m/>
    <n v="527"/>
    <x v="16"/>
    <m/>
    <m/>
    <m/>
    <s v="AHII/E-64-03"/>
    <n v="3"/>
    <x v="4"/>
    <n v="674.1794592"/>
    <x v="16"/>
  </r>
  <r>
    <m/>
    <n v="528"/>
    <x v="16"/>
    <m/>
    <m/>
    <m/>
    <s v="AHII/E-64-04"/>
    <n v="4"/>
    <x v="4"/>
    <n v="674.1794592"/>
    <x v="16"/>
  </r>
  <r>
    <n v="133"/>
    <n v="529"/>
    <x v="16"/>
    <s v="L-25"/>
    <s v="AHII/E-65"/>
    <n v="107.34"/>
    <s v="AHII/E-65-01"/>
    <n v="1"/>
    <x v="4"/>
    <n v="674.1794592"/>
    <x v="16"/>
  </r>
  <r>
    <m/>
    <n v="530"/>
    <x v="16"/>
    <m/>
    <m/>
    <m/>
    <s v="AHII/E-65-02"/>
    <n v="2"/>
    <x v="4"/>
    <n v="674.1794592"/>
    <x v="16"/>
  </r>
  <r>
    <m/>
    <n v="531"/>
    <x v="16"/>
    <m/>
    <m/>
    <m/>
    <s v="AHII/E-65-03"/>
    <n v="3"/>
    <x v="4"/>
    <n v="674.1794592"/>
    <x v="16"/>
  </r>
  <r>
    <m/>
    <n v="532"/>
    <x v="16"/>
    <m/>
    <m/>
    <m/>
    <s v="AHII/E-65-04"/>
    <n v="4"/>
    <x v="4"/>
    <n v="674.1794592"/>
    <x v="16"/>
  </r>
  <r>
    <n v="134"/>
    <n v="533"/>
    <x v="16"/>
    <s v="L-26"/>
    <s v="AHII/E-66"/>
    <n v="107.34"/>
    <s v="AHII/E-66-01"/>
    <n v="1"/>
    <x v="4"/>
    <n v="674.1794592"/>
    <x v="16"/>
  </r>
  <r>
    <m/>
    <n v="534"/>
    <x v="16"/>
    <m/>
    <m/>
    <m/>
    <s v="AHII/E-66-02"/>
    <n v="2"/>
    <x v="4"/>
    <n v="674.1794592"/>
    <x v="16"/>
  </r>
  <r>
    <m/>
    <n v="535"/>
    <x v="16"/>
    <m/>
    <m/>
    <m/>
    <s v="AHII/E-66-03"/>
    <n v="3"/>
    <x v="4"/>
    <n v="674.1794592"/>
    <x v="16"/>
  </r>
  <r>
    <m/>
    <n v="536"/>
    <x v="16"/>
    <m/>
    <m/>
    <m/>
    <s v="AHII/E-66-04"/>
    <n v="4"/>
    <x v="4"/>
    <n v="674.1794592"/>
    <x v="16"/>
  </r>
  <r>
    <n v="135"/>
    <n v="537"/>
    <x v="16"/>
    <s v="L-27"/>
    <s v="AHII/E-67"/>
    <n v="107.34"/>
    <s v="AHII/E-67-01"/>
    <n v="1"/>
    <x v="4"/>
    <n v="674.1794592"/>
    <x v="16"/>
  </r>
  <r>
    <m/>
    <n v="538"/>
    <x v="16"/>
    <m/>
    <m/>
    <m/>
    <s v="AHII/E-67-02"/>
    <n v="2"/>
    <x v="4"/>
    <n v="674.1794592"/>
    <x v="16"/>
  </r>
  <r>
    <m/>
    <n v="539"/>
    <x v="16"/>
    <m/>
    <m/>
    <m/>
    <s v="AHII/E-67-03"/>
    <n v="3"/>
    <x v="4"/>
    <n v="674.1794592"/>
    <x v="16"/>
  </r>
  <r>
    <m/>
    <n v="540"/>
    <x v="16"/>
    <m/>
    <m/>
    <m/>
    <s v="AHII/E-67-04"/>
    <n v="4"/>
    <x v="4"/>
    <n v="674.1794592"/>
    <x v="16"/>
  </r>
  <r>
    <n v="136"/>
    <n v="541"/>
    <x v="16"/>
    <s v="L-28"/>
    <s v="AHII/E-68"/>
    <n v="107.34"/>
    <s v="AHII/E-68-01"/>
    <n v="1"/>
    <x v="4"/>
    <n v="674.1794592"/>
    <x v="16"/>
  </r>
  <r>
    <m/>
    <n v="542"/>
    <x v="16"/>
    <m/>
    <m/>
    <m/>
    <s v="AHII/E-68-02"/>
    <n v="2"/>
    <x v="4"/>
    <n v="674.1794592"/>
    <x v="16"/>
  </r>
  <r>
    <m/>
    <n v="543"/>
    <x v="16"/>
    <m/>
    <m/>
    <m/>
    <s v="AHII/E-68-03"/>
    <n v="3"/>
    <x v="4"/>
    <n v="674.1794592"/>
    <x v="16"/>
  </r>
  <r>
    <m/>
    <n v="544"/>
    <x v="16"/>
    <m/>
    <m/>
    <m/>
    <s v="AHII/E-68-04"/>
    <n v="4"/>
    <x v="4"/>
    <n v="674.1794592"/>
    <x v="16"/>
  </r>
  <r>
    <n v="137"/>
    <n v="545"/>
    <x v="16"/>
    <s v="L-29"/>
    <s v="AHII/E-69"/>
    <n v="107.34"/>
    <s v="AHII/E-69-01"/>
    <n v="1"/>
    <x v="4"/>
    <n v="674.1794592"/>
    <x v="16"/>
  </r>
  <r>
    <m/>
    <n v="546"/>
    <x v="16"/>
    <m/>
    <m/>
    <m/>
    <s v="AHII/E-69-02"/>
    <n v="2"/>
    <x v="4"/>
    <n v="674.1794592"/>
    <x v="16"/>
  </r>
  <r>
    <m/>
    <n v="547"/>
    <x v="16"/>
    <m/>
    <m/>
    <m/>
    <s v="AHII/E-69-03"/>
    <n v="3"/>
    <x v="4"/>
    <n v="674.1794592"/>
    <x v="16"/>
  </r>
  <r>
    <m/>
    <n v="548"/>
    <x v="16"/>
    <m/>
    <m/>
    <m/>
    <s v="AHII/E-69-04"/>
    <n v="4"/>
    <x v="4"/>
    <n v="674.1794592"/>
    <x v="16"/>
  </r>
  <r>
    <n v="138"/>
    <n v="549"/>
    <x v="16"/>
    <s v="L-30"/>
    <s v="AHII/E-70"/>
    <n v="107.34"/>
    <s v="AHII/E-70-01"/>
    <n v="1"/>
    <x v="4"/>
    <n v="674.1794592"/>
    <x v="16"/>
  </r>
  <r>
    <m/>
    <n v="550"/>
    <x v="16"/>
    <m/>
    <m/>
    <m/>
    <s v="AHII/E-70-02"/>
    <n v="2"/>
    <x v="4"/>
    <n v="674.1794592"/>
    <x v="16"/>
  </r>
  <r>
    <m/>
    <n v="551"/>
    <x v="16"/>
    <m/>
    <m/>
    <m/>
    <s v="AHII/E-70-03"/>
    <n v="3"/>
    <x v="4"/>
    <n v="674.1794592"/>
    <x v="16"/>
  </r>
  <r>
    <m/>
    <n v="552"/>
    <x v="16"/>
    <m/>
    <m/>
    <m/>
    <s v="AHII/E-70-04"/>
    <n v="4"/>
    <x v="4"/>
    <n v="674.1794592"/>
    <x v="16"/>
  </r>
  <r>
    <n v="139"/>
    <n v="553"/>
    <x v="16"/>
    <s v="L-31"/>
    <s v="AHII/E-71"/>
    <n v="107.34"/>
    <s v="AHII/E-71-01"/>
    <n v="1"/>
    <x v="4"/>
    <n v="674.1794592"/>
    <x v="16"/>
  </r>
  <r>
    <m/>
    <n v="554"/>
    <x v="16"/>
    <m/>
    <m/>
    <m/>
    <s v="AHII/E-71-02"/>
    <n v="2"/>
    <x v="4"/>
    <n v="674.1794592"/>
    <x v="16"/>
  </r>
  <r>
    <m/>
    <n v="555"/>
    <x v="16"/>
    <m/>
    <m/>
    <m/>
    <s v="AHII/E-71-03"/>
    <n v="3"/>
    <x v="4"/>
    <n v="674.1794592"/>
    <x v="16"/>
  </r>
  <r>
    <m/>
    <n v="556"/>
    <x v="16"/>
    <m/>
    <m/>
    <m/>
    <s v="AHII/E-71-04"/>
    <n v="4"/>
    <x v="4"/>
    <n v="674.1794592"/>
    <x v="16"/>
  </r>
  <r>
    <n v="140"/>
    <n v="557"/>
    <x v="16"/>
    <s v="L-32"/>
    <s v="AHII/E-72"/>
    <n v="107.34"/>
    <s v="AHII/E-72-01"/>
    <n v="1"/>
    <x v="4"/>
    <n v="674.1794592"/>
    <x v="16"/>
  </r>
  <r>
    <m/>
    <n v="558"/>
    <x v="16"/>
    <m/>
    <m/>
    <m/>
    <s v="AHII/E-72-02"/>
    <n v="2"/>
    <x v="4"/>
    <n v="674.1794592"/>
    <x v="16"/>
  </r>
  <r>
    <m/>
    <n v="559"/>
    <x v="16"/>
    <m/>
    <m/>
    <m/>
    <s v="AHII/E-72-03"/>
    <n v="3"/>
    <x v="4"/>
    <n v="674.1794592"/>
    <x v="16"/>
  </r>
  <r>
    <m/>
    <n v="560"/>
    <x v="16"/>
    <m/>
    <m/>
    <m/>
    <s v="AHII/E-72-04"/>
    <n v="4"/>
    <x v="4"/>
    <n v="674.1794592"/>
    <x v="16"/>
  </r>
  <r>
    <n v="141"/>
    <n v="561"/>
    <x v="16"/>
    <s v="L-33"/>
    <s v="AHII/E-73"/>
    <n v="107.34"/>
    <s v="AHII/E-73-01"/>
    <n v="1"/>
    <x v="4"/>
    <n v="674.1794592"/>
    <x v="16"/>
  </r>
  <r>
    <m/>
    <n v="562"/>
    <x v="16"/>
    <m/>
    <m/>
    <m/>
    <s v="AHII/E-73-02"/>
    <n v="2"/>
    <x v="4"/>
    <n v="674.1794592"/>
    <x v="16"/>
  </r>
  <r>
    <m/>
    <n v="563"/>
    <x v="16"/>
    <m/>
    <m/>
    <m/>
    <s v="AHII/E-73-03"/>
    <n v="3"/>
    <x v="4"/>
    <n v="674.1794592"/>
    <x v="16"/>
  </r>
  <r>
    <m/>
    <n v="564"/>
    <x v="16"/>
    <m/>
    <m/>
    <m/>
    <s v="AHII/E-73-04"/>
    <n v="4"/>
    <x v="4"/>
    <n v="674.1794592"/>
    <x v="16"/>
  </r>
  <r>
    <n v="142"/>
    <n v="565"/>
    <x v="16"/>
    <s v="L-34"/>
    <s v="AHII/E-41"/>
    <n v="107.34"/>
    <s v="AHII/E-41-01"/>
    <n v="1"/>
    <x v="4"/>
    <n v="674.1794592"/>
    <x v="16"/>
  </r>
  <r>
    <m/>
    <n v="566"/>
    <x v="16"/>
    <m/>
    <m/>
    <m/>
    <s v="AHII/E-41-02"/>
    <n v="2"/>
    <x v="4"/>
    <n v="674.1794592"/>
    <x v="16"/>
  </r>
  <r>
    <m/>
    <n v="567"/>
    <x v="16"/>
    <m/>
    <m/>
    <m/>
    <s v="AHII/E-41-03"/>
    <n v="3"/>
    <x v="4"/>
    <n v="674.1794592"/>
    <x v="16"/>
  </r>
  <r>
    <m/>
    <n v="568"/>
    <x v="16"/>
    <m/>
    <m/>
    <m/>
    <s v="AHII/E-41-04"/>
    <n v="4"/>
    <x v="4"/>
    <n v="674.1794592"/>
    <x v="16"/>
  </r>
  <r>
    <n v="143"/>
    <n v="569"/>
    <x v="16"/>
    <s v="L-35"/>
    <s v="AHII/E-42"/>
    <n v="107.34"/>
    <s v="AHII/E-42-01"/>
    <n v="1"/>
    <x v="4"/>
    <n v="674.1794592"/>
    <x v="16"/>
  </r>
  <r>
    <m/>
    <n v="570"/>
    <x v="16"/>
    <m/>
    <m/>
    <m/>
    <s v="AHII/E-42-02"/>
    <n v="2"/>
    <x v="4"/>
    <n v="674.1794592"/>
    <x v="16"/>
  </r>
  <r>
    <m/>
    <n v="571"/>
    <x v="16"/>
    <m/>
    <m/>
    <m/>
    <s v="AHII/E-42-03"/>
    <n v="3"/>
    <x v="4"/>
    <n v="674.1794592"/>
    <x v="16"/>
  </r>
  <r>
    <m/>
    <n v="572"/>
    <x v="16"/>
    <m/>
    <m/>
    <m/>
    <s v="AHII/E-42-04"/>
    <n v="4"/>
    <x v="4"/>
    <n v="674.1794592"/>
    <x v="16"/>
  </r>
  <r>
    <n v="144"/>
    <n v="573"/>
    <x v="16"/>
    <s v="L-36"/>
    <s v="AHII/E-43"/>
    <n v="107.34"/>
    <s v="AHII/E-43-01"/>
    <n v="1"/>
    <x v="4"/>
    <n v="674.1794592"/>
    <x v="16"/>
  </r>
  <r>
    <m/>
    <n v="574"/>
    <x v="16"/>
    <m/>
    <m/>
    <m/>
    <s v="AHII/E-43-02"/>
    <n v="2"/>
    <x v="4"/>
    <n v="674.1794592"/>
    <x v="16"/>
  </r>
  <r>
    <m/>
    <n v="575"/>
    <x v="16"/>
    <m/>
    <m/>
    <m/>
    <s v="AHII/E-43-03"/>
    <n v="3"/>
    <x v="4"/>
    <n v="674.1794592"/>
    <x v="16"/>
  </r>
  <r>
    <m/>
    <n v="576"/>
    <x v="16"/>
    <m/>
    <m/>
    <m/>
    <s v="AHII/E-43-04"/>
    <n v="4"/>
    <x v="4"/>
    <n v="674.1794592"/>
    <x v="16"/>
  </r>
  <r>
    <n v="145"/>
    <n v="577"/>
    <x v="16"/>
    <s v="L-37"/>
    <s v="AHII/E-44"/>
    <n v="107.34"/>
    <s v="AHII/E-44-01"/>
    <n v="1"/>
    <x v="4"/>
    <n v="674.1794592"/>
    <x v="16"/>
  </r>
  <r>
    <m/>
    <n v="578"/>
    <x v="16"/>
    <m/>
    <m/>
    <m/>
    <s v="AHII/E-44-02"/>
    <n v="2"/>
    <x v="4"/>
    <n v="674.1794592"/>
    <x v="16"/>
  </r>
  <r>
    <m/>
    <n v="579"/>
    <x v="16"/>
    <m/>
    <m/>
    <m/>
    <s v="AHII/E-44-03"/>
    <n v="3"/>
    <x v="4"/>
    <n v="674.1794592"/>
    <x v="16"/>
  </r>
  <r>
    <m/>
    <n v="580"/>
    <x v="16"/>
    <m/>
    <m/>
    <m/>
    <s v="AHII/E-44-04"/>
    <n v="4"/>
    <x v="4"/>
    <n v="674.1794592"/>
    <x v="16"/>
  </r>
  <r>
    <n v="146"/>
    <n v="581"/>
    <x v="16"/>
    <s v="L-38"/>
    <s v="AHII/E-45"/>
    <n v="107.34"/>
    <s v="AHII/E-45-01"/>
    <n v="1"/>
    <x v="4"/>
    <n v="674.1794592"/>
    <x v="16"/>
  </r>
  <r>
    <m/>
    <n v="582"/>
    <x v="16"/>
    <m/>
    <m/>
    <m/>
    <s v="AHII/E-45-02"/>
    <n v="2"/>
    <x v="4"/>
    <n v="674.1794592"/>
    <x v="16"/>
  </r>
  <r>
    <m/>
    <n v="583"/>
    <x v="16"/>
    <m/>
    <m/>
    <m/>
    <s v="AHII/E-45-03"/>
    <n v="3"/>
    <x v="4"/>
    <n v="674.1794592"/>
    <x v="16"/>
  </r>
  <r>
    <m/>
    <n v="584"/>
    <x v="16"/>
    <m/>
    <m/>
    <m/>
    <s v="AHII/E-45-04"/>
    <n v="4"/>
    <x v="4"/>
    <n v="674.1794592"/>
    <x v="16"/>
  </r>
  <r>
    <n v="147"/>
    <n v="585"/>
    <x v="16"/>
    <s v="L-39"/>
    <s v="AHII/E-46"/>
    <n v="107.34"/>
    <s v="AHII/E-46-01"/>
    <n v="1"/>
    <x v="4"/>
    <n v="674.1794592"/>
    <x v="16"/>
  </r>
  <r>
    <m/>
    <n v="586"/>
    <x v="16"/>
    <m/>
    <m/>
    <m/>
    <s v="AHII/E-46-02"/>
    <n v="2"/>
    <x v="4"/>
    <n v="674.1794592"/>
    <x v="16"/>
  </r>
  <r>
    <m/>
    <n v="587"/>
    <x v="16"/>
    <m/>
    <m/>
    <m/>
    <s v="AHII/E-46-03"/>
    <n v="3"/>
    <x v="4"/>
    <n v="674.1794592"/>
    <x v="16"/>
  </r>
  <r>
    <m/>
    <n v="588"/>
    <x v="16"/>
    <m/>
    <m/>
    <m/>
    <s v="AHII/E-46-04"/>
    <n v="4"/>
    <x v="4"/>
    <n v="674.1794592"/>
    <x v="16"/>
  </r>
  <r>
    <n v="148"/>
    <n v="589"/>
    <x v="16"/>
    <s v="L-40"/>
    <s v="AHII/E-47"/>
    <n v="107.34"/>
    <s v="AHII/E-47-01"/>
    <n v="1"/>
    <x v="4"/>
    <n v="674.1794592"/>
    <x v="16"/>
  </r>
  <r>
    <m/>
    <n v="590"/>
    <x v="16"/>
    <m/>
    <m/>
    <m/>
    <s v="AHII/E-47-02"/>
    <n v="2"/>
    <x v="4"/>
    <n v="674.1794592"/>
    <x v="16"/>
  </r>
  <r>
    <m/>
    <n v="591"/>
    <x v="16"/>
    <m/>
    <m/>
    <m/>
    <s v="AHII/E-47-03"/>
    <n v="3"/>
    <x v="4"/>
    <n v="674.1794592"/>
    <x v="16"/>
  </r>
  <r>
    <m/>
    <n v="592"/>
    <x v="16"/>
    <m/>
    <m/>
    <m/>
    <s v="AHII/E-47-04"/>
    <n v="4"/>
    <x v="4"/>
    <n v="674.1794592"/>
    <x v="16"/>
  </r>
  <r>
    <n v="149"/>
    <n v="593"/>
    <x v="16"/>
    <s v="L-41"/>
    <s v="AHII/E-48"/>
    <n v="107.34"/>
    <s v="AHII/E-48-01"/>
    <n v="1"/>
    <x v="4"/>
    <n v="674.1794592"/>
    <x v="16"/>
  </r>
  <r>
    <m/>
    <n v="594"/>
    <x v="16"/>
    <m/>
    <m/>
    <m/>
    <s v="AHII/E-48-02"/>
    <n v="2"/>
    <x v="4"/>
    <n v="674.1794592"/>
    <x v="16"/>
  </r>
  <r>
    <m/>
    <n v="595"/>
    <x v="16"/>
    <m/>
    <m/>
    <m/>
    <s v="AHII/E-48-03"/>
    <n v="3"/>
    <x v="4"/>
    <n v="674.1794592"/>
    <x v="16"/>
  </r>
  <r>
    <m/>
    <n v="596"/>
    <x v="16"/>
    <m/>
    <m/>
    <m/>
    <s v="AHII/E-48-04"/>
    <n v="4"/>
    <x v="4"/>
    <n v="674.1794592"/>
    <x v="16"/>
  </r>
  <r>
    <n v="150"/>
    <n v="597"/>
    <x v="16"/>
    <s v="L-42"/>
    <s v="AHII/E-49"/>
    <n v="107.34"/>
    <s v="AHII/E-49-01"/>
    <n v="1"/>
    <x v="4"/>
    <n v="674.1794592"/>
    <x v="16"/>
  </r>
  <r>
    <m/>
    <n v="598"/>
    <x v="16"/>
    <m/>
    <m/>
    <m/>
    <s v="AHII/E-49-02"/>
    <n v="2"/>
    <x v="4"/>
    <n v="674.1794592"/>
    <x v="16"/>
  </r>
  <r>
    <m/>
    <n v="599"/>
    <x v="16"/>
    <m/>
    <m/>
    <m/>
    <s v="AHII/E-49-03"/>
    <n v="3"/>
    <x v="4"/>
    <n v="674.1794592"/>
    <x v="16"/>
  </r>
  <r>
    <m/>
    <n v="600"/>
    <x v="16"/>
    <m/>
    <m/>
    <m/>
    <s v="AHII/E-49-04"/>
    <n v="4"/>
    <x v="4"/>
    <n v="674.1794592"/>
    <x v="16"/>
  </r>
  <r>
    <n v="151"/>
    <n v="601"/>
    <x v="16"/>
    <s v="L-43"/>
    <s v="AHII/E-50"/>
    <n v="107.34"/>
    <s v="AHII/E-50-01"/>
    <n v="1"/>
    <x v="4"/>
    <n v="674.1794592"/>
    <x v="16"/>
  </r>
  <r>
    <m/>
    <n v="602"/>
    <x v="16"/>
    <m/>
    <m/>
    <m/>
    <s v="AHII/E-50-02"/>
    <n v="2"/>
    <x v="4"/>
    <n v="674.1794592"/>
    <x v="16"/>
  </r>
  <r>
    <m/>
    <n v="603"/>
    <x v="16"/>
    <m/>
    <m/>
    <m/>
    <s v="AHII/E-50-03"/>
    <n v="3"/>
    <x v="4"/>
    <n v="674.1794592"/>
    <x v="16"/>
  </r>
  <r>
    <m/>
    <n v="604"/>
    <x v="16"/>
    <m/>
    <m/>
    <m/>
    <s v="AHII/E-50-04"/>
    <n v="4"/>
    <x v="4"/>
    <n v="674.1794592"/>
    <x v="16"/>
  </r>
  <r>
    <n v="152"/>
    <n v="605"/>
    <x v="16"/>
    <s v="L-44"/>
    <s v="AHII/E-51"/>
    <n v="107.34"/>
    <s v="AHII/E-51-01"/>
    <n v="1"/>
    <x v="4"/>
    <n v="674.1794592"/>
    <x v="16"/>
  </r>
  <r>
    <m/>
    <n v="606"/>
    <x v="16"/>
    <m/>
    <m/>
    <m/>
    <s v="AHII/E-51-02"/>
    <n v="2"/>
    <x v="4"/>
    <n v="674.1794592"/>
    <x v="16"/>
  </r>
  <r>
    <m/>
    <n v="607"/>
    <x v="16"/>
    <m/>
    <m/>
    <m/>
    <s v="AHII/E-51-03"/>
    <n v="3"/>
    <x v="4"/>
    <n v="674.1794592"/>
    <x v="16"/>
  </r>
  <r>
    <m/>
    <n v="608"/>
    <x v="16"/>
    <m/>
    <m/>
    <m/>
    <s v="AHII/E-51-04"/>
    <n v="4"/>
    <x v="4"/>
    <n v="674.1794592"/>
    <x v="16"/>
  </r>
  <r>
    <n v="153"/>
    <n v="609"/>
    <x v="16"/>
    <s v="L-45"/>
    <s v="AHII/E-52"/>
    <n v="107.34"/>
    <s v="AHII/E-52-01"/>
    <n v="1"/>
    <x v="4"/>
    <n v="674.1794592"/>
    <x v="16"/>
  </r>
  <r>
    <m/>
    <n v="610"/>
    <x v="16"/>
    <m/>
    <m/>
    <m/>
    <s v="AHII/E-52-02"/>
    <n v="2"/>
    <x v="4"/>
    <n v="674.1794592"/>
    <x v="16"/>
  </r>
  <r>
    <m/>
    <n v="611"/>
    <x v="16"/>
    <m/>
    <m/>
    <m/>
    <s v="AHII/E-52-03"/>
    <n v="3"/>
    <x v="4"/>
    <n v="674.1794592"/>
    <x v="16"/>
  </r>
  <r>
    <m/>
    <n v="612"/>
    <x v="16"/>
    <m/>
    <m/>
    <m/>
    <s v="AHII/E-52-04"/>
    <n v="4"/>
    <x v="4"/>
    <n v="674.1794592"/>
    <x v="16"/>
  </r>
  <r>
    <n v="154"/>
    <n v="613"/>
    <x v="16"/>
    <s v="L-46"/>
    <s v="AHII/E-53"/>
    <n v="107.34"/>
    <s v="AHII/E-53-01"/>
    <n v="1"/>
    <x v="4"/>
    <n v="674.1794592"/>
    <x v="16"/>
  </r>
  <r>
    <m/>
    <n v="614"/>
    <x v="16"/>
    <m/>
    <m/>
    <m/>
    <s v="AHII/E-53-02"/>
    <n v="2"/>
    <x v="4"/>
    <n v="674.1794592"/>
    <x v="16"/>
  </r>
  <r>
    <m/>
    <n v="615"/>
    <x v="16"/>
    <m/>
    <m/>
    <m/>
    <s v="AHII/E-53-03"/>
    <n v="3"/>
    <x v="4"/>
    <n v="674.1794592"/>
    <x v="16"/>
  </r>
  <r>
    <m/>
    <n v="616"/>
    <x v="16"/>
    <m/>
    <m/>
    <m/>
    <s v="AHII/E-53-04"/>
    <n v="4"/>
    <x v="4"/>
    <n v="674.1794592"/>
    <x v="16"/>
  </r>
  <r>
    <n v="155"/>
    <n v="617"/>
    <x v="16"/>
    <s v="L-47"/>
    <s v="AHII/E-54"/>
    <n v="107.34"/>
    <s v="AHII/E-54-01"/>
    <n v="1"/>
    <x v="4"/>
    <n v="674.1794592"/>
    <x v="16"/>
  </r>
  <r>
    <m/>
    <n v="618"/>
    <x v="16"/>
    <m/>
    <m/>
    <m/>
    <s v="AHII/E-54-02"/>
    <n v="2"/>
    <x v="4"/>
    <n v="674.1794592"/>
    <x v="16"/>
  </r>
  <r>
    <m/>
    <n v="619"/>
    <x v="16"/>
    <m/>
    <m/>
    <m/>
    <s v="AHII/E-54-03"/>
    <n v="3"/>
    <x v="4"/>
    <n v="674.1794592"/>
    <x v="16"/>
  </r>
  <r>
    <m/>
    <n v="620"/>
    <x v="16"/>
    <m/>
    <m/>
    <m/>
    <s v="AHII/E-54-04"/>
    <n v="4"/>
    <x v="4"/>
    <n v="674.1794592"/>
    <x v="16"/>
  </r>
  <r>
    <n v="156"/>
    <n v="621"/>
    <x v="16"/>
    <s v="L-48"/>
    <s v="AHII/E-58"/>
    <n v="107.34"/>
    <s v="AHII/E-58-01"/>
    <n v="1"/>
    <x v="4"/>
    <n v="674.1794592"/>
    <x v="16"/>
  </r>
  <r>
    <m/>
    <n v="622"/>
    <x v="16"/>
    <m/>
    <m/>
    <m/>
    <s v="AHII/E-58-02"/>
    <n v="2"/>
    <x v="4"/>
    <n v="674.1794592"/>
    <x v="16"/>
  </r>
  <r>
    <m/>
    <n v="623"/>
    <x v="16"/>
    <m/>
    <m/>
    <m/>
    <s v="AHII/E-58-03"/>
    <n v="3"/>
    <x v="4"/>
    <n v="674.1794592"/>
    <x v="16"/>
  </r>
  <r>
    <m/>
    <n v="624"/>
    <x v="16"/>
    <m/>
    <m/>
    <m/>
    <s v="AHII/E-58-04"/>
    <n v="4"/>
    <x v="4"/>
    <n v="674.1794592"/>
    <x v="16"/>
  </r>
  <r>
    <n v="157"/>
    <n v="625"/>
    <x v="16"/>
    <s v="L-49"/>
    <s v="AHII/E-57"/>
    <n v="107.34"/>
    <s v="AHII/E-57-01"/>
    <n v="1"/>
    <x v="4"/>
    <n v="674.1794592"/>
    <x v="16"/>
  </r>
  <r>
    <m/>
    <n v="626"/>
    <x v="16"/>
    <m/>
    <m/>
    <m/>
    <s v="AHII/E-57-02"/>
    <n v="2"/>
    <x v="4"/>
    <n v="674.1794592"/>
    <x v="16"/>
  </r>
  <r>
    <m/>
    <n v="627"/>
    <x v="16"/>
    <m/>
    <m/>
    <m/>
    <s v="AHII/E-57-03"/>
    <n v="3"/>
    <x v="4"/>
    <n v="674.1794592"/>
    <x v="16"/>
  </r>
  <r>
    <m/>
    <n v="628"/>
    <x v="16"/>
    <m/>
    <m/>
    <m/>
    <s v="AHII/E-57-04"/>
    <n v="4"/>
    <x v="4"/>
    <n v="674.1794592"/>
    <x v="16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  <r>
    <m/>
    <m/>
    <x v="0"/>
    <m/>
    <m/>
    <m/>
    <m/>
    <m/>
    <x v="0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E20062-1E56-4AE0-9092-66B2BDA2658C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S22" firstHeaderRow="1" firstDataRow="2" firstDataCol="1"/>
  <pivotFields count="11">
    <pivotField showAll="0"/>
    <pivotField showAll="0"/>
    <pivotField axis="axisRow" showAll="0">
      <items count="18">
        <item x="1"/>
        <item x="2"/>
        <item x="3"/>
        <item x="4"/>
        <item x="5"/>
        <item x="6"/>
        <item x="9"/>
        <item x="7"/>
        <item x="10"/>
        <item x="14"/>
        <item x="15"/>
        <item x="11"/>
        <item x="12"/>
        <item x="16"/>
        <item x="8"/>
        <item x="13"/>
        <item x="0"/>
        <item t="default"/>
      </items>
    </pivotField>
    <pivotField showAll="0"/>
    <pivotField showAll="0"/>
    <pivotField showAll="0"/>
    <pivotField showAll="0"/>
    <pivotField showAll="0"/>
    <pivotField dataField="1" showAll="0">
      <items count="6">
        <item x="4"/>
        <item x="2"/>
        <item x="3"/>
        <item x="1"/>
        <item x="0"/>
        <item t="default"/>
      </items>
    </pivotField>
    <pivotField showAll="0"/>
    <pivotField axis="axisCol" showAll="0">
      <items count="18">
        <item x="9"/>
        <item x="6"/>
        <item x="16"/>
        <item x="8"/>
        <item x="15"/>
        <item x="11"/>
        <item x="7"/>
        <item x="5"/>
        <item x="13"/>
        <item x="2"/>
        <item x="1"/>
        <item x="10"/>
        <item x="14"/>
        <item x="12"/>
        <item x="3"/>
        <item x="4"/>
        <item x="0"/>
        <item t="default"/>
      </items>
    </pivotField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10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Count of Unit Type_x000a_" fld="8" subtotal="count" baseField="0" baseItem="0"/>
  </dataFields>
  <formats count="2">
    <format dxfId="1">
      <pivotArea dataOnly="0" labelOnly="1" fieldPosition="0">
        <references count="1">
          <reference field="10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0">
      <pivotArea dataOnly="0" fieldPosition="0">
        <references count="1">
          <reference field="1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05"/>
  <sheetViews>
    <sheetView view="pageBreakPreview" topLeftCell="A656" zoomScale="70" zoomScaleNormal="70" zoomScaleSheetLayoutView="70" zoomScalePageLayoutView="60" workbookViewId="0">
      <selection activeCell="C684" sqref="C684"/>
    </sheetView>
  </sheetViews>
  <sheetFormatPr defaultColWidth="8.42578125" defaultRowHeight="18" customHeight="1"/>
  <cols>
    <col min="1" max="1" width="9.28515625" bestFit="1" customWidth="1"/>
    <col min="2" max="2" width="10.140625" customWidth="1"/>
    <col min="3" max="4" width="9.28515625" bestFit="1" customWidth="1"/>
    <col min="5" max="5" width="13.28515625" bestFit="1" customWidth="1"/>
    <col min="6" max="6" width="11.28515625" customWidth="1"/>
    <col min="7" max="7" width="16.5703125" bestFit="1" customWidth="1"/>
    <col min="8" max="8" width="11" style="20" customWidth="1"/>
    <col min="9" max="9" width="13" customWidth="1"/>
    <col min="10" max="10" width="16.28515625" style="13" customWidth="1"/>
    <col min="11" max="11" width="17.28515625" customWidth="1"/>
  </cols>
  <sheetData>
    <row r="1" spans="1:11" ht="70.5" customHeight="1" thickBot="1">
      <c r="A1" s="14" t="s">
        <v>3111</v>
      </c>
      <c r="B1" s="15" t="s">
        <v>3110</v>
      </c>
      <c r="C1" s="15" t="s">
        <v>3113</v>
      </c>
      <c r="D1" s="15" t="s">
        <v>3112</v>
      </c>
      <c r="E1" s="15" t="s">
        <v>3130</v>
      </c>
      <c r="F1" s="15" t="s">
        <v>3131</v>
      </c>
      <c r="G1" s="15" t="s">
        <v>3132</v>
      </c>
      <c r="H1" s="15" t="s">
        <v>3133</v>
      </c>
      <c r="I1" s="15" t="s">
        <v>3134</v>
      </c>
      <c r="J1" s="15" t="s">
        <v>3136</v>
      </c>
      <c r="K1" s="16" t="s">
        <v>3135</v>
      </c>
    </row>
    <row r="2" spans="1:11" ht="30.75" customHeight="1" thickBot="1">
      <c r="A2" s="59" t="s">
        <v>2001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64">
        <v>1</v>
      </c>
      <c r="B3" s="7">
        <v>1</v>
      </c>
      <c r="C3" s="28" t="s">
        <v>3114</v>
      </c>
      <c r="D3" s="61" t="s">
        <v>0</v>
      </c>
      <c r="E3" s="61" t="s">
        <v>649</v>
      </c>
      <c r="F3" s="68">
        <v>137.95500000000001</v>
      </c>
      <c r="G3" s="7" t="s">
        <v>650</v>
      </c>
      <c r="H3" s="17">
        <v>1</v>
      </c>
      <c r="I3" s="4" t="s">
        <v>475</v>
      </c>
      <c r="J3" s="5">
        <f>82.793*10.764</f>
        <v>891.183852</v>
      </c>
      <c r="K3" s="6">
        <v>1568</v>
      </c>
    </row>
    <row r="4" spans="1:11" ht="18" customHeight="1">
      <c r="A4" s="56"/>
      <c r="B4" s="9">
        <v>2</v>
      </c>
      <c r="C4" s="28" t="s">
        <v>3114</v>
      </c>
      <c r="D4" s="57"/>
      <c r="E4" s="57"/>
      <c r="F4" s="63"/>
      <c r="G4" s="9" t="s">
        <v>651</v>
      </c>
      <c r="H4" s="18">
        <v>2</v>
      </c>
      <c r="I4" s="1" t="s">
        <v>475</v>
      </c>
      <c r="J4" s="2">
        <f t="shared" ref="J4:J30" si="0">82.793*10.764</f>
        <v>891.183852</v>
      </c>
      <c r="K4" s="1">
        <v>1568</v>
      </c>
    </row>
    <row r="5" spans="1:11" ht="18" customHeight="1">
      <c r="A5" s="56"/>
      <c r="B5" s="9">
        <v>3</v>
      </c>
      <c r="C5" s="28" t="s">
        <v>3114</v>
      </c>
      <c r="D5" s="57"/>
      <c r="E5" s="57"/>
      <c r="F5" s="63"/>
      <c r="G5" s="9" t="s">
        <v>652</v>
      </c>
      <c r="H5" s="18">
        <v>3</v>
      </c>
      <c r="I5" s="1" t="s">
        <v>475</v>
      </c>
      <c r="J5" s="2">
        <f t="shared" si="0"/>
        <v>891.183852</v>
      </c>
      <c r="K5" s="1">
        <v>1568</v>
      </c>
    </row>
    <row r="6" spans="1:11" ht="18" customHeight="1">
      <c r="A6" s="56"/>
      <c r="B6" s="9">
        <v>4</v>
      </c>
      <c r="C6" s="28" t="s">
        <v>3114</v>
      </c>
      <c r="D6" s="57"/>
      <c r="E6" s="57"/>
      <c r="F6" s="63"/>
      <c r="G6" s="9" t="s">
        <v>653</v>
      </c>
      <c r="H6" s="18">
        <v>4</v>
      </c>
      <c r="I6" s="1" t="s">
        <v>475</v>
      </c>
      <c r="J6" s="2">
        <f t="shared" si="0"/>
        <v>891.183852</v>
      </c>
      <c r="K6" s="1">
        <v>1568</v>
      </c>
    </row>
    <row r="7" spans="1:11" ht="18" customHeight="1">
      <c r="A7" s="56">
        <v>2</v>
      </c>
      <c r="B7" s="7">
        <v>5</v>
      </c>
      <c r="C7" s="28" t="s">
        <v>3114</v>
      </c>
      <c r="D7" s="57" t="s">
        <v>1</v>
      </c>
      <c r="E7" s="57" t="s">
        <v>654</v>
      </c>
      <c r="F7" s="63">
        <v>137.95500000000001</v>
      </c>
      <c r="G7" s="9" t="s">
        <v>655</v>
      </c>
      <c r="H7" s="18">
        <v>1</v>
      </c>
      <c r="I7" s="1" t="s">
        <v>475</v>
      </c>
      <c r="J7" s="2">
        <f t="shared" si="0"/>
        <v>891.183852</v>
      </c>
      <c r="K7" s="1">
        <v>1568</v>
      </c>
    </row>
    <row r="8" spans="1:11" ht="18" customHeight="1">
      <c r="A8" s="56"/>
      <c r="B8" s="9">
        <v>6</v>
      </c>
      <c r="C8" s="28" t="s">
        <v>3114</v>
      </c>
      <c r="D8" s="57"/>
      <c r="E8" s="57"/>
      <c r="F8" s="63"/>
      <c r="G8" s="9" t="s">
        <v>656</v>
      </c>
      <c r="H8" s="18">
        <v>2</v>
      </c>
      <c r="I8" s="1" t="s">
        <v>475</v>
      </c>
      <c r="J8" s="2">
        <f t="shared" si="0"/>
        <v>891.183852</v>
      </c>
      <c r="K8" s="1">
        <v>1568</v>
      </c>
    </row>
    <row r="9" spans="1:11" ht="18" customHeight="1">
      <c r="A9" s="56"/>
      <c r="B9" s="9">
        <v>7</v>
      </c>
      <c r="C9" s="28" t="s">
        <v>3114</v>
      </c>
      <c r="D9" s="57"/>
      <c r="E9" s="57"/>
      <c r="F9" s="63"/>
      <c r="G9" s="9" t="s">
        <v>657</v>
      </c>
      <c r="H9" s="18">
        <v>3</v>
      </c>
      <c r="I9" s="1" t="s">
        <v>475</v>
      </c>
      <c r="J9" s="2">
        <f t="shared" si="0"/>
        <v>891.183852</v>
      </c>
      <c r="K9" s="1">
        <v>1568</v>
      </c>
    </row>
    <row r="10" spans="1:11" ht="18" customHeight="1">
      <c r="A10" s="56"/>
      <c r="B10" s="9">
        <v>8</v>
      </c>
      <c r="C10" s="28" t="s">
        <v>3114</v>
      </c>
      <c r="D10" s="57"/>
      <c r="E10" s="57"/>
      <c r="F10" s="63"/>
      <c r="G10" s="9" t="s">
        <v>658</v>
      </c>
      <c r="H10" s="18">
        <v>4</v>
      </c>
      <c r="I10" s="1" t="s">
        <v>475</v>
      </c>
      <c r="J10" s="2">
        <f t="shared" si="0"/>
        <v>891.183852</v>
      </c>
      <c r="K10" s="1">
        <v>1568</v>
      </c>
    </row>
    <row r="11" spans="1:11" ht="18" customHeight="1">
      <c r="A11" s="64">
        <v>3</v>
      </c>
      <c r="B11" s="7">
        <v>9</v>
      </c>
      <c r="C11" s="28" t="s">
        <v>3114</v>
      </c>
      <c r="D11" s="57" t="s">
        <v>2</v>
      </c>
      <c r="E11" s="57" t="s">
        <v>659</v>
      </c>
      <c r="F11" s="63">
        <v>137.95500000000001</v>
      </c>
      <c r="G11" s="9" t="s">
        <v>660</v>
      </c>
      <c r="H11" s="18">
        <v>1</v>
      </c>
      <c r="I11" s="1" t="s">
        <v>475</v>
      </c>
      <c r="J11" s="2">
        <f t="shared" si="0"/>
        <v>891.183852</v>
      </c>
      <c r="K11" s="1">
        <v>1568</v>
      </c>
    </row>
    <row r="12" spans="1:11" ht="18" customHeight="1">
      <c r="A12" s="56"/>
      <c r="B12" s="9">
        <v>10</v>
      </c>
      <c r="C12" s="28" t="s">
        <v>3114</v>
      </c>
      <c r="D12" s="57"/>
      <c r="E12" s="57"/>
      <c r="F12" s="63"/>
      <c r="G12" s="9" t="s">
        <v>661</v>
      </c>
      <c r="H12" s="18">
        <v>2</v>
      </c>
      <c r="I12" s="1" t="s">
        <v>475</v>
      </c>
      <c r="J12" s="2">
        <f t="shared" si="0"/>
        <v>891.183852</v>
      </c>
      <c r="K12" s="1">
        <v>1568</v>
      </c>
    </row>
    <row r="13" spans="1:11" ht="18" customHeight="1">
      <c r="A13" s="56"/>
      <c r="B13" s="9">
        <v>11</v>
      </c>
      <c r="C13" s="28" t="s">
        <v>3114</v>
      </c>
      <c r="D13" s="57"/>
      <c r="E13" s="57"/>
      <c r="F13" s="63"/>
      <c r="G13" s="9" t="s">
        <v>662</v>
      </c>
      <c r="H13" s="18">
        <v>3</v>
      </c>
      <c r="I13" s="1" t="s">
        <v>475</v>
      </c>
      <c r="J13" s="2">
        <f t="shared" si="0"/>
        <v>891.183852</v>
      </c>
      <c r="K13" s="1">
        <v>1568</v>
      </c>
    </row>
    <row r="14" spans="1:11" ht="18" customHeight="1">
      <c r="A14" s="56"/>
      <c r="B14" s="9">
        <v>12</v>
      </c>
      <c r="C14" s="28" t="s">
        <v>3114</v>
      </c>
      <c r="D14" s="57"/>
      <c r="E14" s="57"/>
      <c r="F14" s="63"/>
      <c r="G14" s="9" t="s">
        <v>663</v>
      </c>
      <c r="H14" s="18">
        <v>4</v>
      </c>
      <c r="I14" s="1" t="s">
        <v>475</v>
      </c>
      <c r="J14" s="2">
        <f t="shared" si="0"/>
        <v>891.183852</v>
      </c>
      <c r="K14" s="1">
        <v>1568</v>
      </c>
    </row>
    <row r="15" spans="1:11" ht="18" customHeight="1">
      <c r="A15" s="56">
        <v>4</v>
      </c>
      <c r="B15" s="7">
        <v>13</v>
      </c>
      <c r="C15" s="28" t="s">
        <v>3114</v>
      </c>
      <c r="D15" s="57" t="s">
        <v>3</v>
      </c>
      <c r="E15" s="57" t="s">
        <v>664</v>
      </c>
      <c r="F15" s="63">
        <v>137.95500000000001</v>
      </c>
      <c r="G15" s="9" t="s">
        <v>665</v>
      </c>
      <c r="H15" s="18">
        <v>1</v>
      </c>
      <c r="I15" s="1" t="s">
        <v>475</v>
      </c>
      <c r="J15" s="2">
        <f t="shared" si="0"/>
        <v>891.183852</v>
      </c>
      <c r="K15" s="1">
        <v>1568</v>
      </c>
    </row>
    <row r="16" spans="1:11" ht="18" customHeight="1">
      <c r="A16" s="56"/>
      <c r="B16" s="9">
        <v>14</v>
      </c>
      <c r="C16" s="28" t="s">
        <v>3114</v>
      </c>
      <c r="D16" s="57"/>
      <c r="E16" s="57"/>
      <c r="F16" s="63"/>
      <c r="G16" s="9" t="s">
        <v>666</v>
      </c>
      <c r="H16" s="18">
        <v>2</v>
      </c>
      <c r="I16" s="1" t="s">
        <v>475</v>
      </c>
      <c r="J16" s="2">
        <f t="shared" si="0"/>
        <v>891.183852</v>
      </c>
      <c r="K16" s="1">
        <v>1568</v>
      </c>
    </row>
    <row r="17" spans="1:11" ht="18" customHeight="1">
      <c r="A17" s="56"/>
      <c r="B17" s="9">
        <v>15</v>
      </c>
      <c r="C17" s="28" t="s">
        <v>3114</v>
      </c>
      <c r="D17" s="57"/>
      <c r="E17" s="57"/>
      <c r="F17" s="63"/>
      <c r="G17" s="9" t="s">
        <v>667</v>
      </c>
      <c r="H17" s="18">
        <v>3</v>
      </c>
      <c r="I17" s="1" t="s">
        <v>475</v>
      </c>
      <c r="J17" s="2">
        <f t="shared" si="0"/>
        <v>891.183852</v>
      </c>
      <c r="K17" s="1">
        <v>1568</v>
      </c>
    </row>
    <row r="18" spans="1:11" ht="18" customHeight="1">
      <c r="A18" s="56"/>
      <c r="B18" s="9">
        <v>16</v>
      </c>
      <c r="C18" s="28" t="s">
        <v>3114</v>
      </c>
      <c r="D18" s="57"/>
      <c r="E18" s="57"/>
      <c r="F18" s="63"/>
      <c r="G18" s="9" t="s">
        <v>668</v>
      </c>
      <c r="H18" s="18">
        <v>4</v>
      </c>
      <c r="I18" s="1" t="s">
        <v>475</v>
      </c>
      <c r="J18" s="2">
        <f t="shared" si="0"/>
        <v>891.183852</v>
      </c>
      <c r="K18" s="1">
        <v>1568</v>
      </c>
    </row>
    <row r="19" spans="1:11" ht="18" customHeight="1">
      <c r="A19" s="64">
        <v>5</v>
      </c>
      <c r="B19" s="7">
        <v>17</v>
      </c>
      <c r="C19" s="28" t="s">
        <v>3114</v>
      </c>
      <c r="D19" s="57" t="s">
        <v>4</v>
      </c>
      <c r="E19" s="57" t="s">
        <v>669</v>
      </c>
      <c r="F19" s="63">
        <v>137.95500000000001</v>
      </c>
      <c r="G19" s="9" t="s">
        <v>670</v>
      </c>
      <c r="H19" s="18">
        <v>1</v>
      </c>
      <c r="I19" s="1" t="s">
        <v>475</v>
      </c>
      <c r="J19" s="2">
        <f t="shared" si="0"/>
        <v>891.183852</v>
      </c>
      <c r="K19" s="1">
        <v>1568</v>
      </c>
    </row>
    <row r="20" spans="1:11" ht="18" customHeight="1">
      <c r="A20" s="56"/>
      <c r="B20" s="9">
        <v>18</v>
      </c>
      <c r="C20" s="28" t="s">
        <v>3114</v>
      </c>
      <c r="D20" s="57"/>
      <c r="E20" s="57"/>
      <c r="F20" s="63"/>
      <c r="G20" s="9" t="s">
        <v>671</v>
      </c>
      <c r="H20" s="18">
        <v>2</v>
      </c>
      <c r="I20" s="1" t="s">
        <v>475</v>
      </c>
      <c r="J20" s="2">
        <f t="shared" si="0"/>
        <v>891.183852</v>
      </c>
      <c r="K20" s="1">
        <v>1568</v>
      </c>
    </row>
    <row r="21" spans="1:11" ht="18" customHeight="1">
      <c r="A21" s="56"/>
      <c r="B21" s="9">
        <v>19</v>
      </c>
      <c r="C21" s="28" t="s">
        <v>3114</v>
      </c>
      <c r="D21" s="57"/>
      <c r="E21" s="57"/>
      <c r="F21" s="63"/>
      <c r="G21" s="9" t="s">
        <v>672</v>
      </c>
      <c r="H21" s="18">
        <v>3</v>
      </c>
      <c r="I21" s="1" t="s">
        <v>475</v>
      </c>
      <c r="J21" s="2">
        <f t="shared" si="0"/>
        <v>891.183852</v>
      </c>
      <c r="K21" s="1">
        <v>1568</v>
      </c>
    </row>
    <row r="22" spans="1:11" ht="18" customHeight="1">
      <c r="A22" s="56"/>
      <c r="B22" s="9">
        <v>20</v>
      </c>
      <c r="C22" s="28" t="s">
        <v>3114</v>
      </c>
      <c r="D22" s="57"/>
      <c r="E22" s="57"/>
      <c r="F22" s="63"/>
      <c r="G22" s="9" t="s">
        <v>673</v>
      </c>
      <c r="H22" s="18">
        <v>4</v>
      </c>
      <c r="I22" s="1" t="s">
        <v>475</v>
      </c>
      <c r="J22" s="2">
        <f t="shared" si="0"/>
        <v>891.183852</v>
      </c>
      <c r="K22" s="1">
        <v>1568</v>
      </c>
    </row>
    <row r="23" spans="1:11" ht="18" customHeight="1">
      <c r="A23" s="56">
        <v>6</v>
      </c>
      <c r="B23" s="7">
        <v>21</v>
      </c>
      <c r="C23" s="28" t="s">
        <v>3114</v>
      </c>
      <c r="D23" s="57" t="s">
        <v>5</v>
      </c>
      <c r="E23" s="57" t="s">
        <v>674</v>
      </c>
      <c r="F23" s="63">
        <v>137.95500000000001</v>
      </c>
      <c r="G23" s="9" t="s">
        <v>675</v>
      </c>
      <c r="H23" s="18">
        <v>1</v>
      </c>
      <c r="I23" s="1" t="s">
        <v>475</v>
      </c>
      <c r="J23" s="2">
        <f t="shared" si="0"/>
        <v>891.183852</v>
      </c>
      <c r="K23" s="1">
        <v>1568</v>
      </c>
    </row>
    <row r="24" spans="1:11" ht="18" customHeight="1">
      <c r="A24" s="56"/>
      <c r="B24" s="9">
        <v>22</v>
      </c>
      <c r="C24" s="28" t="s">
        <v>3114</v>
      </c>
      <c r="D24" s="57"/>
      <c r="E24" s="57"/>
      <c r="F24" s="63"/>
      <c r="G24" s="9" t="s">
        <v>676</v>
      </c>
      <c r="H24" s="18">
        <v>2</v>
      </c>
      <c r="I24" s="1" t="s">
        <v>475</v>
      </c>
      <c r="J24" s="2">
        <f t="shared" si="0"/>
        <v>891.183852</v>
      </c>
      <c r="K24" s="1">
        <v>1568</v>
      </c>
    </row>
    <row r="25" spans="1:11" ht="18" customHeight="1">
      <c r="A25" s="56"/>
      <c r="B25" s="9">
        <v>23</v>
      </c>
      <c r="C25" s="28" t="s">
        <v>3114</v>
      </c>
      <c r="D25" s="57"/>
      <c r="E25" s="57"/>
      <c r="F25" s="63"/>
      <c r="G25" s="9" t="s">
        <v>677</v>
      </c>
      <c r="H25" s="18">
        <v>3</v>
      </c>
      <c r="I25" s="1" t="s">
        <v>475</v>
      </c>
      <c r="J25" s="2">
        <f t="shared" si="0"/>
        <v>891.183852</v>
      </c>
      <c r="K25" s="1">
        <v>1568</v>
      </c>
    </row>
    <row r="26" spans="1:11" ht="18" customHeight="1">
      <c r="A26" s="56"/>
      <c r="B26" s="9">
        <v>24</v>
      </c>
      <c r="C26" s="28" t="s">
        <v>3114</v>
      </c>
      <c r="D26" s="57"/>
      <c r="E26" s="57"/>
      <c r="F26" s="63"/>
      <c r="G26" s="9" t="s">
        <v>678</v>
      </c>
      <c r="H26" s="18">
        <v>4</v>
      </c>
      <c r="I26" s="1" t="s">
        <v>475</v>
      </c>
      <c r="J26" s="2">
        <f t="shared" si="0"/>
        <v>891.183852</v>
      </c>
      <c r="K26" s="1">
        <v>1568</v>
      </c>
    </row>
    <row r="27" spans="1:11" ht="18" customHeight="1">
      <c r="A27" s="64">
        <v>7</v>
      </c>
      <c r="B27" s="7">
        <v>25</v>
      </c>
      <c r="C27" s="28" t="s">
        <v>3114</v>
      </c>
      <c r="D27" s="57" t="s">
        <v>6</v>
      </c>
      <c r="E27" s="57" t="s">
        <v>679</v>
      </c>
      <c r="F27" s="63">
        <v>137.95500000000001</v>
      </c>
      <c r="G27" s="9" t="s">
        <v>680</v>
      </c>
      <c r="H27" s="18">
        <v>1</v>
      </c>
      <c r="I27" s="1" t="s">
        <v>475</v>
      </c>
      <c r="J27" s="2">
        <f t="shared" si="0"/>
        <v>891.183852</v>
      </c>
      <c r="K27" s="1">
        <v>1568</v>
      </c>
    </row>
    <row r="28" spans="1:11" ht="18" customHeight="1">
      <c r="A28" s="56"/>
      <c r="B28" s="9">
        <v>26</v>
      </c>
      <c r="C28" s="28" t="s">
        <v>3114</v>
      </c>
      <c r="D28" s="57"/>
      <c r="E28" s="57"/>
      <c r="F28" s="63"/>
      <c r="G28" s="9" t="s">
        <v>681</v>
      </c>
      <c r="H28" s="18">
        <v>2</v>
      </c>
      <c r="I28" s="1" t="s">
        <v>475</v>
      </c>
      <c r="J28" s="2">
        <f t="shared" si="0"/>
        <v>891.183852</v>
      </c>
      <c r="K28" s="1">
        <v>1568</v>
      </c>
    </row>
    <row r="29" spans="1:11" ht="18" customHeight="1">
      <c r="A29" s="56"/>
      <c r="B29" s="9">
        <v>27</v>
      </c>
      <c r="C29" s="28" t="s">
        <v>3114</v>
      </c>
      <c r="D29" s="57"/>
      <c r="E29" s="57"/>
      <c r="F29" s="63"/>
      <c r="G29" s="9" t="s">
        <v>682</v>
      </c>
      <c r="H29" s="18">
        <v>3</v>
      </c>
      <c r="I29" s="1" t="s">
        <v>475</v>
      </c>
      <c r="J29" s="2">
        <f t="shared" si="0"/>
        <v>891.183852</v>
      </c>
      <c r="K29" s="1">
        <v>1568</v>
      </c>
    </row>
    <row r="30" spans="1:11" ht="18" customHeight="1">
      <c r="A30" s="56"/>
      <c r="B30" s="9">
        <v>28</v>
      </c>
      <c r="C30" s="28" t="s">
        <v>3114</v>
      </c>
      <c r="D30" s="57"/>
      <c r="E30" s="57"/>
      <c r="F30" s="63"/>
      <c r="G30" s="9" t="s">
        <v>683</v>
      </c>
      <c r="H30" s="18">
        <v>4</v>
      </c>
      <c r="I30" s="1" t="s">
        <v>475</v>
      </c>
      <c r="J30" s="2">
        <f t="shared" si="0"/>
        <v>891.183852</v>
      </c>
      <c r="K30" s="1">
        <v>1568</v>
      </c>
    </row>
    <row r="31" spans="1:11" ht="18" customHeight="1">
      <c r="A31" s="56">
        <v>8</v>
      </c>
      <c r="B31" s="7">
        <v>29</v>
      </c>
      <c r="C31" s="29" t="s">
        <v>3115</v>
      </c>
      <c r="D31" s="57" t="s">
        <v>89</v>
      </c>
      <c r="E31" s="57" t="s">
        <v>684</v>
      </c>
      <c r="F31" s="58">
        <v>134.97999999999999</v>
      </c>
      <c r="G31" s="9" t="s">
        <v>685</v>
      </c>
      <c r="H31" s="3">
        <v>1</v>
      </c>
      <c r="I31" s="1" t="s">
        <v>475</v>
      </c>
      <c r="J31" s="2">
        <f>79.96*10.764</f>
        <v>860.68943999999988</v>
      </c>
      <c r="K31" s="3">
        <v>1518.0727536000002</v>
      </c>
    </row>
    <row r="32" spans="1:11" ht="18" customHeight="1">
      <c r="A32" s="56"/>
      <c r="B32" s="9">
        <v>30</v>
      </c>
      <c r="C32" s="29" t="s">
        <v>3115</v>
      </c>
      <c r="D32" s="57"/>
      <c r="E32" s="57"/>
      <c r="F32" s="58"/>
      <c r="G32" s="9" t="s">
        <v>686</v>
      </c>
      <c r="H32" s="3">
        <v>2</v>
      </c>
      <c r="I32" s="1" t="s">
        <v>475</v>
      </c>
      <c r="J32" s="2">
        <f>J31</f>
        <v>860.68943999999988</v>
      </c>
      <c r="K32" s="3">
        <v>1518.0727536000002</v>
      </c>
    </row>
    <row r="33" spans="1:11" ht="18" customHeight="1">
      <c r="A33" s="56"/>
      <c r="B33" s="9">
        <v>31</v>
      </c>
      <c r="C33" s="29" t="s">
        <v>3115</v>
      </c>
      <c r="D33" s="57"/>
      <c r="E33" s="57"/>
      <c r="F33" s="58"/>
      <c r="G33" s="9" t="s">
        <v>687</v>
      </c>
      <c r="H33" s="3">
        <v>3</v>
      </c>
      <c r="I33" s="1" t="s">
        <v>475</v>
      </c>
      <c r="J33" s="2">
        <f t="shared" ref="J33:J96" si="1">J32</f>
        <v>860.68943999999988</v>
      </c>
      <c r="K33" s="3">
        <v>1518.0727536000002</v>
      </c>
    </row>
    <row r="34" spans="1:11" ht="18" customHeight="1">
      <c r="A34" s="56"/>
      <c r="B34" s="9">
        <v>32</v>
      </c>
      <c r="C34" s="29" t="s">
        <v>3115</v>
      </c>
      <c r="D34" s="57"/>
      <c r="E34" s="57"/>
      <c r="F34" s="58"/>
      <c r="G34" s="9" t="s">
        <v>688</v>
      </c>
      <c r="H34" s="3">
        <v>4</v>
      </c>
      <c r="I34" s="1" t="s">
        <v>475</v>
      </c>
      <c r="J34" s="2">
        <f t="shared" si="1"/>
        <v>860.68943999999988</v>
      </c>
      <c r="K34" s="3">
        <v>1518.0727536000002</v>
      </c>
    </row>
    <row r="35" spans="1:11" ht="18" customHeight="1">
      <c r="A35" s="64">
        <v>9</v>
      </c>
      <c r="B35" s="7">
        <v>33</v>
      </c>
      <c r="C35" s="29" t="s">
        <v>3115</v>
      </c>
      <c r="D35" s="57" t="s">
        <v>90</v>
      </c>
      <c r="E35" s="57" t="s">
        <v>689</v>
      </c>
      <c r="F35" s="58">
        <v>134.97999999999999</v>
      </c>
      <c r="G35" s="9" t="s">
        <v>690</v>
      </c>
      <c r="H35" s="3">
        <v>1</v>
      </c>
      <c r="I35" s="1" t="s">
        <v>475</v>
      </c>
      <c r="J35" s="2">
        <f t="shared" si="1"/>
        <v>860.68943999999988</v>
      </c>
      <c r="K35" s="3">
        <v>1518.0727536000002</v>
      </c>
    </row>
    <row r="36" spans="1:11" ht="18" customHeight="1">
      <c r="A36" s="56"/>
      <c r="B36" s="9">
        <v>34</v>
      </c>
      <c r="C36" s="29" t="s">
        <v>3115</v>
      </c>
      <c r="D36" s="57"/>
      <c r="E36" s="57"/>
      <c r="F36" s="58"/>
      <c r="G36" s="9" t="s">
        <v>691</v>
      </c>
      <c r="H36" s="3">
        <v>2</v>
      </c>
      <c r="I36" s="1" t="s">
        <v>475</v>
      </c>
      <c r="J36" s="2">
        <f t="shared" si="1"/>
        <v>860.68943999999988</v>
      </c>
      <c r="K36" s="3">
        <v>1518.0727536000002</v>
      </c>
    </row>
    <row r="37" spans="1:11" ht="18" customHeight="1">
      <c r="A37" s="56"/>
      <c r="B37" s="9">
        <v>35</v>
      </c>
      <c r="C37" s="29" t="s">
        <v>3115</v>
      </c>
      <c r="D37" s="57"/>
      <c r="E37" s="57"/>
      <c r="F37" s="58"/>
      <c r="G37" s="9" t="s">
        <v>692</v>
      </c>
      <c r="H37" s="3">
        <v>3</v>
      </c>
      <c r="I37" s="1" t="s">
        <v>475</v>
      </c>
      <c r="J37" s="2">
        <f t="shared" si="1"/>
        <v>860.68943999999988</v>
      </c>
      <c r="K37" s="3">
        <v>1518.0727536000002</v>
      </c>
    </row>
    <row r="38" spans="1:11" ht="18" customHeight="1">
      <c r="A38" s="56"/>
      <c r="B38" s="9">
        <v>36</v>
      </c>
      <c r="C38" s="29" t="s">
        <v>3115</v>
      </c>
      <c r="D38" s="57"/>
      <c r="E38" s="57"/>
      <c r="F38" s="58"/>
      <c r="G38" s="9" t="s">
        <v>693</v>
      </c>
      <c r="H38" s="3">
        <v>4</v>
      </c>
      <c r="I38" s="1" t="s">
        <v>475</v>
      </c>
      <c r="J38" s="2">
        <f t="shared" si="1"/>
        <v>860.68943999999988</v>
      </c>
      <c r="K38" s="3">
        <v>1518.0727536000002</v>
      </c>
    </row>
    <row r="39" spans="1:11" ht="18" customHeight="1">
      <c r="A39" s="56">
        <v>10</v>
      </c>
      <c r="B39" s="7">
        <v>37</v>
      </c>
      <c r="C39" s="29" t="s">
        <v>3115</v>
      </c>
      <c r="D39" s="57" t="s">
        <v>91</v>
      </c>
      <c r="E39" s="57" t="s">
        <v>694</v>
      </c>
      <c r="F39" s="58">
        <v>134.97999999999999</v>
      </c>
      <c r="G39" s="9" t="s">
        <v>695</v>
      </c>
      <c r="H39" s="3">
        <v>1</v>
      </c>
      <c r="I39" s="1" t="s">
        <v>475</v>
      </c>
      <c r="J39" s="2">
        <f t="shared" si="1"/>
        <v>860.68943999999988</v>
      </c>
      <c r="K39" s="3">
        <v>1518.0727536000002</v>
      </c>
    </row>
    <row r="40" spans="1:11" ht="18" customHeight="1">
      <c r="A40" s="56"/>
      <c r="B40" s="9">
        <v>38</v>
      </c>
      <c r="C40" s="29" t="s">
        <v>3115</v>
      </c>
      <c r="D40" s="57"/>
      <c r="E40" s="57"/>
      <c r="F40" s="58"/>
      <c r="G40" s="9" t="s">
        <v>696</v>
      </c>
      <c r="H40" s="3">
        <v>2</v>
      </c>
      <c r="I40" s="1" t="s">
        <v>475</v>
      </c>
      <c r="J40" s="2">
        <f t="shared" si="1"/>
        <v>860.68943999999988</v>
      </c>
      <c r="K40" s="3">
        <v>1518.0727536000002</v>
      </c>
    </row>
    <row r="41" spans="1:11" ht="18" customHeight="1">
      <c r="A41" s="56"/>
      <c r="B41" s="9">
        <v>39</v>
      </c>
      <c r="C41" s="29" t="s">
        <v>3115</v>
      </c>
      <c r="D41" s="57"/>
      <c r="E41" s="57"/>
      <c r="F41" s="58"/>
      <c r="G41" s="9" t="s">
        <v>697</v>
      </c>
      <c r="H41" s="3">
        <v>3</v>
      </c>
      <c r="I41" s="1" t="s">
        <v>475</v>
      </c>
      <c r="J41" s="2">
        <f t="shared" si="1"/>
        <v>860.68943999999988</v>
      </c>
      <c r="K41" s="3">
        <v>1518.0727536000002</v>
      </c>
    </row>
    <row r="42" spans="1:11" ht="18" customHeight="1">
      <c r="A42" s="56"/>
      <c r="B42" s="9">
        <v>40</v>
      </c>
      <c r="C42" s="29" t="s">
        <v>3115</v>
      </c>
      <c r="D42" s="57"/>
      <c r="E42" s="57"/>
      <c r="F42" s="58"/>
      <c r="G42" s="9" t="s">
        <v>698</v>
      </c>
      <c r="H42" s="3">
        <v>4</v>
      </c>
      <c r="I42" s="1" t="s">
        <v>475</v>
      </c>
      <c r="J42" s="2">
        <f t="shared" si="1"/>
        <v>860.68943999999988</v>
      </c>
      <c r="K42" s="3">
        <v>1518.0727536000002</v>
      </c>
    </row>
    <row r="43" spans="1:11" ht="18" customHeight="1">
      <c r="A43" s="64">
        <v>11</v>
      </c>
      <c r="B43" s="7">
        <v>41</v>
      </c>
      <c r="C43" s="29" t="s">
        <v>3115</v>
      </c>
      <c r="D43" s="57" t="s">
        <v>92</v>
      </c>
      <c r="E43" s="57" t="s">
        <v>699</v>
      </c>
      <c r="F43" s="58">
        <v>134.97999999999999</v>
      </c>
      <c r="G43" s="9" t="s">
        <v>700</v>
      </c>
      <c r="H43" s="3">
        <v>1</v>
      </c>
      <c r="I43" s="1" t="s">
        <v>475</v>
      </c>
      <c r="J43" s="2">
        <f t="shared" si="1"/>
        <v>860.68943999999988</v>
      </c>
      <c r="K43" s="3">
        <v>1518.0727536000002</v>
      </c>
    </row>
    <row r="44" spans="1:11" ht="18" customHeight="1">
      <c r="A44" s="56"/>
      <c r="B44" s="9">
        <v>42</v>
      </c>
      <c r="C44" s="29" t="s">
        <v>3115</v>
      </c>
      <c r="D44" s="57"/>
      <c r="E44" s="57"/>
      <c r="F44" s="58"/>
      <c r="G44" s="9" t="s">
        <v>701</v>
      </c>
      <c r="H44" s="3">
        <v>2</v>
      </c>
      <c r="I44" s="1" t="s">
        <v>475</v>
      </c>
      <c r="J44" s="2">
        <f t="shared" si="1"/>
        <v>860.68943999999988</v>
      </c>
      <c r="K44" s="3">
        <v>1518.0727536000002</v>
      </c>
    </row>
    <row r="45" spans="1:11" ht="18" customHeight="1">
      <c r="A45" s="56"/>
      <c r="B45" s="9">
        <v>43</v>
      </c>
      <c r="C45" s="29" t="s">
        <v>3115</v>
      </c>
      <c r="D45" s="57"/>
      <c r="E45" s="57"/>
      <c r="F45" s="58"/>
      <c r="G45" s="9" t="s">
        <v>702</v>
      </c>
      <c r="H45" s="3">
        <v>3</v>
      </c>
      <c r="I45" s="1" t="s">
        <v>475</v>
      </c>
      <c r="J45" s="2">
        <f t="shared" si="1"/>
        <v>860.68943999999988</v>
      </c>
      <c r="K45" s="3">
        <v>1518.0727536000002</v>
      </c>
    </row>
    <row r="46" spans="1:11" ht="18" customHeight="1">
      <c r="A46" s="56"/>
      <c r="B46" s="9">
        <v>44</v>
      </c>
      <c r="C46" s="29" t="s">
        <v>3115</v>
      </c>
      <c r="D46" s="57"/>
      <c r="E46" s="57"/>
      <c r="F46" s="58"/>
      <c r="G46" s="9" t="s">
        <v>703</v>
      </c>
      <c r="H46" s="3">
        <v>4</v>
      </c>
      <c r="I46" s="1" t="s">
        <v>475</v>
      </c>
      <c r="J46" s="2">
        <f t="shared" si="1"/>
        <v>860.68943999999988</v>
      </c>
      <c r="K46" s="3">
        <v>1518.0727536000002</v>
      </c>
    </row>
    <row r="47" spans="1:11" ht="18" customHeight="1">
      <c r="A47" s="56">
        <v>12</v>
      </c>
      <c r="B47" s="7">
        <v>45</v>
      </c>
      <c r="C47" s="29" t="s">
        <v>3115</v>
      </c>
      <c r="D47" s="57" t="s">
        <v>93</v>
      </c>
      <c r="E47" s="57" t="s">
        <v>704</v>
      </c>
      <c r="F47" s="58">
        <v>134.97999999999999</v>
      </c>
      <c r="G47" s="9" t="s">
        <v>705</v>
      </c>
      <c r="H47" s="3">
        <v>1</v>
      </c>
      <c r="I47" s="1" t="s">
        <v>475</v>
      </c>
      <c r="J47" s="2">
        <f t="shared" si="1"/>
        <v>860.68943999999988</v>
      </c>
      <c r="K47" s="3">
        <v>1518.0727536000002</v>
      </c>
    </row>
    <row r="48" spans="1:11" ht="18" customHeight="1">
      <c r="A48" s="56"/>
      <c r="B48" s="9">
        <v>46</v>
      </c>
      <c r="C48" s="29" t="s">
        <v>3115</v>
      </c>
      <c r="D48" s="57"/>
      <c r="E48" s="57"/>
      <c r="F48" s="58"/>
      <c r="G48" s="9" t="s">
        <v>706</v>
      </c>
      <c r="H48" s="3">
        <v>2</v>
      </c>
      <c r="I48" s="1" t="s">
        <v>475</v>
      </c>
      <c r="J48" s="2">
        <f t="shared" si="1"/>
        <v>860.68943999999988</v>
      </c>
      <c r="K48" s="3">
        <v>1518.0727536000002</v>
      </c>
    </row>
    <row r="49" spans="1:11" ht="18" customHeight="1">
      <c r="A49" s="56"/>
      <c r="B49" s="9">
        <v>47</v>
      </c>
      <c r="C49" s="29" t="s">
        <v>3115</v>
      </c>
      <c r="D49" s="57"/>
      <c r="E49" s="57"/>
      <c r="F49" s="58"/>
      <c r="G49" s="9" t="s">
        <v>707</v>
      </c>
      <c r="H49" s="3">
        <v>3</v>
      </c>
      <c r="I49" s="1" t="s">
        <v>475</v>
      </c>
      <c r="J49" s="2">
        <f t="shared" si="1"/>
        <v>860.68943999999988</v>
      </c>
      <c r="K49" s="3">
        <v>1518.0727536000002</v>
      </c>
    </row>
    <row r="50" spans="1:11" ht="18" customHeight="1">
      <c r="A50" s="56"/>
      <c r="B50" s="9">
        <v>48</v>
      </c>
      <c r="C50" s="29" t="s">
        <v>3115</v>
      </c>
      <c r="D50" s="57"/>
      <c r="E50" s="57"/>
      <c r="F50" s="58"/>
      <c r="G50" s="9" t="s">
        <v>708</v>
      </c>
      <c r="H50" s="3">
        <v>4</v>
      </c>
      <c r="I50" s="1" t="s">
        <v>475</v>
      </c>
      <c r="J50" s="2">
        <f t="shared" si="1"/>
        <v>860.68943999999988</v>
      </c>
      <c r="K50" s="3">
        <v>1518.0727536000002</v>
      </c>
    </row>
    <row r="51" spans="1:11" ht="18" customHeight="1">
      <c r="A51" s="64">
        <v>13</v>
      </c>
      <c r="B51" s="7">
        <v>49</v>
      </c>
      <c r="C51" s="29" t="s">
        <v>3115</v>
      </c>
      <c r="D51" s="57" t="s">
        <v>94</v>
      </c>
      <c r="E51" s="57" t="s">
        <v>709</v>
      </c>
      <c r="F51" s="58">
        <v>134.97999999999999</v>
      </c>
      <c r="G51" s="9" t="s">
        <v>710</v>
      </c>
      <c r="H51" s="3">
        <v>1</v>
      </c>
      <c r="I51" s="1" t="s">
        <v>475</v>
      </c>
      <c r="J51" s="2">
        <f t="shared" si="1"/>
        <v>860.68943999999988</v>
      </c>
      <c r="K51" s="3">
        <v>1518.0727536000002</v>
      </c>
    </row>
    <row r="52" spans="1:11" ht="18" customHeight="1">
      <c r="A52" s="56"/>
      <c r="B52" s="9">
        <v>50</v>
      </c>
      <c r="C52" s="29" t="s">
        <v>3115</v>
      </c>
      <c r="D52" s="57"/>
      <c r="E52" s="57"/>
      <c r="F52" s="58"/>
      <c r="G52" s="9" t="s">
        <v>711</v>
      </c>
      <c r="H52" s="3">
        <v>2</v>
      </c>
      <c r="I52" s="1" t="s">
        <v>475</v>
      </c>
      <c r="J52" s="2">
        <f t="shared" si="1"/>
        <v>860.68943999999988</v>
      </c>
      <c r="K52" s="3">
        <v>1518.0727536000002</v>
      </c>
    </row>
    <row r="53" spans="1:11" ht="18" customHeight="1">
      <c r="A53" s="56"/>
      <c r="B53" s="9">
        <v>51</v>
      </c>
      <c r="C53" s="29" t="s">
        <v>3115</v>
      </c>
      <c r="D53" s="57"/>
      <c r="E53" s="57"/>
      <c r="F53" s="58"/>
      <c r="G53" s="9" t="s">
        <v>712</v>
      </c>
      <c r="H53" s="3">
        <v>3</v>
      </c>
      <c r="I53" s="1" t="s">
        <v>475</v>
      </c>
      <c r="J53" s="2">
        <f t="shared" si="1"/>
        <v>860.68943999999988</v>
      </c>
      <c r="K53" s="3">
        <v>1518.0727536000002</v>
      </c>
    </row>
    <row r="54" spans="1:11" ht="18" customHeight="1">
      <c r="A54" s="56"/>
      <c r="B54" s="9">
        <v>52</v>
      </c>
      <c r="C54" s="29" t="s">
        <v>3115</v>
      </c>
      <c r="D54" s="57"/>
      <c r="E54" s="57"/>
      <c r="F54" s="58"/>
      <c r="G54" s="9" t="s">
        <v>713</v>
      </c>
      <c r="H54" s="3">
        <v>4</v>
      </c>
      <c r="I54" s="1" t="s">
        <v>475</v>
      </c>
      <c r="J54" s="2">
        <f t="shared" si="1"/>
        <v>860.68943999999988</v>
      </c>
      <c r="K54" s="3">
        <v>1518.0727536000002</v>
      </c>
    </row>
    <row r="55" spans="1:11" ht="18" customHeight="1">
      <c r="A55" s="56">
        <v>14</v>
      </c>
      <c r="B55" s="7">
        <v>53</v>
      </c>
      <c r="C55" s="29" t="s">
        <v>3115</v>
      </c>
      <c r="D55" s="57" t="s">
        <v>95</v>
      </c>
      <c r="E55" s="57" t="s">
        <v>714</v>
      </c>
      <c r="F55" s="58">
        <v>134.97999999999999</v>
      </c>
      <c r="G55" s="9" t="s">
        <v>715</v>
      </c>
      <c r="H55" s="3">
        <v>1</v>
      </c>
      <c r="I55" s="1" t="s">
        <v>475</v>
      </c>
      <c r="J55" s="2">
        <f t="shared" si="1"/>
        <v>860.68943999999988</v>
      </c>
      <c r="K55" s="3">
        <v>1518.0727536000002</v>
      </c>
    </row>
    <row r="56" spans="1:11" ht="18" customHeight="1">
      <c r="A56" s="56"/>
      <c r="B56" s="9">
        <v>54</v>
      </c>
      <c r="C56" s="29" t="s">
        <v>3115</v>
      </c>
      <c r="D56" s="57"/>
      <c r="E56" s="57"/>
      <c r="F56" s="58"/>
      <c r="G56" s="9" t="s">
        <v>716</v>
      </c>
      <c r="H56" s="3">
        <v>2</v>
      </c>
      <c r="I56" s="1" t="s">
        <v>475</v>
      </c>
      <c r="J56" s="2">
        <f t="shared" si="1"/>
        <v>860.68943999999988</v>
      </c>
      <c r="K56" s="3">
        <v>1518.0727536000002</v>
      </c>
    </row>
    <row r="57" spans="1:11" ht="18" customHeight="1">
      <c r="A57" s="56"/>
      <c r="B57" s="9">
        <v>55</v>
      </c>
      <c r="C57" s="29" t="s">
        <v>3115</v>
      </c>
      <c r="D57" s="57"/>
      <c r="E57" s="57"/>
      <c r="F57" s="58"/>
      <c r="G57" s="9" t="s">
        <v>717</v>
      </c>
      <c r="H57" s="3">
        <v>3</v>
      </c>
      <c r="I57" s="1" t="s">
        <v>475</v>
      </c>
      <c r="J57" s="2">
        <f t="shared" si="1"/>
        <v>860.68943999999988</v>
      </c>
      <c r="K57" s="3">
        <v>1518.0727536000002</v>
      </c>
    </row>
    <row r="58" spans="1:11" ht="18" customHeight="1">
      <c r="A58" s="56"/>
      <c r="B58" s="9">
        <v>56</v>
      </c>
      <c r="C58" s="29" t="s">
        <v>3115</v>
      </c>
      <c r="D58" s="57"/>
      <c r="E58" s="57"/>
      <c r="F58" s="58"/>
      <c r="G58" s="9" t="s">
        <v>718</v>
      </c>
      <c r="H58" s="3">
        <v>4</v>
      </c>
      <c r="I58" s="1" t="s">
        <v>475</v>
      </c>
      <c r="J58" s="2">
        <f t="shared" si="1"/>
        <v>860.68943999999988</v>
      </c>
      <c r="K58" s="3">
        <v>1518.0727536000002</v>
      </c>
    </row>
    <row r="59" spans="1:11" ht="18" customHeight="1">
      <c r="A59" s="64">
        <v>15</v>
      </c>
      <c r="B59" s="7">
        <v>57</v>
      </c>
      <c r="C59" s="29" t="s">
        <v>3115</v>
      </c>
      <c r="D59" s="57" t="s">
        <v>96</v>
      </c>
      <c r="E59" s="57" t="s">
        <v>719</v>
      </c>
      <c r="F59" s="58">
        <v>134.97999999999999</v>
      </c>
      <c r="G59" s="9" t="s">
        <v>720</v>
      </c>
      <c r="H59" s="3">
        <v>1</v>
      </c>
      <c r="I59" s="1" t="s">
        <v>475</v>
      </c>
      <c r="J59" s="2">
        <f t="shared" si="1"/>
        <v>860.68943999999988</v>
      </c>
      <c r="K59" s="3">
        <v>1518.0727536000002</v>
      </c>
    </row>
    <row r="60" spans="1:11" ht="18" customHeight="1">
      <c r="A60" s="56"/>
      <c r="B60" s="9">
        <v>58</v>
      </c>
      <c r="C60" s="29" t="s">
        <v>3115</v>
      </c>
      <c r="D60" s="57"/>
      <c r="E60" s="57"/>
      <c r="F60" s="58"/>
      <c r="G60" s="9" t="s">
        <v>721</v>
      </c>
      <c r="H60" s="3">
        <v>2</v>
      </c>
      <c r="I60" s="1" t="s">
        <v>475</v>
      </c>
      <c r="J60" s="2">
        <f t="shared" si="1"/>
        <v>860.68943999999988</v>
      </c>
      <c r="K60" s="3">
        <v>1518.0727536000002</v>
      </c>
    </row>
    <row r="61" spans="1:11" ht="18" customHeight="1">
      <c r="A61" s="56"/>
      <c r="B61" s="9">
        <v>59</v>
      </c>
      <c r="C61" s="29" t="s">
        <v>3115</v>
      </c>
      <c r="D61" s="57"/>
      <c r="E61" s="57"/>
      <c r="F61" s="58"/>
      <c r="G61" s="9" t="s">
        <v>722</v>
      </c>
      <c r="H61" s="3">
        <v>3</v>
      </c>
      <c r="I61" s="1" t="s">
        <v>475</v>
      </c>
      <c r="J61" s="2">
        <f t="shared" si="1"/>
        <v>860.68943999999988</v>
      </c>
      <c r="K61" s="3">
        <v>1518.0727536000002</v>
      </c>
    </row>
    <row r="62" spans="1:11" ht="18" customHeight="1">
      <c r="A62" s="56"/>
      <c r="B62" s="9">
        <v>60</v>
      </c>
      <c r="C62" s="29" t="s">
        <v>3115</v>
      </c>
      <c r="D62" s="57"/>
      <c r="E62" s="57"/>
      <c r="F62" s="58"/>
      <c r="G62" s="9" t="s">
        <v>723</v>
      </c>
      <c r="H62" s="3">
        <v>4</v>
      </c>
      <c r="I62" s="1" t="s">
        <v>475</v>
      </c>
      <c r="J62" s="2">
        <f t="shared" si="1"/>
        <v>860.68943999999988</v>
      </c>
      <c r="K62" s="3">
        <v>1518.0727536000002</v>
      </c>
    </row>
    <row r="63" spans="1:11" ht="18" customHeight="1">
      <c r="A63" s="56">
        <v>16</v>
      </c>
      <c r="B63" s="7">
        <v>61</v>
      </c>
      <c r="C63" s="29" t="s">
        <v>3115</v>
      </c>
      <c r="D63" s="57" t="s">
        <v>97</v>
      </c>
      <c r="E63" s="57" t="s">
        <v>724</v>
      </c>
      <c r="F63" s="58">
        <v>134.97999999999999</v>
      </c>
      <c r="G63" s="9" t="s">
        <v>725</v>
      </c>
      <c r="H63" s="3">
        <v>1</v>
      </c>
      <c r="I63" s="1" t="s">
        <v>475</v>
      </c>
      <c r="J63" s="2">
        <f t="shared" si="1"/>
        <v>860.68943999999988</v>
      </c>
      <c r="K63" s="3">
        <v>1518.0727536000002</v>
      </c>
    </row>
    <row r="64" spans="1:11" ht="18" customHeight="1">
      <c r="A64" s="56"/>
      <c r="B64" s="9">
        <v>62</v>
      </c>
      <c r="C64" s="29" t="s">
        <v>3115</v>
      </c>
      <c r="D64" s="57"/>
      <c r="E64" s="57"/>
      <c r="F64" s="58"/>
      <c r="G64" s="9" t="s">
        <v>726</v>
      </c>
      <c r="H64" s="3">
        <v>2</v>
      </c>
      <c r="I64" s="1" t="s">
        <v>475</v>
      </c>
      <c r="J64" s="2">
        <f t="shared" si="1"/>
        <v>860.68943999999988</v>
      </c>
      <c r="K64" s="3">
        <v>1518.0727536000002</v>
      </c>
    </row>
    <row r="65" spans="1:11" ht="18" customHeight="1">
      <c r="A65" s="56"/>
      <c r="B65" s="9">
        <v>63</v>
      </c>
      <c r="C65" s="29" t="s">
        <v>3115</v>
      </c>
      <c r="D65" s="57"/>
      <c r="E65" s="57"/>
      <c r="F65" s="58"/>
      <c r="G65" s="9" t="s">
        <v>727</v>
      </c>
      <c r="H65" s="3">
        <v>3</v>
      </c>
      <c r="I65" s="1" t="s">
        <v>475</v>
      </c>
      <c r="J65" s="2">
        <f t="shared" si="1"/>
        <v>860.68943999999988</v>
      </c>
      <c r="K65" s="3">
        <v>1518.0727536000002</v>
      </c>
    </row>
    <row r="66" spans="1:11" ht="18" customHeight="1">
      <c r="A66" s="56"/>
      <c r="B66" s="9">
        <v>64</v>
      </c>
      <c r="C66" s="29" t="s">
        <v>3115</v>
      </c>
      <c r="D66" s="57"/>
      <c r="E66" s="57"/>
      <c r="F66" s="58"/>
      <c r="G66" s="9" t="s">
        <v>728</v>
      </c>
      <c r="H66" s="3">
        <v>4</v>
      </c>
      <c r="I66" s="1" t="s">
        <v>475</v>
      </c>
      <c r="J66" s="2">
        <f t="shared" si="1"/>
        <v>860.68943999999988</v>
      </c>
      <c r="K66" s="3">
        <v>1518.0727536000002</v>
      </c>
    </row>
    <row r="67" spans="1:11" ht="18" customHeight="1">
      <c r="A67" s="64">
        <v>17</v>
      </c>
      <c r="B67" s="7">
        <v>65</v>
      </c>
      <c r="C67" s="29" t="s">
        <v>3115</v>
      </c>
      <c r="D67" s="57" t="s">
        <v>98</v>
      </c>
      <c r="E67" s="57" t="s">
        <v>729</v>
      </c>
      <c r="F67" s="58">
        <v>134.97999999999999</v>
      </c>
      <c r="G67" s="9" t="s">
        <v>730</v>
      </c>
      <c r="H67" s="3">
        <v>1</v>
      </c>
      <c r="I67" s="1" t="s">
        <v>475</v>
      </c>
      <c r="J67" s="2">
        <f t="shared" si="1"/>
        <v>860.68943999999988</v>
      </c>
      <c r="K67" s="3">
        <v>1518.0727536000002</v>
      </c>
    </row>
    <row r="68" spans="1:11" ht="18" customHeight="1">
      <c r="A68" s="56"/>
      <c r="B68" s="9">
        <v>66</v>
      </c>
      <c r="C68" s="29" t="s">
        <v>3115</v>
      </c>
      <c r="D68" s="57"/>
      <c r="E68" s="57"/>
      <c r="F68" s="58"/>
      <c r="G68" s="9" t="s">
        <v>731</v>
      </c>
      <c r="H68" s="3">
        <v>2</v>
      </c>
      <c r="I68" s="1" t="s">
        <v>475</v>
      </c>
      <c r="J68" s="2">
        <f t="shared" si="1"/>
        <v>860.68943999999988</v>
      </c>
      <c r="K68" s="3">
        <v>1518.0727536000002</v>
      </c>
    </row>
    <row r="69" spans="1:11" ht="18" customHeight="1">
      <c r="A69" s="56"/>
      <c r="B69" s="9">
        <v>67</v>
      </c>
      <c r="C69" s="29" t="s">
        <v>3115</v>
      </c>
      <c r="D69" s="57"/>
      <c r="E69" s="57"/>
      <c r="F69" s="58"/>
      <c r="G69" s="9" t="s">
        <v>732</v>
      </c>
      <c r="H69" s="3">
        <v>3</v>
      </c>
      <c r="I69" s="1" t="s">
        <v>475</v>
      </c>
      <c r="J69" s="2">
        <f t="shared" si="1"/>
        <v>860.68943999999988</v>
      </c>
      <c r="K69" s="3">
        <v>1518.0727536000002</v>
      </c>
    </row>
    <row r="70" spans="1:11" ht="18" customHeight="1">
      <c r="A70" s="56"/>
      <c r="B70" s="9">
        <v>68</v>
      </c>
      <c r="C70" s="29" t="s">
        <v>3115</v>
      </c>
      <c r="D70" s="57"/>
      <c r="E70" s="57"/>
      <c r="F70" s="58"/>
      <c r="G70" s="9" t="s">
        <v>733</v>
      </c>
      <c r="H70" s="3">
        <v>4</v>
      </c>
      <c r="I70" s="1" t="s">
        <v>475</v>
      </c>
      <c r="J70" s="2">
        <f t="shared" si="1"/>
        <v>860.68943999999988</v>
      </c>
      <c r="K70" s="3">
        <v>1518.0727536000002</v>
      </c>
    </row>
    <row r="71" spans="1:11" ht="18" customHeight="1">
      <c r="A71" s="56">
        <v>18</v>
      </c>
      <c r="B71" s="7">
        <v>69</v>
      </c>
      <c r="C71" s="29" t="s">
        <v>3115</v>
      </c>
      <c r="D71" s="57" t="s">
        <v>99</v>
      </c>
      <c r="E71" s="57" t="s">
        <v>734</v>
      </c>
      <c r="F71" s="58">
        <v>134.97999999999999</v>
      </c>
      <c r="G71" s="9" t="s">
        <v>735</v>
      </c>
      <c r="H71" s="3">
        <v>1</v>
      </c>
      <c r="I71" s="1" t="s">
        <v>475</v>
      </c>
      <c r="J71" s="2">
        <f t="shared" si="1"/>
        <v>860.68943999999988</v>
      </c>
      <c r="K71" s="3">
        <v>1518.0727536000002</v>
      </c>
    </row>
    <row r="72" spans="1:11" ht="18" customHeight="1">
      <c r="A72" s="56"/>
      <c r="B72" s="9">
        <v>70</v>
      </c>
      <c r="C72" s="29" t="s">
        <v>3115</v>
      </c>
      <c r="D72" s="57"/>
      <c r="E72" s="57"/>
      <c r="F72" s="58"/>
      <c r="G72" s="9" t="s">
        <v>736</v>
      </c>
      <c r="H72" s="3">
        <v>2</v>
      </c>
      <c r="I72" s="1" t="s">
        <v>475</v>
      </c>
      <c r="J72" s="2">
        <f t="shared" si="1"/>
        <v>860.68943999999988</v>
      </c>
      <c r="K72" s="3">
        <v>1518.0727536000002</v>
      </c>
    </row>
    <row r="73" spans="1:11" ht="18" customHeight="1">
      <c r="A73" s="56"/>
      <c r="B73" s="9">
        <v>71</v>
      </c>
      <c r="C73" s="29" t="s">
        <v>3115</v>
      </c>
      <c r="D73" s="57"/>
      <c r="E73" s="57"/>
      <c r="F73" s="58"/>
      <c r="G73" s="9" t="s">
        <v>737</v>
      </c>
      <c r="H73" s="3">
        <v>3</v>
      </c>
      <c r="I73" s="1" t="s">
        <v>475</v>
      </c>
      <c r="J73" s="2">
        <f t="shared" si="1"/>
        <v>860.68943999999988</v>
      </c>
      <c r="K73" s="3">
        <v>1518.0727536000002</v>
      </c>
    </row>
    <row r="74" spans="1:11" ht="18" customHeight="1">
      <c r="A74" s="56"/>
      <c r="B74" s="9">
        <v>72</v>
      </c>
      <c r="C74" s="29" t="s">
        <v>3115</v>
      </c>
      <c r="D74" s="57"/>
      <c r="E74" s="57"/>
      <c r="F74" s="58"/>
      <c r="G74" s="9" t="s">
        <v>738</v>
      </c>
      <c r="H74" s="3">
        <v>4</v>
      </c>
      <c r="I74" s="1" t="s">
        <v>475</v>
      </c>
      <c r="J74" s="2">
        <f t="shared" si="1"/>
        <v>860.68943999999988</v>
      </c>
      <c r="K74" s="3">
        <v>1518.0727536000002</v>
      </c>
    </row>
    <row r="75" spans="1:11" ht="18" customHeight="1">
      <c r="A75" s="64">
        <v>19</v>
      </c>
      <c r="B75" s="7">
        <v>73</v>
      </c>
      <c r="C75" s="29" t="s">
        <v>3115</v>
      </c>
      <c r="D75" s="57" t="s">
        <v>100</v>
      </c>
      <c r="E75" s="57" t="s">
        <v>739</v>
      </c>
      <c r="F75" s="58">
        <v>134.97999999999999</v>
      </c>
      <c r="G75" s="9" t="s">
        <v>740</v>
      </c>
      <c r="H75" s="3">
        <v>1</v>
      </c>
      <c r="I75" s="1" t="s">
        <v>475</v>
      </c>
      <c r="J75" s="2">
        <f t="shared" si="1"/>
        <v>860.68943999999988</v>
      </c>
      <c r="K75" s="3">
        <v>1518.0727536000002</v>
      </c>
    </row>
    <row r="76" spans="1:11" ht="18" customHeight="1">
      <c r="A76" s="56"/>
      <c r="B76" s="9">
        <v>74</v>
      </c>
      <c r="C76" s="29" t="s">
        <v>3115</v>
      </c>
      <c r="D76" s="57"/>
      <c r="E76" s="57"/>
      <c r="F76" s="58"/>
      <c r="G76" s="9" t="s">
        <v>741</v>
      </c>
      <c r="H76" s="3">
        <v>2</v>
      </c>
      <c r="I76" s="1" t="s">
        <v>475</v>
      </c>
      <c r="J76" s="2">
        <f t="shared" si="1"/>
        <v>860.68943999999988</v>
      </c>
      <c r="K76" s="3">
        <v>1518.0727536000002</v>
      </c>
    </row>
    <row r="77" spans="1:11" ht="18" customHeight="1">
      <c r="A77" s="56"/>
      <c r="B77" s="9">
        <v>75</v>
      </c>
      <c r="C77" s="29" t="s">
        <v>3115</v>
      </c>
      <c r="D77" s="57"/>
      <c r="E77" s="57"/>
      <c r="F77" s="58"/>
      <c r="G77" s="9" t="s">
        <v>742</v>
      </c>
      <c r="H77" s="3">
        <v>3</v>
      </c>
      <c r="I77" s="1" t="s">
        <v>475</v>
      </c>
      <c r="J77" s="2">
        <f t="shared" si="1"/>
        <v>860.68943999999988</v>
      </c>
      <c r="K77" s="3">
        <v>1518.0727536000002</v>
      </c>
    </row>
    <row r="78" spans="1:11" ht="18" customHeight="1">
      <c r="A78" s="56"/>
      <c r="B78" s="9">
        <v>76</v>
      </c>
      <c r="C78" s="29" t="s">
        <v>3115</v>
      </c>
      <c r="D78" s="57"/>
      <c r="E78" s="57"/>
      <c r="F78" s="58"/>
      <c r="G78" s="9" t="s">
        <v>743</v>
      </c>
      <c r="H78" s="3">
        <v>4</v>
      </c>
      <c r="I78" s="1" t="s">
        <v>475</v>
      </c>
      <c r="J78" s="2">
        <f t="shared" si="1"/>
        <v>860.68943999999988</v>
      </c>
      <c r="K78" s="3">
        <v>1518.0727536000002</v>
      </c>
    </row>
    <row r="79" spans="1:11" ht="18" customHeight="1">
      <c r="A79" s="56">
        <v>20</v>
      </c>
      <c r="B79" s="7">
        <v>77</v>
      </c>
      <c r="C79" s="29" t="s">
        <v>3115</v>
      </c>
      <c r="D79" s="57" t="s">
        <v>101</v>
      </c>
      <c r="E79" s="57" t="s">
        <v>744</v>
      </c>
      <c r="F79" s="58">
        <v>134.97999999999999</v>
      </c>
      <c r="G79" s="9" t="s">
        <v>745</v>
      </c>
      <c r="H79" s="3">
        <v>1</v>
      </c>
      <c r="I79" s="1" t="s">
        <v>475</v>
      </c>
      <c r="J79" s="2">
        <f t="shared" si="1"/>
        <v>860.68943999999988</v>
      </c>
      <c r="K79" s="3">
        <v>1518.0727536000002</v>
      </c>
    </row>
    <row r="80" spans="1:11" ht="18" customHeight="1">
      <c r="A80" s="56"/>
      <c r="B80" s="9">
        <v>78</v>
      </c>
      <c r="C80" s="29" t="s">
        <v>3115</v>
      </c>
      <c r="D80" s="57"/>
      <c r="E80" s="57"/>
      <c r="F80" s="58"/>
      <c r="G80" s="9" t="s">
        <v>746</v>
      </c>
      <c r="H80" s="3">
        <v>2</v>
      </c>
      <c r="I80" s="1" t="s">
        <v>475</v>
      </c>
      <c r="J80" s="2">
        <f t="shared" si="1"/>
        <v>860.68943999999988</v>
      </c>
      <c r="K80" s="3">
        <v>1518.0727536000002</v>
      </c>
    </row>
    <row r="81" spans="1:11" ht="18" customHeight="1">
      <c r="A81" s="56"/>
      <c r="B81" s="9">
        <v>79</v>
      </c>
      <c r="C81" s="29" t="s">
        <v>3115</v>
      </c>
      <c r="D81" s="57"/>
      <c r="E81" s="57"/>
      <c r="F81" s="58"/>
      <c r="G81" s="9" t="s">
        <v>747</v>
      </c>
      <c r="H81" s="3">
        <v>3</v>
      </c>
      <c r="I81" s="1" t="s">
        <v>475</v>
      </c>
      <c r="J81" s="2">
        <f t="shared" si="1"/>
        <v>860.68943999999988</v>
      </c>
      <c r="K81" s="3">
        <v>1518.0727536000002</v>
      </c>
    </row>
    <row r="82" spans="1:11" ht="18" customHeight="1">
      <c r="A82" s="56"/>
      <c r="B82" s="9">
        <v>80</v>
      </c>
      <c r="C82" s="29" t="s">
        <v>3115</v>
      </c>
      <c r="D82" s="57"/>
      <c r="E82" s="57"/>
      <c r="F82" s="58"/>
      <c r="G82" s="9" t="s">
        <v>748</v>
      </c>
      <c r="H82" s="3">
        <v>4</v>
      </c>
      <c r="I82" s="1" t="s">
        <v>475</v>
      </c>
      <c r="J82" s="2">
        <f t="shared" si="1"/>
        <v>860.68943999999988</v>
      </c>
      <c r="K82" s="3">
        <v>1518.0727536000002</v>
      </c>
    </row>
    <row r="83" spans="1:11" ht="18" customHeight="1">
      <c r="A83" s="64">
        <v>21</v>
      </c>
      <c r="B83" s="7">
        <v>81</v>
      </c>
      <c r="C83" s="29" t="s">
        <v>3115</v>
      </c>
      <c r="D83" s="57" t="s">
        <v>102</v>
      </c>
      <c r="E83" s="57" t="s">
        <v>749</v>
      </c>
      <c r="F83" s="58">
        <v>134.97999999999999</v>
      </c>
      <c r="G83" s="9" t="s">
        <v>750</v>
      </c>
      <c r="H83" s="3">
        <v>1</v>
      </c>
      <c r="I83" s="1" t="s">
        <v>475</v>
      </c>
      <c r="J83" s="2">
        <f t="shared" si="1"/>
        <v>860.68943999999988</v>
      </c>
      <c r="K83" s="3">
        <v>1518.0727536000002</v>
      </c>
    </row>
    <row r="84" spans="1:11" ht="18" customHeight="1">
      <c r="A84" s="56"/>
      <c r="B84" s="9">
        <v>82</v>
      </c>
      <c r="C84" s="29" t="s">
        <v>3115</v>
      </c>
      <c r="D84" s="57"/>
      <c r="E84" s="57"/>
      <c r="F84" s="58"/>
      <c r="G84" s="9" t="s">
        <v>751</v>
      </c>
      <c r="H84" s="3">
        <v>2</v>
      </c>
      <c r="I84" s="1" t="s">
        <v>475</v>
      </c>
      <c r="J84" s="2">
        <f t="shared" si="1"/>
        <v>860.68943999999988</v>
      </c>
      <c r="K84" s="3">
        <v>1518.0727536000002</v>
      </c>
    </row>
    <row r="85" spans="1:11" ht="18" customHeight="1">
      <c r="A85" s="56"/>
      <c r="B85" s="9">
        <v>83</v>
      </c>
      <c r="C85" s="29" t="s">
        <v>3115</v>
      </c>
      <c r="D85" s="57"/>
      <c r="E85" s="57"/>
      <c r="F85" s="58"/>
      <c r="G85" s="9" t="s">
        <v>752</v>
      </c>
      <c r="H85" s="3">
        <v>3</v>
      </c>
      <c r="I85" s="1" t="s">
        <v>475</v>
      </c>
      <c r="J85" s="2">
        <f t="shared" si="1"/>
        <v>860.68943999999988</v>
      </c>
      <c r="K85" s="3">
        <v>1518.0727536000002</v>
      </c>
    </row>
    <row r="86" spans="1:11" ht="18" customHeight="1">
      <c r="A86" s="56"/>
      <c r="B86" s="9">
        <v>84</v>
      </c>
      <c r="C86" s="29" t="s">
        <v>3115</v>
      </c>
      <c r="D86" s="57"/>
      <c r="E86" s="57"/>
      <c r="F86" s="58"/>
      <c r="G86" s="9" t="s">
        <v>753</v>
      </c>
      <c r="H86" s="3">
        <v>4</v>
      </c>
      <c r="I86" s="1" t="s">
        <v>475</v>
      </c>
      <c r="J86" s="2">
        <f t="shared" si="1"/>
        <v>860.68943999999988</v>
      </c>
      <c r="K86" s="3">
        <v>1518.0727536000002</v>
      </c>
    </row>
    <row r="87" spans="1:11" ht="18" customHeight="1">
      <c r="A87" s="56">
        <v>22</v>
      </c>
      <c r="B87" s="7">
        <v>85</v>
      </c>
      <c r="C87" s="29" t="s">
        <v>3115</v>
      </c>
      <c r="D87" s="57" t="s">
        <v>103</v>
      </c>
      <c r="E87" s="57" t="s">
        <v>754</v>
      </c>
      <c r="F87" s="58">
        <v>134.97999999999999</v>
      </c>
      <c r="G87" s="9" t="s">
        <v>755</v>
      </c>
      <c r="H87" s="3">
        <v>1</v>
      </c>
      <c r="I87" s="1" t="s">
        <v>475</v>
      </c>
      <c r="J87" s="2">
        <f t="shared" si="1"/>
        <v>860.68943999999988</v>
      </c>
      <c r="K87" s="3">
        <v>1518.0727536000002</v>
      </c>
    </row>
    <row r="88" spans="1:11" ht="18" customHeight="1">
      <c r="A88" s="56"/>
      <c r="B88" s="9">
        <v>86</v>
      </c>
      <c r="C88" s="29" t="s">
        <v>3115</v>
      </c>
      <c r="D88" s="57"/>
      <c r="E88" s="57"/>
      <c r="F88" s="58"/>
      <c r="G88" s="9" t="s">
        <v>756</v>
      </c>
      <c r="H88" s="3">
        <v>2</v>
      </c>
      <c r="I88" s="1" t="s">
        <v>475</v>
      </c>
      <c r="J88" s="2">
        <f t="shared" si="1"/>
        <v>860.68943999999988</v>
      </c>
      <c r="K88" s="3">
        <v>1518.0727536000002</v>
      </c>
    </row>
    <row r="89" spans="1:11" ht="18" customHeight="1">
      <c r="A89" s="56"/>
      <c r="B89" s="9">
        <v>87</v>
      </c>
      <c r="C89" s="29" t="s">
        <v>3115</v>
      </c>
      <c r="D89" s="57"/>
      <c r="E89" s="57"/>
      <c r="F89" s="58"/>
      <c r="G89" s="9" t="s">
        <v>757</v>
      </c>
      <c r="H89" s="3">
        <v>3</v>
      </c>
      <c r="I89" s="1" t="s">
        <v>475</v>
      </c>
      <c r="J89" s="2">
        <f t="shared" si="1"/>
        <v>860.68943999999988</v>
      </c>
      <c r="K89" s="3">
        <v>1518.0727536000002</v>
      </c>
    </row>
    <row r="90" spans="1:11" ht="18" customHeight="1">
      <c r="A90" s="56"/>
      <c r="B90" s="9">
        <v>88</v>
      </c>
      <c r="C90" s="29" t="s">
        <v>3115</v>
      </c>
      <c r="D90" s="57"/>
      <c r="E90" s="57"/>
      <c r="F90" s="58"/>
      <c r="G90" s="9" t="s">
        <v>758</v>
      </c>
      <c r="H90" s="3">
        <v>4</v>
      </c>
      <c r="I90" s="1" t="s">
        <v>475</v>
      </c>
      <c r="J90" s="2">
        <f t="shared" si="1"/>
        <v>860.68943999999988</v>
      </c>
      <c r="K90" s="3">
        <v>1518.0727536000002</v>
      </c>
    </row>
    <row r="91" spans="1:11" ht="18" customHeight="1">
      <c r="A91" s="64">
        <v>23</v>
      </c>
      <c r="B91" s="7">
        <v>89</v>
      </c>
      <c r="C91" s="29" t="s">
        <v>3115</v>
      </c>
      <c r="D91" s="57" t="s">
        <v>104</v>
      </c>
      <c r="E91" s="57" t="s">
        <v>759</v>
      </c>
      <c r="F91" s="58">
        <v>134.97999999999999</v>
      </c>
      <c r="G91" s="9" t="s">
        <v>760</v>
      </c>
      <c r="H91" s="3">
        <v>1</v>
      </c>
      <c r="I91" s="1" t="s">
        <v>475</v>
      </c>
      <c r="J91" s="2">
        <f t="shared" si="1"/>
        <v>860.68943999999988</v>
      </c>
      <c r="K91" s="3">
        <v>1518.0727536000002</v>
      </c>
    </row>
    <row r="92" spans="1:11" ht="18" customHeight="1">
      <c r="A92" s="56"/>
      <c r="B92" s="9">
        <v>90</v>
      </c>
      <c r="C92" s="29" t="s">
        <v>3115</v>
      </c>
      <c r="D92" s="57"/>
      <c r="E92" s="57"/>
      <c r="F92" s="58"/>
      <c r="G92" s="9" t="s">
        <v>761</v>
      </c>
      <c r="H92" s="3">
        <v>2</v>
      </c>
      <c r="I92" s="1" t="s">
        <v>475</v>
      </c>
      <c r="J92" s="2">
        <f t="shared" si="1"/>
        <v>860.68943999999988</v>
      </c>
      <c r="K92" s="3">
        <v>1518.0727536000002</v>
      </c>
    </row>
    <row r="93" spans="1:11" ht="18" customHeight="1">
      <c r="A93" s="56"/>
      <c r="B93" s="9">
        <v>91</v>
      </c>
      <c r="C93" s="29" t="s">
        <v>3115</v>
      </c>
      <c r="D93" s="57"/>
      <c r="E93" s="57"/>
      <c r="F93" s="58"/>
      <c r="G93" s="9" t="s">
        <v>762</v>
      </c>
      <c r="H93" s="3">
        <v>3</v>
      </c>
      <c r="I93" s="1" t="s">
        <v>475</v>
      </c>
      <c r="J93" s="2">
        <f t="shared" si="1"/>
        <v>860.68943999999988</v>
      </c>
      <c r="K93" s="3">
        <v>1518.0727536000002</v>
      </c>
    </row>
    <row r="94" spans="1:11" ht="18" customHeight="1">
      <c r="A94" s="56"/>
      <c r="B94" s="9">
        <v>92</v>
      </c>
      <c r="C94" s="29" t="s">
        <v>3115</v>
      </c>
      <c r="D94" s="57"/>
      <c r="E94" s="57"/>
      <c r="F94" s="58"/>
      <c r="G94" s="9" t="s">
        <v>763</v>
      </c>
      <c r="H94" s="3">
        <v>4</v>
      </c>
      <c r="I94" s="1" t="s">
        <v>475</v>
      </c>
      <c r="J94" s="2">
        <f t="shared" si="1"/>
        <v>860.68943999999988</v>
      </c>
      <c r="K94" s="3">
        <v>1518.0727536000002</v>
      </c>
    </row>
    <row r="95" spans="1:11" ht="18" customHeight="1">
      <c r="A95" s="56">
        <v>24</v>
      </c>
      <c r="B95" s="7">
        <v>93</v>
      </c>
      <c r="C95" s="29" t="s">
        <v>3115</v>
      </c>
      <c r="D95" s="57" t="s">
        <v>105</v>
      </c>
      <c r="E95" s="57" t="s">
        <v>764</v>
      </c>
      <c r="F95" s="58">
        <v>134.97999999999999</v>
      </c>
      <c r="G95" s="9" t="s">
        <v>765</v>
      </c>
      <c r="H95" s="3">
        <v>1</v>
      </c>
      <c r="I95" s="1" t="s">
        <v>475</v>
      </c>
      <c r="J95" s="2">
        <f t="shared" si="1"/>
        <v>860.68943999999988</v>
      </c>
      <c r="K95" s="3">
        <v>1518.0727536000002</v>
      </c>
    </row>
    <row r="96" spans="1:11" ht="18" customHeight="1">
      <c r="A96" s="56"/>
      <c r="B96" s="9">
        <v>94</v>
      </c>
      <c r="C96" s="29" t="s">
        <v>3115</v>
      </c>
      <c r="D96" s="57"/>
      <c r="E96" s="57"/>
      <c r="F96" s="58"/>
      <c r="G96" s="9" t="s">
        <v>766</v>
      </c>
      <c r="H96" s="3">
        <v>2</v>
      </c>
      <c r="I96" s="1" t="s">
        <v>475</v>
      </c>
      <c r="J96" s="2">
        <f t="shared" si="1"/>
        <v>860.68943999999988</v>
      </c>
      <c r="K96" s="3">
        <v>1518.0727536000002</v>
      </c>
    </row>
    <row r="97" spans="1:11" ht="18" customHeight="1">
      <c r="A97" s="56"/>
      <c r="B97" s="9">
        <v>95</v>
      </c>
      <c r="C97" s="29" t="s">
        <v>3115</v>
      </c>
      <c r="D97" s="57"/>
      <c r="E97" s="57"/>
      <c r="F97" s="58"/>
      <c r="G97" s="9" t="s">
        <v>767</v>
      </c>
      <c r="H97" s="3">
        <v>3</v>
      </c>
      <c r="I97" s="1" t="s">
        <v>475</v>
      </c>
      <c r="J97" s="2">
        <f t="shared" ref="J97:J160" si="2">J96</f>
        <v>860.68943999999988</v>
      </c>
      <c r="K97" s="3">
        <v>1518.0727536000002</v>
      </c>
    </row>
    <row r="98" spans="1:11" ht="18" customHeight="1">
      <c r="A98" s="56"/>
      <c r="B98" s="9">
        <v>96</v>
      </c>
      <c r="C98" s="29" t="s">
        <v>3115</v>
      </c>
      <c r="D98" s="57"/>
      <c r="E98" s="57"/>
      <c r="F98" s="58"/>
      <c r="G98" s="9" t="s">
        <v>768</v>
      </c>
      <c r="H98" s="3">
        <v>4</v>
      </c>
      <c r="I98" s="1" t="s">
        <v>475</v>
      </c>
      <c r="J98" s="2">
        <f t="shared" si="2"/>
        <v>860.68943999999988</v>
      </c>
      <c r="K98" s="3">
        <v>1518.0727536000002</v>
      </c>
    </row>
    <row r="99" spans="1:11" ht="18" customHeight="1">
      <c r="A99" s="64">
        <v>25</v>
      </c>
      <c r="B99" s="7">
        <v>97</v>
      </c>
      <c r="C99" s="29" t="s">
        <v>3115</v>
      </c>
      <c r="D99" s="57" t="s">
        <v>106</v>
      </c>
      <c r="E99" s="57" t="s">
        <v>769</v>
      </c>
      <c r="F99" s="58">
        <v>134.97999999999999</v>
      </c>
      <c r="G99" s="9" t="s">
        <v>770</v>
      </c>
      <c r="H99" s="3">
        <v>1</v>
      </c>
      <c r="I99" s="1" t="s">
        <v>475</v>
      </c>
      <c r="J99" s="2">
        <f t="shared" si="2"/>
        <v>860.68943999999988</v>
      </c>
      <c r="K99" s="3">
        <v>1518.0727536000002</v>
      </c>
    </row>
    <row r="100" spans="1:11" ht="18" customHeight="1">
      <c r="A100" s="56"/>
      <c r="B100" s="9">
        <v>98</v>
      </c>
      <c r="C100" s="29" t="s">
        <v>3115</v>
      </c>
      <c r="D100" s="57"/>
      <c r="E100" s="57"/>
      <c r="F100" s="58"/>
      <c r="G100" s="9" t="s">
        <v>771</v>
      </c>
      <c r="H100" s="3">
        <v>2</v>
      </c>
      <c r="I100" s="1" t="s">
        <v>475</v>
      </c>
      <c r="J100" s="2">
        <f t="shared" si="2"/>
        <v>860.68943999999988</v>
      </c>
      <c r="K100" s="3">
        <v>1518.0727536000002</v>
      </c>
    </row>
    <row r="101" spans="1:11" ht="18" customHeight="1">
      <c r="A101" s="56"/>
      <c r="B101" s="9">
        <v>99</v>
      </c>
      <c r="C101" s="29" t="s">
        <v>3115</v>
      </c>
      <c r="D101" s="57"/>
      <c r="E101" s="57"/>
      <c r="F101" s="58"/>
      <c r="G101" s="9" t="s">
        <v>772</v>
      </c>
      <c r="H101" s="3">
        <v>3</v>
      </c>
      <c r="I101" s="1" t="s">
        <v>475</v>
      </c>
      <c r="J101" s="2">
        <f t="shared" si="2"/>
        <v>860.68943999999988</v>
      </c>
      <c r="K101" s="3">
        <v>1518.0727536000002</v>
      </c>
    </row>
    <row r="102" spans="1:11" ht="18" customHeight="1">
      <c r="A102" s="56"/>
      <c r="B102" s="9">
        <v>100</v>
      </c>
      <c r="C102" s="29" t="s">
        <v>3115</v>
      </c>
      <c r="D102" s="57"/>
      <c r="E102" s="57"/>
      <c r="F102" s="58"/>
      <c r="G102" s="9" t="s">
        <v>773</v>
      </c>
      <c r="H102" s="3">
        <v>4</v>
      </c>
      <c r="I102" s="1" t="s">
        <v>475</v>
      </c>
      <c r="J102" s="2">
        <f t="shared" si="2"/>
        <v>860.68943999999988</v>
      </c>
      <c r="K102" s="3">
        <v>1518.0727536000002</v>
      </c>
    </row>
    <row r="103" spans="1:11" ht="18" customHeight="1">
      <c r="A103" s="56">
        <v>26</v>
      </c>
      <c r="B103" s="7">
        <v>101</v>
      </c>
      <c r="C103" s="29" t="s">
        <v>3115</v>
      </c>
      <c r="D103" s="57" t="s">
        <v>107</v>
      </c>
      <c r="E103" s="57" t="s">
        <v>774</v>
      </c>
      <c r="F103" s="58">
        <v>134.97999999999999</v>
      </c>
      <c r="G103" s="9" t="s">
        <v>775</v>
      </c>
      <c r="H103" s="3">
        <v>1</v>
      </c>
      <c r="I103" s="1" t="s">
        <v>475</v>
      </c>
      <c r="J103" s="2">
        <f t="shared" si="2"/>
        <v>860.68943999999988</v>
      </c>
      <c r="K103" s="3">
        <v>1518.0727536000002</v>
      </c>
    </row>
    <row r="104" spans="1:11" ht="18" customHeight="1">
      <c r="A104" s="56"/>
      <c r="B104" s="9">
        <v>102</v>
      </c>
      <c r="C104" s="29" t="s">
        <v>3115</v>
      </c>
      <c r="D104" s="57"/>
      <c r="E104" s="57"/>
      <c r="F104" s="58"/>
      <c r="G104" s="9" t="s">
        <v>776</v>
      </c>
      <c r="H104" s="3">
        <v>2</v>
      </c>
      <c r="I104" s="1" t="s">
        <v>475</v>
      </c>
      <c r="J104" s="2">
        <f t="shared" si="2"/>
        <v>860.68943999999988</v>
      </c>
      <c r="K104" s="3">
        <v>1518.0727536000002</v>
      </c>
    </row>
    <row r="105" spans="1:11" ht="18" customHeight="1">
      <c r="A105" s="56"/>
      <c r="B105" s="9">
        <v>103</v>
      </c>
      <c r="C105" s="29" t="s">
        <v>3115</v>
      </c>
      <c r="D105" s="57"/>
      <c r="E105" s="57"/>
      <c r="F105" s="58"/>
      <c r="G105" s="9" t="s">
        <v>777</v>
      </c>
      <c r="H105" s="3">
        <v>3</v>
      </c>
      <c r="I105" s="1" t="s">
        <v>475</v>
      </c>
      <c r="J105" s="2">
        <f t="shared" si="2"/>
        <v>860.68943999999988</v>
      </c>
      <c r="K105" s="3">
        <v>1518.0727536000002</v>
      </c>
    </row>
    <row r="106" spans="1:11" ht="18" customHeight="1">
      <c r="A106" s="56"/>
      <c r="B106" s="9">
        <v>104</v>
      </c>
      <c r="C106" s="29" t="s">
        <v>3115</v>
      </c>
      <c r="D106" s="57"/>
      <c r="E106" s="57"/>
      <c r="F106" s="58"/>
      <c r="G106" s="9" t="s">
        <v>778</v>
      </c>
      <c r="H106" s="3">
        <v>4</v>
      </c>
      <c r="I106" s="1" t="s">
        <v>475</v>
      </c>
      <c r="J106" s="2">
        <f t="shared" si="2"/>
        <v>860.68943999999988</v>
      </c>
      <c r="K106" s="3">
        <v>1518.0727536000002</v>
      </c>
    </row>
    <row r="107" spans="1:11" ht="18" customHeight="1">
      <c r="A107" s="64">
        <v>27</v>
      </c>
      <c r="B107" s="7">
        <v>105</v>
      </c>
      <c r="C107" s="29" t="s">
        <v>3115</v>
      </c>
      <c r="D107" s="57" t="s">
        <v>108</v>
      </c>
      <c r="E107" s="57" t="s">
        <v>779</v>
      </c>
      <c r="F107" s="58">
        <v>134.97999999999999</v>
      </c>
      <c r="G107" s="9" t="s">
        <v>780</v>
      </c>
      <c r="H107" s="3">
        <v>1</v>
      </c>
      <c r="I107" s="1" t="s">
        <v>475</v>
      </c>
      <c r="J107" s="2">
        <f t="shared" si="2"/>
        <v>860.68943999999988</v>
      </c>
      <c r="K107" s="3">
        <v>1518.0727536000002</v>
      </c>
    </row>
    <row r="108" spans="1:11" ht="18" customHeight="1">
      <c r="A108" s="56"/>
      <c r="B108" s="9">
        <v>106</v>
      </c>
      <c r="C108" s="29" t="s">
        <v>3115</v>
      </c>
      <c r="D108" s="57"/>
      <c r="E108" s="57"/>
      <c r="F108" s="58"/>
      <c r="G108" s="9" t="s">
        <v>781</v>
      </c>
      <c r="H108" s="3">
        <v>2</v>
      </c>
      <c r="I108" s="1" t="s">
        <v>475</v>
      </c>
      <c r="J108" s="2">
        <f t="shared" si="2"/>
        <v>860.68943999999988</v>
      </c>
      <c r="K108" s="3">
        <v>1518.0727536000002</v>
      </c>
    </row>
    <row r="109" spans="1:11" ht="18" customHeight="1">
      <c r="A109" s="56"/>
      <c r="B109" s="9">
        <v>107</v>
      </c>
      <c r="C109" s="29" t="s">
        <v>3115</v>
      </c>
      <c r="D109" s="57"/>
      <c r="E109" s="57"/>
      <c r="F109" s="58"/>
      <c r="G109" s="9" t="s">
        <v>782</v>
      </c>
      <c r="H109" s="3">
        <v>3</v>
      </c>
      <c r="I109" s="1" t="s">
        <v>475</v>
      </c>
      <c r="J109" s="2">
        <f t="shared" si="2"/>
        <v>860.68943999999988</v>
      </c>
      <c r="K109" s="3">
        <v>1518.0727536000002</v>
      </c>
    </row>
    <row r="110" spans="1:11" ht="18" customHeight="1">
      <c r="A110" s="56"/>
      <c r="B110" s="9">
        <v>108</v>
      </c>
      <c r="C110" s="29" t="s">
        <v>3115</v>
      </c>
      <c r="D110" s="57"/>
      <c r="E110" s="57"/>
      <c r="F110" s="58"/>
      <c r="G110" s="9" t="s">
        <v>783</v>
      </c>
      <c r="H110" s="3">
        <v>4</v>
      </c>
      <c r="I110" s="1" t="s">
        <v>475</v>
      </c>
      <c r="J110" s="2">
        <f t="shared" si="2"/>
        <v>860.68943999999988</v>
      </c>
      <c r="K110" s="3">
        <v>1518.0727536000002</v>
      </c>
    </row>
    <row r="111" spans="1:11" ht="18" customHeight="1">
      <c r="A111" s="56">
        <v>28</v>
      </c>
      <c r="B111" s="7">
        <v>109</v>
      </c>
      <c r="C111" s="29" t="s">
        <v>3115</v>
      </c>
      <c r="D111" s="57" t="s">
        <v>109</v>
      </c>
      <c r="E111" s="57" t="s">
        <v>784</v>
      </c>
      <c r="F111" s="58">
        <v>134.97999999999999</v>
      </c>
      <c r="G111" s="9" t="s">
        <v>785</v>
      </c>
      <c r="H111" s="3">
        <v>1</v>
      </c>
      <c r="I111" s="1" t="s">
        <v>475</v>
      </c>
      <c r="J111" s="2">
        <f t="shared" si="2"/>
        <v>860.68943999999988</v>
      </c>
      <c r="K111" s="3">
        <v>1518.0727536000002</v>
      </c>
    </row>
    <row r="112" spans="1:11" ht="18" customHeight="1">
      <c r="A112" s="56"/>
      <c r="B112" s="9">
        <v>110</v>
      </c>
      <c r="C112" s="29" t="s">
        <v>3115</v>
      </c>
      <c r="D112" s="57"/>
      <c r="E112" s="57"/>
      <c r="F112" s="58"/>
      <c r="G112" s="9" t="s">
        <v>786</v>
      </c>
      <c r="H112" s="3">
        <v>2</v>
      </c>
      <c r="I112" s="1" t="s">
        <v>475</v>
      </c>
      <c r="J112" s="2">
        <f t="shared" si="2"/>
        <v>860.68943999999988</v>
      </c>
      <c r="K112" s="3">
        <v>1518.0727536000002</v>
      </c>
    </row>
    <row r="113" spans="1:11" ht="18" customHeight="1">
      <c r="A113" s="56"/>
      <c r="B113" s="9">
        <v>111</v>
      </c>
      <c r="C113" s="29" t="s">
        <v>3115</v>
      </c>
      <c r="D113" s="57"/>
      <c r="E113" s="57"/>
      <c r="F113" s="58"/>
      <c r="G113" s="9" t="s">
        <v>787</v>
      </c>
      <c r="H113" s="3">
        <v>3</v>
      </c>
      <c r="I113" s="1" t="s">
        <v>475</v>
      </c>
      <c r="J113" s="2">
        <f t="shared" si="2"/>
        <v>860.68943999999988</v>
      </c>
      <c r="K113" s="3">
        <v>1518.0727536000002</v>
      </c>
    </row>
    <row r="114" spans="1:11" ht="18" customHeight="1">
      <c r="A114" s="56"/>
      <c r="B114" s="9">
        <v>112</v>
      </c>
      <c r="C114" s="29" t="s">
        <v>3115</v>
      </c>
      <c r="D114" s="57"/>
      <c r="E114" s="57"/>
      <c r="F114" s="58"/>
      <c r="G114" s="9" t="s">
        <v>788</v>
      </c>
      <c r="H114" s="3">
        <v>4</v>
      </c>
      <c r="I114" s="1" t="s">
        <v>475</v>
      </c>
      <c r="J114" s="2">
        <f t="shared" si="2"/>
        <v>860.68943999999988</v>
      </c>
      <c r="K114" s="3">
        <v>1518.0727536000002</v>
      </c>
    </row>
    <row r="115" spans="1:11" ht="18" customHeight="1">
      <c r="A115" s="64">
        <v>29</v>
      </c>
      <c r="B115" s="7">
        <v>113</v>
      </c>
      <c r="C115" s="29" t="s">
        <v>3115</v>
      </c>
      <c r="D115" s="57" t="s">
        <v>110</v>
      </c>
      <c r="E115" s="57" t="s">
        <v>789</v>
      </c>
      <c r="F115" s="58">
        <v>134.97999999999999</v>
      </c>
      <c r="G115" s="9" t="s">
        <v>790</v>
      </c>
      <c r="H115" s="3">
        <v>1</v>
      </c>
      <c r="I115" s="1" t="s">
        <v>475</v>
      </c>
      <c r="J115" s="2">
        <f t="shared" si="2"/>
        <v>860.68943999999988</v>
      </c>
      <c r="K115" s="3">
        <v>1518.0727536000002</v>
      </c>
    </row>
    <row r="116" spans="1:11" ht="18" customHeight="1">
      <c r="A116" s="56"/>
      <c r="B116" s="9">
        <v>114</v>
      </c>
      <c r="C116" s="29" t="s">
        <v>3115</v>
      </c>
      <c r="D116" s="57"/>
      <c r="E116" s="57"/>
      <c r="F116" s="58"/>
      <c r="G116" s="9" t="s">
        <v>791</v>
      </c>
      <c r="H116" s="3">
        <v>2</v>
      </c>
      <c r="I116" s="1" t="s">
        <v>475</v>
      </c>
      <c r="J116" s="2">
        <f t="shared" si="2"/>
        <v>860.68943999999988</v>
      </c>
      <c r="K116" s="3">
        <v>1518.0727536000002</v>
      </c>
    </row>
    <row r="117" spans="1:11" ht="18" customHeight="1">
      <c r="A117" s="56"/>
      <c r="B117" s="9">
        <v>115</v>
      </c>
      <c r="C117" s="29" t="s">
        <v>3115</v>
      </c>
      <c r="D117" s="57"/>
      <c r="E117" s="57"/>
      <c r="F117" s="58"/>
      <c r="G117" s="9" t="s">
        <v>792</v>
      </c>
      <c r="H117" s="3">
        <v>3</v>
      </c>
      <c r="I117" s="1" t="s">
        <v>475</v>
      </c>
      <c r="J117" s="2">
        <f t="shared" si="2"/>
        <v>860.68943999999988</v>
      </c>
      <c r="K117" s="3">
        <v>1518.0727536000002</v>
      </c>
    </row>
    <row r="118" spans="1:11" ht="18" customHeight="1">
      <c r="A118" s="56"/>
      <c r="B118" s="9">
        <v>116</v>
      </c>
      <c r="C118" s="29" t="s">
        <v>3115</v>
      </c>
      <c r="D118" s="57"/>
      <c r="E118" s="57"/>
      <c r="F118" s="58"/>
      <c r="G118" s="9" t="s">
        <v>793</v>
      </c>
      <c r="H118" s="3">
        <v>4</v>
      </c>
      <c r="I118" s="1" t="s">
        <v>475</v>
      </c>
      <c r="J118" s="2">
        <f t="shared" si="2"/>
        <v>860.68943999999988</v>
      </c>
      <c r="K118" s="3">
        <v>1518.0727536000002</v>
      </c>
    </row>
    <row r="119" spans="1:11" ht="18" customHeight="1">
      <c r="A119" s="56">
        <v>30</v>
      </c>
      <c r="B119" s="7">
        <v>117</v>
      </c>
      <c r="C119" s="29" t="s">
        <v>3115</v>
      </c>
      <c r="D119" s="57" t="s">
        <v>111</v>
      </c>
      <c r="E119" s="57" t="s">
        <v>794</v>
      </c>
      <c r="F119" s="58">
        <v>134.97999999999999</v>
      </c>
      <c r="G119" s="9" t="s">
        <v>1117</v>
      </c>
      <c r="H119" s="3">
        <v>1</v>
      </c>
      <c r="I119" s="1" t="s">
        <v>475</v>
      </c>
      <c r="J119" s="2">
        <f t="shared" si="2"/>
        <v>860.68943999999988</v>
      </c>
      <c r="K119" s="3">
        <v>1518.0727536000002</v>
      </c>
    </row>
    <row r="120" spans="1:11" ht="18" customHeight="1">
      <c r="A120" s="56"/>
      <c r="B120" s="9">
        <v>118</v>
      </c>
      <c r="C120" s="29" t="s">
        <v>3115</v>
      </c>
      <c r="D120" s="57"/>
      <c r="E120" s="57"/>
      <c r="F120" s="58"/>
      <c r="G120" s="9" t="s">
        <v>1118</v>
      </c>
      <c r="H120" s="3">
        <v>2</v>
      </c>
      <c r="I120" s="1" t="s">
        <v>475</v>
      </c>
      <c r="J120" s="2">
        <f t="shared" si="2"/>
        <v>860.68943999999988</v>
      </c>
      <c r="K120" s="3">
        <v>1518.0727536000002</v>
      </c>
    </row>
    <row r="121" spans="1:11" ht="18" customHeight="1">
      <c r="A121" s="56"/>
      <c r="B121" s="9">
        <v>119</v>
      </c>
      <c r="C121" s="29" t="s">
        <v>3115</v>
      </c>
      <c r="D121" s="57"/>
      <c r="E121" s="57"/>
      <c r="F121" s="58"/>
      <c r="G121" s="9" t="s">
        <v>1119</v>
      </c>
      <c r="H121" s="3">
        <v>3</v>
      </c>
      <c r="I121" s="1" t="s">
        <v>475</v>
      </c>
      <c r="J121" s="2">
        <f t="shared" si="2"/>
        <v>860.68943999999988</v>
      </c>
      <c r="K121" s="3">
        <v>1518.0727536000002</v>
      </c>
    </row>
    <row r="122" spans="1:11" ht="18" customHeight="1">
      <c r="A122" s="56"/>
      <c r="B122" s="9">
        <v>120</v>
      </c>
      <c r="C122" s="29" t="s">
        <v>3115</v>
      </c>
      <c r="D122" s="57"/>
      <c r="E122" s="57"/>
      <c r="F122" s="58"/>
      <c r="G122" s="9" t="s">
        <v>1120</v>
      </c>
      <c r="H122" s="3">
        <v>4</v>
      </c>
      <c r="I122" s="1" t="s">
        <v>475</v>
      </c>
      <c r="J122" s="2">
        <f t="shared" si="2"/>
        <v>860.68943999999988</v>
      </c>
      <c r="K122" s="3">
        <v>1518.0727536000002</v>
      </c>
    </row>
    <row r="123" spans="1:11" ht="18" customHeight="1">
      <c r="A123" s="64">
        <v>31</v>
      </c>
      <c r="B123" s="7">
        <v>121</v>
      </c>
      <c r="C123" s="29" t="s">
        <v>3115</v>
      </c>
      <c r="D123" s="57" t="s">
        <v>112</v>
      </c>
      <c r="E123" s="57" t="s">
        <v>795</v>
      </c>
      <c r="F123" s="58">
        <v>134.97999999999999</v>
      </c>
      <c r="G123" s="9" t="s">
        <v>1121</v>
      </c>
      <c r="H123" s="3">
        <v>1</v>
      </c>
      <c r="I123" s="1" t="s">
        <v>475</v>
      </c>
      <c r="J123" s="2">
        <f t="shared" si="2"/>
        <v>860.68943999999988</v>
      </c>
      <c r="K123" s="3">
        <v>1518.0727536000002</v>
      </c>
    </row>
    <row r="124" spans="1:11" ht="18" customHeight="1">
      <c r="A124" s="56"/>
      <c r="B124" s="9">
        <v>122</v>
      </c>
      <c r="C124" s="29" t="s">
        <v>3115</v>
      </c>
      <c r="D124" s="57"/>
      <c r="E124" s="57"/>
      <c r="F124" s="58"/>
      <c r="G124" s="9" t="s">
        <v>1122</v>
      </c>
      <c r="H124" s="3">
        <v>2</v>
      </c>
      <c r="I124" s="1" t="s">
        <v>475</v>
      </c>
      <c r="J124" s="2">
        <f t="shared" si="2"/>
        <v>860.68943999999988</v>
      </c>
      <c r="K124" s="3">
        <v>1518.0727536000002</v>
      </c>
    </row>
    <row r="125" spans="1:11" ht="18" customHeight="1">
      <c r="A125" s="56"/>
      <c r="B125" s="9">
        <v>123</v>
      </c>
      <c r="C125" s="29" t="s">
        <v>3115</v>
      </c>
      <c r="D125" s="57"/>
      <c r="E125" s="57"/>
      <c r="F125" s="58"/>
      <c r="G125" s="9" t="s">
        <v>1123</v>
      </c>
      <c r="H125" s="3">
        <v>3</v>
      </c>
      <c r="I125" s="1" t="s">
        <v>475</v>
      </c>
      <c r="J125" s="2">
        <f t="shared" si="2"/>
        <v>860.68943999999988</v>
      </c>
      <c r="K125" s="3">
        <v>1518.0727536000002</v>
      </c>
    </row>
    <row r="126" spans="1:11" ht="18" customHeight="1">
      <c r="A126" s="56"/>
      <c r="B126" s="9">
        <v>124</v>
      </c>
      <c r="C126" s="29" t="s">
        <v>3115</v>
      </c>
      <c r="D126" s="57"/>
      <c r="E126" s="57"/>
      <c r="F126" s="58"/>
      <c r="G126" s="9" t="s">
        <v>1124</v>
      </c>
      <c r="H126" s="3">
        <v>4</v>
      </c>
      <c r="I126" s="1" t="s">
        <v>475</v>
      </c>
      <c r="J126" s="2">
        <f t="shared" si="2"/>
        <v>860.68943999999988</v>
      </c>
      <c r="K126" s="3">
        <v>1518.0727536000002</v>
      </c>
    </row>
    <row r="127" spans="1:11" ht="18" customHeight="1">
      <c r="A127" s="56">
        <v>32</v>
      </c>
      <c r="B127" s="7">
        <v>125</v>
      </c>
      <c r="C127" s="29" t="s">
        <v>3115</v>
      </c>
      <c r="D127" s="57" t="s">
        <v>113</v>
      </c>
      <c r="E127" s="57" t="s">
        <v>796</v>
      </c>
      <c r="F127" s="58">
        <v>134.97999999999999</v>
      </c>
      <c r="G127" s="9" t="s">
        <v>1125</v>
      </c>
      <c r="H127" s="3">
        <v>1</v>
      </c>
      <c r="I127" s="1" t="s">
        <v>475</v>
      </c>
      <c r="J127" s="2">
        <f t="shared" si="2"/>
        <v>860.68943999999988</v>
      </c>
      <c r="K127" s="3">
        <v>1518.0727536000002</v>
      </c>
    </row>
    <row r="128" spans="1:11" ht="18" customHeight="1">
      <c r="A128" s="56"/>
      <c r="B128" s="9">
        <v>126</v>
      </c>
      <c r="C128" s="29" t="s">
        <v>3115</v>
      </c>
      <c r="D128" s="57"/>
      <c r="E128" s="57"/>
      <c r="F128" s="58"/>
      <c r="G128" s="9" t="s">
        <v>1126</v>
      </c>
      <c r="H128" s="3">
        <v>2</v>
      </c>
      <c r="I128" s="1" t="s">
        <v>475</v>
      </c>
      <c r="J128" s="2">
        <f t="shared" si="2"/>
        <v>860.68943999999988</v>
      </c>
      <c r="K128" s="3">
        <v>1518.0727536000002</v>
      </c>
    </row>
    <row r="129" spans="1:11" ht="18" customHeight="1">
      <c r="A129" s="56"/>
      <c r="B129" s="9">
        <v>127</v>
      </c>
      <c r="C129" s="29" t="s">
        <v>3115</v>
      </c>
      <c r="D129" s="57"/>
      <c r="E129" s="57"/>
      <c r="F129" s="58"/>
      <c r="G129" s="9" t="s">
        <v>1127</v>
      </c>
      <c r="H129" s="3">
        <v>3</v>
      </c>
      <c r="I129" s="1" t="s">
        <v>475</v>
      </c>
      <c r="J129" s="2">
        <f t="shared" si="2"/>
        <v>860.68943999999988</v>
      </c>
      <c r="K129" s="3">
        <v>1518.0727536000002</v>
      </c>
    </row>
    <row r="130" spans="1:11" ht="18" customHeight="1">
      <c r="A130" s="56"/>
      <c r="B130" s="9">
        <v>128</v>
      </c>
      <c r="C130" s="29" t="s">
        <v>3115</v>
      </c>
      <c r="D130" s="57"/>
      <c r="E130" s="57"/>
      <c r="F130" s="58"/>
      <c r="G130" s="9" t="s">
        <v>1128</v>
      </c>
      <c r="H130" s="3">
        <v>4</v>
      </c>
      <c r="I130" s="1" t="s">
        <v>475</v>
      </c>
      <c r="J130" s="2">
        <f t="shared" si="2"/>
        <v>860.68943999999988</v>
      </c>
      <c r="K130" s="3">
        <v>1518.0727536000002</v>
      </c>
    </row>
    <row r="131" spans="1:11" ht="18" customHeight="1">
      <c r="A131" s="64">
        <v>33</v>
      </c>
      <c r="B131" s="7">
        <v>129</v>
      </c>
      <c r="C131" s="29" t="s">
        <v>3115</v>
      </c>
      <c r="D131" s="57" t="s">
        <v>114</v>
      </c>
      <c r="E131" s="57" t="s">
        <v>797</v>
      </c>
      <c r="F131" s="58">
        <v>134.97999999999999</v>
      </c>
      <c r="G131" s="9" t="s">
        <v>1129</v>
      </c>
      <c r="H131" s="3">
        <v>1</v>
      </c>
      <c r="I131" s="1" t="s">
        <v>475</v>
      </c>
      <c r="J131" s="2">
        <f t="shared" si="2"/>
        <v>860.68943999999988</v>
      </c>
      <c r="K131" s="3">
        <v>1518.0727536000002</v>
      </c>
    </row>
    <row r="132" spans="1:11" ht="18" customHeight="1">
      <c r="A132" s="56"/>
      <c r="B132" s="9">
        <v>130</v>
      </c>
      <c r="C132" s="29" t="s">
        <v>3115</v>
      </c>
      <c r="D132" s="57"/>
      <c r="E132" s="57"/>
      <c r="F132" s="58"/>
      <c r="G132" s="9" t="s">
        <v>1130</v>
      </c>
      <c r="H132" s="3">
        <v>2</v>
      </c>
      <c r="I132" s="1" t="s">
        <v>475</v>
      </c>
      <c r="J132" s="2">
        <f t="shared" si="2"/>
        <v>860.68943999999988</v>
      </c>
      <c r="K132" s="3">
        <v>1518.0727536000002</v>
      </c>
    </row>
    <row r="133" spans="1:11" ht="18" customHeight="1">
      <c r="A133" s="56"/>
      <c r="B133" s="9">
        <v>131</v>
      </c>
      <c r="C133" s="29" t="s">
        <v>3115</v>
      </c>
      <c r="D133" s="57"/>
      <c r="E133" s="57"/>
      <c r="F133" s="58"/>
      <c r="G133" s="9" t="s">
        <v>1131</v>
      </c>
      <c r="H133" s="3">
        <v>3</v>
      </c>
      <c r="I133" s="1" t="s">
        <v>475</v>
      </c>
      <c r="J133" s="2">
        <f t="shared" si="2"/>
        <v>860.68943999999988</v>
      </c>
      <c r="K133" s="3">
        <v>1518.0727536000002</v>
      </c>
    </row>
    <row r="134" spans="1:11" ht="18" customHeight="1">
      <c r="A134" s="56"/>
      <c r="B134" s="9">
        <v>132</v>
      </c>
      <c r="C134" s="29" t="s">
        <v>3115</v>
      </c>
      <c r="D134" s="57"/>
      <c r="E134" s="57"/>
      <c r="F134" s="58"/>
      <c r="G134" s="9" t="s">
        <v>1132</v>
      </c>
      <c r="H134" s="3">
        <v>4</v>
      </c>
      <c r="I134" s="1" t="s">
        <v>475</v>
      </c>
      <c r="J134" s="2">
        <f t="shared" si="2"/>
        <v>860.68943999999988</v>
      </c>
      <c r="K134" s="3">
        <v>1518.0727536000002</v>
      </c>
    </row>
    <row r="135" spans="1:11" ht="18" customHeight="1">
      <c r="A135" s="56">
        <v>34</v>
      </c>
      <c r="B135" s="7">
        <v>133</v>
      </c>
      <c r="C135" s="29" t="s">
        <v>3115</v>
      </c>
      <c r="D135" s="57" t="s">
        <v>115</v>
      </c>
      <c r="E135" s="57" t="s">
        <v>798</v>
      </c>
      <c r="F135" s="58">
        <v>134.97999999999999</v>
      </c>
      <c r="G135" s="9" t="s">
        <v>1133</v>
      </c>
      <c r="H135" s="3">
        <v>1</v>
      </c>
      <c r="I135" s="1" t="s">
        <v>475</v>
      </c>
      <c r="J135" s="2">
        <f t="shared" si="2"/>
        <v>860.68943999999988</v>
      </c>
      <c r="K135" s="3">
        <v>1518.0727536000002</v>
      </c>
    </row>
    <row r="136" spans="1:11" ht="18" customHeight="1">
      <c r="A136" s="56"/>
      <c r="B136" s="9">
        <v>134</v>
      </c>
      <c r="C136" s="29" t="s">
        <v>3115</v>
      </c>
      <c r="D136" s="57"/>
      <c r="E136" s="57"/>
      <c r="F136" s="58"/>
      <c r="G136" s="9" t="s">
        <v>1134</v>
      </c>
      <c r="H136" s="3">
        <v>2</v>
      </c>
      <c r="I136" s="1" t="s">
        <v>475</v>
      </c>
      <c r="J136" s="2">
        <f t="shared" si="2"/>
        <v>860.68943999999988</v>
      </c>
      <c r="K136" s="3">
        <v>1518.0727536000002</v>
      </c>
    </row>
    <row r="137" spans="1:11" ht="18" customHeight="1">
      <c r="A137" s="56"/>
      <c r="B137" s="9">
        <v>135</v>
      </c>
      <c r="C137" s="29" t="s">
        <v>3115</v>
      </c>
      <c r="D137" s="57"/>
      <c r="E137" s="57"/>
      <c r="F137" s="58"/>
      <c r="G137" s="9" t="s">
        <v>1135</v>
      </c>
      <c r="H137" s="3">
        <v>3</v>
      </c>
      <c r="I137" s="1" t="s">
        <v>475</v>
      </c>
      <c r="J137" s="2">
        <f t="shared" si="2"/>
        <v>860.68943999999988</v>
      </c>
      <c r="K137" s="3">
        <v>1518.0727536000002</v>
      </c>
    </row>
    <row r="138" spans="1:11" ht="18" customHeight="1">
      <c r="A138" s="56"/>
      <c r="B138" s="9">
        <v>136</v>
      </c>
      <c r="C138" s="29" t="s">
        <v>3115</v>
      </c>
      <c r="D138" s="57"/>
      <c r="E138" s="57"/>
      <c r="F138" s="58"/>
      <c r="G138" s="9" t="s">
        <v>1136</v>
      </c>
      <c r="H138" s="3">
        <v>4</v>
      </c>
      <c r="I138" s="1" t="s">
        <v>475</v>
      </c>
      <c r="J138" s="2">
        <f t="shared" si="2"/>
        <v>860.68943999999988</v>
      </c>
      <c r="K138" s="3">
        <v>1518.0727536000002</v>
      </c>
    </row>
    <row r="139" spans="1:11" ht="18" customHeight="1">
      <c r="A139" s="64">
        <v>35</v>
      </c>
      <c r="B139" s="7">
        <v>137</v>
      </c>
      <c r="C139" s="29" t="s">
        <v>3115</v>
      </c>
      <c r="D139" s="57" t="s">
        <v>116</v>
      </c>
      <c r="E139" s="57" t="s">
        <v>799</v>
      </c>
      <c r="F139" s="58">
        <v>134.97999999999999</v>
      </c>
      <c r="G139" s="9" t="s">
        <v>1137</v>
      </c>
      <c r="H139" s="3">
        <v>1</v>
      </c>
      <c r="I139" s="1" t="s">
        <v>475</v>
      </c>
      <c r="J139" s="2">
        <f t="shared" si="2"/>
        <v>860.68943999999988</v>
      </c>
      <c r="K139" s="3">
        <v>1518.0727536000002</v>
      </c>
    </row>
    <row r="140" spans="1:11" ht="18" customHeight="1">
      <c r="A140" s="56"/>
      <c r="B140" s="9">
        <v>138</v>
      </c>
      <c r="C140" s="29" t="s">
        <v>3115</v>
      </c>
      <c r="D140" s="57"/>
      <c r="E140" s="57"/>
      <c r="F140" s="58"/>
      <c r="G140" s="9" t="s">
        <v>1138</v>
      </c>
      <c r="H140" s="3">
        <v>2</v>
      </c>
      <c r="I140" s="1" t="s">
        <v>475</v>
      </c>
      <c r="J140" s="2">
        <f t="shared" si="2"/>
        <v>860.68943999999988</v>
      </c>
      <c r="K140" s="3">
        <v>1518.0727536000002</v>
      </c>
    </row>
    <row r="141" spans="1:11" ht="18" customHeight="1">
      <c r="A141" s="56"/>
      <c r="B141" s="9">
        <v>139</v>
      </c>
      <c r="C141" s="29" t="s">
        <v>3115</v>
      </c>
      <c r="D141" s="57"/>
      <c r="E141" s="57"/>
      <c r="F141" s="58"/>
      <c r="G141" s="9" t="s">
        <v>1139</v>
      </c>
      <c r="H141" s="3">
        <v>3</v>
      </c>
      <c r="I141" s="1" t="s">
        <v>475</v>
      </c>
      <c r="J141" s="2">
        <f t="shared" si="2"/>
        <v>860.68943999999988</v>
      </c>
      <c r="K141" s="3">
        <v>1518.0727536000002</v>
      </c>
    </row>
    <row r="142" spans="1:11" ht="18" customHeight="1">
      <c r="A142" s="56"/>
      <c r="B142" s="9">
        <v>140</v>
      </c>
      <c r="C142" s="29" t="s">
        <v>3115</v>
      </c>
      <c r="D142" s="57"/>
      <c r="E142" s="57"/>
      <c r="F142" s="58"/>
      <c r="G142" s="9" t="s">
        <v>1140</v>
      </c>
      <c r="H142" s="3">
        <v>4</v>
      </c>
      <c r="I142" s="1" t="s">
        <v>475</v>
      </c>
      <c r="J142" s="2">
        <f t="shared" si="2"/>
        <v>860.68943999999988</v>
      </c>
      <c r="K142" s="3">
        <v>1518.0727536000002</v>
      </c>
    </row>
    <row r="143" spans="1:11" ht="18" customHeight="1">
      <c r="A143" s="56">
        <v>36</v>
      </c>
      <c r="B143" s="7">
        <v>141</v>
      </c>
      <c r="C143" s="29" t="s">
        <v>3115</v>
      </c>
      <c r="D143" s="57" t="s">
        <v>117</v>
      </c>
      <c r="E143" s="57" t="s">
        <v>800</v>
      </c>
      <c r="F143" s="58">
        <v>134.97999999999999</v>
      </c>
      <c r="G143" s="9" t="s">
        <v>1141</v>
      </c>
      <c r="H143" s="3">
        <v>1</v>
      </c>
      <c r="I143" s="1" t="s">
        <v>475</v>
      </c>
      <c r="J143" s="2">
        <f t="shared" si="2"/>
        <v>860.68943999999988</v>
      </c>
      <c r="K143" s="3">
        <v>1518.0727536000002</v>
      </c>
    </row>
    <row r="144" spans="1:11" ht="18" customHeight="1">
      <c r="A144" s="56"/>
      <c r="B144" s="9">
        <v>142</v>
      </c>
      <c r="C144" s="29" t="s">
        <v>3115</v>
      </c>
      <c r="D144" s="57"/>
      <c r="E144" s="57"/>
      <c r="F144" s="58"/>
      <c r="G144" s="9" t="s">
        <v>1142</v>
      </c>
      <c r="H144" s="3">
        <v>2</v>
      </c>
      <c r="I144" s="1" t="s">
        <v>475</v>
      </c>
      <c r="J144" s="2">
        <f t="shared" si="2"/>
        <v>860.68943999999988</v>
      </c>
      <c r="K144" s="3">
        <v>1518.0727536000002</v>
      </c>
    </row>
    <row r="145" spans="1:11" ht="18" customHeight="1">
      <c r="A145" s="56"/>
      <c r="B145" s="9">
        <v>143</v>
      </c>
      <c r="C145" s="29" t="s">
        <v>3115</v>
      </c>
      <c r="D145" s="57"/>
      <c r="E145" s="57"/>
      <c r="F145" s="58"/>
      <c r="G145" s="9" t="s">
        <v>1143</v>
      </c>
      <c r="H145" s="3">
        <v>3</v>
      </c>
      <c r="I145" s="1" t="s">
        <v>475</v>
      </c>
      <c r="J145" s="2">
        <f t="shared" si="2"/>
        <v>860.68943999999988</v>
      </c>
      <c r="K145" s="3">
        <v>1518.0727536000002</v>
      </c>
    </row>
    <row r="146" spans="1:11" ht="18" customHeight="1">
      <c r="A146" s="56"/>
      <c r="B146" s="9">
        <v>144</v>
      </c>
      <c r="C146" s="29" t="s">
        <v>3115</v>
      </c>
      <c r="D146" s="57"/>
      <c r="E146" s="57"/>
      <c r="F146" s="58"/>
      <c r="G146" s="9" t="s">
        <v>1144</v>
      </c>
      <c r="H146" s="3">
        <v>4</v>
      </c>
      <c r="I146" s="1" t="s">
        <v>475</v>
      </c>
      <c r="J146" s="2">
        <f t="shared" si="2"/>
        <v>860.68943999999988</v>
      </c>
      <c r="K146" s="3">
        <v>1518.0727536000002</v>
      </c>
    </row>
    <row r="147" spans="1:11" ht="18" customHeight="1">
      <c r="A147" s="64">
        <v>37</v>
      </c>
      <c r="B147" s="7">
        <v>145</v>
      </c>
      <c r="C147" s="29" t="s">
        <v>3115</v>
      </c>
      <c r="D147" s="57" t="s">
        <v>118</v>
      </c>
      <c r="E147" s="57" t="s">
        <v>801</v>
      </c>
      <c r="F147" s="58">
        <v>134.97999999999999</v>
      </c>
      <c r="G147" s="9" t="s">
        <v>1145</v>
      </c>
      <c r="H147" s="3">
        <v>1</v>
      </c>
      <c r="I147" s="1" t="s">
        <v>475</v>
      </c>
      <c r="J147" s="2">
        <f t="shared" si="2"/>
        <v>860.68943999999988</v>
      </c>
      <c r="K147" s="3">
        <v>1518.0727536000002</v>
      </c>
    </row>
    <row r="148" spans="1:11" ht="18" customHeight="1">
      <c r="A148" s="56"/>
      <c r="B148" s="9">
        <v>146</v>
      </c>
      <c r="C148" s="29" t="s">
        <v>3115</v>
      </c>
      <c r="D148" s="57"/>
      <c r="E148" s="57"/>
      <c r="F148" s="58"/>
      <c r="G148" s="9" t="s">
        <v>1146</v>
      </c>
      <c r="H148" s="3">
        <v>2</v>
      </c>
      <c r="I148" s="1" t="s">
        <v>475</v>
      </c>
      <c r="J148" s="2">
        <f t="shared" si="2"/>
        <v>860.68943999999988</v>
      </c>
      <c r="K148" s="3">
        <v>1518.0727536000002</v>
      </c>
    </row>
    <row r="149" spans="1:11" ht="18" customHeight="1">
      <c r="A149" s="56"/>
      <c r="B149" s="9">
        <v>147</v>
      </c>
      <c r="C149" s="29" t="s">
        <v>3115</v>
      </c>
      <c r="D149" s="57"/>
      <c r="E149" s="57"/>
      <c r="F149" s="58"/>
      <c r="G149" s="9" t="s">
        <v>1147</v>
      </c>
      <c r="H149" s="3">
        <v>3</v>
      </c>
      <c r="I149" s="1" t="s">
        <v>475</v>
      </c>
      <c r="J149" s="2">
        <f t="shared" si="2"/>
        <v>860.68943999999988</v>
      </c>
      <c r="K149" s="3">
        <v>1518.0727536000002</v>
      </c>
    </row>
    <row r="150" spans="1:11" ht="18" customHeight="1">
      <c r="A150" s="56"/>
      <c r="B150" s="9">
        <v>148</v>
      </c>
      <c r="C150" s="29" t="s">
        <v>3115</v>
      </c>
      <c r="D150" s="57"/>
      <c r="E150" s="57"/>
      <c r="F150" s="58"/>
      <c r="G150" s="9" t="s">
        <v>1148</v>
      </c>
      <c r="H150" s="3">
        <v>4</v>
      </c>
      <c r="I150" s="1" t="s">
        <v>475</v>
      </c>
      <c r="J150" s="2">
        <f t="shared" si="2"/>
        <v>860.68943999999988</v>
      </c>
      <c r="K150" s="3">
        <v>1518.0727536000002</v>
      </c>
    </row>
    <row r="151" spans="1:11" ht="18" customHeight="1">
      <c r="A151" s="56">
        <v>38</v>
      </c>
      <c r="B151" s="7">
        <v>149</v>
      </c>
      <c r="C151" s="29" t="s">
        <v>3115</v>
      </c>
      <c r="D151" s="57" t="s">
        <v>119</v>
      </c>
      <c r="E151" s="57" t="s">
        <v>802</v>
      </c>
      <c r="F151" s="58">
        <v>134.97999999999999</v>
      </c>
      <c r="G151" s="9" t="s">
        <v>1149</v>
      </c>
      <c r="H151" s="3">
        <v>1</v>
      </c>
      <c r="I151" s="1" t="s">
        <v>475</v>
      </c>
      <c r="J151" s="2">
        <f t="shared" si="2"/>
        <v>860.68943999999988</v>
      </c>
      <c r="K151" s="3">
        <v>1518.0727536000002</v>
      </c>
    </row>
    <row r="152" spans="1:11" ht="18" customHeight="1">
      <c r="A152" s="56"/>
      <c r="B152" s="9">
        <v>150</v>
      </c>
      <c r="C152" s="29" t="s">
        <v>3115</v>
      </c>
      <c r="D152" s="57"/>
      <c r="E152" s="57"/>
      <c r="F152" s="58"/>
      <c r="G152" s="9" t="s">
        <v>1150</v>
      </c>
      <c r="H152" s="3">
        <v>2</v>
      </c>
      <c r="I152" s="1" t="s">
        <v>475</v>
      </c>
      <c r="J152" s="2">
        <f t="shared" si="2"/>
        <v>860.68943999999988</v>
      </c>
      <c r="K152" s="3">
        <v>1518.0727536000002</v>
      </c>
    </row>
    <row r="153" spans="1:11" ht="18" customHeight="1">
      <c r="A153" s="56"/>
      <c r="B153" s="9">
        <v>151</v>
      </c>
      <c r="C153" s="29" t="s">
        <v>3115</v>
      </c>
      <c r="D153" s="57"/>
      <c r="E153" s="57"/>
      <c r="F153" s="58"/>
      <c r="G153" s="9" t="s">
        <v>1151</v>
      </c>
      <c r="H153" s="3">
        <v>3</v>
      </c>
      <c r="I153" s="1" t="s">
        <v>475</v>
      </c>
      <c r="J153" s="2">
        <f t="shared" si="2"/>
        <v>860.68943999999988</v>
      </c>
      <c r="K153" s="3">
        <v>1518.0727536000002</v>
      </c>
    </row>
    <row r="154" spans="1:11" ht="18" customHeight="1">
      <c r="A154" s="56"/>
      <c r="B154" s="9">
        <v>152</v>
      </c>
      <c r="C154" s="29" t="s">
        <v>3115</v>
      </c>
      <c r="D154" s="57"/>
      <c r="E154" s="57"/>
      <c r="F154" s="58"/>
      <c r="G154" s="9" t="s">
        <v>1152</v>
      </c>
      <c r="H154" s="3">
        <v>4</v>
      </c>
      <c r="I154" s="1" t="s">
        <v>475</v>
      </c>
      <c r="J154" s="2">
        <f t="shared" si="2"/>
        <v>860.68943999999988</v>
      </c>
      <c r="K154" s="3">
        <v>1518.0727536000002</v>
      </c>
    </row>
    <row r="155" spans="1:11" ht="18" customHeight="1">
      <c r="A155" s="64">
        <v>39</v>
      </c>
      <c r="B155" s="7">
        <v>153</v>
      </c>
      <c r="C155" s="29" t="s">
        <v>3115</v>
      </c>
      <c r="D155" s="57" t="s">
        <v>120</v>
      </c>
      <c r="E155" s="57" t="s">
        <v>803</v>
      </c>
      <c r="F155" s="58">
        <v>134.97999999999999</v>
      </c>
      <c r="G155" s="9" t="s">
        <v>1153</v>
      </c>
      <c r="H155" s="3">
        <v>1</v>
      </c>
      <c r="I155" s="1" t="s">
        <v>475</v>
      </c>
      <c r="J155" s="2">
        <f t="shared" si="2"/>
        <v>860.68943999999988</v>
      </c>
      <c r="K155" s="3">
        <v>1518.0727536000002</v>
      </c>
    </row>
    <row r="156" spans="1:11" ht="18" customHeight="1">
      <c r="A156" s="56"/>
      <c r="B156" s="9">
        <v>154</v>
      </c>
      <c r="C156" s="29" t="s">
        <v>3115</v>
      </c>
      <c r="D156" s="57"/>
      <c r="E156" s="57"/>
      <c r="F156" s="58"/>
      <c r="G156" s="9" t="s">
        <v>1154</v>
      </c>
      <c r="H156" s="3">
        <v>2</v>
      </c>
      <c r="I156" s="1" t="s">
        <v>475</v>
      </c>
      <c r="J156" s="2">
        <f t="shared" si="2"/>
        <v>860.68943999999988</v>
      </c>
      <c r="K156" s="3">
        <v>1518.0727536000002</v>
      </c>
    </row>
    <row r="157" spans="1:11" ht="18" customHeight="1">
      <c r="A157" s="56"/>
      <c r="B157" s="9">
        <v>155</v>
      </c>
      <c r="C157" s="29" t="s">
        <v>3115</v>
      </c>
      <c r="D157" s="57"/>
      <c r="E157" s="57"/>
      <c r="F157" s="58"/>
      <c r="G157" s="9" t="s">
        <v>1155</v>
      </c>
      <c r="H157" s="3">
        <v>3</v>
      </c>
      <c r="I157" s="1" t="s">
        <v>475</v>
      </c>
      <c r="J157" s="2">
        <f t="shared" si="2"/>
        <v>860.68943999999988</v>
      </c>
      <c r="K157" s="3">
        <v>1518.0727536000002</v>
      </c>
    </row>
    <row r="158" spans="1:11" ht="18" customHeight="1">
      <c r="A158" s="56"/>
      <c r="B158" s="9">
        <v>156</v>
      </c>
      <c r="C158" s="29" t="s">
        <v>3115</v>
      </c>
      <c r="D158" s="57"/>
      <c r="E158" s="57"/>
      <c r="F158" s="58"/>
      <c r="G158" s="9" t="s">
        <v>1156</v>
      </c>
      <c r="H158" s="3">
        <v>4</v>
      </c>
      <c r="I158" s="1" t="s">
        <v>475</v>
      </c>
      <c r="J158" s="2">
        <f t="shared" si="2"/>
        <v>860.68943999999988</v>
      </c>
      <c r="K158" s="3">
        <v>1518.0727536000002</v>
      </c>
    </row>
    <row r="159" spans="1:11" ht="18" customHeight="1">
      <c r="A159" s="56">
        <v>40</v>
      </c>
      <c r="B159" s="7">
        <v>157</v>
      </c>
      <c r="C159" s="29" t="s">
        <v>3115</v>
      </c>
      <c r="D159" s="57" t="s">
        <v>121</v>
      </c>
      <c r="E159" s="57" t="s">
        <v>804</v>
      </c>
      <c r="F159" s="58">
        <v>134.97999999999999</v>
      </c>
      <c r="G159" s="9" t="s">
        <v>1157</v>
      </c>
      <c r="H159" s="3">
        <v>1</v>
      </c>
      <c r="I159" s="1" t="s">
        <v>475</v>
      </c>
      <c r="J159" s="2">
        <f t="shared" si="2"/>
        <v>860.68943999999988</v>
      </c>
      <c r="K159" s="3">
        <v>1518.0727536000002</v>
      </c>
    </row>
    <row r="160" spans="1:11" ht="18" customHeight="1">
      <c r="A160" s="56"/>
      <c r="B160" s="9">
        <v>158</v>
      </c>
      <c r="C160" s="29" t="s">
        <v>3115</v>
      </c>
      <c r="D160" s="57"/>
      <c r="E160" s="57"/>
      <c r="F160" s="58"/>
      <c r="G160" s="9" t="s">
        <v>1158</v>
      </c>
      <c r="H160" s="3">
        <v>2</v>
      </c>
      <c r="I160" s="1" t="s">
        <v>475</v>
      </c>
      <c r="J160" s="2">
        <f t="shared" si="2"/>
        <v>860.68943999999988</v>
      </c>
      <c r="K160" s="3">
        <v>1518.0727536000002</v>
      </c>
    </row>
    <row r="161" spans="1:11" ht="18" customHeight="1">
      <c r="A161" s="56"/>
      <c r="B161" s="9">
        <v>159</v>
      </c>
      <c r="C161" s="29" t="s">
        <v>3115</v>
      </c>
      <c r="D161" s="57"/>
      <c r="E161" s="57"/>
      <c r="F161" s="58"/>
      <c r="G161" s="9" t="s">
        <v>1159</v>
      </c>
      <c r="H161" s="3">
        <v>3</v>
      </c>
      <c r="I161" s="1" t="s">
        <v>475</v>
      </c>
      <c r="J161" s="2">
        <f t="shared" ref="J161:J224" si="3">J160</f>
        <v>860.68943999999988</v>
      </c>
      <c r="K161" s="3">
        <v>1518.0727536000002</v>
      </c>
    </row>
    <row r="162" spans="1:11" ht="18" customHeight="1">
      <c r="A162" s="56"/>
      <c r="B162" s="9">
        <v>160</v>
      </c>
      <c r="C162" s="29" t="s">
        <v>3115</v>
      </c>
      <c r="D162" s="57"/>
      <c r="E162" s="57"/>
      <c r="F162" s="58"/>
      <c r="G162" s="9" t="s">
        <v>1160</v>
      </c>
      <c r="H162" s="3">
        <v>4</v>
      </c>
      <c r="I162" s="1" t="s">
        <v>475</v>
      </c>
      <c r="J162" s="2">
        <f t="shared" si="3"/>
        <v>860.68943999999988</v>
      </c>
      <c r="K162" s="3">
        <v>1518.0727536000002</v>
      </c>
    </row>
    <row r="163" spans="1:11" ht="18" customHeight="1">
      <c r="A163" s="64">
        <v>41</v>
      </c>
      <c r="B163" s="7">
        <v>161</v>
      </c>
      <c r="C163" s="29" t="s">
        <v>3115</v>
      </c>
      <c r="D163" s="57" t="s">
        <v>122</v>
      </c>
      <c r="E163" s="57" t="s">
        <v>805</v>
      </c>
      <c r="F163" s="58">
        <v>134.97999999999999</v>
      </c>
      <c r="G163" s="9" t="s">
        <v>1161</v>
      </c>
      <c r="H163" s="3">
        <v>1</v>
      </c>
      <c r="I163" s="1" t="s">
        <v>475</v>
      </c>
      <c r="J163" s="2">
        <f t="shared" si="3"/>
        <v>860.68943999999988</v>
      </c>
      <c r="K163" s="3">
        <v>1518.0727536000002</v>
      </c>
    </row>
    <row r="164" spans="1:11" ht="18" customHeight="1">
      <c r="A164" s="56"/>
      <c r="B164" s="9">
        <v>162</v>
      </c>
      <c r="C164" s="29" t="s">
        <v>3115</v>
      </c>
      <c r="D164" s="57"/>
      <c r="E164" s="57"/>
      <c r="F164" s="58"/>
      <c r="G164" s="9" t="s">
        <v>1162</v>
      </c>
      <c r="H164" s="3">
        <v>2</v>
      </c>
      <c r="I164" s="1" t="s">
        <v>475</v>
      </c>
      <c r="J164" s="2">
        <f t="shared" si="3"/>
        <v>860.68943999999988</v>
      </c>
      <c r="K164" s="3">
        <v>1518.0727536000002</v>
      </c>
    </row>
    <row r="165" spans="1:11" ht="18" customHeight="1">
      <c r="A165" s="56"/>
      <c r="B165" s="9">
        <v>163</v>
      </c>
      <c r="C165" s="29" t="s">
        <v>3115</v>
      </c>
      <c r="D165" s="57"/>
      <c r="E165" s="57"/>
      <c r="F165" s="58"/>
      <c r="G165" s="9" t="s">
        <v>1163</v>
      </c>
      <c r="H165" s="3">
        <v>3</v>
      </c>
      <c r="I165" s="1" t="s">
        <v>475</v>
      </c>
      <c r="J165" s="2">
        <f t="shared" si="3"/>
        <v>860.68943999999988</v>
      </c>
      <c r="K165" s="3">
        <v>1518.0727536000002</v>
      </c>
    </row>
    <row r="166" spans="1:11" ht="18" customHeight="1">
      <c r="A166" s="56"/>
      <c r="B166" s="9">
        <v>164</v>
      </c>
      <c r="C166" s="29" t="s">
        <v>3115</v>
      </c>
      <c r="D166" s="57"/>
      <c r="E166" s="57"/>
      <c r="F166" s="58"/>
      <c r="G166" s="9" t="s">
        <v>1164</v>
      </c>
      <c r="H166" s="3">
        <v>4</v>
      </c>
      <c r="I166" s="1" t="s">
        <v>475</v>
      </c>
      <c r="J166" s="2">
        <f t="shared" si="3"/>
        <v>860.68943999999988</v>
      </c>
      <c r="K166" s="3">
        <v>1518.0727536000002</v>
      </c>
    </row>
    <row r="167" spans="1:11" ht="18" customHeight="1">
      <c r="A167" s="56">
        <v>42</v>
      </c>
      <c r="B167" s="7">
        <v>165</v>
      </c>
      <c r="C167" s="29" t="s">
        <v>3115</v>
      </c>
      <c r="D167" s="57" t="s">
        <v>123</v>
      </c>
      <c r="E167" s="57" t="s">
        <v>806</v>
      </c>
      <c r="F167" s="58">
        <v>134.97999999999999</v>
      </c>
      <c r="G167" s="9" t="s">
        <v>1165</v>
      </c>
      <c r="H167" s="18">
        <v>1</v>
      </c>
      <c r="I167" s="1" t="s">
        <v>475</v>
      </c>
      <c r="J167" s="2">
        <f t="shared" si="3"/>
        <v>860.68943999999988</v>
      </c>
      <c r="K167" s="3">
        <v>1518.0727536000002</v>
      </c>
    </row>
    <row r="168" spans="1:11" ht="18" customHeight="1">
      <c r="A168" s="56"/>
      <c r="B168" s="9">
        <v>166</v>
      </c>
      <c r="C168" s="29" t="s">
        <v>3115</v>
      </c>
      <c r="D168" s="57"/>
      <c r="E168" s="57"/>
      <c r="F168" s="58"/>
      <c r="G168" s="9" t="s">
        <v>1166</v>
      </c>
      <c r="H168" s="18">
        <v>2</v>
      </c>
      <c r="I168" s="1" t="s">
        <v>475</v>
      </c>
      <c r="J168" s="2">
        <f t="shared" si="3"/>
        <v>860.68943999999988</v>
      </c>
      <c r="K168" s="3">
        <v>1518.0727536000002</v>
      </c>
    </row>
    <row r="169" spans="1:11" ht="18" customHeight="1">
      <c r="A169" s="56"/>
      <c r="B169" s="9">
        <v>167</v>
      </c>
      <c r="C169" s="29" t="s">
        <v>3115</v>
      </c>
      <c r="D169" s="57"/>
      <c r="E169" s="57"/>
      <c r="F169" s="58"/>
      <c r="G169" s="9" t="s">
        <v>1167</v>
      </c>
      <c r="H169" s="18">
        <v>3</v>
      </c>
      <c r="I169" s="1" t="s">
        <v>475</v>
      </c>
      <c r="J169" s="2">
        <f t="shared" si="3"/>
        <v>860.68943999999988</v>
      </c>
      <c r="K169" s="3">
        <v>1518.0727536000002</v>
      </c>
    </row>
    <row r="170" spans="1:11" ht="18" customHeight="1">
      <c r="A170" s="56"/>
      <c r="B170" s="9">
        <v>168</v>
      </c>
      <c r="C170" s="29" t="s">
        <v>3115</v>
      </c>
      <c r="D170" s="57"/>
      <c r="E170" s="57"/>
      <c r="F170" s="58"/>
      <c r="G170" s="9" t="s">
        <v>1168</v>
      </c>
      <c r="H170" s="18">
        <v>4</v>
      </c>
      <c r="I170" s="1" t="s">
        <v>475</v>
      </c>
      <c r="J170" s="2">
        <f t="shared" si="3"/>
        <v>860.68943999999988</v>
      </c>
      <c r="K170" s="3">
        <v>1518.0727536000002</v>
      </c>
    </row>
    <row r="171" spans="1:11" ht="18" customHeight="1">
      <c r="A171" s="64">
        <v>43</v>
      </c>
      <c r="B171" s="7">
        <v>169</v>
      </c>
      <c r="C171" s="29" t="s">
        <v>3115</v>
      </c>
      <c r="D171" s="57" t="s">
        <v>124</v>
      </c>
      <c r="E171" s="57" t="s">
        <v>807</v>
      </c>
      <c r="F171" s="58">
        <v>134.97999999999999</v>
      </c>
      <c r="G171" s="9" t="s">
        <v>1169</v>
      </c>
      <c r="H171" s="3">
        <v>1</v>
      </c>
      <c r="I171" s="1" t="s">
        <v>475</v>
      </c>
      <c r="J171" s="2">
        <f t="shared" si="3"/>
        <v>860.68943999999988</v>
      </c>
      <c r="K171" s="3">
        <v>1518.0727536000002</v>
      </c>
    </row>
    <row r="172" spans="1:11" ht="18" customHeight="1">
      <c r="A172" s="56"/>
      <c r="B172" s="9">
        <v>170</v>
      </c>
      <c r="C172" s="29" t="s">
        <v>3115</v>
      </c>
      <c r="D172" s="57"/>
      <c r="E172" s="57"/>
      <c r="F172" s="58"/>
      <c r="G172" s="9" t="s">
        <v>1170</v>
      </c>
      <c r="H172" s="3">
        <v>2</v>
      </c>
      <c r="I172" s="1" t="s">
        <v>475</v>
      </c>
      <c r="J172" s="2">
        <f t="shared" si="3"/>
        <v>860.68943999999988</v>
      </c>
      <c r="K172" s="3">
        <v>1518.0727536000002</v>
      </c>
    </row>
    <row r="173" spans="1:11" ht="18" customHeight="1">
      <c r="A173" s="56"/>
      <c r="B173" s="9">
        <v>171</v>
      </c>
      <c r="C173" s="29" t="s">
        <v>3115</v>
      </c>
      <c r="D173" s="57"/>
      <c r="E173" s="57"/>
      <c r="F173" s="58"/>
      <c r="G173" s="9" t="s">
        <v>1171</v>
      </c>
      <c r="H173" s="3">
        <v>3</v>
      </c>
      <c r="I173" s="1" t="s">
        <v>475</v>
      </c>
      <c r="J173" s="2">
        <f t="shared" si="3"/>
        <v>860.68943999999988</v>
      </c>
      <c r="K173" s="3">
        <v>1518.0727536000002</v>
      </c>
    </row>
    <row r="174" spans="1:11" ht="18" customHeight="1">
      <c r="A174" s="56"/>
      <c r="B174" s="9">
        <v>172</v>
      </c>
      <c r="C174" s="29" t="s">
        <v>3115</v>
      </c>
      <c r="D174" s="57"/>
      <c r="E174" s="57"/>
      <c r="F174" s="58"/>
      <c r="G174" s="9" t="s">
        <v>1172</v>
      </c>
      <c r="H174" s="3">
        <v>4</v>
      </c>
      <c r="I174" s="1" t="s">
        <v>475</v>
      </c>
      <c r="J174" s="2">
        <f t="shared" si="3"/>
        <v>860.68943999999988</v>
      </c>
      <c r="K174" s="3">
        <v>1518.0727536000002</v>
      </c>
    </row>
    <row r="175" spans="1:11" ht="18" customHeight="1">
      <c r="A175" s="56">
        <v>44</v>
      </c>
      <c r="B175" s="7">
        <v>173</v>
      </c>
      <c r="C175" s="29" t="s">
        <v>3115</v>
      </c>
      <c r="D175" s="57" t="s">
        <v>125</v>
      </c>
      <c r="E175" s="57" t="s">
        <v>808</v>
      </c>
      <c r="F175" s="58">
        <v>134.97999999999999</v>
      </c>
      <c r="G175" s="9" t="s">
        <v>1173</v>
      </c>
      <c r="H175" s="3">
        <v>1</v>
      </c>
      <c r="I175" s="1" t="s">
        <v>475</v>
      </c>
      <c r="J175" s="2">
        <f t="shared" si="3"/>
        <v>860.68943999999988</v>
      </c>
      <c r="K175" s="3">
        <v>1518.0727536000002</v>
      </c>
    </row>
    <row r="176" spans="1:11" ht="18" customHeight="1">
      <c r="A176" s="56"/>
      <c r="B176" s="9">
        <v>174</v>
      </c>
      <c r="C176" s="29" t="s">
        <v>3115</v>
      </c>
      <c r="D176" s="57"/>
      <c r="E176" s="57"/>
      <c r="F176" s="58"/>
      <c r="G176" s="9" t="s">
        <v>1174</v>
      </c>
      <c r="H176" s="3">
        <v>2</v>
      </c>
      <c r="I176" s="1" t="s">
        <v>475</v>
      </c>
      <c r="J176" s="2">
        <f t="shared" si="3"/>
        <v>860.68943999999988</v>
      </c>
      <c r="K176" s="3">
        <v>1518.0727536000002</v>
      </c>
    </row>
    <row r="177" spans="1:11" ht="18" customHeight="1">
      <c r="A177" s="56"/>
      <c r="B177" s="9">
        <v>175</v>
      </c>
      <c r="C177" s="29" t="s">
        <v>3115</v>
      </c>
      <c r="D177" s="57"/>
      <c r="E177" s="57"/>
      <c r="F177" s="58"/>
      <c r="G177" s="9" t="s">
        <v>1175</v>
      </c>
      <c r="H177" s="3">
        <v>3</v>
      </c>
      <c r="I177" s="1" t="s">
        <v>475</v>
      </c>
      <c r="J177" s="2">
        <f t="shared" si="3"/>
        <v>860.68943999999988</v>
      </c>
      <c r="K177" s="3">
        <v>1518.0727536000002</v>
      </c>
    </row>
    <row r="178" spans="1:11" ht="18" customHeight="1">
      <c r="A178" s="56"/>
      <c r="B178" s="9">
        <v>176</v>
      </c>
      <c r="C178" s="29" t="s">
        <v>3115</v>
      </c>
      <c r="D178" s="57"/>
      <c r="E178" s="57"/>
      <c r="F178" s="58"/>
      <c r="G178" s="9" t="s">
        <v>1176</v>
      </c>
      <c r="H178" s="3">
        <v>4</v>
      </c>
      <c r="I178" s="1" t="s">
        <v>475</v>
      </c>
      <c r="J178" s="2">
        <f t="shared" si="3"/>
        <v>860.68943999999988</v>
      </c>
      <c r="K178" s="3">
        <v>1518.0727536000002</v>
      </c>
    </row>
    <row r="179" spans="1:11" ht="18" customHeight="1">
      <c r="A179" s="64">
        <v>45</v>
      </c>
      <c r="B179" s="7">
        <v>177</v>
      </c>
      <c r="C179" s="29" t="s">
        <v>3115</v>
      </c>
      <c r="D179" s="57" t="s">
        <v>126</v>
      </c>
      <c r="E179" s="57" t="s">
        <v>809</v>
      </c>
      <c r="F179" s="58">
        <v>134.97999999999999</v>
      </c>
      <c r="G179" s="9" t="s">
        <v>1177</v>
      </c>
      <c r="H179" s="3">
        <v>1</v>
      </c>
      <c r="I179" s="1" t="s">
        <v>475</v>
      </c>
      <c r="J179" s="2">
        <f t="shared" si="3"/>
        <v>860.68943999999988</v>
      </c>
      <c r="K179" s="3">
        <v>1518.0727536000002</v>
      </c>
    </row>
    <row r="180" spans="1:11" ht="18" customHeight="1">
      <c r="A180" s="56"/>
      <c r="B180" s="9">
        <v>178</v>
      </c>
      <c r="C180" s="29" t="s">
        <v>3115</v>
      </c>
      <c r="D180" s="57"/>
      <c r="E180" s="57"/>
      <c r="F180" s="58"/>
      <c r="G180" s="9" t="s">
        <v>1178</v>
      </c>
      <c r="H180" s="3">
        <v>2</v>
      </c>
      <c r="I180" s="1" t="s">
        <v>475</v>
      </c>
      <c r="J180" s="2">
        <f t="shared" si="3"/>
        <v>860.68943999999988</v>
      </c>
      <c r="K180" s="3">
        <v>1518.0727536000002</v>
      </c>
    </row>
    <row r="181" spans="1:11" ht="18" customHeight="1">
      <c r="A181" s="56"/>
      <c r="B181" s="9">
        <v>179</v>
      </c>
      <c r="C181" s="29" t="s">
        <v>3115</v>
      </c>
      <c r="D181" s="57"/>
      <c r="E181" s="57"/>
      <c r="F181" s="58"/>
      <c r="G181" s="9" t="s">
        <v>1179</v>
      </c>
      <c r="H181" s="3">
        <v>3</v>
      </c>
      <c r="I181" s="1" t="s">
        <v>475</v>
      </c>
      <c r="J181" s="2">
        <f t="shared" si="3"/>
        <v>860.68943999999988</v>
      </c>
      <c r="K181" s="3">
        <v>1518.0727536000002</v>
      </c>
    </row>
    <row r="182" spans="1:11" ht="18" customHeight="1">
      <c r="A182" s="56"/>
      <c r="B182" s="9">
        <v>180</v>
      </c>
      <c r="C182" s="29" t="s">
        <v>3115</v>
      </c>
      <c r="D182" s="57"/>
      <c r="E182" s="57"/>
      <c r="F182" s="58"/>
      <c r="G182" s="9" t="s">
        <v>1180</v>
      </c>
      <c r="H182" s="3">
        <v>4</v>
      </c>
      <c r="I182" s="1" t="s">
        <v>475</v>
      </c>
      <c r="J182" s="2">
        <f t="shared" si="3"/>
        <v>860.68943999999988</v>
      </c>
      <c r="K182" s="3">
        <v>1518.0727536000002</v>
      </c>
    </row>
    <row r="183" spans="1:11" ht="18" customHeight="1">
      <c r="A183" s="56">
        <v>46</v>
      </c>
      <c r="B183" s="7">
        <v>181</v>
      </c>
      <c r="C183" s="29" t="s">
        <v>3115</v>
      </c>
      <c r="D183" s="57" t="s">
        <v>127</v>
      </c>
      <c r="E183" s="57" t="s">
        <v>810</v>
      </c>
      <c r="F183" s="58">
        <v>134.97999999999999</v>
      </c>
      <c r="G183" s="9" t="s">
        <v>1181</v>
      </c>
      <c r="H183" s="3">
        <v>1</v>
      </c>
      <c r="I183" s="1" t="s">
        <v>475</v>
      </c>
      <c r="J183" s="2">
        <f t="shared" si="3"/>
        <v>860.68943999999988</v>
      </c>
      <c r="K183" s="3">
        <v>1518.0727536000002</v>
      </c>
    </row>
    <row r="184" spans="1:11" ht="18" customHeight="1">
      <c r="A184" s="56"/>
      <c r="B184" s="9">
        <v>182</v>
      </c>
      <c r="C184" s="29" t="s">
        <v>3115</v>
      </c>
      <c r="D184" s="57"/>
      <c r="E184" s="57"/>
      <c r="F184" s="58"/>
      <c r="G184" s="9" t="s">
        <v>1182</v>
      </c>
      <c r="H184" s="3">
        <v>2</v>
      </c>
      <c r="I184" s="1" t="s">
        <v>475</v>
      </c>
      <c r="J184" s="2">
        <f t="shared" si="3"/>
        <v>860.68943999999988</v>
      </c>
      <c r="K184" s="3">
        <v>1518.0727536000002</v>
      </c>
    </row>
    <row r="185" spans="1:11" ht="18" customHeight="1">
      <c r="A185" s="56"/>
      <c r="B185" s="9">
        <v>183</v>
      </c>
      <c r="C185" s="29" t="s">
        <v>3115</v>
      </c>
      <c r="D185" s="57"/>
      <c r="E185" s="57"/>
      <c r="F185" s="58"/>
      <c r="G185" s="9" t="s">
        <v>1183</v>
      </c>
      <c r="H185" s="3">
        <v>3</v>
      </c>
      <c r="I185" s="1" t="s">
        <v>475</v>
      </c>
      <c r="J185" s="2">
        <f t="shared" si="3"/>
        <v>860.68943999999988</v>
      </c>
      <c r="K185" s="3">
        <v>1518.0727536000002</v>
      </c>
    </row>
    <row r="186" spans="1:11" ht="18" customHeight="1">
      <c r="A186" s="56"/>
      <c r="B186" s="9">
        <v>184</v>
      </c>
      <c r="C186" s="29" t="s">
        <v>3115</v>
      </c>
      <c r="D186" s="57"/>
      <c r="E186" s="57"/>
      <c r="F186" s="58"/>
      <c r="G186" s="9" t="s">
        <v>1184</v>
      </c>
      <c r="H186" s="3">
        <v>4</v>
      </c>
      <c r="I186" s="1" t="s">
        <v>475</v>
      </c>
      <c r="J186" s="2">
        <f t="shared" si="3"/>
        <v>860.68943999999988</v>
      </c>
      <c r="K186" s="3">
        <v>1518.0727536000002</v>
      </c>
    </row>
    <row r="187" spans="1:11" ht="18" customHeight="1">
      <c r="A187" s="64">
        <v>47</v>
      </c>
      <c r="B187" s="7">
        <v>185</v>
      </c>
      <c r="C187" s="29" t="s">
        <v>3115</v>
      </c>
      <c r="D187" s="57" t="s">
        <v>128</v>
      </c>
      <c r="E187" s="57" t="s">
        <v>811</v>
      </c>
      <c r="F187" s="58">
        <v>134.97999999999999</v>
      </c>
      <c r="G187" s="9" t="s">
        <v>1185</v>
      </c>
      <c r="H187" s="3">
        <v>1</v>
      </c>
      <c r="I187" s="1" t="s">
        <v>475</v>
      </c>
      <c r="J187" s="2">
        <f t="shared" si="3"/>
        <v>860.68943999999988</v>
      </c>
      <c r="K187" s="3">
        <v>1518.0727536000002</v>
      </c>
    </row>
    <row r="188" spans="1:11" ht="18" customHeight="1">
      <c r="A188" s="56"/>
      <c r="B188" s="9">
        <v>186</v>
      </c>
      <c r="C188" s="29" t="s">
        <v>3115</v>
      </c>
      <c r="D188" s="57"/>
      <c r="E188" s="57"/>
      <c r="F188" s="58"/>
      <c r="G188" s="9" t="s">
        <v>1186</v>
      </c>
      <c r="H188" s="3">
        <v>2</v>
      </c>
      <c r="I188" s="1" t="s">
        <v>475</v>
      </c>
      <c r="J188" s="2">
        <f t="shared" si="3"/>
        <v>860.68943999999988</v>
      </c>
      <c r="K188" s="3">
        <v>1518.0727536000002</v>
      </c>
    </row>
    <row r="189" spans="1:11" ht="18" customHeight="1">
      <c r="A189" s="56"/>
      <c r="B189" s="9">
        <v>187</v>
      </c>
      <c r="C189" s="29" t="s">
        <v>3115</v>
      </c>
      <c r="D189" s="57"/>
      <c r="E189" s="57"/>
      <c r="F189" s="58"/>
      <c r="G189" s="9" t="s">
        <v>1187</v>
      </c>
      <c r="H189" s="3">
        <v>3</v>
      </c>
      <c r="I189" s="1" t="s">
        <v>475</v>
      </c>
      <c r="J189" s="2">
        <f t="shared" si="3"/>
        <v>860.68943999999988</v>
      </c>
      <c r="K189" s="3">
        <v>1518.0727536000002</v>
      </c>
    </row>
    <row r="190" spans="1:11" ht="18" customHeight="1">
      <c r="A190" s="56"/>
      <c r="B190" s="9">
        <v>188</v>
      </c>
      <c r="C190" s="29" t="s">
        <v>3115</v>
      </c>
      <c r="D190" s="57"/>
      <c r="E190" s="57"/>
      <c r="F190" s="58"/>
      <c r="G190" s="9" t="s">
        <v>1188</v>
      </c>
      <c r="H190" s="3">
        <v>4</v>
      </c>
      <c r="I190" s="1" t="s">
        <v>475</v>
      </c>
      <c r="J190" s="2">
        <f t="shared" si="3"/>
        <v>860.68943999999988</v>
      </c>
      <c r="K190" s="3">
        <v>1518.0727536000002</v>
      </c>
    </row>
    <row r="191" spans="1:11" ht="18" customHeight="1">
      <c r="A191" s="56">
        <v>48</v>
      </c>
      <c r="B191" s="7">
        <v>189</v>
      </c>
      <c r="C191" s="29" t="s">
        <v>3115</v>
      </c>
      <c r="D191" s="57" t="s">
        <v>129</v>
      </c>
      <c r="E191" s="57" t="s">
        <v>812</v>
      </c>
      <c r="F191" s="58">
        <v>134.97999999999999</v>
      </c>
      <c r="G191" s="9" t="s">
        <v>1189</v>
      </c>
      <c r="H191" s="3">
        <v>1</v>
      </c>
      <c r="I191" s="1" t="s">
        <v>475</v>
      </c>
      <c r="J191" s="2">
        <f t="shared" si="3"/>
        <v>860.68943999999988</v>
      </c>
      <c r="K191" s="3">
        <v>1518.0727536000002</v>
      </c>
    </row>
    <row r="192" spans="1:11" ht="18" customHeight="1">
      <c r="A192" s="56"/>
      <c r="B192" s="9">
        <v>190</v>
      </c>
      <c r="C192" s="29" t="s">
        <v>3115</v>
      </c>
      <c r="D192" s="57"/>
      <c r="E192" s="57"/>
      <c r="F192" s="58"/>
      <c r="G192" s="9" t="s">
        <v>1190</v>
      </c>
      <c r="H192" s="3">
        <v>2</v>
      </c>
      <c r="I192" s="1" t="s">
        <v>475</v>
      </c>
      <c r="J192" s="2">
        <f t="shared" si="3"/>
        <v>860.68943999999988</v>
      </c>
      <c r="K192" s="3">
        <v>1518.0727536000002</v>
      </c>
    </row>
    <row r="193" spans="1:11" ht="18" customHeight="1">
      <c r="A193" s="56"/>
      <c r="B193" s="9">
        <v>191</v>
      </c>
      <c r="C193" s="29" t="s">
        <v>3115</v>
      </c>
      <c r="D193" s="57"/>
      <c r="E193" s="57"/>
      <c r="F193" s="58"/>
      <c r="G193" s="9" t="s">
        <v>1191</v>
      </c>
      <c r="H193" s="3">
        <v>3</v>
      </c>
      <c r="I193" s="1" t="s">
        <v>475</v>
      </c>
      <c r="J193" s="2">
        <f t="shared" si="3"/>
        <v>860.68943999999988</v>
      </c>
      <c r="K193" s="3">
        <v>1518.0727536000002</v>
      </c>
    </row>
    <row r="194" spans="1:11" ht="18" customHeight="1">
      <c r="A194" s="56"/>
      <c r="B194" s="9">
        <v>192</v>
      </c>
      <c r="C194" s="29" t="s">
        <v>3115</v>
      </c>
      <c r="D194" s="57"/>
      <c r="E194" s="57"/>
      <c r="F194" s="58"/>
      <c r="G194" s="9" t="s">
        <v>1192</v>
      </c>
      <c r="H194" s="3">
        <v>4</v>
      </c>
      <c r="I194" s="1" t="s">
        <v>475</v>
      </c>
      <c r="J194" s="2">
        <f t="shared" si="3"/>
        <v>860.68943999999988</v>
      </c>
      <c r="K194" s="3">
        <v>1518.0727536000002</v>
      </c>
    </row>
    <row r="195" spans="1:11" ht="18" customHeight="1">
      <c r="A195" s="64">
        <v>49</v>
      </c>
      <c r="B195" s="7">
        <v>193</v>
      </c>
      <c r="C195" s="29" t="s">
        <v>3115</v>
      </c>
      <c r="D195" s="57" t="s">
        <v>130</v>
      </c>
      <c r="E195" s="57" t="s">
        <v>813</v>
      </c>
      <c r="F195" s="58">
        <v>134.97999999999999</v>
      </c>
      <c r="G195" s="9" t="s">
        <v>1193</v>
      </c>
      <c r="H195" s="3">
        <v>1</v>
      </c>
      <c r="I195" s="1" t="s">
        <v>475</v>
      </c>
      <c r="J195" s="2">
        <f t="shared" si="3"/>
        <v>860.68943999999988</v>
      </c>
      <c r="K195" s="3">
        <v>1518.0727536000002</v>
      </c>
    </row>
    <row r="196" spans="1:11" ht="18" customHeight="1">
      <c r="A196" s="56"/>
      <c r="B196" s="9">
        <v>194</v>
      </c>
      <c r="C196" s="29" t="s">
        <v>3115</v>
      </c>
      <c r="D196" s="57"/>
      <c r="E196" s="57"/>
      <c r="F196" s="58"/>
      <c r="G196" s="9" t="s">
        <v>1194</v>
      </c>
      <c r="H196" s="3">
        <v>2</v>
      </c>
      <c r="I196" s="1" t="s">
        <v>475</v>
      </c>
      <c r="J196" s="2">
        <f t="shared" si="3"/>
        <v>860.68943999999988</v>
      </c>
      <c r="K196" s="3">
        <v>1518.0727536000002</v>
      </c>
    </row>
    <row r="197" spans="1:11" ht="18" customHeight="1">
      <c r="A197" s="56"/>
      <c r="B197" s="9">
        <v>195</v>
      </c>
      <c r="C197" s="29" t="s">
        <v>3115</v>
      </c>
      <c r="D197" s="57"/>
      <c r="E197" s="57"/>
      <c r="F197" s="58"/>
      <c r="G197" s="9" t="s">
        <v>1195</v>
      </c>
      <c r="H197" s="3">
        <v>3</v>
      </c>
      <c r="I197" s="1" t="s">
        <v>475</v>
      </c>
      <c r="J197" s="2">
        <f t="shared" si="3"/>
        <v>860.68943999999988</v>
      </c>
      <c r="K197" s="3">
        <v>1518.0727536000002</v>
      </c>
    </row>
    <row r="198" spans="1:11" ht="18" customHeight="1">
      <c r="A198" s="56"/>
      <c r="B198" s="9">
        <v>196</v>
      </c>
      <c r="C198" s="29" t="s">
        <v>3115</v>
      </c>
      <c r="D198" s="57"/>
      <c r="E198" s="57"/>
      <c r="F198" s="58"/>
      <c r="G198" s="9" t="s">
        <v>1196</v>
      </c>
      <c r="H198" s="3">
        <v>4</v>
      </c>
      <c r="I198" s="1" t="s">
        <v>475</v>
      </c>
      <c r="J198" s="2">
        <f t="shared" si="3"/>
        <v>860.68943999999988</v>
      </c>
      <c r="K198" s="3">
        <v>1518.0727536000002</v>
      </c>
    </row>
    <row r="199" spans="1:11" ht="18" customHeight="1">
      <c r="A199" s="56">
        <v>50</v>
      </c>
      <c r="B199" s="7">
        <v>197</v>
      </c>
      <c r="C199" s="29" t="s">
        <v>3115</v>
      </c>
      <c r="D199" s="57" t="s">
        <v>131</v>
      </c>
      <c r="E199" s="57" t="s">
        <v>814</v>
      </c>
      <c r="F199" s="58">
        <v>134.97999999999999</v>
      </c>
      <c r="G199" s="9" t="s">
        <v>1197</v>
      </c>
      <c r="H199" s="3">
        <v>1</v>
      </c>
      <c r="I199" s="1" t="s">
        <v>475</v>
      </c>
      <c r="J199" s="2">
        <f t="shared" si="3"/>
        <v>860.68943999999988</v>
      </c>
      <c r="K199" s="3">
        <v>1518.0727536000002</v>
      </c>
    </row>
    <row r="200" spans="1:11" ht="18" customHeight="1">
      <c r="A200" s="56"/>
      <c r="B200" s="9">
        <v>198</v>
      </c>
      <c r="C200" s="29" t="s">
        <v>3115</v>
      </c>
      <c r="D200" s="57"/>
      <c r="E200" s="57"/>
      <c r="F200" s="58"/>
      <c r="G200" s="9" t="s">
        <v>1198</v>
      </c>
      <c r="H200" s="3">
        <v>2</v>
      </c>
      <c r="I200" s="1" t="s">
        <v>475</v>
      </c>
      <c r="J200" s="2">
        <f t="shared" si="3"/>
        <v>860.68943999999988</v>
      </c>
      <c r="K200" s="3">
        <v>1518.0727536000002</v>
      </c>
    </row>
    <row r="201" spans="1:11" ht="18" customHeight="1">
      <c r="A201" s="56"/>
      <c r="B201" s="9">
        <v>199</v>
      </c>
      <c r="C201" s="29" t="s">
        <v>3115</v>
      </c>
      <c r="D201" s="57"/>
      <c r="E201" s="57"/>
      <c r="F201" s="58"/>
      <c r="G201" s="9" t="s">
        <v>1199</v>
      </c>
      <c r="H201" s="3">
        <v>3</v>
      </c>
      <c r="I201" s="1" t="s">
        <v>475</v>
      </c>
      <c r="J201" s="2">
        <f t="shared" si="3"/>
        <v>860.68943999999988</v>
      </c>
      <c r="K201" s="3">
        <v>1518.0727536000002</v>
      </c>
    </row>
    <row r="202" spans="1:11" ht="18" customHeight="1">
      <c r="A202" s="56"/>
      <c r="B202" s="9">
        <v>200</v>
      </c>
      <c r="C202" s="29" t="s">
        <v>3115</v>
      </c>
      <c r="D202" s="57"/>
      <c r="E202" s="57"/>
      <c r="F202" s="58"/>
      <c r="G202" s="9" t="s">
        <v>1200</v>
      </c>
      <c r="H202" s="3">
        <v>4</v>
      </c>
      <c r="I202" s="1" t="s">
        <v>475</v>
      </c>
      <c r="J202" s="2">
        <f t="shared" si="3"/>
        <v>860.68943999999988</v>
      </c>
      <c r="K202" s="3">
        <v>1518.0727536000002</v>
      </c>
    </row>
    <row r="203" spans="1:11" ht="18" customHeight="1">
      <c r="A203" s="64">
        <v>51</v>
      </c>
      <c r="B203" s="7">
        <v>201</v>
      </c>
      <c r="C203" s="29" t="s">
        <v>3115</v>
      </c>
      <c r="D203" s="57" t="s">
        <v>132</v>
      </c>
      <c r="E203" s="57" t="s">
        <v>815</v>
      </c>
      <c r="F203" s="58">
        <v>134.97999999999999</v>
      </c>
      <c r="G203" s="9" t="s">
        <v>1201</v>
      </c>
      <c r="H203" s="3">
        <v>1</v>
      </c>
      <c r="I203" s="1" t="s">
        <v>475</v>
      </c>
      <c r="J203" s="2">
        <f t="shared" si="3"/>
        <v>860.68943999999988</v>
      </c>
      <c r="K203" s="3">
        <v>1518.0727536000002</v>
      </c>
    </row>
    <row r="204" spans="1:11" ht="18" customHeight="1">
      <c r="A204" s="56"/>
      <c r="B204" s="9">
        <v>202</v>
      </c>
      <c r="C204" s="29" t="s">
        <v>3115</v>
      </c>
      <c r="D204" s="57"/>
      <c r="E204" s="57"/>
      <c r="F204" s="58"/>
      <c r="G204" s="9" t="s">
        <v>1202</v>
      </c>
      <c r="H204" s="3">
        <v>2</v>
      </c>
      <c r="I204" s="1" t="s">
        <v>475</v>
      </c>
      <c r="J204" s="2">
        <f t="shared" si="3"/>
        <v>860.68943999999988</v>
      </c>
      <c r="K204" s="3">
        <v>1518.0727536000002</v>
      </c>
    </row>
    <row r="205" spans="1:11" ht="18" customHeight="1">
      <c r="A205" s="56"/>
      <c r="B205" s="9">
        <v>203</v>
      </c>
      <c r="C205" s="29" t="s">
        <v>3115</v>
      </c>
      <c r="D205" s="57"/>
      <c r="E205" s="57"/>
      <c r="F205" s="58"/>
      <c r="G205" s="9" t="s">
        <v>1203</v>
      </c>
      <c r="H205" s="3">
        <v>3</v>
      </c>
      <c r="I205" s="1" t="s">
        <v>475</v>
      </c>
      <c r="J205" s="2">
        <f t="shared" si="3"/>
        <v>860.68943999999988</v>
      </c>
      <c r="K205" s="3">
        <v>1518.0727536000002</v>
      </c>
    </row>
    <row r="206" spans="1:11" ht="18" customHeight="1">
      <c r="A206" s="56"/>
      <c r="B206" s="9">
        <v>204</v>
      </c>
      <c r="C206" s="29" t="s">
        <v>3115</v>
      </c>
      <c r="D206" s="57"/>
      <c r="E206" s="57"/>
      <c r="F206" s="58"/>
      <c r="G206" s="9" t="s">
        <v>1204</v>
      </c>
      <c r="H206" s="3">
        <v>4</v>
      </c>
      <c r="I206" s="1" t="s">
        <v>475</v>
      </c>
      <c r="J206" s="2">
        <f t="shared" si="3"/>
        <v>860.68943999999988</v>
      </c>
      <c r="K206" s="3">
        <v>1518.0727536000002</v>
      </c>
    </row>
    <row r="207" spans="1:11" ht="18" customHeight="1">
      <c r="A207" s="56">
        <v>52</v>
      </c>
      <c r="B207" s="7">
        <v>205</v>
      </c>
      <c r="C207" s="29" t="s">
        <v>3115</v>
      </c>
      <c r="D207" s="57" t="s">
        <v>133</v>
      </c>
      <c r="E207" s="57" t="s">
        <v>816</v>
      </c>
      <c r="F207" s="58">
        <v>134.97999999999999</v>
      </c>
      <c r="G207" s="9" t="s">
        <v>1205</v>
      </c>
      <c r="H207" s="3">
        <v>1</v>
      </c>
      <c r="I207" s="1" t="s">
        <v>475</v>
      </c>
      <c r="J207" s="2">
        <f t="shared" si="3"/>
        <v>860.68943999999988</v>
      </c>
      <c r="K207" s="3">
        <v>1518.0727536000002</v>
      </c>
    </row>
    <row r="208" spans="1:11" ht="18" customHeight="1">
      <c r="A208" s="56"/>
      <c r="B208" s="9">
        <v>206</v>
      </c>
      <c r="C208" s="29" t="s">
        <v>3115</v>
      </c>
      <c r="D208" s="57"/>
      <c r="E208" s="57"/>
      <c r="F208" s="58"/>
      <c r="G208" s="9" t="s">
        <v>1206</v>
      </c>
      <c r="H208" s="3">
        <v>2</v>
      </c>
      <c r="I208" s="1" t="s">
        <v>475</v>
      </c>
      <c r="J208" s="2">
        <f t="shared" si="3"/>
        <v>860.68943999999988</v>
      </c>
      <c r="K208" s="3">
        <v>1518.0727536000002</v>
      </c>
    </row>
    <row r="209" spans="1:11" ht="18" customHeight="1">
      <c r="A209" s="56"/>
      <c r="B209" s="9">
        <v>207</v>
      </c>
      <c r="C209" s="29" t="s">
        <v>3115</v>
      </c>
      <c r="D209" s="57"/>
      <c r="E209" s="57"/>
      <c r="F209" s="58"/>
      <c r="G209" s="9" t="s">
        <v>1207</v>
      </c>
      <c r="H209" s="3">
        <v>3</v>
      </c>
      <c r="I209" s="1" t="s">
        <v>475</v>
      </c>
      <c r="J209" s="2">
        <f t="shared" si="3"/>
        <v>860.68943999999988</v>
      </c>
      <c r="K209" s="3">
        <v>1518.0727536000002</v>
      </c>
    </row>
    <row r="210" spans="1:11" ht="18" customHeight="1">
      <c r="A210" s="56"/>
      <c r="B210" s="9">
        <v>208</v>
      </c>
      <c r="C210" s="29" t="s">
        <v>3115</v>
      </c>
      <c r="D210" s="57"/>
      <c r="E210" s="57"/>
      <c r="F210" s="58"/>
      <c r="G210" s="9" t="s">
        <v>1208</v>
      </c>
      <c r="H210" s="3">
        <v>4</v>
      </c>
      <c r="I210" s="1" t="s">
        <v>475</v>
      </c>
      <c r="J210" s="2">
        <f t="shared" si="3"/>
        <v>860.68943999999988</v>
      </c>
      <c r="K210" s="3">
        <v>1518.0727536000002</v>
      </c>
    </row>
    <row r="211" spans="1:11" ht="18" customHeight="1">
      <c r="A211" s="64">
        <v>53</v>
      </c>
      <c r="B211" s="7">
        <v>209</v>
      </c>
      <c r="C211" s="29" t="s">
        <v>3115</v>
      </c>
      <c r="D211" s="57" t="s">
        <v>134</v>
      </c>
      <c r="E211" s="57" t="s">
        <v>817</v>
      </c>
      <c r="F211" s="58">
        <v>134.97999999999999</v>
      </c>
      <c r="G211" s="9" t="s">
        <v>1209</v>
      </c>
      <c r="H211" s="3">
        <v>1</v>
      </c>
      <c r="I211" s="1" t="s">
        <v>475</v>
      </c>
      <c r="J211" s="2">
        <f t="shared" si="3"/>
        <v>860.68943999999988</v>
      </c>
      <c r="K211" s="3">
        <v>1518.0727536000002</v>
      </c>
    </row>
    <row r="212" spans="1:11" ht="18" customHeight="1">
      <c r="A212" s="56"/>
      <c r="B212" s="9">
        <v>210</v>
      </c>
      <c r="C212" s="29" t="s">
        <v>3115</v>
      </c>
      <c r="D212" s="57"/>
      <c r="E212" s="57"/>
      <c r="F212" s="58"/>
      <c r="G212" s="9" t="s">
        <v>1210</v>
      </c>
      <c r="H212" s="3">
        <v>2</v>
      </c>
      <c r="I212" s="1" t="s">
        <v>475</v>
      </c>
      <c r="J212" s="2">
        <f t="shared" si="3"/>
        <v>860.68943999999988</v>
      </c>
      <c r="K212" s="3">
        <v>1518.0727536000002</v>
      </c>
    </row>
    <row r="213" spans="1:11" ht="18" customHeight="1">
      <c r="A213" s="56"/>
      <c r="B213" s="9">
        <v>211</v>
      </c>
      <c r="C213" s="29" t="s">
        <v>3115</v>
      </c>
      <c r="D213" s="57"/>
      <c r="E213" s="57"/>
      <c r="F213" s="58"/>
      <c r="G213" s="9" t="s">
        <v>1211</v>
      </c>
      <c r="H213" s="3">
        <v>3</v>
      </c>
      <c r="I213" s="1" t="s">
        <v>475</v>
      </c>
      <c r="J213" s="2">
        <f t="shared" si="3"/>
        <v>860.68943999999988</v>
      </c>
      <c r="K213" s="3">
        <v>1518.0727536000002</v>
      </c>
    </row>
    <row r="214" spans="1:11" ht="18" customHeight="1">
      <c r="A214" s="56"/>
      <c r="B214" s="9">
        <v>212</v>
      </c>
      <c r="C214" s="29" t="s">
        <v>3115</v>
      </c>
      <c r="D214" s="57"/>
      <c r="E214" s="57"/>
      <c r="F214" s="58"/>
      <c r="G214" s="9" t="s">
        <v>1212</v>
      </c>
      <c r="H214" s="3">
        <v>4</v>
      </c>
      <c r="I214" s="1" t="s">
        <v>475</v>
      </c>
      <c r="J214" s="2">
        <f t="shared" si="3"/>
        <v>860.68943999999988</v>
      </c>
      <c r="K214" s="3">
        <v>1518.0727536000002</v>
      </c>
    </row>
    <row r="215" spans="1:11" ht="18" customHeight="1">
      <c r="A215" s="56">
        <v>54</v>
      </c>
      <c r="B215" s="7">
        <v>213</v>
      </c>
      <c r="C215" s="29" t="s">
        <v>3115</v>
      </c>
      <c r="D215" s="57" t="s">
        <v>135</v>
      </c>
      <c r="E215" s="57" t="s">
        <v>818</v>
      </c>
      <c r="F215" s="58">
        <v>134.97999999999999</v>
      </c>
      <c r="G215" s="9" t="s">
        <v>1213</v>
      </c>
      <c r="H215" s="3">
        <v>1</v>
      </c>
      <c r="I215" s="1" t="s">
        <v>475</v>
      </c>
      <c r="J215" s="2">
        <f t="shared" si="3"/>
        <v>860.68943999999988</v>
      </c>
      <c r="K215" s="3">
        <v>1518.0727536000002</v>
      </c>
    </row>
    <row r="216" spans="1:11" ht="18" customHeight="1">
      <c r="A216" s="56"/>
      <c r="B216" s="9">
        <v>214</v>
      </c>
      <c r="C216" s="29" t="s">
        <v>3115</v>
      </c>
      <c r="D216" s="57"/>
      <c r="E216" s="57"/>
      <c r="F216" s="58"/>
      <c r="G216" s="9" t="s">
        <v>1214</v>
      </c>
      <c r="H216" s="3">
        <v>2</v>
      </c>
      <c r="I216" s="1" t="s">
        <v>475</v>
      </c>
      <c r="J216" s="2">
        <f t="shared" si="3"/>
        <v>860.68943999999988</v>
      </c>
      <c r="K216" s="3">
        <v>1518.0727536000002</v>
      </c>
    </row>
    <row r="217" spans="1:11" ht="18" customHeight="1">
      <c r="A217" s="56"/>
      <c r="B217" s="9">
        <v>215</v>
      </c>
      <c r="C217" s="29" t="s">
        <v>3115</v>
      </c>
      <c r="D217" s="57"/>
      <c r="E217" s="57"/>
      <c r="F217" s="58"/>
      <c r="G217" s="9" t="s">
        <v>1215</v>
      </c>
      <c r="H217" s="3">
        <v>3</v>
      </c>
      <c r="I217" s="1" t="s">
        <v>475</v>
      </c>
      <c r="J217" s="2">
        <f t="shared" si="3"/>
        <v>860.68943999999988</v>
      </c>
      <c r="K217" s="3">
        <v>1518.0727536000002</v>
      </c>
    </row>
    <row r="218" spans="1:11" ht="18" customHeight="1">
      <c r="A218" s="56"/>
      <c r="B218" s="9">
        <v>216</v>
      </c>
      <c r="C218" s="29" t="s">
        <v>3115</v>
      </c>
      <c r="D218" s="57"/>
      <c r="E218" s="57"/>
      <c r="F218" s="58"/>
      <c r="G218" s="9" t="s">
        <v>1216</v>
      </c>
      <c r="H218" s="3">
        <v>4</v>
      </c>
      <c r="I218" s="1" t="s">
        <v>475</v>
      </c>
      <c r="J218" s="2">
        <f t="shared" si="3"/>
        <v>860.68943999999988</v>
      </c>
      <c r="K218" s="3">
        <v>1518.0727536000002</v>
      </c>
    </row>
    <row r="219" spans="1:11" ht="18" customHeight="1">
      <c r="A219" s="64">
        <v>55</v>
      </c>
      <c r="B219" s="7">
        <v>217</v>
      </c>
      <c r="C219" s="29" t="s">
        <v>3115</v>
      </c>
      <c r="D219" s="57" t="s">
        <v>136</v>
      </c>
      <c r="E219" s="57" t="s">
        <v>819</v>
      </c>
      <c r="F219" s="58">
        <v>134.97999999999999</v>
      </c>
      <c r="G219" s="9" t="s">
        <v>1217</v>
      </c>
      <c r="H219" s="3">
        <v>1</v>
      </c>
      <c r="I219" s="1" t="s">
        <v>475</v>
      </c>
      <c r="J219" s="2">
        <f t="shared" si="3"/>
        <v>860.68943999999988</v>
      </c>
      <c r="K219" s="3">
        <v>1518.0727536000002</v>
      </c>
    </row>
    <row r="220" spans="1:11" ht="18" customHeight="1">
      <c r="A220" s="56"/>
      <c r="B220" s="9">
        <v>218</v>
      </c>
      <c r="C220" s="29" t="s">
        <v>3115</v>
      </c>
      <c r="D220" s="57"/>
      <c r="E220" s="57"/>
      <c r="F220" s="58"/>
      <c r="G220" s="9" t="s">
        <v>1218</v>
      </c>
      <c r="H220" s="3">
        <v>2</v>
      </c>
      <c r="I220" s="1" t="s">
        <v>475</v>
      </c>
      <c r="J220" s="2">
        <f t="shared" si="3"/>
        <v>860.68943999999988</v>
      </c>
      <c r="K220" s="3">
        <v>1518.0727536000002</v>
      </c>
    </row>
    <row r="221" spans="1:11" ht="18" customHeight="1">
      <c r="A221" s="56"/>
      <c r="B221" s="9">
        <v>219</v>
      </c>
      <c r="C221" s="29" t="s">
        <v>3115</v>
      </c>
      <c r="D221" s="57"/>
      <c r="E221" s="57"/>
      <c r="F221" s="58"/>
      <c r="G221" s="9" t="s">
        <v>1219</v>
      </c>
      <c r="H221" s="3">
        <v>3</v>
      </c>
      <c r="I221" s="1" t="s">
        <v>475</v>
      </c>
      <c r="J221" s="2">
        <f t="shared" si="3"/>
        <v>860.68943999999988</v>
      </c>
      <c r="K221" s="3">
        <v>1518.0727536000002</v>
      </c>
    </row>
    <row r="222" spans="1:11" ht="18" customHeight="1">
      <c r="A222" s="56"/>
      <c r="B222" s="9">
        <v>220</v>
      </c>
      <c r="C222" s="29" t="s">
        <v>3115</v>
      </c>
      <c r="D222" s="57"/>
      <c r="E222" s="57"/>
      <c r="F222" s="58"/>
      <c r="G222" s="9" t="s">
        <v>1220</v>
      </c>
      <c r="H222" s="3">
        <v>4</v>
      </c>
      <c r="I222" s="1" t="s">
        <v>475</v>
      </c>
      <c r="J222" s="2">
        <f t="shared" si="3"/>
        <v>860.68943999999988</v>
      </c>
      <c r="K222" s="3">
        <v>1518.0727536000002</v>
      </c>
    </row>
    <row r="223" spans="1:11" ht="18" customHeight="1">
      <c r="A223" s="56">
        <v>56</v>
      </c>
      <c r="B223" s="7">
        <v>221</v>
      </c>
      <c r="C223" s="29" t="s">
        <v>3115</v>
      </c>
      <c r="D223" s="57" t="s">
        <v>137</v>
      </c>
      <c r="E223" s="57" t="s">
        <v>820</v>
      </c>
      <c r="F223" s="58">
        <v>134.97999999999999</v>
      </c>
      <c r="G223" s="9" t="s">
        <v>1221</v>
      </c>
      <c r="H223" s="3">
        <v>1</v>
      </c>
      <c r="I223" s="1" t="s">
        <v>475</v>
      </c>
      <c r="J223" s="2">
        <f t="shared" si="3"/>
        <v>860.68943999999988</v>
      </c>
      <c r="K223" s="3">
        <v>1518.0727536000002</v>
      </c>
    </row>
    <row r="224" spans="1:11" ht="18" customHeight="1">
      <c r="A224" s="56"/>
      <c r="B224" s="9">
        <v>222</v>
      </c>
      <c r="C224" s="29" t="s">
        <v>3115</v>
      </c>
      <c r="D224" s="57"/>
      <c r="E224" s="57"/>
      <c r="F224" s="58"/>
      <c r="G224" s="9" t="s">
        <v>1222</v>
      </c>
      <c r="H224" s="3">
        <v>2</v>
      </c>
      <c r="I224" s="1" t="s">
        <v>475</v>
      </c>
      <c r="J224" s="2">
        <f t="shared" si="3"/>
        <v>860.68943999999988</v>
      </c>
      <c r="K224" s="3">
        <v>1518.0727536000002</v>
      </c>
    </row>
    <row r="225" spans="1:11" ht="18" customHeight="1">
      <c r="A225" s="56"/>
      <c r="B225" s="9">
        <v>223</v>
      </c>
      <c r="C225" s="29" t="s">
        <v>3115</v>
      </c>
      <c r="D225" s="57"/>
      <c r="E225" s="57"/>
      <c r="F225" s="58"/>
      <c r="G225" s="9" t="s">
        <v>1223</v>
      </c>
      <c r="H225" s="3">
        <v>3</v>
      </c>
      <c r="I225" s="1" t="s">
        <v>475</v>
      </c>
      <c r="J225" s="2">
        <f t="shared" ref="J225:J288" si="4">J224</f>
        <v>860.68943999999988</v>
      </c>
      <c r="K225" s="3">
        <v>1518.0727536000002</v>
      </c>
    </row>
    <row r="226" spans="1:11" ht="18" customHeight="1">
      <c r="A226" s="56"/>
      <c r="B226" s="9">
        <v>224</v>
      </c>
      <c r="C226" s="29" t="s">
        <v>3115</v>
      </c>
      <c r="D226" s="57"/>
      <c r="E226" s="57"/>
      <c r="F226" s="58"/>
      <c r="G226" s="9" t="s">
        <v>1224</v>
      </c>
      <c r="H226" s="3">
        <v>4</v>
      </c>
      <c r="I226" s="1" t="s">
        <v>475</v>
      </c>
      <c r="J226" s="2">
        <f t="shared" si="4"/>
        <v>860.68943999999988</v>
      </c>
      <c r="K226" s="3">
        <v>1518.0727536000002</v>
      </c>
    </row>
    <row r="227" spans="1:11" ht="18" customHeight="1">
      <c r="A227" s="64">
        <v>57</v>
      </c>
      <c r="B227" s="7">
        <v>225</v>
      </c>
      <c r="C227" s="29" t="s">
        <v>3115</v>
      </c>
      <c r="D227" s="57" t="s">
        <v>138</v>
      </c>
      <c r="E227" s="57" t="s">
        <v>821</v>
      </c>
      <c r="F227" s="58">
        <v>134.97999999999999</v>
      </c>
      <c r="G227" s="9" t="s">
        <v>1225</v>
      </c>
      <c r="H227" s="3">
        <v>1</v>
      </c>
      <c r="I227" s="1" t="s">
        <v>475</v>
      </c>
      <c r="J227" s="2">
        <f t="shared" si="4"/>
        <v>860.68943999999988</v>
      </c>
      <c r="K227" s="3">
        <v>1518.0727536000002</v>
      </c>
    </row>
    <row r="228" spans="1:11" ht="18" customHeight="1">
      <c r="A228" s="56"/>
      <c r="B228" s="9">
        <v>226</v>
      </c>
      <c r="C228" s="29" t="s">
        <v>3115</v>
      </c>
      <c r="D228" s="57"/>
      <c r="E228" s="57"/>
      <c r="F228" s="58"/>
      <c r="G228" s="9" t="s">
        <v>1226</v>
      </c>
      <c r="H228" s="3">
        <v>2</v>
      </c>
      <c r="I228" s="1" t="s">
        <v>475</v>
      </c>
      <c r="J228" s="2">
        <f t="shared" si="4"/>
        <v>860.68943999999988</v>
      </c>
      <c r="K228" s="3">
        <v>1518.0727536000002</v>
      </c>
    </row>
    <row r="229" spans="1:11" ht="18" customHeight="1">
      <c r="A229" s="56"/>
      <c r="B229" s="9">
        <v>227</v>
      </c>
      <c r="C229" s="29" t="s">
        <v>3115</v>
      </c>
      <c r="D229" s="57"/>
      <c r="E229" s="57"/>
      <c r="F229" s="58"/>
      <c r="G229" s="9" t="s">
        <v>1227</v>
      </c>
      <c r="H229" s="3">
        <v>3</v>
      </c>
      <c r="I229" s="1" t="s">
        <v>475</v>
      </c>
      <c r="J229" s="2">
        <f t="shared" si="4"/>
        <v>860.68943999999988</v>
      </c>
      <c r="K229" s="3">
        <v>1518.0727536000002</v>
      </c>
    </row>
    <row r="230" spans="1:11" ht="18" customHeight="1">
      <c r="A230" s="56"/>
      <c r="B230" s="9">
        <v>228</v>
      </c>
      <c r="C230" s="29" t="s">
        <v>3115</v>
      </c>
      <c r="D230" s="57"/>
      <c r="E230" s="57"/>
      <c r="F230" s="58"/>
      <c r="G230" s="9" t="s">
        <v>1228</v>
      </c>
      <c r="H230" s="3">
        <v>4</v>
      </c>
      <c r="I230" s="1" t="s">
        <v>475</v>
      </c>
      <c r="J230" s="2">
        <f t="shared" si="4"/>
        <v>860.68943999999988</v>
      </c>
      <c r="K230" s="3">
        <v>1518.0727536000002</v>
      </c>
    </row>
    <row r="231" spans="1:11" ht="18" customHeight="1">
      <c r="A231" s="56">
        <v>58</v>
      </c>
      <c r="B231" s="7">
        <v>229</v>
      </c>
      <c r="C231" s="29" t="s">
        <v>3115</v>
      </c>
      <c r="D231" s="57" t="s">
        <v>139</v>
      </c>
      <c r="E231" s="57" t="s">
        <v>822</v>
      </c>
      <c r="F231" s="58">
        <v>134.97999999999999</v>
      </c>
      <c r="G231" s="9" t="s">
        <v>1229</v>
      </c>
      <c r="H231" s="3">
        <v>1</v>
      </c>
      <c r="I231" s="1" t="s">
        <v>475</v>
      </c>
      <c r="J231" s="2">
        <f t="shared" si="4"/>
        <v>860.68943999999988</v>
      </c>
      <c r="K231" s="3">
        <v>1518.0727536000002</v>
      </c>
    </row>
    <row r="232" spans="1:11" ht="18" customHeight="1">
      <c r="A232" s="56"/>
      <c r="B232" s="9">
        <v>230</v>
      </c>
      <c r="C232" s="29" t="s">
        <v>3115</v>
      </c>
      <c r="D232" s="57"/>
      <c r="E232" s="57"/>
      <c r="F232" s="58"/>
      <c r="G232" s="9" t="s">
        <v>1230</v>
      </c>
      <c r="H232" s="3">
        <v>2</v>
      </c>
      <c r="I232" s="1" t="s">
        <v>475</v>
      </c>
      <c r="J232" s="2">
        <f t="shared" si="4"/>
        <v>860.68943999999988</v>
      </c>
      <c r="K232" s="3">
        <v>1518.0727536000002</v>
      </c>
    </row>
    <row r="233" spans="1:11" ht="18" customHeight="1">
      <c r="A233" s="56"/>
      <c r="B233" s="9">
        <v>231</v>
      </c>
      <c r="C233" s="29" t="s">
        <v>3115</v>
      </c>
      <c r="D233" s="57"/>
      <c r="E233" s="57"/>
      <c r="F233" s="58"/>
      <c r="G233" s="9" t="s">
        <v>1231</v>
      </c>
      <c r="H233" s="3">
        <v>3</v>
      </c>
      <c r="I233" s="1" t="s">
        <v>475</v>
      </c>
      <c r="J233" s="2">
        <f t="shared" si="4"/>
        <v>860.68943999999988</v>
      </c>
      <c r="K233" s="3">
        <v>1518.0727536000002</v>
      </c>
    </row>
    <row r="234" spans="1:11" ht="18" customHeight="1">
      <c r="A234" s="56"/>
      <c r="B234" s="9">
        <v>232</v>
      </c>
      <c r="C234" s="29" t="s">
        <v>3115</v>
      </c>
      <c r="D234" s="57"/>
      <c r="E234" s="57"/>
      <c r="F234" s="58"/>
      <c r="G234" s="9" t="s">
        <v>1232</v>
      </c>
      <c r="H234" s="3">
        <v>4</v>
      </c>
      <c r="I234" s="1" t="s">
        <v>475</v>
      </c>
      <c r="J234" s="2">
        <f t="shared" si="4"/>
        <v>860.68943999999988</v>
      </c>
      <c r="K234" s="3">
        <v>1518.0727536000002</v>
      </c>
    </row>
    <row r="235" spans="1:11" ht="18" customHeight="1">
      <c r="A235" s="64">
        <v>59</v>
      </c>
      <c r="B235" s="7">
        <v>233</v>
      </c>
      <c r="C235" s="29" t="s">
        <v>3115</v>
      </c>
      <c r="D235" s="57" t="s">
        <v>140</v>
      </c>
      <c r="E235" s="57" t="s">
        <v>823</v>
      </c>
      <c r="F235" s="58">
        <v>134.97999999999999</v>
      </c>
      <c r="G235" s="9" t="s">
        <v>1233</v>
      </c>
      <c r="H235" s="3">
        <v>1</v>
      </c>
      <c r="I235" s="1" t="s">
        <v>475</v>
      </c>
      <c r="J235" s="2">
        <f t="shared" si="4"/>
        <v>860.68943999999988</v>
      </c>
      <c r="K235" s="3">
        <v>1518.0727536000002</v>
      </c>
    </row>
    <row r="236" spans="1:11" ht="18" customHeight="1">
      <c r="A236" s="56"/>
      <c r="B236" s="9">
        <v>234</v>
      </c>
      <c r="C236" s="29" t="s">
        <v>3115</v>
      </c>
      <c r="D236" s="57"/>
      <c r="E236" s="57"/>
      <c r="F236" s="58"/>
      <c r="G236" s="9" t="s">
        <v>1234</v>
      </c>
      <c r="H236" s="3">
        <v>2</v>
      </c>
      <c r="I236" s="1" t="s">
        <v>475</v>
      </c>
      <c r="J236" s="2">
        <f t="shared" si="4"/>
        <v>860.68943999999988</v>
      </c>
      <c r="K236" s="3">
        <v>1518.0727536000002</v>
      </c>
    </row>
    <row r="237" spans="1:11" ht="18" customHeight="1">
      <c r="A237" s="56"/>
      <c r="B237" s="9">
        <v>235</v>
      </c>
      <c r="C237" s="29" t="s">
        <v>3115</v>
      </c>
      <c r="D237" s="57"/>
      <c r="E237" s="57"/>
      <c r="F237" s="58"/>
      <c r="G237" s="9" t="s">
        <v>1235</v>
      </c>
      <c r="H237" s="3">
        <v>3</v>
      </c>
      <c r="I237" s="1" t="s">
        <v>475</v>
      </c>
      <c r="J237" s="2">
        <f t="shared" si="4"/>
        <v>860.68943999999988</v>
      </c>
      <c r="K237" s="3">
        <v>1518.0727536000002</v>
      </c>
    </row>
    <row r="238" spans="1:11" ht="18" customHeight="1">
      <c r="A238" s="56"/>
      <c r="B238" s="9">
        <v>236</v>
      </c>
      <c r="C238" s="29" t="s">
        <v>3115</v>
      </c>
      <c r="D238" s="57"/>
      <c r="E238" s="57"/>
      <c r="F238" s="58"/>
      <c r="G238" s="9" t="s">
        <v>1236</v>
      </c>
      <c r="H238" s="3">
        <v>4</v>
      </c>
      <c r="I238" s="1" t="s">
        <v>475</v>
      </c>
      <c r="J238" s="2">
        <f t="shared" si="4"/>
        <v>860.68943999999988</v>
      </c>
      <c r="K238" s="3">
        <v>1518.0727536000002</v>
      </c>
    </row>
    <row r="239" spans="1:11" ht="18" customHeight="1">
      <c r="A239" s="56">
        <v>60</v>
      </c>
      <c r="B239" s="7">
        <v>237</v>
      </c>
      <c r="C239" s="29" t="s">
        <v>3115</v>
      </c>
      <c r="D239" s="57" t="s">
        <v>141</v>
      </c>
      <c r="E239" s="57" t="s">
        <v>824</v>
      </c>
      <c r="F239" s="58">
        <v>134.97999999999999</v>
      </c>
      <c r="G239" s="9" t="s">
        <v>1237</v>
      </c>
      <c r="H239" s="3">
        <v>1</v>
      </c>
      <c r="I239" s="1" t="s">
        <v>475</v>
      </c>
      <c r="J239" s="2">
        <f t="shared" si="4"/>
        <v>860.68943999999988</v>
      </c>
      <c r="K239" s="3">
        <v>1518.0727536000002</v>
      </c>
    </row>
    <row r="240" spans="1:11" ht="18" customHeight="1">
      <c r="A240" s="56"/>
      <c r="B240" s="9">
        <v>238</v>
      </c>
      <c r="C240" s="29" t="s">
        <v>3115</v>
      </c>
      <c r="D240" s="57"/>
      <c r="E240" s="57"/>
      <c r="F240" s="58"/>
      <c r="G240" s="9" t="s">
        <v>1238</v>
      </c>
      <c r="H240" s="3">
        <v>2</v>
      </c>
      <c r="I240" s="1" t="s">
        <v>475</v>
      </c>
      <c r="J240" s="2">
        <f t="shared" si="4"/>
        <v>860.68943999999988</v>
      </c>
      <c r="K240" s="3">
        <v>1518.0727536000002</v>
      </c>
    </row>
    <row r="241" spans="1:11" ht="18" customHeight="1">
      <c r="A241" s="56"/>
      <c r="B241" s="9">
        <v>239</v>
      </c>
      <c r="C241" s="29" t="s">
        <v>3115</v>
      </c>
      <c r="D241" s="57"/>
      <c r="E241" s="57"/>
      <c r="F241" s="58"/>
      <c r="G241" s="9" t="s">
        <v>1239</v>
      </c>
      <c r="H241" s="3">
        <v>3</v>
      </c>
      <c r="I241" s="1" t="s">
        <v>475</v>
      </c>
      <c r="J241" s="2">
        <f t="shared" si="4"/>
        <v>860.68943999999988</v>
      </c>
      <c r="K241" s="3">
        <v>1518.0727536000002</v>
      </c>
    </row>
    <row r="242" spans="1:11" ht="18" customHeight="1">
      <c r="A242" s="56"/>
      <c r="B242" s="9">
        <v>240</v>
      </c>
      <c r="C242" s="29" t="s">
        <v>3115</v>
      </c>
      <c r="D242" s="57"/>
      <c r="E242" s="57"/>
      <c r="F242" s="58"/>
      <c r="G242" s="9" t="s">
        <v>1240</v>
      </c>
      <c r="H242" s="3">
        <v>4</v>
      </c>
      <c r="I242" s="1" t="s">
        <v>475</v>
      </c>
      <c r="J242" s="2">
        <f t="shared" si="4"/>
        <v>860.68943999999988</v>
      </c>
      <c r="K242" s="3">
        <v>1518.0727536000002</v>
      </c>
    </row>
    <row r="243" spans="1:11" ht="18" customHeight="1">
      <c r="A243" s="64">
        <v>61</v>
      </c>
      <c r="B243" s="7">
        <v>241</v>
      </c>
      <c r="C243" s="29" t="s">
        <v>3115</v>
      </c>
      <c r="D243" s="57" t="s">
        <v>142</v>
      </c>
      <c r="E243" s="57" t="s">
        <v>825</v>
      </c>
      <c r="F243" s="58">
        <v>134.97999999999999</v>
      </c>
      <c r="G243" s="9" t="s">
        <v>1241</v>
      </c>
      <c r="H243" s="3">
        <v>1</v>
      </c>
      <c r="I243" s="1" t="s">
        <v>475</v>
      </c>
      <c r="J243" s="2">
        <f t="shared" si="4"/>
        <v>860.68943999999988</v>
      </c>
      <c r="K243" s="3">
        <v>1518.0727536000002</v>
      </c>
    </row>
    <row r="244" spans="1:11" ht="18" customHeight="1">
      <c r="A244" s="56"/>
      <c r="B244" s="9">
        <v>242</v>
      </c>
      <c r="C244" s="29" t="s">
        <v>3115</v>
      </c>
      <c r="D244" s="57"/>
      <c r="E244" s="57"/>
      <c r="F244" s="58"/>
      <c r="G244" s="9" t="s">
        <v>1242</v>
      </c>
      <c r="H244" s="3">
        <v>2</v>
      </c>
      <c r="I244" s="1" t="s">
        <v>475</v>
      </c>
      <c r="J244" s="2">
        <f t="shared" si="4"/>
        <v>860.68943999999988</v>
      </c>
      <c r="K244" s="3">
        <v>1518.0727536000002</v>
      </c>
    </row>
    <row r="245" spans="1:11" ht="18" customHeight="1">
      <c r="A245" s="56"/>
      <c r="B245" s="9">
        <v>243</v>
      </c>
      <c r="C245" s="29" t="s">
        <v>3115</v>
      </c>
      <c r="D245" s="57"/>
      <c r="E245" s="57"/>
      <c r="F245" s="58"/>
      <c r="G245" s="9" t="s">
        <v>1243</v>
      </c>
      <c r="H245" s="3">
        <v>3</v>
      </c>
      <c r="I245" s="1" t="s">
        <v>475</v>
      </c>
      <c r="J245" s="2">
        <f t="shared" si="4"/>
        <v>860.68943999999988</v>
      </c>
      <c r="K245" s="3">
        <v>1518.0727536000002</v>
      </c>
    </row>
    <row r="246" spans="1:11" ht="18" customHeight="1">
      <c r="A246" s="56"/>
      <c r="B246" s="9">
        <v>244</v>
      </c>
      <c r="C246" s="29" t="s">
        <v>3115</v>
      </c>
      <c r="D246" s="57"/>
      <c r="E246" s="57"/>
      <c r="F246" s="58"/>
      <c r="G246" s="9" t="s">
        <v>1244</v>
      </c>
      <c r="H246" s="3">
        <v>4</v>
      </c>
      <c r="I246" s="1" t="s">
        <v>475</v>
      </c>
      <c r="J246" s="2">
        <f t="shared" si="4"/>
        <v>860.68943999999988</v>
      </c>
      <c r="K246" s="3">
        <v>1518.0727536000002</v>
      </c>
    </row>
    <row r="247" spans="1:11" ht="18" customHeight="1">
      <c r="A247" s="56">
        <v>62</v>
      </c>
      <c r="B247" s="7">
        <v>245</v>
      </c>
      <c r="C247" s="29" t="s">
        <v>3115</v>
      </c>
      <c r="D247" s="57" t="s">
        <v>143</v>
      </c>
      <c r="E247" s="57" t="s">
        <v>826</v>
      </c>
      <c r="F247" s="58">
        <v>134.97999999999999</v>
      </c>
      <c r="G247" s="9" t="s">
        <v>1245</v>
      </c>
      <c r="H247" s="3">
        <v>1</v>
      </c>
      <c r="I247" s="1" t="s">
        <v>475</v>
      </c>
      <c r="J247" s="2">
        <f t="shared" si="4"/>
        <v>860.68943999999988</v>
      </c>
      <c r="K247" s="3">
        <v>1518.0727536000002</v>
      </c>
    </row>
    <row r="248" spans="1:11" ht="18" customHeight="1">
      <c r="A248" s="56"/>
      <c r="B248" s="9">
        <v>246</v>
      </c>
      <c r="C248" s="29" t="s">
        <v>3115</v>
      </c>
      <c r="D248" s="57"/>
      <c r="E248" s="57"/>
      <c r="F248" s="58"/>
      <c r="G248" s="9" t="s">
        <v>1246</v>
      </c>
      <c r="H248" s="3">
        <v>2</v>
      </c>
      <c r="I248" s="1" t="s">
        <v>475</v>
      </c>
      <c r="J248" s="2">
        <f t="shared" si="4"/>
        <v>860.68943999999988</v>
      </c>
      <c r="K248" s="3">
        <v>1518.0727536000002</v>
      </c>
    </row>
    <row r="249" spans="1:11" ht="18" customHeight="1">
      <c r="A249" s="56"/>
      <c r="B249" s="9">
        <v>247</v>
      </c>
      <c r="C249" s="29" t="s">
        <v>3115</v>
      </c>
      <c r="D249" s="57"/>
      <c r="E249" s="57"/>
      <c r="F249" s="58"/>
      <c r="G249" s="9" t="s">
        <v>1247</v>
      </c>
      <c r="H249" s="3">
        <v>3</v>
      </c>
      <c r="I249" s="1" t="s">
        <v>475</v>
      </c>
      <c r="J249" s="2">
        <f t="shared" si="4"/>
        <v>860.68943999999988</v>
      </c>
      <c r="K249" s="3">
        <v>1518.0727536000002</v>
      </c>
    </row>
    <row r="250" spans="1:11" ht="18" customHeight="1">
      <c r="A250" s="56"/>
      <c r="B250" s="9">
        <v>248</v>
      </c>
      <c r="C250" s="29" t="s">
        <v>3115</v>
      </c>
      <c r="D250" s="57"/>
      <c r="E250" s="57"/>
      <c r="F250" s="58"/>
      <c r="G250" s="9" t="s">
        <v>1248</v>
      </c>
      <c r="H250" s="3">
        <v>4</v>
      </c>
      <c r="I250" s="1" t="s">
        <v>475</v>
      </c>
      <c r="J250" s="2">
        <f t="shared" si="4"/>
        <v>860.68943999999988</v>
      </c>
      <c r="K250" s="3">
        <v>1518.0727536000002</v>
      </c>
    </row>
    <row r="251" spans="1:11" ht="18" customHeight="1">
      <c r="A251" s="64">
        <v>63</v>
      </c>
      <c r="B251" s="7">
        <v>249</v>
      </c>
      <c r="C251" s="29" t="s">
        <v>3115</v>
      </c>
      <c r="D251" s="57" t="s">
        <v>144</v>
      </c>
      <c r="E251" s="57" t="s">
        <v>827</v>
      </c>
      <c r="F251" s="58">
        <v>134.97999999999999</v>
      </c>
      <c r="G251" s="9" t="s">
        <v>1249</v>
      </c>
      <c r="H251" s="3">
        <v>1</v>
      </c>
      <c r="I251" s="1" t="s">
        <v>475</v>
      </c>
      <c r="J251" s="2">
        <f t="shared" si="4"/>
        <v>860.68943999999988</v>
      </c>
      <c r="K251" s="3">
        <v>1518.0727536000002</v>
      </c>
    </row>
    <row r="252" spans="1:11" ht="18" customHeight="1">
      <c r="A252" s="56"/>
      <c r="B252" s="9">
        <v>250</v>
      </c>
      <c r="C252" s="29" t="s">
        <v>3115</v>
      </c>
      <c r="D252" s="57"/>
      <c r="E252" s="57"/>
      <c r="F252" s="58"/>
      <c r="G252" s="9" t="s">
        <v>1250</v>
      </c>
      <c r="H252" s="3">
        <v>2</v>
      </c>
      <c r="I252" s="1" t="s">
        <v>475</v>
      </c>
      <c r="J252" s="2">
        <f t="shared" si="4"/>
        <v>860.68943999999988</v>
      </c>
      <c r="K252" s="3">
        <v>1518.0727536000002</v>
      </c>
    </row>
    <row r="253" spans="1:11" ht="18" customHeight="1">
      <c r="A253" s="56"/>
      <c r="B253" s="9">
        <v>251</v>
      </c>
      <c r="C253" s="29" t="s">
        <v>3115</v>
      </c>
      <c r="D253" s="57"/>
      <c r="E253" s="57"/>
      <c r="F253" s="58"/>
      <c r="G253" s="9" t="s">
        <v>1251</v>
      </c>
      <c r="H253" s="3">
        <v>3</v>
      </c>
      <c r="I253" s="1" t="s">
        <v>475</v>
      </c>
      <c r="J253" s="2">
        <f t="shared" si="4"/>
        <v>860.68943999999988</v>
      </c>
      <c r="K253" s="3">
        <v>1518.0727536000002</v>
      </c>
    </row>
    <row r="254" spans="1:11" ht="18" customHeight="1">
      <c r="A254" s="56"/>
      <c r="B254" s="9">
        <v>252</v>
      </c>
      <c r="C254" s="29" t="s">
        <v>3115</v>
      </c>
      <c r="D254" s="57"/>
      <c r="E254" s="57"/>
      <c r="F254" s="58"/>
      <c r="G254" s="9" t="s">
        <v>1252</v>
      </c>
      <c r="H254" s="3">
        <v>4</v>
      </c>
      <c r="I254" s="1" t="s">
        <v>475</v>
      </c>
      <c r="J254" s="2">
        <f t="shared" si="4"/>
        <v>860.68943999999988</v>
      </c>
      <c r="K254" s="3">
        <v>1518.0727536000002</v>
      </c>
    </row>
    <row r="255" spans="1:11" ht="18" customHeight="1">
      <c r="A255" s="56">
        <v>64</v>
      </c>
      <c r="B255" s="7">
        <v>253</v>
      </c>
      <c r="C255" s="29" t="s">
        <v>3115</v>
      </c>
      <c r="D255" s="57" t="s">
        <v>145</v>
      </c>
      <c r="E255" s="57" t="s">
        <v>828</v>
      </c>
      <c r="F255" s="58">
        <v>134.97999999999999</v>
      </c>
      <c r="G255" s="9" t="s">
        <v>1253</v>
      </c>
      <c r="H255" s="3">
        <v>1</v>
      </c>
      <c r="I255" s="1" t="s">
        <v>475</v>
      </c>
      <c r="J255" s="2">
        <f t="shared" si="4"/>
        <v>860.68943999999988</v>
      </c>
      <c r="K255" s="3">
        <v>1518.0727536000002</v>
      </c>
    </row>
    <row r="256" spans="1:11" ht="18" customHeight="1">
      <c r="A256" s="56"/>
      <c r="B256" s="9">
        <v>254</v>
      </c>
      <c r="C256" s="29" t="s">
        <v>3115</v>
      </c>
      <c r="D256" s="57"/>
      <c r="E256" s="57"/>
      <c r="F256" s="58"/>
      <c r="G256" s="9" t="s">
        <v>1254</v>
      </c>
      <c r="H256" s="3">
        <v>2</v>
      </c>
      <c r="I256" s="1" t="s">
        <v>475</v>
      </c>
      <c r="J256" s="2">
        <f t="shared" si="4"/>
        <v>860.68943999999988</v>
      </c>
      <c r="K256" s="3">
        <v>1518.0727536000002</v>
      </c>
    </row>
    <row r="257" spans="1:11" ht="18" customHeight="1">
      <c r="A257" s="56"/>
      <c r="B257" s="9">
        <v>255</v>
      </c>
      <c r="C257" s="29" t="s">
        <v>3115</v>
      </c>
      <c r="D257" s="57"/>
      <c r="E257" s="57"/>
      <c r="F257" s="58"/>
      <c r="G257" s="9" t="s">
        <v>1255</v>
      </c>
      <c r="H257" s="3">
        <v>3</v>
      </c>
      <c r="I257" s="1" t="s">
        <v>475</v>
      </c>
      <c r="J257" s="2">
        <f t="shared" si="4"/>
        <v>860.68943999999988</v>
      </c>
      <c r="K257" s="3">
        <v>1518.0727536000002</v>
      </c>
    </row>
    <row r="258" spans="1:11" ht="18" customHeight="1">
      <c r="A258" s="56"/>
      <c r="B258" s="9">
        <v>256</v>
      </c>
      <c r="C258" s="29" t="s">
        <v>3115</v>
      </c>
      <c r="D258" s="57"/>
      <c r="E258" s="57"/>
      <c r="F258" s="58"/>
      <c r="G258" s="9" t="s">
        <v>1256</v>
      </c>
      <c r="H258" s="3">
        <v>4</v>
      </c>
      <c r="I258" s="1" t="s">
        <v>475</v>
      </c>
      <c r="J258" s="2">
        <f t="shared" si="4"/>
        <v>860.68943999999988</v>
      </c>
      <c r="K258" s="3">
        <v>1518.0727536000002</v>
      </c>
    </row>
    <row r="259" spans="1:11" ht="18" customHeight="1">
      <c r="A259" s="64">
        <v>65</v>
      </c>
      <c r="B259" s="7">
        <v>257</v>
      </c>
      <c r="C259" s="29" t="s">
        <v>3115</v>
      </c>
      <c r="D259" s="57" t="s">
        <v>146</v>
      </c>
      <c r="E259" s="57" t="s">
        <v>829</v>
      </c>
      <c r="F259" s="58">
        <v>134.97999999999999</v>
      </c>
      <c r="G259" s="9" t="s">
        <v>1257</v>
      </c>
      <c r="H259" s="3">
        <v>1</v>
      </c>
      <c r="I259" s="1" t="s">
        <v>475</v>
      </c>
      <c r="J259" s="2">
        <f t="shared" si="4"/>
        <v>860.68943999999988</v>
      </c>
      <c r="K259" s="3">
        <v>1518.0727536000002</v>
      </c>
    </row>
    <row r="260" spans="1:11" ht="18" customHeight="1">
      <c r="A260" s="56"/>
      <c r="B260" s="9">
        <v>258</v>
      </c>
      <c r="C260" s="29" t="s">
        <v>3115</v>
      </c>
      <c r="D260" s="57"/>
      <c r="E260" s="57"/>
      <c r="F260" s="58"/>
      <c r="G260" s="9" t="s">
        <v>1258</v>
      </c>
      <c r="H260" s="3">
        <v>2</v>
      </c>
      <c r="I260" s="1" t="s">
        <v>475</v>
      </c>
      <c r="J260" s="2">
        <f t="shared" si="4"/>
        <v>860.68943999999988</v>
      </c>
      <c r="K260" s="3">
        <v>1518.0727536000002</v>
      </c>
    </row>
    <row r="261" spans="1:11" ht="18" customHeight="1">
      <c r="A261" s="56"/>
      <c r="B261" s="9">
        <v>259</v>
      </c>
      <c r="C261" s="29" t="s">
        <v>3115</v>
      </c>
      <c r="D261" s="57"/>
      <c r="E261" s="57"/>
      <c r="F261" s="58"/>
      <c r="G261" s="9" t="s">
        <v>1259</v>
      </c>
      <c r="H261" s="3">
        <v>3</v>
      </c>
      <c r="I261" s="1" t="s">
        <v>475</v>
      </c>
      <c r="J261" s="2">
        <f t="shared" si="4"/>
        <v>860.68943999999988</v>
      </c>
      <c r="K261" s="3">
        <v>1518.0727536000002</v>
      </c>
    </row>
    <row r="262" spans="1:11" ht="18" customHeight="1">
      <c r="A262" s="56"/>
      <c r="B262" s="9">
        <v>260</v>
      </c>
      <c r="C262" s="29" t="s">
        <v>3115</v>
      </c>
      <c r="D262" s="57"/>
      <c r="E262" s="57"/>
      <c r="F262" s="58"/>
      <c r="G262" s="9" t="s">
        <v>1260</v>
      </c>
      <c r="H262" s="3">
        <v>4</v>
      </c>
      <c r="I262" s="1" t="s">
        <v>475</v>
      </c>
      <c r="J262" s="2">
        <f t="shared" si="4"/>
        <v>860.68943999999988</v>
      </c>
      <c r="K262" s="3">
        <v>1518.0727536000002</v>
      </c>
    </row>
    <row r="263" spans="1:11" ht="18" customHeight="1">
      <c r="A263" s="56">
        <v>66</v>
      </c>
      <c r="B263" s="7">
        <v>261</v>
      </c>
      <c r="C263" s="29" t="s">
        <v>3115</v>
      </c>
      <c r="D263" s="57" t="s">
        <v>147</v>
      </c>
      <c r="E263" s="57" t="s">
        <v>830</v>
      </c>
      <c r="F263" s="58">
        <v>134.97999999999999</v>
      </c>
      <c r="G263" s="9" t="s">
        <v>1261</v>
      </c>
      <c r="H263" s="3">
        <v>1</v>
      </c>
      <c r="I263" s="1" t="s">
        <v>475</v>
      </c>
      <c r="J263" s="2">
        <f t="shared" si="4"/>
        <v>860.68943999999988</v>
      </c>
      <c r="K263" s="3">
        <v>1518.0727536000002</v>
      </c>
    </row>
    <row r="264" spans="1:11" ht="18" customHeight="1">
      <c r="A264" s="56"/>
      <c r="B264" s="9">
        <v>262</v>
      </c>
      <c r="C264" s="29" t="s">
        <v>3115</v>
      </c>
      <c r="D264" s="57"/>
      <c r="E264" s="57"/>
      <c r="F264" s="58"/>
      <c r="G264" s="9" t="s">
        <v>1262</v>
      </c>
      <c r="H264" s="3">
        <v>2</v>
      </c>
      <c r="I264" s="1" t="s">
        <v>475</v>
      </c>
      <c r="J264" s="2">
        <f t="shared" si="4"/>
        <v>860.68943999999988</v>
      </c>
      <c r="K264" s="3">
        <v>1518.0727536000002</v>
      </c>
    </row>
    <row r="265" spans="1:11" ht="18" customHeight="1">
      <c r="A265" s="56"/>
      <c r="B265" s="9">
        <v>263</v>
      </c>
      <c r="C265" s="29" t="s">
        <v>3115</v>
      </c>
      <c r="D265" s="57"/>
      <c r="E265" s="57"/>
      <c r="F265" s="58"/>
      <c r="G265" s="9" t="s">
        <v>1263</v>
      </c>
      <c r="H265" s="3">
        <v>3</v>
      </c>
      <c r="I265" s="1" t="s">
        <v>475</v>
      </c>
      <c r="J265" s="2">
        <f t="shared" si="4"/>
        <v>860.68943999999988</v>
      </c>
      <c r="K265" s="3">
        <v>1518.0727536000002</v>
      </c>
    </row>
    <row r="266" spans="1:11" ht="18" customHeight="1">
      <c r="A266" s="56"/>
      <c r="B266" s="9">
        <v>264</v>
      </c>
      <c r="C266" s="29" t="s">
        <v>3115</v>
      </c>
      <c r="D266" s="57"/>
      <c r="E266" s="57"/>
      <c r="F266" s="58"/>
      <c r="G266" s="9" t="s">
        <v>1264</v>
      </c>
      <c r="H266" s="3">
        <v>4</v>
      </c>
      <c r="I266" s="1" t="s">
        <v>475</v>
      </c>
      <c r="J266" s="2">
        <f t="shared" si="4"/>
        <v>860.68943999999988</v>
      </c>
      <c r="K266" s="3">
        <v>1518.0727536000002</v>
      </c>
    </row>
    <row r="267" spans="1:11" ht="18" customHeight="1">
      <c r="A267" s="64">
        <v>67</v>
      </c>
      <c r="B267" s="7">
        <v>265</v>
      </c>
      <c r="C267" s="29" t="s">
        <v>3115</v>
      </c>
      <c r="D267" s="57" t="s">
        <v>148</v>
      </c>
      <c r="E267" s="57" t="s">
        <v>831</v>
      </c>
      <c r="F267" s="58">
        <v>134.97999999999999</v>
      </c>
      <c r="G267" s="9" t="s">
        <v>1265</v>
      </c>
      <c r="H267" s="3">
        <v>1</v>
      </c>
      <c r="I267" s="1" t="s">
        <v>475</v>
      </c>
      <c r="J267" s="2">
        <f t="shared" si="4"/>
        <v>860.68943999999988</v>
      </c>
      <c r="K267" s="3">
        <v>1518.0727536000002</v>
      </c>
    </row>
    <row r="268" spans="1:11" ht="18" customHeight="1">
      <c r="A268" s="56"/>
      <c r="B268" s="9">
        <v>266</v>
      </c>
      <c r="C268" s="29" t="s">
        <v>3115</v>
      </c>
      <c r="D268" s="57"/>
      <c r="E268" s="57"/>
      <c r="F268" s="58"/>
      <c r="G268" s="9" t="s">
        <v>1266</v>
      </c>
      <c r="H268" s="3">
        <v>2</v>
      </c>
      <c r="I268" s="1" t="s">
        <v>475</v>
      </c>
      <c r="J268" s="2">
        <f t="shared" si="4"/>
        <v>860.68943999999988</v>
      </c>
      <c r="K268" s="3">
        <v>1518.0727536000002</v>
      </c>
    </row>
    <row r="269" spans="1:11" ht="18" customHeight="1">
      <c r="A269" s="56"/>
      <c r="B269" s="9">
        <v>267</v>
      </c>
      <c r="C269" s="29" t="s">
        <v>3115</v>
      </c>
      <c r="D269" s="57"/>
      <c r="E269" s="57"/>
      <c r="F269" s="58"/>
      <c r="G269" s="9" t="s">
        <v>1267</v>
      </c>
      <c r="H269" s="3">
        <v>3</v>
      </c>
      <c r="I269" s="1" t="s">
        <v>475</v>
      </c>
      <c r="J269" s="2">
        <f t="shared" si="4"/>
        <v>860.68943999999988</v>
      </c>
      <c r="K269" s="3">
        <v>1518.0727536000002</v>
      </c>
    </row>
    <row r="270" spans="1:11" ht="18" customHeight="1">
      <c r="A270" s="56"/>
      <c r="B270" s="9">
        <v>268</v>
      </c>
      <c r="C270" s="29" t="s">
        <v>3115</v>
      </c>
      <c r="D270" s="57"/>
      <c r="E270" s="57"/>
      <c r="F270" s="58"/>
      <c r="G270" s="9" t="s">
        <v>1268</v>
      </c>
      <c r="H270" s="3">
        <v>4</v>
      </c>
      <c r="I270" s="1" t="s">
        <v>475</v>
      </c>
      <c r="J270" s="2">
        <f t="shared" si="4"/>
        <v>860.68943999999988</v>
      </c>
      <c r="K270" s="3">
        <v>1518.0727536000002</v>
      </c>
    </row>
    <row r="271" spans="1:11" ht="18" customHeight="1">
      <c r="A271" s="56">
        <v>68</v>
      </c>
      <c r="B271" s="7">
        <v>269</v>
      </c>
      <c r="C271" s="29" t="s">
        <v>3115</v>
      </c>
      <c r="D271" s="57" t="s">
        <v>149</v>
      </c>
      <c r="E271" s="57" t="s">
        <v>832</v>
      </c>
      <c r="F271" s="58">
        <v>134.97999999999999</v>
      </c>
      <c r="G271" s="9" t="s">
        <v>1269</v>
      </c>
      <c r="H271" s="3">
        <v>1</v>
      </c>
      <c r="I271" s="1" t="s">
        <v>475</v>
      </c>
      <c r="J271" s="2">
        <f t="shared" si="4"/>
        <v>860.68943999999988</v>
      </c>
      <c r="K271" s="3">
        <v>1518.0727536000002</v>
      </c>
    </row>
    <row r="272" spans="1:11" ht="18" customHeight="1">
      <c r="A272" s="56"/>
      <c r="B272" s="9">
        <v>270</v>
      </c>
      <c r="C272" s="29" t="s">
        <v>3115</v>
      </c>
      <c r="D272" s="57"/>
      <c r="E272" s="57"/>
      <c r="F272" s="58"/>
      <c r="G272" s="9" t="s">
        <v>1270</v>
      </c>
      <c r="H272" s="3">
        <v>2</v>
      </c>
      <c r="I272" s="1" t="s">
        <v>475</v>
      </c>
      <c r="J272" s="2">
        <f t="shared" si="4"/>
        <v>860.68943999999988</v>
      </c>
      <c r="K272" s="3">
        <v>1518.0727536000002</v>
      </c>
    </row>
    <row r="273" spans="1:11" ht="18" customHeight="1">
      <c r="A273" s="56"/>
      <c r="B273" s="9">
        <v>271</v>
      </c>
      <c r="C273" s="29" t="s">
        <v>3115</v>
      </c>
      <c r="D273" s="57"/>
      <c r="E273" s="57"/>
      <c r="F273" s="58"/>
      <c r="G273" s="9" t="s">
        <v>1271</v>
      </c>
      <c r="H273" s="3">
        <v>3</v>
      </c>
      <c r="I273" s="1" t="s">
        <v>475</v>
      </c>
      <c r="J273" s="2">
        <f t="shared" si="4"/>
        <v>860.68943999999988</v>
      </c>
      <c r="K273" s="3">
        <v>1518.0727536000002</v>
      </c>
    </row>
    <row r="274" spans="1:11" ht="18" customHeight="1">
      <c r="A274" s="56"/>
      <c r="B274" s="9">
        <v>272</v>
      </c>
      <c r="C274" s="29" t="s">
        <v>3115</v>
      </c>
      <c r="D274" s="57"/>
      <c r="E274" s="57"/>
      <c r="F274" s="58"/>
      <c r="G274" s="9" t="s">
        <v>1272</v>
      </c>
      <c r="H274" s="3">
        <v>4</v>
      </c>
      <c r="I274" s="1" t="s">
        <v>475</v>
      </c>
      <c r="J274" s="2">
        <f t="shared" si="4"/>
        <v>860.68943999999988</v>
      </c>
      <c r="K274" s="3">
        <v>1518.0727536000002</v>
      </c>
    </row>
    <row r="275" spans="1:11" ht="18" customHeight="1">
      <c r="A275" s="64">
        <v>69</v>
      </c>
      <c r="B275" s="7">
        <v>273</v>
      </c>
      <c r="C275" s="29" t="s">
        <v>3115</v>
      </c>
      <c r="D275" s="57" t="s">
        <v>150</v>
      </c>
      <c r="E275" s="57" t="s">
        <v>833</v>
      </c>
      <c r="F275" s="58">
        <v>134.97999999999999</v>
      </c>
      <c r="G275" s="9" t="s">
        <v>1273</v>
      </c>
      <c r="H275" s="3">
        <v>1</v>
      </c>
      <c r="I275" s="1" t="s">
        <v>475</v>
      </c>
      <c r="J275" s="2">
        <f t="shared" si="4"/>
        <v>860.68943999999988</v>
      </c>
      <c r="K275" s="3">
        <v>1518.0727536000002</v>
      </c>
    </row>
    <row r="276" spans="1:11" ht="18" customHeight="1">
      <c r="A276" s="56"/>
      <c r="B276" s="9">
        <v>274</v>
      </c>
      <c r="C276" s="29" t="s">
        <v>3115</v>
      </c>
      <c r="D276" s="57"/>
      <c r="E276" s="57"/>
      <c r="F276" s="58"/>
      <c r="G276" s="9" t="s">
        <v>1274</v>
      </c>
      <c r="H276" s="3">
        <v>2</v>
      </c>
      <c r="I276" s="1" t="s">
        <v>475</v>
      </c>
      <c r="J276" s="2">
        <f t="shared" si="4"/>
        <v>860.68943999999988</v>
      </c>
      <c r="K276" s="3">
        <v>1518.0727536000002</v>
      </c>
    </row>
    <row r="277" spans="1:11" ht="18" customHeight="1">
      <c r="A277" s="56"/>
      <c r="B277" s="9">
        <v>275</v>
      </c>
      <c r="C277" s="29" t="s">
        <v>3115</v>
      </c>
      <c r="D277" s="57"/>
      <c r="E277" s="57"/>
      <c r="F277" s="58"/>
      <c r="G277" s="9" t="s">
        <v>1275</v>
      </c>
      <c r="H277" s="3">
        <v>3</v>
      </c>
      <c r="I277" s="1" t="s">
        <v>475</v>
      </c>
      <c r="J277" s="2">
        <f t="shared" si="4"/>
        <v>860.68943999999988</v>
      </c>
      <c r="K277" s="3">
        <v>1518.0727536000002</v>
      </c>
    </row>
    <row r="278" spans="1:11" ht="18" customHeight="1">
      <c r="A278" s="56"/>
      <c r="B278" s="9">
        <v>276</v>
      </c>
      <c r="C278" s="29" t="s">
        <v>3115</v>
      </c>
      <c r="D278" s="57"/>
      <c r="E278" s="57"/>
      <c r="F278" s="58"/>
      <c r="G278" s="9" t="s">
        <v>1276</v>
      </c>
      <c r="H278" s="3">
        <v>4</v>
      </c>
      <c r="I278" s="1" t="s">
        <v>475</v>
      </c>
      <c r="J278" s="2">
        <f t="shared" si="4"/>
        <v>860.68943999999988</v>
      </c>
      <c r="K278" s="3">
        <v>1518.0727536000002</v>
      </c>
    </row>
    <row r="279" spans="1:11" ht="18" customHeight="1">
      <c r="A279" s="56">
        <v>70</v>
      </c>
      <c r="B279" s="7">
        <v>277</v>
      </c>
      <c r="C279" s="29" t="s">
        <v>3115</v>
      </c>
      <c r="D279" s="57" t="s">
        <v>151</v>
      </c>
      <c r="E279" s="57" t="s">
        <v>834</v>
      </c>
      <c r="F279" s="58">
        <v>134.97999999999999</v>
      </c>
      <c r="G279" s="9" t="s">
        <v>1277</v>
      </c>
      <c r="H279" s="3">
        <v>1</v>
      </c>
      <c r="I279" s="1" t="s">
        <v>475</v>
      </c>
      <c r="J279" s="2">
        <f t="shared" si="4"/>
        <v>860.68943999999988</v>
      </c>
      <c r="K279" s="3">
        <v>1518.0727536000002</v>
      </c>
    </row>
    <row r="280" spans="1:11" ht="18" customHeight="1">
      <c r="A280" s="56"/>
      <c r="B280" s="9">
        <v>278</v>
      </c>
      <c r="C280" s="29" t="s">
        <v>3115</v>
      </c>
      <c r="D280" s="57"/>
      <c r="E280" s="57"/>
      <c r="F280" s="58"/>
      <c r="G280" s="9" t="s">
        <v>1278</v>
      </c>
      <c r="H280" s="3">
        <v>2</v>
      </c>
      <c r="I280" s="1" t="s">
        <v>475</v>
      </c>
      <c r="J280" s="2">
        <f t="shared" si="4"/>
        <v>860.68943999999988</v>
      </c>
      <c r="K280" s="3">
        <v>1518.0727536000002</v>
      </c>
    </row>
    <row r="281" spans="1:11" ht="18" customHeight="1">
      <c r="A281" s="56"/>
      <c r="B281" s="9">
        <v>279</v>
      </c>
      <c r="C281" s="29" t="s">
        <v>3115</v>
      </c>
      <c r="D281" s="57"/>
      <c r="E281" s="57"/>
      <c r="F281" s="58"/>
      <c r="G281" s="9" t="s">
        <v>1279</v>
      </c>
      <c r="H281" s="3">
        <v>3</v>
      </c>
      <c r="I281" s="1" t="s">
        <v>475</v>
      </c>
      <c r="J281" s="2">
        <f t="shared" si="4"/>
        <v>860.68943999999988</v>
      </c>
      <c r="K281" s="3">
        <v>1518.0727536000002</v>
      </c>
    </row>
    <row r="282" spans="1:11" ht="18" customHeight="1">
      <c r="A282" s="56"/>
      <c r="B282" s="9">
        <v>280</v>
      </c>
      <c r="C282" s="29" t="s">
        <v>3115</v>
      </c>
      <c r="D282" s="57"/>
      <c r="E282" s="57"/>
      <c r="F282" s="58"/>
      <c r="G282" s="9" t="s">
        <v>1280</v>
      </c>
      <c r="H282" s="3">
        <v>4</v>
      </c>
      <c r="I282" s="1" t="s">
        <v>475</v>
      </c>
      <c r="J282" s="2">
        <f t="shared" si="4"/>
        <v>860.68943999999988</v>
      </c>
      <c r="K282" s="3">
        <v>1518.0727536000002</v>
      </c>
    </row>
    <row r="283" spans="1:11" ht="18" customHeight="1">
      <c r="A283" s="64">
        <v>71</v>
      </c>
      <c r="B283" s="7">
        <v>281</v>
      </c>
      <c r="C283" s="29" t="s">
        <v>3115</v>
      </c>
      <c r="D283" s="57" t="s">
        <v>152</v>
      </c>
      <c r="E283" s="57" t="s">
        <v>835</v>
      </c>
      <c r="F283" s="58">
        <v>134.97999999999999</v>
      </c>
      <c r="G283" s="9" t="s">
        <v>1281</v>
      </c>
      <c r="H283" s="3">
        <v>1</v>
      </c>
      <c r="I283" s="1" t="s">
        <v>475</v>
      </c>
      <c r="J283" s="2">
        <f t="shared" si="4"/>
        <v>860.68943999999988</v>
      </c>
      <c r="K283" s="3">
        <v>1518.0727536000002</v>
      </c>
    </row>
    <row r="284" spans="1:11" ht="18" customHeight="1">
      <c r="A284" s="56"/>
      <c r="B284" s="9">
        <v>282</v>
      </c>
      <c r="C284" s="29" t="s">
        <v>3115</v>
      </c>
      <c r="D284" s="57"/>
      <c r="E284" s="57"/>
      <c r="F284" s="58"/>
      <c r="G284" s="9" t="s">
        <v>1282</v>
      </c>
      <c r="H284" s="3">
        <v>2</v>
      </c>
      <c r="I284" s="1" t="s">
        <v>475</v>
      </c>
      <c r="J284" s="2">
        <f t="shared" si="4"/>
        <v>860.68943999999988</v>
      </c>
      <c r="K284" s="3">
        <v>1518.0727536000002</v>
      </c>
    </row>
    <row r="285" spans="1:11" ht="18" customHeight="1">
      <c r="A285" s="56"/>
      <c r="B285" s="9">
        <v>283</v>
      </c>
      <c r="C285" s="29" t="s">
        <v>3115</v>
      </c>
      <c r="D285" s="57"/>
      <c r="E285" s="57"/>
      <c r="F285" s="58"/>
      <c r="G285" s="9" t="s">
        <v>1283</v>
      </c>
      <c r="H285" s="3">
        <v>3</v>
      </c>
      <c r="I285" s="1" t="s">
        <v>475</v>
      </c>
      <c r="J285" s="2">
        <f t="shared" si="4"/>
        <v>860.68943999999988</v>
      </c>
      <c r="K285" s="3">
        <v>1518.0727536000002</v>
      </c>
    </row>
    <row r="286" spans="1:11" ht="18" customHeight="1">
      <c r="A286" s="56"/>
      <c r="B286" s="9">
        <v>284</v>
      </c>
      <c r="C286" s="29" t="s">
        <v>3115</v>
      </c>
      <c r="D286" s="57"/>
      <c r="E286" s="57"/>
      <c r="F286" s="58"/>
      <c r="G286" s="9" t="s">
        <v>1284</v>
      </c>
      <c r="H286" s="3">
        <v>4</v>
      </c>
      <c r="I286" s="1" t="s">
        <v>475</v>
      </c>
      <c r="J286" s="2">
        <f t="shared" si="4"/>
        <v>860.68943999999988</v>
      </c>
      <c r="K286" s="3">
        <v>1518.0727536000002</v>
      </c>
    </row>
    <row r="287" spans="1:11" ht="18" customHeight="1">
      <c r="A287" s="56">
        <v>72</v>
      </c>
      <c r="B287" s="7">
        <v>285</v>
      </c>
      <c r="C287" s="29" t="s">
        <v>3115</v>
      </c>
      <c r="D287" s="57" t="s">
        <v>153</v>
      </c>
      <c r="E287" s="57" t="s">
        <v>836</v>
      </c>
      <c r="F287" s="58">
        <v>134.97999999999999</v>
      </c>
      <c r="G287" s="9" t="s">
        <v>1285</v>
      </c>
      <c r="H287" s="3">
        <v>1</v>
      </c>
      <c r="I287" s="1" t="s">
        <v>475</v>
      </c>
      <c r="J287" s="2">
        <f t="shared" si="4"/>
        <v>860.68943999999988</v>
      </c>
      <c r="K287" s="3">
        <v>1518.0727536000002</v>
      </c>
    </row>
    <row r="288" spans="1:11" ht="18" customHeight="1">
      <c r="A288" s="56"/>
      <c r="B288" s="9">
        <v>286</v>
      </c>
      <c r="C288" s="29" t="s">
        <v>3115</v>
      </c>
      <c r="D288" s="57"/>
      <c r="E288" s="57"/>
      <c r="F288" s="58"/>
      <c r="G288" s="9" t="s">
        <v>1286</v>
      </c>
      <c r="H288" s="3">
        <v>2</v>
      </c>
      <c r="I288" s="1" t="s">
        <v>475</v>
      </c>
      <c r="J288" s="2">
        <f t="shared" si="4"/>
        <v>860.68943999999988</v>
      </c>
      <c r="K288" s="3">
        <v>1518.0727536000002</v>
      </c>
    </row>
    <row r="289" spans="1:11" ht="18" customHeight="1">
      <c r="A289" s="56"/>
      <c r="B289" s="9">
        <v>287</v>
      </c>
      <c r="C289" s="29" t="s">
        <v>3115</v>
      </c>
      <c r="D289" s="57"/>
      <c r="E289" s="57"/>
      <c r="F289" s="58"/>
      <c r="G289" s="9" t="s">
        <v>1287</v>
      </c>
      <c r="H289" s="3">
        <v>3</v>
      </c>
      <c r="I289" s="1" t="s">
        <v>475</v>
      </c>
      <c r="J289" s="2">
        <f t="shared" ref="J289:J352" si="5">J288</f>
        <v>860.68943999999988</v>
      </c>
      <c r="K289" s="3">
        <v>1518.0727536000002</v>
      </c>
    </row>
    <row r="290" spans="1:11" ht="18" customHeight="1">
      <c r="A290" s="56"/>
      <c r="B290" s="9">
        <v>288</v>
      </c>
      <c r="C290" s="29" t="s">
        <v>3115</v>
      </c>
      <c r="D290" s="57"/>
      <c r="E290" s="57"/>
      <c r="F290" s="58"/>
      <c r="G290" s="9" t="s">
        <v>1288</v>
      </c>
      <c r="H290" s="3">
        <v>4</v>
      </c>
      <c r="I290" s="1" t="s">
        <v>475</v>
      </c>
      <c r="J290" s="2">
        <f t="shared" si="5"/>
        <v>860.68943999999988</v>
      </c>
      <c r="K290" s="3">
        <v>1518.0727536000002</v>
      </c>
    </row>
    <row r="291" spans="1:11" ht="18" customHeight="1">
      <c r="A291" s="64">
        <v>73</v>
      </c>
      <c r="B291" s="7">
        <v>289</v>
      </c>
      <c r="C291" s="29" t="s">
        <v>3115</v>
      </c>
      <c r="D291" s="57" t="s">
        <v>154</v>
      </c>
      <c r="E291" s="57" t="s">
        <v>837</v>
      </c>
      <c r="F291" s="58">
        <v>134.97999999999999</v>
      </c>
      <c r="G291" s="9" t="s">
        <v>1289</v>
      </c>
      <c r="H291" s="3">
        <v>1</v>
      </c>
      <c r="I291" s="1" t="s">
        <v>475</v>
      </c>
      <c r="J291" s="2">
        <f t="shared" si="5"/>
        <v>860.68943999999988</v>
      </c>
      <c r="K291" s="3">
        <v>1518.0727536000002</v>
      </c>
    </row>
    <row r="292" spans="1:11" ht="18" customHeight="1">
      <c r="A292" s="56"/>
      <c r="B292" s="9">
        <v>290</v>
      </c>
      <c r="C292" s="29" t="s">
        <v>3115</v>
      </c>
      <c r="D292" s="57"/>
      <c r="E292" s="67"/>
      <c r="F292" s="58"/>
      <c r="G292" s="9" t="s">
        <v>1290</v>
      </c>
      <c r="H292" s="3">
        <v>2</v>
      </c>
      <c r="I292" s="1" t="s">
        <v>475</v>
      </c>
      <c r="J292" s="2">
        <f t="shared" si="5"/>
        <v>860.68943999999988</v>
      </c>
      <c r="K292" s="3">
        <v>1518.0727536000002</v>
      </c>
    </row>
    <row r="293" spans="1:11" ht="18" customHeight="1">
      <c r="A293" s="56"/>
      <c r="B293" s="9">
        <v>291</v>
      </c>
      <c r="C293" s="29" t="s">
        <v>3115</v>
      </c>
      <c r="D293" s="57"/>
      <c r="E293" s="67"/>
      <c r="F293" s="58"/>
      <c r="G293" s="9" t="s">
        <v>1291</v>
      </c>
      <c r="H293" s="3">
        <v>3</v>
      </c>
      <c r="I293" s="1" t="s">
        <v>475</v>
      </c>
      <c r="J293" s="2">
        <f t="shared" si="5"/>
        <v>860.68943999999988</v>
      </c>
      <c r="K293" s="3">
        <v>1518.0727536000002</v>
      </c>
    </row>
    <row r="294" spans="1:11" ht="18" customHeight="1">
      <c r="A294" s="56"/>
      <c r="B294" s="9">
        <v>292</v>
      </c>
      <c r="C294" s="29" t="s">
        <v>3115</v>
      </c>
      <c r="D294" s="57"/>
      <c r="E294" s="67"/>
      <c r="F294" s="58"/>
      <c r="G294" s="9" t="s">
        <v>1292</v>
      </c>
      <c r="H294" s="3">
        <v>4</v>
      </c>
      <c r="I294" s="1" t="s">
        <v>475</v>
      </c>
      <c r="J294" s="2">
        <f t="shared" si="5"/>
        <v>860.68943999999988</v>
      </c>
      <c r="K294" s="3">
        <v>1518.0727536000002</v>
      </c>
    </row>
    <row r="295" spans="1:11" ht="18" customHeight="1">
      <c r="A295" s="56">
        <v>74</v>
      </c>
      <c r="B295" s="7">
        <v>293</v>
      </c>
      <c r="C295" s="29" t="s">
        <v>3115</v>
      </c>
      <c r="D295" s="67" t="s">
        <v>155</v>
      </c>
      <c r="E295" s="67" t="s">
        <v>3078</v>
      </c>
      <c r="F295" s="58">
        <v>134.97999999999999</v>
      </c>
      <c r="G295" s="9" t="s">
        <v>3081</v>
      </c>
      <c r="H295" s="3">
        <v>1</v>
      </c>
      <c r="I295" s="1" t="s">
        <v>475</v>
      </c>
      <c r="J295" s="2">
        <f t="shared" si="5"/>
        <v>860.68943999999988</v>
      </c>
      <c r="K295" s="3">
        <v>1518.0727536000002</v>
      </c>
    </row>
    <row r="296" spans="1:11" ht="18" customHeight="1">
      <c r="A296" s="56"/>
      <c r="B296" s="9">
        <v>294</v>
      </c>
      <c r="C296" s="29" t="s">
        <v>3115</v>
      </c>
      <c r="D296" s="67"/>
      <c r="E296" s="67"/>
      <c r="F296" s="58"/>
      <c r="G296" s="9" t="s">
        <v>3082</v>
      </c>
      <c r="H296" s="3">
        <v>2</v>
      </c>
      <c r="I296" s="1" t="s">
        <v>475</v>
      </c>
      <c r="J296" s="2">
        <f t="shared" si="5"/>
        <v>860.68943999999988</v>
      </c>
      <c r="K296" s="3">
        <v>1518.0727536000002</v>
      </c>
    </row>
    <row r="297" spans="1:11" ht="18" customHeight="1">
      <c r="A297" s="56"/>
      <c r="B297" s="9">
        <v>295</v>
      </c>
      <c r="C297" s="29" t="s">
        <v>3115</v>
      </c>
      <c r="D297" s="67"/>
      <c r="E297" s="67"/>
      <c r="F297" s="58"/>
      <c r="G297" s="9" t="s">
        <v>3083</v>
      </c>
      <c r="H297" s="3">
        <v>3</v>
      </c>
      <c r="I297" s="1" t="s">
        <v>475</v>
      </c>
      <c r="J297" s="2">
        <f t="shared" si="5"/>
        <v>860.68943999999988</v>
      </c>
      <c r="K297" s="3">
        <v>1518.0727536000002</v>
      </c>
    </row>
    <row r="298" spans="1:11" ht="18" customHeight="1">
      <c r="A298" s="56"/>
      <c r="B298" s="9">
        <v>296</v>
      </c>
      <c r="C298" s="29" t="s">
        <v>3115</v>
      </c>
      <c r="D298" s="67"/>
      <c r="E298" s="67"/>
      <c r="F298" s="58"/>
      <c r="G298" s="9" t="s">
        <v>3084</v>
      </c>
      <c r="H298" s="3">
        <v>4</v>
      </c>
      <c r="I298" s="1" t="s">
        <v>475</v>
      </c>
      <c r="J298" s="2">
        <f t="shared" si="5"/>
        <v>860.68943999999988</v>
      </c>
      <c r="K298" s="3">
        <v>1518.0727536000002</v>
      </c>
    </row>
    <row r="299" spans="1:11" ht="18" customHeight="1">
      <c r="A299" s="64">
        <v>75</v>
      </c>
      <c r="B299" s="7">
        <v>297</v>
      </c>
      <c r="C299" s="29" t="s">
        <v>3115</v>
      </c>
      <c r="D299" s="67" t="s">
        <v>156</v>
      </c>
      <c r="E299" s="67" t="s">
        <v>3079</v>
      </c>
      <c r="F299" s="58">
        <v>134.97999999999999</v>
      </c>
      <c r="G299" s="9" t="s">
        <v>3085</v>
      </c>
      <c r="H299" s="3">
        <v>1</v>
      </c>
      <c r="I299" s="1" t="s">
        <v>475</v>
      </c>
      <c r="J299" s="2">
        <f t="shared" si="5"/>
        <v>860.68943999999988</v>
      </c>
      <c r="K299" s="3">
        <v>1518.0727536000002</v>
      </c>
    </row>
    <row r="300" spans="1:11" ht="18" customHeight="1">
      <c r="A300" s="56"/>
      <c r="B300" s="9">
        <v>298</v>
      </c>
      <c r="C300" s="29" t="s">
        <v>3115</v>
      </c>
      <c r="D300" s="67"/>
      <c r="E300" s="67"/>
      <c r="F300" s="58"/>
      <c r="G300" s="9" t="s">
        <v>3086</v>
      </c>
      <c r="H300" s="3">
        <v>2</v>
      </c>
      <c r="I300" s="1" t="s">
        <v>475</v>
      </c>
      <c r="J300" s="2">
        <f t="shared" si="5"/>
        <v>860.68943999999988</v>
      </c>
      <c r="K300" s="3">
        <v>1518.0727536000002</v>
      </c>
    </row>
    <row r="301" spans="1:11" ht="18" customHeight="1">
      <c r="A301" s="56"/>
      <c r="B301" s="9">
        <v>299</v>
      </c>
      <c r="C301" s="29" t="s">
        <v>3115</v>
      </c>
      <c r="D301" s="67"/>
      <c r="E301" s="67"/>
      <c r="F301" s="58"/>
      <c r="G301" s="9" t="s">
        <v>3087</v>
      </c>
      <c r="H301" s="3">
        <v>3</v>
      </c>
      <c r="I301" s="1" t="s">
        <v>475</v>
      </c>
      <c r="J301" s="2">
        <f t="shared" si="5"/>
        <v>860.68943999999988</v>
      </c>
      <c r="K301" s="3">
        <v>1518.0727536000002</v>
      </c>
    </row>
    <row r="302" spans="1:11" ht="18" customHeight="1">
      <c r="A302" s="56"/>
      <c r="B302" s="9">
        <v>300</v>
      </c>
      <c r="C302" s="29" t="s">
        <v>3115</v>
      </c>
      <c r="D302" s="67"/>
      <c r="E302" s="67"/>
      <c r="F302" s="58"/>
      <c r="G302" s="9" t="s">
        <v>3088</v>
      </c>
      <c r="H302" s="3">
        <v>4</v>
      </c>
      <c r="I302" s="1" t="s">
        <v>475</v>
      </c>
      <c r="J302" s="2">
        <f t="shared" si="5"/>
        <v>860.68943999999988</v>
      </c>
      <c r="K302" s="3">
        <v>1518.0727536000002</v>
      </c>
    </row>
    <row r="303" spans="1:11" ht="18" customHeight="1">
      <c r="A303" s="56">
        <v>76</v>
      </c>
      <c r="B303" s="7">
        <v>301</v>
      </c>
      <c r="C303" s="29" t="s">
        <v>3115</v>
      </c>
      <c r="D303" s="67" t="s">
        <v>157</v>
      </c>
      <c r="E303" s="67" t="s">
        <v>3080</v>
      </c>
      <c r="F303" s="58">
        <v>134.97999999999999</v>
      </c>
      <c r="G303" s="9" t="s">
        <v>3089</v>
      </c>
      <c r="H303" s="3">
        <v>1</v>
      </c>
      <c r="I303" s="1" t="s">
        <v>475</v>
      </c>
      <c r="J303" s="2">
        <f t="shared" si="5"/>
        <v>860.68943999999988</v>
      </c>
      <c r="K303" s="3">
        <v>1518.0727536000002</v>
      </c>
    </row>
    <row r="304" spans="1:11" ht="18" customHeight="1">
      <c r="A304" s="56"/>
      <c r="B304" s="9">
        <v>302</v>
      </c>
      <c r="C304" s="29" t="s">
        <v>3115</v>
      </c>
      <c r="D304" s="67"/>
      <c r="E304" s="57"/>
      <c r="F304" s="58"/>
      <c r="G304" s="9" t="s">
        <v>3090</v>
      </c>
      <c r="H304" s="3">
        <v>2</v>
      </c>
      <c r="I304" s="1" t="s">
        <v>475</v>
      </c>
      <c r="J304" s="2">
        <f t="shared" si="5"/>
        <v>860.68943999999988</v>
      </c>
      <c r="K304" s="3">
        <v>1518.0727536000002</v>
      </c>
    </row>
    <row r="305" spans="1:11" ht="18" customHeight="1">
      <c r="A305" s="56"/>
      <c r="B305" s="9">
        <v>303</v>
      </c>
      <c r="C305" s="29" t="s">
        <v>3115</v>
      </c>
      <c r="D305" s="67"/>
      <c r="E305" s="57"/>
      <c r="F305" s="58"/>
      <c r="G305" s="9" t="s">
        <v>3091</v>
      </c>
      <c r="H305" s="3">
        <v>3</v>
      </c>
      <c r="I305" s="1" t="s">
        <v>475</v>
      </c>
      <c r="J305" s="2">
        <f t="shared" si="5"/>
        <v>860.68943999999988</v>
      </c>
      <c r="K305" s="3">
        <v>1518.0727536000002</v>
      </c>
    </row>
    <row r="306" spans="1:11" ht="18" customHeight="1">
      <c r="A306" s="56"/>
      <c r="B306" s="9">
        <v>304</v>
      </c>
      <c r="C306" s="29" t="s">
        <v>3115</v>
      </c>
      <c r="D306" s="67"/>
      <c r="E306" s="57"/>
      <c r="F306" s="58"/>
      <c r="G306" s="9" t="s">
        <v>3092</v>
      </c>
      <c r="H306" s="3">
        <v>4</v>
      </c>
      <c r="I306" s="1" t="s">
        <v>475</v>
      </c>
      <c r="J306" s="2">
        <f t="shared" si="5"/>
        <v>860.68943999999988</v>
      </c>
      <c r="K306" s="3">
        <v>1518.0727536000002</v>
      </c>
    </row>
    <row r="307" spans="1:11" ht="18" customHeight="1">
      <c r="A307" s="64">
        <v>77</v>
      </c>
      <c r="B307" s="7">
        <v>305</v>
      </c>
      <c r="C307" s="29" t="s">
        <v>3115</v>
      </c>
      <c r="D307" s="57" t="s">
        <v>158</v>
      </c>
      <c r="E307" s="57" t="s">
        <v>839</v>
      </c>
      <c r="F307" s="58">
        <v>134.97999999999999</v>
      </c>
      <c r="G307" s="9" t="s">
        <v>1297</v>
      </c>
      <c r="H307" s="3">
        <v>1</v>
      </c>
      <c r="I307" s="1" t="s">
        <v>475</v>
      </c>
      <c r="J307" s="2">
        <f t="shared" si="5"/>
        <v>860.68943999999988</v>
      </c>
      <c r="K307" s="3">
        <v>1518.0727536000002</v>
      </c>
    </row>
    <row r="308" spans="1:11" ht="18" customHeight="1">
      <c r="A308" s="56"/>
      <c r="B308" s="9">
        <v>306</v>
      </c>
      <c r="C308" s="29" t="s">
        <v>3115</v>
      </c>
      <c r="D308" s="57"/>
      <c r="E308" s="57"/>
      <c r="F308" s="58"/>
      <c r="G308" s="9" t="s">
        <v>1298</v>
      </c>
      <c r="H308" s="3">
        <v>2</v>
      </c>
      <c r="I308" s="1" t="s">
        <v>475</v>
      </c>
      <c r="J308" s="2">
        <f t="shared" si="5"/>
        <v>860.68943999999988</v>
      </c>
      <c r="K308" s="3">
        <v>1518.0727536000002</v>
      </c>
    </row>
    <row r="309" spans="1:11" ht="18" customHeight="1">
      <c r="A309" s="56"/>
      <c r="B309" s="9">
        <v>307</v>
      </c>
      <c r="C309" s="29" t="s">
        <v>3115</v>
      </c>
      <c r="D309" s="57"/>
      <c r="E309" s="57"/>
      <c r="F309" s="58"/>
      <c r="G309" s="9" t="s">
        <v>1299</v>
      </c>
      <c r="H309" s="3">
        <v>3</v>
      </c>
      <c r="I309" s="1" t="s">
        <v>475</v>
      </c>
      <c r="J309" s="2">
        <f t="shared" si="5"/>
        <v>860.68943999999988</v>
      </c>
      <c r="K309" s="3">
        <v>1518.0727536000002</v>
      </c>
    </row>
    <row r="310" spans="1:11" ht="18" customHeight="1">
      <c r="A310" s="56"/>
      <c r="B310" s="9">
        <v>308</v>
      </c>
      <c r="C310" s="29" t="s">
        <v>3115</v>
      </c>
      <c r="D310" s="57"/>
      <c r="E310" s="57"/>
      <c r="F310" s="58"/>
      <c r="G310" s="9" t="s">
        <v>1300</v>
      </c>
      <c r="H310" s="3">
        <v>4</v>
      </c>
      <c r="I310" s="1" t="s">
        <v>475</v>
      </c>
      <c r="J310" s="2">
        <f t="shared" si="5"/>
        <v>860.68943999999988</v>
      </c>
      <c r="K310" s="3">
        <v>1518.0727536000002</v>
      </c>
    </row>
    <row r="311" spans="1:11" ht="18" customHeight="1">
      <c r="A311" s="56">
        <v>78</v>
      </c>
      <c r="B311" s="7">
        <v>309</v>
      </c>
      <c r="C311" s="29" t="s">
        <v>3115</v>
      </c>
      <c r="D311" s="57" t="s">
        <v>159</v>
      </c>
      <c r="E311" s="57" t="s">
        <v>840</v>
      </c>
      <c r="F311" s="58">
        <v>134.97999999999999</v>
      </c>
      <c r="G311" s="9" t="s">
        <v>1301</v>
      </c>
      <c r="H311" s="3">
        <v>1</v>
      </c>
      <c r="I311" s="1" t="s">
        <v>475</v>
      </c>
      <c r="J311" s="2">
        <f t="shared" si="5"/>
        <v>860.68943999999988</v>
      </c>
      <c r="K311" s="3">
        <v>1518.0727536000002</v>
      </c>
    </row>
    <row r="312" spans="1:11" ht="18" customHeight="1">
      <c r="A312" s="56"/>
      <c r="B312" s="9">
        <v>310</v>
      </c>
      <c r="C312" s="29" t="s">
        <v>3115</v>
      </c>
      <c r="D312" s="57"/>
      <c r="E312" s="57"/>
      <c r="F312" s="58"/>
      <c r="G312" s="9" t="s">
        <v>1302</v>
      </c>
      <c r="H312" s="3">
        <v>2</v>
      </c>
      <c r="I312" s="1" t="s">
        <v>475</v>
      </c>
      <c r="J312" s="2">
        <f t="shared" si="5"/>
        <v>860.68943999999988</v>
      </c>
      <c r="K312" s="3">
        <v>1518.0727536000002</v>
      </c>
    </row>
    <row r="313" spans="1:11" ht="18" customHeight="1">
      <c r="A313" s="56"/>
      <c r="B313" s="9">
        <v>311</v>
      </c>
      <c r="C313" s="29" t="s">
        <v>3115</v>
      </c>
      <c r="D313" s="57"/>
      <c r="E313" s="57"/>
      <c r="F313" s="58"/>
      <c r="G313" s="9" t="s">
        <v>1303</v>
      </c>
      <c r="H313" s="3">
        <v>3</v>
      </c>
      <c r="I313" s="1" t="s">
        <v>475</v>
      </c>
      <c r="J313" s="2">
        <f t="shared" si="5"/>
        <v>860.68943999999988</v>
      </c>
      <c r="K313" s="3">
        <v>1518.0727536000002</v>
      </c>
    </row>
    <row r="314" spans="1:11" ht="18" customHeight="1">
      <c r="A314" s="56"/>
      <c r="B314" s="9">
        <v>312</v>
      </c>
      <c r="C314" s="29" t="s">
        <v>3115</v>
      </c>
      <c r="D314" s="57"/>
      <c r="E314" s="57"/>
      <c r="F314" s="58"/>
      <c r="G314" s="9" t="s">
        <v>1304</v>
      </c>
      <c r="H314" s="3">
        <v>4</v>
      </c>
      <c r="I314" s="1" t="s">
        <v>475</v>
      </c>
      <c r="J314" s="2">
        <f t="shared" si="5"/>
        <v>860.68943999999988</v>
      </c>
      <c r="K314" s="3">
        <v>1518.0727536000002</v>
      </c>
    </row>
    <row r="315" spans="1:11" ht="18" customHeight="1">
      <c r="A315" s="64">
        <v>79</v>
      </c>
      <c r="B315" s="7">
        <v>313</v>
      </c>
      <c r="C315" s="29" t="s">
        <v>3115</v>
      </c>
      <c r="D315" s="57" t="s">
        <v>160</v>
      </c>
      <c r="E315" s="57" t="s">
        <v>841</v>
      </c>
      <c r="F315" s="58">
        <v>134.97999999999999</v>
      </c>
      <c r="G315" s="9" t="s">
        <v>1305</v>
      </c>
      <c r="H315" s="3">
        <v>1</v>
      </c>
      <c r="I315" s="1" t="s">
        <v>475</v>
      </c>
      <c r="J315" s="2">
        <f t="shared" si="5"/>
        <v>860.68943999999988</v>
      </c>
      <c r="K315" s="3">
        <v>1518.0727536000002</v>
      </c>
    </row>
    <row r="316" spans="1:11" ht="18" customHeight="1">
      <c r="A316" s="56"/>
      <c r="B316" s="9">
        <v>314</v>
      </c>
      <c r="C316" s="29" t="s">
        <v>3115</v>
      </c>
      <c r="D316" s="57"/>
      <c r="E316" s="57"/>
      <c r="F316" s="58"/>
      <c r="G316" s="9" t="s">
        <v>1306</v>
      </c>
      <c r="H316" s="3">
        <v>2</v>
      </c>
      <c r="I316" s="1" t="s">
        <v>475</v>
      </c>
      <c r="J316" s="2">
        <f t="shared" si="5"/>
        <v>860.68943999999988</v>
      </c>
      <c r="K316" s="3">
        <v>1518.0727536000002</v>
      </c>
    </row>
    <row r="317" spans="1:11" ht="18" customHeight="1">
      <c r="A317" s="56"/>
      <c r="B317" s="9">
        <v>315</v>
      </c>
      <c r="C317" s="29" t="s">
        <v>3115</v>
      </c>
      <c r="D317" s="57"/>
      <c r="E317" s="57"/>
      <c r="F317" s="58"/>
      <c r="G317" s="9" t="s">
        <v>1307</v>
      </c>
      <c r="H317" s="3">
        <v>3</v>
      </c>
      <c r="I317" s="1" t="s">
        <v>475</v>
      </c>
      <c r="J317" s="2">
        <f t="shared" si="5"/>
        <v>860.68943999999988</v>
      </c>
      <c r="K317" s="3">
        <v>1518.0727536000002</v>
      </c>
    </row>
    <row r="318" spans="1:11" ht="18" customHeight="1">
      <c r="A318" s="56"/>
      <c r="B318" s="9">
        <v>316</v>
      </c>
      <c r="C318" s="29" t="s">
        <v>3115</v>
      </c>
      <c r="D318" s="57"/>
      <c r="E318" s="57"/>
      <c r="F318" s="58"/>
      <c r="G318" s="9" t="s">
        <v>1308</v>
      </c>
      <c r="H318" s="3">
        <v>4</v>
      </c>
      <c r="I318" s="1" t="s">
        <v>475</v>
      </c>
      <c r="J318" s="2">
        <f t="shared" si="5"/>
        <v>860.68943999999988</v>
      </c>
      <c r="K318" s="3">
        <v>1518.0727536000002</v>
      </c>
    </row>
    <row r="319" spans="1:11" ht="18" customHeight="1">
      <c r="A319" s="56">
        <v>80</v>
      </c>
      <c r="B319" s="7">
        <v>317</v>
      </c>
      <c r="C319" s="29" t="s">
        <v>3115</v>
      </c>
      <c r="D319" s="57" t="s">
        <v>161</v>
      </c>
      <c r="E319" s="57" t="s">
        <v>842</v>
      </c>
      <c r="F319" s="58">
        <v>134.97999999999999</v>
      </c>
      <c r="G319" s="9" t="s">
        <v>1309</v>
      </c>
      <c r="H319" s="3">
        <v>1</v>
      </c>
      <c r="I319" s="1" t="s">
        <v>475</v>
      </c>
      <c r="J319" s="2">
        <f t="shared" si="5"/>
        <v>860.68943999999988</v>
      </c>
      <c r="K319" s="3">
        <v>1518.0727536000002</v>
      </c>
    </row>
    <row r="320" spans="1:11" ht="18" customHeight="1">
      <c r="A320" s="56"/>
      <c r="B320" s="9">
        <v>318</v>
      </c>
      <c r="C320" s="29" t="s">
        <v>3115</v>
      </c>
      <c r="D320" s="57"/>
      <c r="E320" s="57"/>
      <c r="F320" s="58"/>
      <c r="G320" s="9" t="s">
        <v>1310</v>
      </c>
      <c r="H320" s="3">
        <v>2</v>
      </c>
      <c r="I320" s="1" t="s">
        <v>475</v>
      </c>
      <c r="J320" s="2">
        <f t="shared" si="5"/>
        <v>860.68943999999988</v>
      </c>
      <c r="K320" s="3">
        <v>1518.0727536000002</v>
      </c>
    </row>
    <row r="321" spans="1:11" ht="18" customHeight="1">
      <c r="A321" s="56"/>
      <c r="B321" s="9">
        <v>319</v>
      </c>
      <c r="C321" s="29" t="s">
        <v>3115</v>
      </c>
      <c r="D321" s="57"/>
      <c r="E321" s="57"/>
      <c r="F321" s="58"/>
      <c r="G321" s="9" t="s">
        <v>1311</v>
      </c>
      <c r="H321" s="3">
        <v>3</v>
      </c>
      <c r="I321" s="1" t="s">
        <v>475</v>
      </c>
      <c r="J321" s="2">
        <f t="shared" si="5"/>
        <v>860.68943999999988</v>
      </c>
      <c r="K321" s="3">
        <v>1518.0727536000002</v>
      </c>
    </row>
    <row r="322" spans="1:11" ht="18" customHeight="1">
      <c r="A322" s="56"/>
      <c r="B322" s="9">
        <v>320</v>
      </c>
      <c r="C322" s="29" t="s">
        <v>3115</v>
      </c>
      <c r="D322" s="57"/>
      <c r="E322" s="57"/>
      <c r="F322" s="58"/>
      <c r="G322" s="9" t="s">
        <v>1312</v>
      </c>
      <c r="H322" s="3">
        <v>4</v>
      </c>
      <c r="I322" s="1" t="s">
        <v>475</v>
      </c>
      <c r="J322" s="2">
        <f t="shared" si="5"/>
        <v>860.68943999999988</v>
      </c>
      <c r="K322" s="3">
        <v>1518.0727536000002</v>
      </c>
    </row>
    <row r="323" spans="1:11" ht="18" customHeight="1">
      <c r="A323" s="64">
        <v>81</v>
      </c>
      <c r="B323" s="7">
        <v>321</v>
      </c>
      <c r="C323" s="29" t="s">
        <v>3115</v>
      </c>
      <c r="D323" s="57" t="s">
        <v>162</v>
      </c>
      <c r="E323" s="57" t="s">
        <v>843</v>
      </c>
      <c r="F323" s="58">
        <v>134.97999999999999</v>
      </c>
      <c r="G323" s="9" t="s">
        <v>1313</v>
      </c>
      <c r="H323" s="3">
        <v>1</v>
      </c>
      <c r="I323" s="1" t="s">
        <v>475</v>
      </c>
      <c r="J323" s="2">
        <f t="shared" si="5"/>
        <v>860.68943999999988</v>
      </c>
      <c r="K323" s="3">
        <v>1518.0727536000002</v>
      </c>
    </row>
    <row r="324" spans="1:11" ht="18" customHeight="1">
      <c r="A324" s="56"/>
      <c r="B324" s="9">
        <v>322</v>
      </c>
      <c r="C324" s="29" t="s">
        <v>3115</v>
      </c>
      <c r="D324" s="57"/>
      <c r="E324" s="57"/>
      <c r="F324" s="58"/>
      <c r="G324" s="9" t="s">
        <v>1314</v>
      </c>
      <c r="H324" s="3">
        <v>2</v>
      </c>
      <c r="I324" s="1" t="s">
        <v>475</v>
      </c>
      <c r="J324" s="2">
        <f t="shared" si="5"/>
        <v>860.68943999999988</v>
      </c>
      <c r="K324" s="3">
        <v>1518.0727536000002</v>
      </c>
    </row>
    <row r="325" spans="1:11" ht="18" customHeight="1">
      <c r="A325" s="56"/>
      <c r="B325" s="9">
        <v>323</v>
      </c>
      <c r="C325" s="29" t="s">
        <v>3115</v>
      </c>
      <c r="D325" s="57"/>
      <c r="E325" s="57"/>
      <c r="F325" s="58"/>
      <c r="G325" s="9" t="s">
        <v>1315</v>
      </c>
      <c r="H325" s="3">
        <v>3</v>
      </c>
      <c r="I325" s="1" t="s">
        <v>475</v>
      </c>
      <c r="J325" s="2">
        <f t="shared" si="5"/>
        <v>860.68943999999988</v>
      </c>
      <c r="K325" s="3">
        <v>1518.0727536000002</v>
      </c>
    </row>
    <row r="326" spans="1:11" ht="18" customHeight="1">
      <c r="A326" s="56"/>
      <c r="B326" s="9">
        <v>324</v>
      </c>
      <c r="C326" s="29" t="s">
        <v>3115</v>
      </c>
      <c r="D326" s="57"/>
      <c r="E326" s="57"/>
      <c r="F326" s="58"/>
      <c r="G326" s="9" t="s">
        <v>1316</v>
      </c>
      <c r="H326" s="3">
        <v>4</v>
      </c>
      <c r="I326" s="1" t="s">
        <v>475</v>
      </c>
      <c r="J326" s="2">
        <f t="shared" si="5"/>
        <v>860.68943999999988</v>
      </c>
      <c r="K326" s="3">
        <v>1518.0727536000002</v>
      </c>
    </row>
    <row r="327" spans="1:11" ht="18" customHeight="1">
      <c r="A327" s="56">
        <v>82</v>
      </c>
      <c r="B327" s="7">
        <v>325</v>
      </c>
      <c r="C327" s="29" t="s">
        <v>3115</v>
      </c>
      <c r="D327" s="57" t="s">
        <v>163</v>
      </c>
      <c r="E327" s="57" t="s">
        <v>844</v>
      </c>
      <c r="F327" s="58">
        <v>134.97999999999999</v>
      </c>
      <c r="G327" s="9" t="s">
        <v>1317</v>
      </c>
      <c r="H327" s="3">
        <v>1</v>
      </c>
      <c r="I327" s="1" t="s">
        <v>475</v>
      </c>
      <c r="J327" s="2">
        <f t="shared" si="5"/>
        <v>860.68943999999988</v>
      </c>
      <c r="K327" s="3">
        <v>1518.0727536000002</v>
      </c>
    </row>
    <row r="328" spans="1:11" ht="18" customHeight="1">
      <c r="A328" s="56"/>
      <c r="B328" s="9">
        <v>326</v>
      </c>
      <c r="C328" s="29" t="s">
        <v>3115</v>
      </c>
      <c r="D328" s="57"/>
      <c r="E328" s="57"/>
      <c r="F328" s="58"/>
      <c r="G328" s="9" t="s">
        <v>1318</v>
      </c>
      <c r="H328" s="3">
        <v>2</v>
      </c>
      <c r="I328" s="1" t="s">
        <v>475</v>
      </c>
      <c r="J328" s="2">
        <f t="shared" si="5"/>
        <v>860.68943999999988</v>
      </c>
      <c r="K328" s="3">
        <v>1518.0727536000002</v>
      </c>
    </row>
    <row r="329" spans="1:11" ht="18" customHeight="1">
      <c r="A329" s="56"/>
      <c r="B329" s="9">
        <v>327</v>
      </c>
      <c r="C329" s="29" t="s">
        <v>3115</v>
      </c>
      <c r="D329" s="57"/>
      <c r="E329" s="57"/>
      <c r="F329" s="58"/>
      <c r="G329" s="9" t="s">
        <v>1319</v>
      </c>
      <c r="H329" s="3">
        <v>3</v>
      </c>
      <c r="I329" s="1" t="s">
        <v>475</v>
      </c>
      <c r="J329" s="2">
        <f t="shared" si="5"/>
        <v>860.68943999999988</v>
      </c>
      <c r="K329" s="3">
        <v>1518.0727536000002</v>
      </c>
    </row>
    <row r="330" spans="1:11" ht="18" customHeight="1">
      <c r="A330" s="56"/>
      <c r="B330" s="9">
        <v>328</v>
      </c>
      <c r="C330" s="29" t="s">
        <v>3115</v>
      </c>
      <c r="D330" s="57"/>
      <c r="E330" s="57"/>
      <c r="F330" s="58"/>
      <c r="G330" s="9" t="s">
        <v>1320</v>
      </c>
      <c r="H330" s="3">
        <v>4</v>
      </c>
      <c r="I330" s="1" t="s">
        <v>475</v>
      </c>
      <c r="J330" s="2">
        <f t="shared" si="5"/>
        <v>860.68943999999988</v>
      </c>
      <c r="K330" s="3">
        <v>1518.0727536000002</v>
      </c>
    </row>
    <row r="331" spans="1:11" ht="18" customHeight="1">
      <c r="A331" s="64">
        <v>83</v>
      </c>
      <c r="B331" s="7">
        <v>329</v>
      </c>
      <c r="C331" s="29" t="s">
        <v>3115</v>
      </c>
      <c r="D331" s="57" t="s">
        <v>164</v>
      </c>
      <c r="E331" s="57" t="s">
        <v>845</v>
      </c>
      <c r="F331" s="58">
        <v>134.97999999999999</v>
      </c>
      <c r="G331" s="9" t="s">
        <v>1321</v>
      </c>
      <c r="H331" s="3">
        <v>1</v>
      </c>
      <c r="I331" s="1" t="s">
        <v>475</v>
      </c>
      <c r="J331" s="2">
        <f t="shared" si="5"/>
        <v>860.68943999999988</v>
      </c>
      <c r="K331" s="3">
        <v>1518.0727536000002</v>
      </c>
    </row>
    <row r="332" spans="1:11" ht="18" customHeight="1">
      <c r="A332" s="56"/>
      <c r="B332" s="9">
        <v>330</v>
      </c>
      <c r="C332" s="29" t="s">
        <v>3115</v>
      </c>
      <c r="D332" s="57"/>
      <c r="E332" s="57"/>
      <c r="F332" s="58"/>
      <c r="G332" s="9" t="s">
        <v>1322</v>
      </c>
      <c r="H332" s="3">
        <v>2</v>
      </c>
      <c r="I332" s="1" t="s">
        <v>475</v>
      </c>
      <c r="J332" s="2">
        <f t="shared" si="5"/>
        <v>860.68943999999988</v>
      </c>
      <c r="K332" s="3">
        <v>1518.0727536000002</v>
      </c>
    </row>
    <row r="333" spans="1:11" ht="18" customHeight="1">
      <c r="A333" s="56"/>
      <c r="B333" s="9">
        <v>331</v>
      </c>
      <c r="C333" s="29" t="s">
        <v>3115</v>
      </c>
      <c r="D333" s="57"/>
      <c r="E333" s="57"/>
      <c r="F333" s="58"/>
      <c r="G333" s="9" t="s">
        <v>1323</v>
      </c>
      <c r="H333" s="3">
        <v>3</v>
      </c>
      <c r="I333" s="1" t="s">
        <v>475</v>
      </c>
      <c r="J333" s="2">
        <f t="shared" si="5"/>
        <v>860.68943999999988</v>
      </c>
      <c r="K333" s="3">
        <v>1518.0727536000002</v>
      </c>
    </row>
    <row r="334" spans="1:11" ht="18" customHeight="1">
      <c r="A334" s="56"/>
      <c r="B334" s="9">
        <v>332</v>
      </c>
      <c r="C334" s="29" t="s">
        <v>3115</v>
      </c>
      <c r="D334" s="57"/>
      <c r="E334" s="57"/>
      <c r="F334" s="58"/>
      <c r="G334" s="9" t="s">
        <v>1324</v>
      </c>
      <c r="H334" s="3">
        <v>4</v>
      </c>
      <c r="I334" s="1" t="s">
        <v>475</v>
      </c>
      <c r="J334" s="2">
        <f t="shared" si="5"/>
        <v>860.68943999999988</v>
      </c>
      <c r="K334" s="3">
        <v>1518.0727536000002</v>
      </c>
    </row>
    <row r="335" spans="1:11" ht="18" customHeight="1">
      <c r="A335" s="56">
        <v>84</v>
      </c>
      <c r="B335" s="7">
        <v>333</v>
      </c>
      <c r="C335" s="29" t="s">
        <v>3115</v>
      </c>
      <c r="D335" s="57" t="s">
        <v>165</v>
      </c>
      <c r="E335" s="57" t="s">
        <v>846</v>
      </c>
      <c r="F335" s="58">
        <v>134.97999999999999</v>
      </c>
      <c r="G335" s="9" t="s">
        <v>1325</v>
      </c>
      <c r="H335" s="3">
        <v>1</v>
      </c>
      <c r="I335" s="1" t="s">
        <v>475</v>
      </c>
      <c r="J335" s="2">
        <f t="shared" si="5"/>
        <v>860.68943999999988</v>
      </c>
      <c r="K335" s="3">
        <v>1518.0727536000002</v>
      </c>
    </row>
    <row r="336" spans="1:11" ht="18" customHeight="1">
      <c r="A336" s="56"/>
      <c r="B336" s="9">
        <v>334</v>
      </c>
      <c r="C336" s="29" t="s">
        <v>3115</v>
      </c>
      <c r="D336" s="57"/>
      <c r="E336" s="57"/>
      <c r="F336" s="58"/>
      <c r="G336" s="9" t="s">
        <v>1326</v>
      </c>
      <c r="H336" s="3">
        <v>2</v>
      </c>
      <c r="I336" s="1" t="s">
        <v>475</v>
      </c>
      <c r="J336" s="2">
        <f t="shared" si="5"/>
        <v>860.68943999999988</v>
      </c>
      <c r="K336" s="3">
        <v>1518.0727536000002</v>
      </c>
    </row>
    <row r="337" spans="1:11" ht="18" customHeight="1">
      <c r="A337" s="56"/>
      <c r="B337" s="9">
        <v>335</v>
      </c>
      <c r="C337" s="29" t="s">
        <v>3115</v>
      </c>
      <c r="D337" s="57"/>
      <c r="E337" s="57"/>
      <c r="F337" s="58"/>
      <c r="G337" s="9" t="s">
        <v>1327</v>
      </c>
      <c r="H337" s="3">
        <v>3</v>
      </c>
      <c r="I337" s="1" t="s">
        <v>475</v>
      </c>
      <c r="J337" s="2">
        <f t="shared" si="5"/>
        <v>860.68943999999988</v>
      </c>
      <c r="K337" s="3">
        <v>1518.0727536000002</v>
      </c>
    </row>
    <row r="338" spans="1:11" ht="18" customHeight="1">
      <c r="A338" s="56"/>
      <c r="B338" s="9">
        <v>336</v>
      </c>
      <c r="C338" s="29" t="s">
        <v>3115</v>
      </c>
      <c r="D338" s="57"/>
      <c r="E338" s="57"/>
      <c r="F338" s="58"/>
      <c r="G338" s="9" t="s">
        <v>1328</v>
      </c>
      <c r="H338" s="3">
        <v>4</v>
      </c>
      <c r="I338" s="1" t="s">
        <v>475</v>
      </c>
      <c r="J338" s="2">
        <f t="shared" si="5"/>
        <v>860.68943999999988</v>
      </c>
      <c r="K338" s="3">
        <v>1518.0727536000002</v>
      </c>
    </row>
    <row r="339" spans="1:11" ht="18" customHeight="1">
      <c r="A339" s="64">
        <v>85</v>
      </c>
      <c r="B339" s="7">
        <v>337</v>
      </c>
      <c r="C339" s="29" t="s">
        <v>3115</v>
      </c>
      <c r="D339" s="57" t="s">
        <v>166</v>
      </c>
      <c r="E339" s="57" t="s">
        <v>847</v>
      </c>
      <c r="F339" s="58">
        <v>134.97999999999999</v>
      </c>
      <c r="G339" s="9" t="s">
        <v>1329</v>
      </c>
      <c r="H339" s="3">
        <v>1</v>
      </c>
      <c r="I339" s="1" t="s">
        <v>475</v>
      </c>
      <c r="J339" s="2">
        <f t="shared" si="5"/>
        <v>860.68943999999988</v>
      </c>
      <c r="K339" s="3">
        <v>1518.0727536000002</v>
      </c>
    </row>
    <row r="340" spans="1:11" ht="18" customHeight="1">
      <c r="A340" s="56"/>
      <c r="B340" s="9">
        <v>338</v>
      </c>
      <c r="C340" s="29" t="s">
        <v>3115</v>
      </c>
      <c r="D340" s="57"/>
      <c r="E340" s="57"/>
      <c r="F340" s="58"/>
      <c r="G340" s="9" t="s">
        <v>1330</v>
      </c>
      <c r="H340" s="3">
        <v>2</v>
      </c>
      <c r="I340" s="1" t="s">
        <v>475</v>
      </c>
      <c r="J340" s="2">
        <f t="shared" si="5"/>
        <v>860.68943999999988</v>
      </c>
      <c r="K340" s="3">
        <v>1518.0727536000002</v>
      </c>
    </row>
    <row r="341" spans="1:11" ht="18" customHeight="1">
      <c r="A341" s="56"/>
      <c r="B341" s="9">
        <v>339</v>
      </c>
      <c r="C341" s="29" t="s">
        <v>3115</v>
      </c>
      <c r="D341" s="57"/>
      <c r="E341" s="57"/>
      <c r="F341" s="58"/>
      <c r="G341" s="9" t="s">
        <v>1331</v>
      </c>
      <c r="H341" s="3">
        <v>3</v>
      </c>
      <c r="I341" s="1" t="s">
        <v>475</v>
      </c>
      <c r="J341" s="2">
        <f t="shared" si="5"/>
        <v>860.68943999999988</v>
      </c>
      <c r="K341" s="3">
        <v>1518.0727536000002</v>
      </c>
    </row>
    <row r="342" spans="1:11" ht="18" customHeight="1">
      <c r="A342" s="56"/>
      <c r="B342" s="9">
        <v>340</v>
      </c>
      <c r="C342" s="29" t="s">
        <v>3115</v>
      </c>
      <c r="D342" s="57"/>
      <c r="E342" s="57"/>
      <c r="F342" s="58"/>
      <c r="G342" s="9" t="s">
        <v>1332</v>
      </c>
      <c r="H342" s="3">
        <v>4</v>
      </c>
      <c r="I342" s="1" t="s">
        <v>475</v>
      </c>
      <c r="J342" s="2">
        <f t="shared" si="5"/>
        <v>860.68943999999988</v>
      </c>
      <c r="K342" s="3">
        <v>1518.0727536000002</v>
      </c>
    </row>
    <row r="343" spans="1:11" ht="18" customHeight="1">
      <c r="A343" s="56">
        <v>86</v>
      </c>
      <c r="B343" s="7">
        <v>341</v>
      </c>
      <c r="C343" s="29" t="s">
        <v>3115</v>
      </c>
      <c r="D343" s="57" t="s">
        <v>167</v>
      </c>
      <c r="E343" s="57" t="s">
        <v>848</v>
      </c>
      <c r="F343" s="58">
        <v>134.97999999999999</v>
      </c>
      <c r="G343" s="9" t="s">
        <v>1333</v>
      </c>
      <c r="H343" s="3">
        <v>1</v>
      </c>
      <c r="I343" s="1" t="s">
        <v>475</v>
      </c>
      <c r="J343" s="2">
        <f t="shared" si="5"/>
        <v>860.68943999999988</v>
      </c>
      <c r="K343" s="3">
        <v>1518.0727536000002</v>
      </c>
    </row>
    <row r="344" spans="1:11" ht="18" customHeight="1">
      <c r="A344" s="56"/>
      <c r="B344" s="9">
        <v>342</v>
      </c>
      <c r="C344" s="29" t="s">
        <v>3115</v>
      </c>
      <c r="D344" s="57"/>
      <c r="E344" s="57"/>
      <c r="F344" s="58"/>
      <c r="G344" s="9" t="s">
        <v>1334</v>
      </c>
      <c r="H344" s="3">
        <v>2</v>
      </c>
      <c r="I344" s="1" t="s">
        <v>475</v>
      </c>
      <c r="J344" s="2">
        <f t="shared" si="5"/>
        <v>860.68943999999988</v>
      </c>
      <c r="K344" s="3">
        <v>1518.0727536000002</v>
      </c>
    </row>
    <row r="345" spans="1:11" ht="18" customHeight="1">
      <c r="A345" s="56"/>
      <c r="B345" s="9">
        <v>343</v>
      </c>
      <c r="C345" s="29" t="s">
        <v>3115</v>
      </c>
      <c r="D345" s="57"/>
      <c r="E345" s="57"/>
      <c r="F345" s="58"/>
      <c r="G345" s="9" t="s">
        <v>1335</v>
      </c>
      <c r="H345" s="3">
        <v>3</v>
      </c>
      <c r="I345" s="1" t="s">
        <v>475</v>
      </c>
      <c r="J345" s="2">
        <f t="shared" si="5"/>
        <v>860.68943999999988</v>
      </c>
      <c r="K345" s="3">
        <v>1518.0727536000002</v>
      </c>
    </row>
    <row r="346" spans="1:11" ht="18" customHeight="1">
      <c r="A346" s="56"/>
      <c r="B346" s="9">
        <v>344</v>
      </c>
      <c r="C346" s="29" t="s">
        <v>3115</v>
      </c>
      <c r="D346" s="57"/>
      <c r="E346" s="57"/>
      <c r="F346" s="58"/>
      <c r="G346" s="9" t="s">
        <v>1336</v>
      </c>
      <c r="H346" s="3">
        <v>4</v>
      </c>
      <c r="I346" s="1" t="s">
        <v>475</v>
      </c>
      <c r="J346" s="2">
        <f t="shared" si="5"/>
        <v>860.68943999999988</v>
      </c>
      <c r="K346" s="3">
        <v>1518.0727536000002</v>
      </c>
    </row>
    <row r="347" spans="1:11" ht="18" customHeight="1">
      <c r="A347" s="64">
        <v>87</v>
      </c>
      <c r="B347" s="7">
        <v>345</v>
      </c>
      <c r="C347" s="29" t="s">
        <v>3115</v>
      </c>
      <c r="D347" s="57" t="s">
        <v>168</v>
      </c>
      <c r="E347" s="57" t="s">
        <v>849</v>
      </c>
      <c r="F347" s="58">
        <v>134.97999999999999</v>
      </c>
      <c r="G347" s="9" t="s">
        <v>1337</v>
      </c>
      <c r="H347" s="3">
        <v>1</v>
      </c>
      <c r="I347" s="1" t="s">
        <v>475</v>
      </c>
      <c r="J347" s="2">
        <f t="shared" si="5"/>
        <v>860.68943999999988</v>
      </c>
      <c r="K347" s="3">
        <v>1518.0727536000002</v>
      </c>
    </row>
    <row r="348" spans="1:11" ht="18" customHeight="1">
      <c r="A348" s="56"/>
      <c r="B348" s="9">
        <v>346</v>
      </c>
      <c r="C348" s="29" t="s">
        <v>3115</v>
      </c>
      <c r="D348" s="57"/>
      <c r="E348" s="57"/>
      <c r="F348" s="58"/>
      <c r="G348" s="9" t="s">
        <v>1338</v>
      </c>
      <c r="H348" s="3">
        <v>2</v>
      </c>
      <c r="I348" s="1" t="s">
        <v>475</v>
      </c>
      <c r="J348" s="2">
        <f t="shared" si="5"/>
        <v>860.68943999999988</v>
      </c>
      <c r="K348" s="3">
        <v>1518.0727536000002</v>
      </c>
    </row>
    <row r="349" spans="1:11" ht="18" customHeight="1">
      <c r="A349" s="56"/>
      <c r="B349" s="9">
        <v>347</v>
      </c>
      <c r="C349" s="29" t="s">
        <v>3115</v>
      </c>
      <c r="D349" s="57"/>
      <c r="E349" s="57"/>
      <c r="F349" s="58"/>
      <c r="G349" s="9" t="s">
        <v>1339</v>
      </c>
      <c r="H349" s="3">
        <v>3</v>
      </c>
      <c r="I349" s="1" t="s">
        <v>475</v>
      </c>
      <c r="J349" s="2">
        <f t="shared" si="5"/>
        <v>860.68943999999988</v>
      </c>
      <c r="K349" s="3">
        <v>1518.0727536000002</v>
      </c>
    </row>
    <row r="350" spans="1:11" ht="18" customHeight="1">
      <c r="A350" s="56"/>
      <c r="B350" s="9">
        <v>348</v>
      </c>
      <c r="C350" s="29" t="s">
        <v>3115</v>
      </c>
      <c r="D350" s="57"/>
      <c r="E350" s="57"/>
      <c r="F350" s="58"/>
      <c r="G350" s="9" t="s">
        <v>1340</v>
      </c>
      <c r="H350" s="3">
        <v>4</v>
      </c>
      <c r="I350" s="1" t="s">
        <v>475</v>
      </c>
      <c r="J350" s="2">
        <f t="shared" si="5"/>
        <v>860.68943999999988</v>
      </c>
      <c r="K350" s="3">
        <v>1518.0727536000002</v>
      </c>
    </row>
    <row r="351" spans="1:11" ht="18" customHeight="1">
      <c r="A351" s="56">
        <v>88</v>
      </c>
      <c r="B351" s="7">
        <v>349</v>
      </c>
      <c r="C351" s="29" t="s">
        <v>3115</v>
      </c>
      <c r="D351" s="57" t="s">
        <v>169</v>
      </c>
      <c r="E351" s="57" t="s">
        <v>850</v>
      </c>
      <c r="F351" s="58">
        <v>134.97999999999999</v>
      </c>
      <c r="G351" s="9" t="s">
        <v>1341</v>
      </c>
      <c r="H351" s="3">
        <v>1</v>
      </c>
      <c r="I351" s="1" t="s">
        <v>475</v>
      </c>
      <c r="J351" s="2">
        <f t="shared" si="5"/>
        <v>860.68943999999988</v>
      </c>
      <c r="K351" s="3">
        <v>1518.0727536000002</v>
      </c>
    </row>
    <row r="352" spans="1:11" ht="18" customHeight="1">
      <c r="A352" s="56"/>
      <c r="B352" s="9">
        <v>350</v>
      </c>
      <c r="C352" s="29" t="s">
        <v>3115</v>
      </c>
      <c r="D352" s="57"/>
      <c r="E352" s="57"/>
      <c r="F352" s="58"/>
      <c r="G352" s="9" t="s">
        <v>1342</v>
      </c>
      <c r="H352" s="3">
        <v>2</v>
      </c>
      <c r="I352" s="1" t="s">
        <v>475</v>
      </c>
      <c r="J352" s="2">
        <f t="shared" si="5"/>
        <v>860.68943999999988</v>
      </c>
      <c r="K352" s="3">
        <v>1518.0727536000002</v>
      </c>
    </row>
    <row r="353" spans="1:11" ht="18" customHeight="1">
      <c r="A353" s="56"/>
      <c r="B353" s="9">
        <v>351</v>
      </c>
      <c r="C353" s="29" t="s">
        <v>3115</v>
      </c>
      <c r="D353" s="57"/>
      <c r="E353" s="57"/>
      <c r="F353" s="58"/>
      <c r="G353" s="9" t="s">
        <v>1343</v>
      </c>
      <c r="H353" s="3">
        <v>3</v>
      </c>
      <c r="I353" s="1" t="s">
        <v>475</v>
      </c>
      <c r="J353" s="2">
        <f t="shared" ref="J353:J416" si="6">J352</f>
        <v>860.68943999999988</v>
      </c>
      <c r="K353" s="3">
        <v>1518.0727536000002</v>
      </c>
    </row>
    <row r="354" spans="1:11" ht="18" customHeight="1">
      <c r="A354" s="56"/>
      <c r="B354" s="9">
        <v>352</v>
      </c>
      <c r="C354" s="29" t="s">
        <v>3115</v>
      </c>
      <c r="D354" s="57"/>
      <c r="E354" s="57"/>
      <c r="F354" s="58"/>
      <c r="G354" s="9" t="s">
        <v>1344</v>
      </c>
      <c r="H354" s="3">
        <v>4</v>
      </c>
      <c r="I354" s="1" t="s">
        <v>475</v>
      </c>
      <c r="J354" s="2">
        <f t="shared" si="6"/>
        <v>860.68943999999988</v>
      </c>
      <c r="K354" s="3">
        <v>1518.0727536000002</v>
      </c>
    </row>
    <row r="355" spans="1:11" ht="18" customHeight="1">
      <c r="A355" s="64">
        <v>89</v>
      </c>
      <c r="B355" s="7">
        <v>353</v>
      </c>
      <c r="C355" s="29" t="s">
        <v>3115</v>
      </c>
      <c r="D355" s="57" t="s">
        <v>170</v>
      </c>
      <c r="E355" s="57" t="s">
        <v>851</v>
      </c>
      <c r="F355" s="58">
        <v>134.97999999999999</v>
      </c>
      <c r="G355" s="9" t="s">
        <v>1345</v>
      </c>
      <c r="H355" s="3">
        <v>1</v>
      </c>
      <c r="I355" s="1" t="s">
        <v>475</v>
      </c>
      <c r="J355" s="2">
        <f t="shared" si="6"/>
        <v>860.68943999999988</v>
      </c>
      <c r="K355" s="3">
        <v>1518.0727536000002</v>
      </c>
    </row>
    <row r="356" spans="1:11" ht="18" customHeight="1">
      <c r="A356" s="56"/>
      <c r="B356" s="9">
        <v>354</v>
      </c>
      <c r="C356" s="29" t="s">
        <v>3115</v>
      </c>
      <c r="D356" s="57"/>
      <c r="E356" s="57"/>
      <c r="F356" s="58"/>
      <c r="G356" s="9" t="s">
        <v>1346</v>
      </c>
      <c r="H356" s="3">
        <v>2</v>
      </c>
      <c r="I356" s="1" t="s">
        <v>475</v>
      </c>
      <c r="J356" s="2">
        <f t="shared" si="6"/>
        <v>860.68943999999988</v>
      </c>
      <c r="K356" s="3">
        <v>1518.0727536000002</v>
      </c>
    </row>
    <row r="357" spans="1:11" ht="18" customHeight="1">
      <c r="A357" s="56"/>
      <c r="B357" s="9">
        <v>355</v>
      </c>
      <c r="C357" s="29" t="s">
        <v>3115</v>
      </c>
      <c r="D357" s="57"/>
      <c r="E357" s="57"/>
      <c r="F357" s="58"/>
      <c r="G357" s="9" t="s">
        <v>1347</v>
      </c>
      <c r="H357" s="3">
        <v>3</v>
      </c>
      <c r="I357" s="1" t="s">
        <v>475</v>
      </c>
      <c r="J357" s="2">
        <f t="shared" si="6"/>
        <v>860.68943999999988</v>
      </c>
      <c r="K357" s="3">
        <v>1518.0727536000002</v>
      </c>
    </row>
    <row r="358" spans="1:11" ht="18" customHeight="1">
      <c r="A358" s="56"/>
      <c r="B358" s="9">
        <v>356</v>
      </c>
      <c r="C358" s="29" t="s">
        <v>3115</v>
      </c>
      <c r="D358" s="57"/>
      <c r="E358" s="57"/>
      <c r="F358" s="58"/>
      <c r="G358" s="9" t="s">
        <v>1348</v>
      </c>
      <c r="H358" s="3">
        <v>4</v>
      </c>
      <c r="I358" s="1" t="s">
        <v>475</v>
      </c>
      <c r="J358" s="2">
        <f t="shared" si="6"/>
        <v>860.68943999999988</v>
      </c>
      <c r="K358" s="3">
        <v>1518.0727536000002</v>
      </c>
    </row>
    <row r="359" spans="1:11" ht="18" customHeight="1">
      <c r="A359" s="56">
        <v>90</v>
      </c>
      <c r="B359" s="7">
        <v>357</v>
      </c>
      <c r="C359" s="29" t="s">
        <v>3115</v>
      </c>
      <c r="D359" s="57" t="s">
        <v>171</v>
      </c>
      <c r="E359" s="57" t="s">
        <v>852</v>
      </c>
      <c r="F359" s="58">
        <v>134.97999999999999</v>
      </c>
      <c r="G359" s="9" t="s">
        <v>1349</v>
      </c>
      <c r="H359" s="3">
        <v>1</v>
      </c>
      <c r="I359" s="1" t="s">
        <v>475</v>
      </c>
      <c r="J359" s="2">
        <f t="shared" si="6"/>
        <v>860.68943999999988</v>
      </c>
      <c r="K359" s="3">
        <v>1518.0727536000002</v>
      </c>
    </row>
    <row r="360" spans="1:11" ht="18" customHeight="1">
      <c r="A360" s="56"/>
      <c r="B360" s="9">
        <v>358</v>
      </c>
      <c r="C360" s="29" t="s">
        <v>3115</v>
      </c>
      <c r="D360" s="57"/>
      <c r="E360" s="57"/>
      <c r="F360" s="58"/>
      <c r="G360" s="9" t="s">
        <v>1350</v>
      </c>
      <c r="H360" s="3">
        <v>2</v>
      </c>
      <c r="I360" s="1" t="s">
        <v>475</v>
      </c>
      <c r="J360" s="2">
        <f t="shared" si="6"/>
        <v>860.68943999999988</v>
      </c>
      <c r="K360" s="3">
        <v>1518.0727536000002</v>
      </c>
    </row>
    <row r="361" spans="1:11" ht="18" customHeight="1">
      <c r="A361" s="56"/>
      <c r="B361" s="9">
        <v>359</v>
      </c>
      <c r="C361" s="29" t="s">
        <v>3115</v>
      </c>
      <c r="D361" s="57"/>
      <c r="E361" s="57"/>
      <c r="F361" s="58"/>
      <c r="G361" s="9" t="s">
        <v>1351</v>
      </c>
      <c r="H361" s="3">
        <v>3</v>
      </c>
      <c r="I361" s="1" t="s">
        <v>475</v>
      </c>
      <c r="J361" s="2">
        <f t="shared" si="6"/>
        <v>860.68943999999988</v>
      </c>
      <c r="K361" s="3">
        <v>1518.0727536000002</v>
      </c>
    </row>
    <row r="362" spans="1:11" ht="18" customHeight="1">
      <c r="A362" s="56"/>
      <c r="B362" s="9">
        <v>360</v>
      </c>
      <c r="C362" s="29" t="s">
        <v>3115</v>
      </c>
      <c r="D362" s="57"/>
      <c r="E362" s="57"/>
      <c r="F362" s="58"/>
      <c r="G362" s="9" t="s">
        <v>1352</v>
      </c>
      <c r="H362" s="3">
        <v>4</v>
      </c>
      <c r="I362" s="1" t="s">
        <v>475</v>
      </c>
      <c r="J362" s="2">
        <f t="shared" si="6"/>
        <v>860.68943999999988</v>
      </c>
      <c r="K362" s="3">
        <v>1518.0727536000002</v>
      </c>
    </row>
    <row r="363" spans="1:11" ht="18" customHeight="1">
      <c r="A363" s="64">
        <v>91</v>
      </c>
      <c r="B363" s="7">
        <v>361</v>
      </c>
      <c r="C363" s="29" t="s">
        <v>3115</v>
      </c>
      <c r="D363" s="57" t="s">
        <v>172</v>
      </c>
      <c r="E363" s="57" t="s">
        <v>853</v>
      </c>
      <c r="F363" s="58">
        <v>134.97999999999999</v>
      </c>
      <c r="G363" s="9" t="s">
        <v>1353</v>
      </c>
      <c r="H363" s="3">
        <v>1</v>
      </c>
      <c r="I363" s="1" t="s">
        <v>475</v>
      </c>
      <c r="J363" s="2">
        <f t="shared" si="6"/>
        <v>860.68943999999988</v>
      </c>
      <c r="K363" s="3">
        <v>1518.0727536000002</v>
      </c>
    </row>
    <row r="364" spans="1:11" ht="18" customHeight="1">
      <c r="A364" s="56"/>
      <c r="B364" s="9">
        <v>362</v>
      </c>
      <c r="C364" s="29" t="s">
        <v>3115</v>
      </c>
      <c r="D364" s="57"/>
      <c r="E364" s="57"/>
      <c r="F364" s="58"/>
      <c r="G364" s="9" t="s">
        <v>1354</v>
      </c>
      <c r="H364" s="3">
        <v>2</v>
      </c>
      <c r="I364" s="1" t="s">
        <v>475</v>
      </c>
      <c r="J364" s="2">
        <f t="shared" si="6"/>
        <v>860.68943999999988</v>
      </c>
      <c r="K364" s="3">
        <v>1518.0727536000002</v>
      </c>
    </row>
    <row r="365" spans="1:11" ht="18" customHeight="1">
      <c r="A365" s="56"/>
      <c r="B365" s="9">
        <v>363</v>
      </c>
      <c r="C365" s="29" t="s">
        <v>3115</v>
      </c>
      <c r="D365" s="57"/>
      <c r="E365" s="57"/>
      <c r="F365" s="58"/>
      <c r="G365" s="9" t="s">
        <v>1355</v>
      </c>
      <c r="H365" s="3">
        <v>3</v>
      </c>
      <c r="I365" s="1" t="s">
        <v>475</v>
      </c>
      <c r="J365" s="2">
        <f t="shared" si="6"/>
        <v>860.68943999999988</v>
      </c>
      <c r="K365" s="3">
        <v>1518.0727536000002</v>
      </c>
    </row>
    <row r="366" spans="1:11" ht="18" customHeight="1">
      <c r="A366" s="56"/>
      <c r="B366" s="9">
        <v>364</v>
      </c>
      <c r="C366" s="29" t="s">
        <v>3115</v>
      </c>
      <c r="D366" s="57"/>
      <c r="E366" s="57"/>
      <c r="F366" s="58"/>
      <c r="G366" s="9" t="s">
        <v>1356</v>
      </c>
      <c r="H366" s="3">
        <v>4</v>
      </c>
      <c r="I366" s="1" t="s">
        <v>475</v>
      </c>
      <c r="J366" s="2">
        <f t="shared" si="6"/>
        <v>860.68943999999988</v>
      </c>
      <c r="K366" s="3">
        <v>1518.0727536000002</v>
      </c>
    </row>
    <row r="367" spans="1:11" ht="18" customHeight="1">
      <c r="A367" s="56">
        <v>92</v>
      </c>
      <c r="B367" s="7">
        <v>365</v>
      </c>
      <c r="C367" s="29" t="s">
        <v>3115</v>
      </c>
      <c r="D367" s="57" t="s">
        <v>173</v>
      </c>
      <c r="E367" s="57" t="s">
        <v>854</v>
      </c>
      <c r="F367" s="58">
        <v>134.97999999999999</v>
      </c>
      <c r="G367" s="9" t="s">
        <v>1357</v>
      </c>
      <c r="H367" s="3">
        <v>1</v>
      </c>
      <c r="I367" s="1" t="s">
        <v>475</v>
      </c>
      <c r="J367" s="2">
        <f t="shared" si="6"/>
        <v>860.68943999999988</v>
      </c>
      <c r="K367" s="3">
        <v>1518.0727536000002</v>
      </c>
    </row>
    <row r="368" spans="1:11" ht="18" customHeight="1">
      <c r="A368" s="56"/>
      <c r="B368" s="9">
        <v>366</v>
      </c>
      <c r="C368" s="29" t="s">
        <v>3115</v>
      </c>
      <c r="D368" s="57"/>
      <c r="E368" s="57"/>
      <c r="F368" s="58"/>
      <c r="G368" s="9" t="s">
        <v>1358</v>
      </c>
      <c r="H368" s="3">
        <v>2</v>
      </c>
      <c r="I368" s="1" t="s">
        <v>475</v>
      </c>
      <c r="J368" s="2">
        <f t="shared" si="6"/>
        <v>860.68943999999988</v>
      </c>
      <c r="K368" s="3">
        <v>1518.0727536000002</v>
      </c>
    </row>
    <row r="369" spans="1:11" ht="18" customHeight="1">
      <c r="A369" s="56"/>
      <c r="B369" s="9">
        <v>367</v>
      </c>
      <c r="C369" s="29" t="s">
        <v>3115</v>
      </c>
      <c r="D369" s="57"/>
      <c r="E369" s="57"/>
      <c r="F369" s="58"/>
      <c r="G369" s="9" t="s">
        <v>1359</v>
      </c>
      <c r="H369" s="3">
        <v>3</v>
      </c>
      <c r="I369" s="1" t="s">
        <v>475</v>
      </c>
      <c r="J369" s="2">
        <f t="shared" si="6"/>
        <v>860.68943999999988</v>
      </c>
      <c r="K369" s="3">
        <v>1518.0727536000002</v>
      </c>
    </row>
    <row r="370" spans="1:11" ht="18" customHeight="1">
      <c r="A370" s="56"/>
      <c r="B370" s="9">
        <v>368</v>
      </c>
      <c r="C370" s="29" t="s">
        <v>3115</v>
      </c>
      <c r="D370" s="57"/>
      <c r="E370" s="57"/>
      <c r="F370" s="58"/>
      <c r="G370" s="9" t="s">
        <v>1360</v>
      </c>
      <c r="H370" s="3">
        <v>4</v>
      </c>
      <c r="I370" s="1" t="s">
        <v>475</v>
      </c>
      <c r="J370" s="2">
        <f t="shared" si="6"/>
        <v>860.68943999999988</v>
      </c>
      <c r="K370" s="3">
        <v>1518.0727536000002</v>
      </c>
    </row>
    <row r="371" spans="1:11" ht="18" customHeight="1">
      <c r="A371" s="64">
        <v>93</v>
      </c>
      <c r="B371" s="7">
        <v>369</v>
      </c>
      <c r="C371" s="29" t="s">
        <v>3115</v>
      </c>
      <c r="D371" s="57" t="s">
        <v>174</v>
      </c>
      <c r="E371" s="57" t="s">
        <v>855</v>
      </c>
      <c r="F371" s="58">
        <v>134.97999999999999</v>
      </c>
      <c r="G371" s="9" t="s">
        <v>1361</v>
      </c>
      <c r="H371" s="3">
        <v>1</v>
      </c>
      <c r="I371" s="1" t="s">
        <v>475</v>
      </c>
      <c r="J371" s="2">
        <f t="shared" si="6"/>
        <v>860.68943999999988</v>
      </c>
      <c r="K371" s="3">
        <v>1518.0727536000002</v>
      </c>
    </row>
    <row r="372" spans="1:11" ht="18" customHeight="1">
      <c r="A372" s="56"/>
      <c r="B372" s="9">
        <v>370</v>
      </c>
      <c r="C372" s="29" t="s">
        <v>3115</v>
      </c>
      <c r="D372" s="57"/>
      <c r="E372" s="57"/>
      <c r="F372" s="58"/>
      <c r="G372" s="9" t="s">
        <v>1362</v>
      </c>
      <c r="H372" s="3">
        <v>2</v>
      </c>
      <c r="I372" s="1" t="s">
        <v>475</v>
      </c>
      <c r="J372" s="2">
        <f t="shared" si="6"/>
        <v>860.68943999999988</v>
      </c>
      <c r="K372" s="3">
        <v>1518.0727536000002</v>
      </c>
    </row>
    <row r="373" spans="1:11" ht="18" customHeight="1">
      <c r="A373" s="56"/>
      <c r="B373" s="9">
        <v>371</v>
      </c>
      <c r="C373" s="29" t="s">
        <v>3115</v>
      </c>
      <c r="D373" s="57"/>
      <c r="E373" s="57"/>
      <c r="F373" s="58"/>
      <c r="G373" s="9" t="s">
        <v>1363</v>
      </c>
      <c r="H373" s="3">
        <v>3</v>
      </c>
      <c r="I373" s="1" t="s">
        <v>475</v>
      </c>
      <c r="J373" s="2">
        <f t="shared" si="6"/>
        <v>860.68943999999988</v>
      </c>
      <c r="K373" s="3">
        <v>1518.0727536000002</v>
      </c>
    </row>
    <row r="374" spans="1:11" ht="18" customHeight="1">
      <c r="A374" s="56"/>
      <c r="B374" s="9">
        <v>372</v>
      </c>
      <c r="C374" s="29" t="s">
        <v>3115</v>
      </c>
      <c r="D374" s="57"/>
      <c r="E374" s="57"/>
      <c r="F374" s="58"/>
      <c r="G374" s="9" t="s">
        <v>1364</v>
      </c>
      <c r="H374" s="3">
        <v>4</v>
      </c>
      <c r="I374" s="1" t="s">
        <v>475</v>
      </c>
      <c r="J374" s="2">
        <f t="shared" si="6"/>
        <v>860.68943999999988</v>
      </c>
      <c r="K374" s="3">
        <v>1518.0727536000002</v>
      </c>
    </row>
    <row r="375" spans="1:11" ht="18" customHeight="1">
      <c r="A375" s="56">
        <v>94</v>
      </c>
      <c r="B375" s="7">
        <v>373</v>
      </c>
      <c r="C375" s="29" t="s">
        <v>3115</v>
      </c>
      <c r="D375" s="57" t="s">
        <v>175</v>
      </c>
      <c r="E375" s="57" t="s">
        <v>856</v>
      </c>
      <c r="F375" s="58">
        <v>134.97999999999999</v>
      </c>
      <c r="G375" s="9" t="s">
        <v>1365</v>
      </c>
      <c r="H375" s="3">
        <v>1</v>
      </c>
      <c r="I375" s="1" t="s">
        <v>475</v>
      </c>
      <c r="J375" s="2">
        <f t="shared" si="6"/>
        <v>860.68943999999988</v>
      </c>
      <c r="K375" s="3">
        <v>1518.0727536000002</v>
      </c>
    </row>
    <row r="376" spans="1:11" ht="18" customHeight="1">
      <c r="A376" s="56"/>
      <c r="B376" s="9">
        <v>374</v>
      </c>
      <c r="C376" s="29" t="s">
        <v>3115</v>
      </c>
      <c r="D376" s="57"/>
      <c r="E376" s="57"/>
      <c r="F376" s="58"/>
      <c r="G376" s="9" t="s">
        <v>1366</v>
      </c>
      <c r="H376" s="3">
        <v>2</v>
      </c>
      <c r="I376" s="1" t="s">
        <v>475</v>
      </c>
      <c r="J376" s="2">
        <f t="shared" si="6"/>
        <v>860.68943999999988</v>
      </c>
      <c r="K376" s="3">
        <v>1518.0727536000002</v>
      </c>
    </row>
    <row r="377" spans="1:11" ht="18" customHeight="1">
      <c r="A377" s="56"/>
      <c r="B377" s="9">
        <v>375</v>
      </c>
      <c r="C377" s="29" t="s">
        <v>3115</v>
      </c>
      <c r="D377" s="57"/>
      <c r="E377" s="57"/>
      <c r="F377" s="58"/>
      <c r="G377" s="9" t="s">
        <v>1367</v>
      </c>
      <c r="H377" s="3">
        <v>3</v>
      </c>
      <c r="I377" s="1" t="s">
        <v>475</v>
      </c>
      <c r="J377" s="2">
        <f t="shared" si="6"/>
        <v>860.68943999999988</v>
      </c>
      <c r="K377" s="3">
        <v>1518.0727536000002</v>
      </c>
    </row>
    <row r="378" spans="1:11" ht="18" customHeight="1">
      <c r="A378" s="56"/>
      <c r="B378" s="9">
        <v>376</v>
      </c>
      <c r="C378" s="29" t="s">
        <v>3115</v>
      </c>
      <c r="D378" s="57"/>
      <c r="E378" s="57"/>
      <c r="F378" s="58"/>
      <c r="G378" s="9" t="s">
        <v>1368</v>
      </c>
      <c r="H378" s="3">
        <v>4</v>
      </c>
      <c r="I378" s="1" t="s">
        <v>475</v>
      </c>
      <c r="J378" s="2">
        <f t="shared" si="6"/>
        <v>860.68943999999988</v>
      </c>
      <c r="K378" s="3">
        <v>1518.0727536000002</v>
      </c>
    </row>
    <row r="379" spans="1:11" ht="18" customHeight="1">
      <c r="A379" s="64">
        <v>95</v>
      </c>
      <c r="B379" s="7">
        <v>377</v>
      </c>
      <c r="C379" s="29" t="s">
        <v>3115</v>
      </c>
      <c r="D379" s="57" t="s">
        <v>176</v>
      </c>
      <c r="E379" s="57" t="s">
        <v>857</v>
      </c>
      <c r="F379" s="58">
        <v>134.97999999999999</v>
      </c>
      <c r="G379" s="9" t="s">
        <v>1369</v>
      </c>
      <c r="H379" s="3">
        <v>1</v>
      </c>
      <c r="I379" s="1" t="s">
        <v>475</v>
      </c>
      <c r="J379" s="2">
        <f t="shared" si="6"/>
        <v>860.68943999999988</v>
      </c>
      <c r="K379" s="3">
        <v>1518.0727536000002</v>
      </c>
    </row>
    <row r="380" spans="1:11" ht="18" customHeight="1">
      <c r="A380" s="56"/>
      <c r="B380" s="9">
        <v>378</v>
      </c>
      <c r="C380" s="29" t="s">
        <v>3115</v>
      </c>
      <c r="D380" s="57"/>
      <c r="E380" s="57"/>
      <c r="F380" s="58"/>
      <c r="G380" s="9" t="s">
        <v>1370</v>
      </c>
      <c r="H380" s="3">
        <v>2</v>
      </c>
      <c r="I380" s="1" t="s">
        <v>475</v>
      </c>
      <c r="J380" s="2">
        <f t="shared" si="6"/>
        <v>860.68943999999988</v>
      </c>
      <c r="K380" s="3">
        <v>1518.0727536000002</v>
      </c>
    </row>
    <row r="381" spans="1:11" ht="18" customHeight="1">
      <c r="A381" s="56"/>
      <c r="B381" s="9">
        <v>379</v>
      </c>
      <c r="C381" s="29" t="s">
        <v>3115</v>
      </c>
      <c r="D381" s="57"/>
      <c r="E381" s="57"/>
      <c r="F381" s="58"/>
      <c r="G381" s="9" t="s">
        <v>1371</v>
      </c>
      <c r="H381" s="3">
        <v>3</v>
      </c>
      <c r="I381" s="1" t="s">
        <v>475</v>
      </c>
      <c r="J381" s="2">
        <f t="shared" si="6"/>
        <v>860.68943999999988</v>
      </c>
      <c r="K381" s="3">
        <v>1518.0727536000002</v>
      </c>
    </row>
    <row r="382" spans="1:11" ht="18" customHeight="1">
      <c r="A382" s="56"/>
      <c r="B382" s="9">
        <v>380</v>
      </c>
      <c r="C382" s="29" t="s">
        <v>3115</v>
      </c>
      <c r="D382" s="57"/>
      <c r="E382" s="57"/>
      <c r="F382" s="58"/>
      <c r="G382" s="9" t="s">
        <v>1372</v>
      </c>
      <c r="H382" s="3">
        <v>4</v>
      </c>
      <c r="I382" s="1" t="s">
        <v>475</v>
      </c>
      <c r="J382" s="2">
        <f t="shared" si="6"/>
        <v>860.68943999999988</v>
      </c>
      <c r="K382" s="3">
        <v>1518.0727536000002</v>
      </c>
    </row>
    <row r="383" spans="1:11" ht="18" customHeight="1">
      <c r="A383" s="56">
        <v>96</v>
      </c>
      <c r="B383" s="7">
        <v>381</v>
      </c>
      <c r="C383" s="29" t="s">
        <v>3115</v>
      </c>
      <c r="D383" s="57" t="s">
        <v>177</v>
      </c>
      <c r="E383" s="57" t="s">
        <v>858</v>
      </c>
      <c r="F383" s="58">
        <v>134.97999999999999</v>
      </c>
      <c r="G383" s="9" t="s">
        <v>1373</v>
      </c>
      <c r="H383" s="3">
        <v>1</v>
      </c>
      <c r="I383" s="1" t="s">
        <v>475</v>
      </c>
      <c r="J383" s="2">
        <f t="shared" si="6"/>
        <v>860.68943999999988</v>
      </c>
      <c r="K383" s="3">
        <v>1518.0727536000002</v>
      </c>
    </row>
    <row r="384" spans="1:11" ht="18" customHeight="1">
      <c r="A384" s="56"/>
      <c r="B384" s="9">
        <v>382</v>
      </c>
      <c r="C384" s="29" t="s">
        <v>3115</v>
      </c>
      <c r="D384" s="57"/>
      <c r="E384" s="57"/>
      <c r="F384" s="58"/>
      <c r="G384" s="9" t="s">
        <v>1374</v>
      </c>
      <c r="H384" s="3">
        <v>2</v>
      </c>
      <c r="I384" s="1" t="s">
        <v>475</v>
      </c>
      <c r="J384" s="2">
        <f t="shared" si="6"/>
        <v>860.68943999999988</v>
      </c>
      <c r="K384" s="3">
        <v>1518.0727536000002</v>
      </c>
    </row>
    <row r="385" spans="1:11" ht="18" customHeight="1">
      <c r="A385" s="56"/>
      <c r="B385" s="9">
        <v>383</v>
      </c>
      <c r="C385" s="29" t="s">
        <v>3115</v>
      </c>
      <c r="D385" s="57"/>
      <c r="E385" s="57"/>
      <c r="F385" s="58"/>
      <c r="G385" s="9" t="s">
        <v>1375</v>
      </c>
      <c r="H385" s="3">
        <v>3</v>
      </c>
      <c r="I385" s="1" t="s">
        <v>475</v>
      </c>
      <c r="J385" s="2">
        <f t="shared" si="6"/>
        <v>860.68943999999988</v>
      </c>
      <c r="K385" s="3">
        <v>1518.0727536000002</v>
      </c>
    </row>
    <row r="386" spans="1:11" ht="18" customHeight="1">
      <c r="A386" s="56"/>
      <c r="B386" s="9">
        <v>384</v>
      </c>
      <c r="C386" s="29" t="s">
        <v>3115</v>
      </c>
      <c r="D386" s="57"/>
      <c r="E386" s="57"/>
      <c r="F386" s="58"/>
      <c r="G386" s="9" t="s">
        <v>1376</v>
      </c>
      <c r="H386" s="3">
        <v>4</v>
      </c>
      <c r="I386" s="1" t="s">
        <v>475</v>
      </c>
      <c r="J386" s="2">
        <f t="shared" si="6"/>
        <v>860.68943999999988</v>
      </c>
      <c r="K386" s="3">
        <v>1518.0727536000002</v>
      </c>
    </row>
    <row r="387" spans="1:11" ht="18" customHeight="1">
      <c r="A387" s="64">
        <v>97</v>
      </c>
      <c r="B387" s="7">
        <v>385</v>
      </c>
      <c r="C387" s="29" t="s">
        <v>3115</v>
      </c>
      <c r="D387" s="57" t="s">
        <v>178</v>
      </c>
      <c r="E387" s="57" t="s">
        <v>859</v>
      </c>
      <c r="F387" s="58">
        <v>134.97999999999999</v>
      </c>
      <c r="G387" s="9" t="s">
        <v>1377</v>
      </c>
      <c r="H387" s="3">
        <v>1</v>
      </c>
      <c r="I387" s="1" t="s">
        <v>475</v>
      </c>
      <c r="J387" s="2">
        <f t="shared" si="6"/>
        <v>860.68943999999988</v>
      </c>
      <c r="K387" s="3">
        <v>1518.0727536000002</v>
      </c>
    </row>
    <row r="388" spans="1:11" ht="18" customHeight="1">
      <c r="A388" s="56"/>
      <c r="B388" s="9">
        <v>386</v>
      </c>
      <c r="C388" s="29" t="s">
        <v>3115</v>
      </c>
      <c r="D388" s="57"/>
      <c r="E388" s="57"/>
      <c r="F388" s="58"/>
      <c r="G388" s="9" t="s">
        <v>1378</v>
      </c>
      <c r="H388" s="3">
        <v>2</v>
      </c>
      <c r="I388" s="1" t="s">
        <v>475</v>
      </c>
      <c r="J388" s="2">
        <f t="shared" si="6"/>
        <v>860.68943999999988</v>
      </c>
      <c r="K388" s="3">
        <v>1518.0727536000002</v>
      </c>
    </row>
    <row r="389" spans="1:11" ht="18" customHeight="1">
      <c r="A389" s="56"/>
      <c r="B389" s="9">
        <v>387</v>
      </c>
      <c r="C389" s="29" t="s">
        <v>3115</v>
      </c>
      <c r="D389" s="57"/>
      <c r="E389" s="57"/>
      <c r="F389" s="58"/>
      <c r="G389" s="9" t="s">
        <v>1379</v>
      </c>
      <c r="H389" s="3">
        <v>3</v>
      </c>
      <c r="I389" s="1" t="s">
        <v>475</v>
      </c>
      <c r="J389" s="2">
        <f t="shared" si="6"/>
        <v>860.68943999999988</v>
      </c>
      <c r="K389" s="3">
        <v>1518.0727536000002</v>
      </c>
    </row>
    <row r="390" spans="1:11" ht="18" customHeight="1">
      <c r="A390" s="56"/>
      <c r="B390" s="9">
        <v>388</v>
      </c>
      <c r="C390" s="29" t="s">
        <v>3115</v>
      </c>
      <c r="D390" s="57"/>
      <c r="E390" s="57"/>
      <c r="F390" s="58"/>
      <c r="G390" s="9" t="s">
        <v>1380</v>
      </c>
      <c r="H390" s="3">
        <v>4</v>
      </c>
      <c r="I390" s="1" t="s">
        <v>475</v>
      </c>
      <c r="J390" s="2">
        <f t="shared" si="6"/>
        <v>860.68943999999988</v>
      </c>
      <c r="K390" s="3">
        <v>1518.0727536000002</v>
      </c>
    </row>
    <row r="391" spans="1:11" ht="18" customHeight="1">
      <c r="A391" s="56">
        <v>98</v>
      </c>
      <c r="B391" s="7">
        <v>389</v>
      </c>
      <c r="C391" s="29" t="s">
        <v>3115</v>
      </c>
      <c r="D391" s="57" t="s">
        <v>179</v>
      </c>
      <c r="E391" s="57" t="s">
        <v>860</v>
      </c>
      <c r="F391" s="58">
        <v>134.97999999999999</v>
      </c>
      <c r="G391" s="9" t="s">
        <v>1381</v>
      </c>
      <c r="H391" s="3">
        <v>1</v>
      </c>
      <c r="I391" s="1" t="s">
        <v>475</v>
      </c>
      <c r="J391" s="2">
        <f t="shared" si="6"/>
        <v>860.68943999999988</v>
      </c>
      <c r="K391" s="3">
        <v>1518.0727536000002</v>
      </c>
    </row>
    <row r="392" spans="1:11" ht="18" customHeight="1">
      <c r="A392" s="56"/>
      <c r="B392" s="9">
        <v>390</v>
      </c>
      <c r="C392" s="29" t="s">
        <v>3115</v>
      </c>
      <c r="D392" s="57"/>
      <c r="E392" s="57"/>
      <c r="F392" s="58"/>
      <c r="G392" s="9" t="s">
        <v>1382</v>
      </c>
      <c r="H392" s="3">
        <v>2</v>
      </c>
      <c r="I392" s="1" t="s">
        <v>475</v>
      </c>
      <c r="J392" s="2">
        <f t="shared" si="6"/>
        <v>860.68943999999988</v>
      </c>
      <c r="K392" s="3">
        <v>1518.0727536000002</v>
      </c>
    </row>
    <row r="393" spans="1:11" ht="18" customHeight="1">
      <c r="A393" s="56"/>
      <c r="B393" s="9">
        <v>391</v>
      </c>
      <c r="C393" s="29" t="s">
        <v>3115</v>
      </c>
      <c r="D393" s="57"/>
      <c r="E393" s="57"/>
      <c r="F393" s="58"/>
      <c r="G393" s="9" t="s">
        <v>1383</v>
      </c>
      <c r="H393" s="3">
        <v>3</v>
      </c>
      <c r="I393" s="1" t="s">
        <v>475</v>
      </c>
      <c r="J393" s="2">
        <f t="shared" si="6"/>
        <v>860.68943999999988</v>
      </c>
      <c r="K393" s="3">
        <v>1518.0727536000002</v>
      </c>
    </row>
    <row r="394" spans="1:11" ht="18" customHeight="1">
      <c r="A394" s="56"/>
      <c r="B394" s="9">
        <v>392</v>
      </c>
      <c r="C394" s="29" t="s">
        <v>3115</v>
      </c>
      <c r="D394" s="57"/>
      <c r="E394" s="57"/>
      <c r="F394" s="58"/>
      <c r="G394" s="9" t="s">
        <v>1384</v>
      </c>
      <c r="H394" s="3">
        <v>4</v>
      </c>
      <c r="I394" s="1" t="s">
        <v>475</v>
      </c>
      <c r="J394" s="2">
        <f t="shared" si="6"/>
        <v>860.68943999999988</v>
      </c>
      <c r="K394" s="3">
        <v>1518.0727536000002</v>
      </c>
    </row>
    <row r="395" spans="1:11" ht="18" customHeight="1">
      <c r="A395" s="64">
        <v>99</v>
      </c>
      <c r="B395" s="7">
        <v>393</v>
      </c>
      <c r="C395" s="29" t="s">
        <v>3115</v>
      </c>
      <c r="D395" s="57" t="s">
        <v>180</v>
      </c>
      <c r="E395" s="57" t="s">
        <v>861</v>
      </c>
      <c r="F395" s="58">
        <v>134.97999999999999</v>
      </c>
      <c r="G395" s="9" t="s">
        <v>1385</v>
      </c>
      <c r="H395" s="3">
        <v>1</v>
      </c>
      <c r="I395" s="1" t="s">
        <v>475</v>
      </c>
      <c r="J395" s="2">
        <f t="shared" si="6"/>
        <v>860.68943999999988</v>
      </c>
      <c r="K395" s="3">
        <v>1518.0727536000002</v>
      </c>
    </row>
    <row r="396" spans="1:11" ht="18" customHeight="1">
      <c r="A396" s="56"/>
      <c r="B396" s="9">
        <v>394</v>
      </c>
      <c r="C396" s="29" t="s">
        <v>3115</v>
      </c>
      <c r="D396" s="57"/>
      <c r="E396" s="57"/>
      <c r="F396" s="58"/>
      <c r="G396" s="9" t="s">
        <v>1386</v>
      </c>
      <c r="H396" s="3">
        <v>2</v>
      </c>
      <c r="I396" s="1" t="s">
        <v>475</v>
      </c>
      <c r="J396" s="2">
        <f t="shared" si="6"/>
        <v>860.68943999999988</v>
      </c>
      <c r="K396" s="3">
        <v>1518.0727536000002</v>
      </c>
    </row>
    <row r="397" spans="1:11" ht="18" customHeight="1">
      <c r="A397" s="56"/>
      <c r="B397" s="9">
        <v>395</v>
      </c>
      <c r="C397" s="29" t="s">
        <v>3115</v>
      </c>
      <c r="D397" s="57"/>
      <c r="E397" s="57"/>
      <c r="F397" s="58"/>
      <c r="G397" s="9" t="s">
        <v>1387</v>
      </c>
      <c r="H397" s="3">
        <v>3</v>
      </c>
      <c r="I397" s="1" t="s">
        <v>475</v>
      </c>
      <c r="J397" s="2">
        <f t="shared" si="6"/>
        <v>860.68943999999988</v>
      </c>
      <c r="K397" s="3">
        <v>1518.0727536000002</v>
      </c>
    </row>
    <row r="398" spans="1:11" ht="18" customHeight="1">
      <c r="A398" s="56"/>
      <c r="B398" s="9">
        <v>396</v>
      </c>
      <c r="C398" s="29" t="s">
        <v>3115</v>
      </c>
      <c r="D398" s="57"/>
      <c r="E398" s="57"/>
      <c r="F398" s="58"/>
      <c r="G398" s="9" t="s">
        <v>1388</v>
      </c>
      <c r="H398" s="3">
        <v>4</v>
      </c>
      <c r="I398" s="1" t="s">
        <v>475</v>
      </c>
      <c r="J398" s="2">
        <f t="shared" si="6"/>
        <v>860.68943999999988</v>
      </c>
      <c r="K398" s="3">
        <v>1518.0727536000002</v>
      </c>
    </row>
    <row r="399" spans="1:11" ht="18" customHeight="1">
      <c r="A399" s="56">
        <v>100</v>
      </c>
      <c r="B399" s="7">
        <v>397</v>
      </c>
      <c r="C399" s="29" t="s">
        <v>3115</v>
      </c>
      <c r="D399" s="57" t="s">
        <v>21</v>
      </c>
      <c r="E399" s="57" t="s">
        <v>862</v>
      </c>
      <c r="F399" s="58">
        <v>134.97999999999999</v>
      </c>
      <c r="G399" s="9" t="s">
        <v>1389</v>
      </c>
      <c r="H399" s="3">
        <v>1</v>
      </c>
      <c r="I399" s="1" t="s">
        <v>475</v>
      </c>
      <c r="J399" s="2">
        <f t="shared" si="6"/>
        <v>860.68943999999988</v>
      </c>
      <c r="K399" s="3">
        <v>1518.0727536000002</v>
      </c>
    </row>
    <row r="400" spans="1:11" ht="18" customHeight="1">
      <c r="A400" s="56"/>
      <c r="B400" s="9">
        <v>398</v>
      </c>
      <c r="C400" s="29" t="s">
        <v>3115</v>
      </c>
      <c r="D400" s="57"/>
      <c r="E400" s="57"/>
      <c r="F400" s="58"/>
      <c r="G400" s="9" t="s">
        <v>1390</v>
      </c>
      <c r="H400" s="3">
        <v>2</v>
      </c>
      <c r="I400" s="1" t="s">
        <v>475</v>
      </c>
      <c r="J400" s="2">
        <f t="shared" si="6"/>
        <v>860.68943999999988</v>
      </c>
      <c r="K400" s="3">
        <v>1518.0727536000002</v>
      </c>
    </row>
    <row r="401" spans="1:11" ht="18" customHeight="1">
      <c r="A401" s="56"/>
      <c r="B401" s="9">
        <v>399</v>
      </c>
      <c r="C401" s="29" t="s">
        <v>3115</v>
      </c>
      <c r="D401" s="57"/>
      <c r="E401" s="57"/>
      <c r="F401" s="58"/>
      <c r="G401" s="9" t="s">
        <v>1391</v>
      </c>
      <c r="H401" s="3">
        <v>3</v>
      </c>
      <c r="I401" s="1" t="s">
        <v>475</v>
      </c>
      <c r="J401" s="2">
        <f t="shared" si="6"/>
        <v>860.68943999999988</v>
      </c>
      <c r="K401" s="3">
        <v>1518.0727536000002</v>
      </c>
    </row>
    <row r="402" spans="1:11" ht="18" customHeight="1">
      <c r="A402" s="56"/>
      <c r="B402" s="9">
        <v>400</v>
      </c>
      <c r="C402" s="29" t="s">
        <v>3115</v>
      </c>
      <c r="D402" s="57"/>
      <c r="E402" s="57"/>
      <c r="F402" s="58"/>
      <c r="G402" s="9" t="s">
        <v>1392</v>
      </c>
      <c r="H402" s="3">
        <v>4</v>
      </c>
      <c r="I402" s="1" t="s">
        <v>475</v>
      </c>
      <c r="J402" s="2">
        <f t="shared" si="6"/>
        <v>860.68943999999988</v>
      </c>
      <c r="K402" s="3">
        <v>1518.0727536000002</v>
      </c>
    </row>
    <row r="403" spans="1:11" ht="18" customHeight="1">
      <c r="A403" s="64">
        <v>101</v>
      </c>
      <c r="B403" s="7">
        <v>401</v>
      </c>
      <c r="C403" s="29" t="s">
        <v>3115</v>
      </c>
      <c r="D403" s="57" t="s">
        <v>181</v>
      </c>
      <c r="E403" s="57" t="s">
        <v>863</v>
      </c>
      <c r="F403" s="58">
        <v>134.97999999999999</v>
      </c>
      <c r="G403" s="9" t="s">
        <v>1393</v>
      </c>
      <c r="H403" s="3">
        <v>1</v>
      </c>
      <c r="I403" s="1" t="s">
        <v>475</v>
      </c>
      <c r="J403" s="2">
        <f t="shared" si="6"/>
        <v>860.68943999999988</v>
      </c>
      <c r="K403" s="3">
        <v>1518.0727536000002</v>
      </c>
    </row>
    <row r="404" spans="1:11" ht="18" customHeight="1">
      <c r="A404" s="56"/>
      <c r="B404" s="9">
        <v>402</v>
      </c>
      <c r="C404" s="29" t="s">
        <v>3115</v>
      </c>
      <c r="D404" s="57"/>
      <c r="E404" s="57"/>
      <c r="F404" s="58"/>
      <c r="G404" s="9" t="s">
        <v>1394</v>
      </c>
      <c r="H404" s="3">
        <v>2</v>
      </c>
      <c r="I404" s="1" t="s">
        <v>475</v>
      </c>
      <c r="J404" s="2">
        <f t="shared" si="6"/>
        <v>860.68943999999988</v>
      </c>
      <c r="K404" s="3">
        <v>1518.0727536000002</v>
      </c>
    </row>
    <row r="405" spans="1:11" ht="18" customHeight="1">
      <c r="A405" s="56"/>
      <c r="B405" s="9">
        <v>403</v>
      </c>
      <c r="C405" s="29" t="s">
        <v>3115</v>
      </c>
      <c r="D405" s="57"/>
      <c r="E405" s="57"/>
      <c r="F405" s="58"/>
      <c r="G405" s="9" t="s">
        <v>1395</v>
      </c>
      <c r="H405" s="3">
        <v>3</v>
      </c>
      <c r="I405" s="1" t="s">
        <v>475</v>
      </c>
      <c r="J405" s="2">
        <f t="shared" si="6"/>
        <v>860.68943999999988</v>
      </c>
      <c r="K405" s="3">
        <v>1518.0727536000002</v>
      </c>
    </row>
    <row r="406" spans="1:11" ht="18" customHeight="1">
      <c r="A406" s="56"/>
      <c r="B406" s="9">
        <v>404</v>
      </c>
      <c r="C406" s="29" t="s">
        <v>3115</v>
      </c>
      <c r="D406" s="57"/>
      <c r="E406" s="57"/>
      <c r="F406" s="58"/>
      <c r="G406" s="9" t="s">
        <v>1396</v>
      </c>
      <c r="H406" s="3">
        <v>4</v>
      </c>
      <c r="I406" s="1" t="s">
        <v>475</v>
      </c>
      <c r="J406" s="2">
        <f t="shared" si="6"/>
        <v>860.68943999999988</v>
      </c>
      <c r="K406" s="3">
        <v>1518.0727536000002</v>
      </c>
    </row>
    <row r="407" spans="1:11" ht="18" customHeight="1">
      <c r="A407" s="56">
        <v>102</v>
      </c>
      <c r="B407" s="7">
        <v>405</v>
      </c>
      <c r="C407" s="29" t="s">
        <v>3115</v>
      </c>
      <c r="D407" s="57" t="s">
        <v>182</v>
      </c>
      <c r="E407" s="57" t="s">
        <v>864</v>
      </c>
      <c r="F407" s="58">
        <v>134.97999999999999</v>
      </c>
      <c r="G407" s="9" t="s">
        <v>1397</v>
      </c>
      <c r="H407" s="3">
        <v>1</v>
      </c>
      <c r="I407" s="1" t="s">
        <v>475</v>
      </c>
      <c r="J407" s="2">
        <f t="shared" si="6"/>
        <v>860.68943999999988</v>
      </c>
      <c r="K407" s="3">
        <v>1518.0727536000002</v>
      </c>
    </row>
    <row r="408" spans="1:11" ht="18" customHeight="1">
      <c r="A408" s="56"/>
      <c r="B408" s="9">
        <v>406</v>
      </c>
      <c r="C408" s="29" t="s">
        <v>3115</v>
      </c>
      <c r="D408" s="57"/>
      <c r="E408" s="57"/>
      <c r="F408" s="58"/>
      <c r="G408" s="9" t="s">
        <v>1398</v>
      </c>
      <c r="H408" s="3">
        <v>2</v>
      </c>
      <c r="I408" s="1" t="s">
        <v>475</v>
      </c>
      <c r="J408" s="2">
        <f t="shared" si="6"/>
        <v>860.68943999999988</v>
      </c>
      <c r="K408" s="3">
        <v>1518.0727536000002</v>
      </c>
    </row>
    <row r="409" spans="1:11" ht="18" customHeight="1">
      <c r="A409" s="56"/>
      <c r="B409" s="9">
        <v>407</v>
      </c>
      <c r="C409" s="29" t="s">
        <v>3115</v>
      </c>
      <c r="D409" s="57"/>
      <c r="E409" s="57"/>
      <c r="F409" s="58"/>
      <c r="G409" s="9" t="s">
        <v>1399</v>
      </c>
      <c r="H409" s="3">
        <v>3</v>
      </c>
      <c r="I409" s="1" t="s">
        <v>475</v>
      </c>
      <c r="J409" s="2">
        <f t="shared" si="6"/>
        <v>860.68943999999988</v>
      </c>
      <c r="K409" s="3">
        <v>1518.0727536000002</v>
      </c>
    </row>
    <row r="410" spans="1:11" ht="18" customHeight="1">
      <c r="A410" s="56"/>
      <c r="B410" s="9">
        <v>408</v>
      </c>
      <c r="C410" s="29" t="s">
        <v>3115</v>
      </c>
      <c r="D410" s="57"/>
      <c r="E410" s="57"/>
      <c r="F410" s="58"/>
      <c r="G410" s="9" t="s">
        <v>1400</v>
      </c>
      <c r="H410" s="3">
        <v>4</v>
      </c>
      <c r="I410" s="1" t="s">
        <v>475</v>
      </c>
      <c r="J410" s="2">
        <f t="shared" si="6"/>
        <v>860.68943999999988</v>
      </c>
      <c r="K410" s="3">
        <v>1518.0727536000002</v>
      </c>
    </row>
    <row r="411" spans="1:11" ht="18" customHeight="1">
      <c r="A411" s="64">
        <v>103</v>
      </c>
      <c r="B411" s="7">
        <v>409</v>
      </c>
      <c r="C411" s="29" t="s">
        <v>3115</v>
      </c>
      <c r="D411" s="57" t="s">
        <v>22</v>
      </c>
      <c r="E411" s="57" t="s">
        <v>865</v>
      </c>
      <c r="F411" s="58">
        <v>134.97999999999999</v>
      </c>
      <c r="G411" s="9" t="s">
        <v>1401</v>
      </c>
      <c r="H411" s="3">
        <v>1</v>
      </c>
      <c r="I411" s="1" t="s">
        <v>475</v>
      </c>
      <c r="J411" s="2">
        <f t="shared" si="6"/>
        <v>860.68943999999988</v>
      </c>
      <c r="K411" s="3">
        <v>1518.0727536000002</v>
      </c>
    </row>
    <row r="412" spans="1:11" ht="18" customHeight="1">
      <c r="A412" s="56"/>
      <c r="B412" s="9">
        <v>410</v>
      </c>
      <c r="C412" s="29" t="s">
        <v>3115</v>
      </c>
      <c r="D412" s="57"/>
      <c r="E412" s="57"/>
      <c r="F412" s="58"/>
      <c r="G412" s="9" t="s">
        <v>1402</v>
      </c>
      <c r="H412" s="3">
        <v>2</v>
      </c>
      <c r="I412" s="1" t="s">
        <v>475</v>
      </c>
      <c r="J412" s="2">
        <f t="shared" si="6"/>
        <v>860.68943999999988</v>
      </c>
      <c r="K412" s="3">
        <v>1518.0727536000002</v>
      </c>
    </row>
    <row r="413" spans="1:11" ht="18" customHeight="1">
      <c r="A413" s="56"/>
      <c r="B413" s="9">
        <v>411</v>
      </c>
      <c r="C413" s="29" t="s">
        <v>3115</v>
      </c>
      <c r="D413" s="57"/>
      <c r="E413" s="57"/>
      <c r="F413" s="58"/>
      <c r="G413" s="9" t="s">
        <v>1403</v>
      </c>
      <c r="H413" s="3">
        <v>3</v>
      </c>
      <c r="I413" s="1" t="s">
        <v>475</v>
      </c>
      <c r="J413" s="2">
        <f t="shared" si="6"/>
        <v>860.68943999999988</v>
      </c>
      <c r="K413" s="3">
        <v>1518.0727536000002</v>
      </c>
    </row>
    <row r="414" spans="1:11" ht="18" customHeight="1">
      <c r="A414" s="56"/>
      <c r="B414" s="9">
        <v>412</v>
      </c>
      <c r="C414" s="29" t="s">
        <v>3115</v>
      </c>
      <c r="D414" s="57"/>
      <c r="E414" s="57"/>
      <c r="F414" s="58"/>
      <c r="G414" s="9" t="s">
        <v>1404</v>
      </c>
      <c r="H414" s="3">
        <v>4</v>
      </c>
      <c r="I414" s="1" t="s">
        <v>475</v>
      </c>
      <c r="J414" s="2">
        <f t="shared" si="6"/>
        <v>860.68943999999988</v>
      </c>
      <c r="K414" s="3">
        <v>1518.0727536000002</v>
      </c>
    </row>
    <row r="415" spans="1:11" ht="18" customHeight="1">
      <c r="A415" s="56">
        <v>104</v>
      </c>
      <c r="B415" s="7">
        <v>413</v>
      </c>
      <c r="C415" s="29" t="s">
        <v>3115</v>
      </c>
      <c r="D415" s="57" t="s">
        <v>23</v>
      </c>
      <c r="E415" s="57" t="s">
        <v>866</v>
      </c>
      <c r="F415" s="58">
        <v>134.97999999999999</v>
      </c>
      <c r="G415" s="9" t="s">
        <v>1405</v>
      </c>
      <c r="H415" s="3">
        <v>1</v>
      </c>
      <c r="I415" s="1" t="s">
        <v>475</v>
      </c>
      <c r="J415" s="2">
        <f t="shared" si="6"/>
        <v>860.68943999999988</v>
      </c>
      <c r="K415" s="3">
        <v>1518.0727536000002</v>
      </c>
    </row>
    <row r="416" spans="1:11" ht="18" customHeight="1">
      <c r="A416" s="56"/>
      <c r="B416" s="9">
        <v>414</v>
      </c>
      <c r="C416" s="29" t="s">
        <v>3115</v>
      </c>
      <c r="D416" s="57"/>
      <c r="E416" s="57"/>
      <c r="F416" s="58"/>
      <c r="G416" s="9" t="s">
        <v>1406</v>
      </c>
      <c r="H416" s="3">
        <v>2</v>
      </c>
      <c r="I416" s="1" t="s">
        <v>475</v>
      </c>
      <c r="J416" s="2">
        <f t="shared" si="6"/>
        <v>860.68943999999988</v>
      </c>
      <c r="K416" s="3">
        <v>1518.0727536000002</v>
      </c>
    </row>
    <row r="417" spans="1:11" ht="18" customHeight="1">
      <c r="A417" s="56"/>
      <c r="B417" s="9">
        <v>415</v>
      </c>
      <c r="C417" s="29" t="s">
        <v>3115</v>
      </c>
      <c r="D417" s="57"/>
      <c r="E417" s="57"/>
      <c r="F417" s="58"/>
      <c r="G417" s="9" t="s">
        <v>1407</v>
      </c>
      <c r="H417" s="3">
        <v>3</v>
      </c>
      <c r="I417" s="1" t="s">
        <v>475</v>
      </c>
      <c r="J417" s="2">
        <f t="shared" ref="J417:J438" si="7">J416</f>
        <v>860.68943999999988</v>
      </c>
      <c r="K417" s="3">
        <v>1518.0727536000002</v>
      </c>
    </row>
    <row r="418" spans="1:11" ht="18" customHeight="1">
      <c r="A418" s="56"/>
      <c r="B418" s="9">
        <v>416</v>
      </c>
      <c r="C418" s="29" t="s">
        <v>3115</v>
      </c>
      <c r="D418" s="57"/>
      <c r="E418" s="57"/>
      <c r="F418" s="58"/>
      <c r="G418" s="9" t="s">
        <v>1408</v>
      </c>
      <c r="H418" s="3">
        <v>4</v>
      </c>
      <c r="I418" s="1" t="s">
        <v>475</v>
      </c>
      <c r="J418" s="2">
        <f t="shared" si="7"/>
        <v>860.68943999999988</v>
      </c>
      <c r="K418" s="3">
        <v>1518.0727536000002</v>
      </c>
    </row>
    <row r="419" spans="1:11" ht="18" customHeight="1">
      <c r="A419" s="64">
        <v>105</v>
      </c>
      <c r="B419" s="7">
        <v>417</v>
      </c>
      <c r="C419" s="29" t="s">
        <v>3115</v>
      </c>
      <c r="D419" s="57" t="s">
        <v>24</v>
      </c>
      <c r="E419" s="57" t="s">
        <v>867</v>
      </c>
      <c r="F419" s="58">
        <v>134.97999999999999</v>
      </c>
      <c r="G419" s="9" t="s">
        <v>1409</v>
      </c>
      <c r="H419" s="3">
        <v>1</v>
      </c>
      <c r="I419" s="1" t="s">
        <v>475</v>
      </c>
      <c r="J419" s="2">
        <f t="shared" si="7"/>
        <v>860.68943999999988</v>
      </c>
      <c r="K419" s="3">
        <v>1518.0727536000002</v>
      </c>
    </row>
    <row r="420" spans="1:11" ht="18" customHeight="1">
      <c r="A420" s="56"/>
      <c r="B420" s="9">
        <v>418</v>
      </c>
      <c r="C420" s="29" t="s">
        <v>3115</v>
      </c>
      <c r="D420" s="57"/>
      <c r="E420" s="57"/>
      <c r="F420" s="58"/>
      <c r="G420" s="9" t="s">
        <v>1410</v>
      </c>
      <c r="H420" s="3">
        <v>2</v>
      </c>
      <c r="I420" s="1" t="s">
        <v>475</v>
      </c>
      <c r="J420" s="2">
        <f t="shared" si="7"/>
        <v>860.68943999999988</v>
      </c>
      <c r="K420" s="3">
        <v>1518.0727536000002</v>
      </c>
    </row>
    <row r="421" spans="1:11" ht="18" customHeight="1">
      <c r="A421" s="56"/>
      <c r="B421" s="9">
        <v>419</v>
      </c>
      <c r="C421" s="29" t="s">
        <v>3115</v>
      </c>
      <c r="D421" s="57"/>
      <c r="E421" s="57"/>
      <c r="F421" s="58"/>
      <c r="G421" s="9" t="s">
        <v>1411</v>
      </c>
      <c r="H421" s="3">
        <v>3</v>
      </c>
      <c r="I421" s="1" t="s">
        <v>475</v>
      </c>
      <c r="J421" s="2">
        <f t="shared" si="7"/>
        <v>860.68943999999988</v>
      </c>
      <c r="K421" s="3">
        <v>1518.0727536000002</v>
      </c>
    </row>
    <row r="422" spans="1:11" ht="18" customHeight="1">
      <c r="A422" s="56"/>
      <c r="B422" s="9">
        <v>420</v>
      </c>
      <c r="C422" s="29" t="s">
        <v>3115</v>
      </c>
      <c r="D422" s="57"/>
      <c r="E422" s="57"/>
      <c r="F422" s="58"/>
      <c r="G422" s="9" t="s">
        <v>1412</v>
      </c>
      <c r="H422" s="3">
        <v>4</v>
      </c>
      <c r="I422" s="1" t="s">
        <v>475</v>
      </c>
      <c r="J422" s="2">
        <f t="shared" si="7"/>
        <v>860.68943999999988</v>
      </c>
      <c r="K422" s="3">
        <v>1518.0727536000002</v>
      </c>
    </row>
    <row r="423" spans="1:11" ht="18" customHeight="1">
      <c r="A423" s="56">
        <v>106</v>
      </c>
      <c r="B423" s="7">
        <v>421</v>
      </c>
      <c r="C423" s="29" t="s">
        <v>3115</v>
      </c>
      <c r="D423" s="57" t="s">
        <v>25</v>
      </c>
      <c r="E423" s="57" t="s">
        <v>868</v>
      </c>
      <c r="F423" s="58">
        <v>134.97999999999999</v>
      </c>
      <c r="G423" s="9" t="s">
        <v>1413</v>
      </c>
      <c r="H423" s="3">
        <v>1</v>
      </c>
      <c r="I423" s="1" t="s">
        <v>475</v>
      </c>
      <c r="J423" s="2">
        <f t="shared" si="7"/>
        <v>860.68943999999988</v>
      </c>
      <c r="K423" s="3">
        <v>1518.0727536000002</v>
      </c>
    </row>
    <row r="424" spans="1:11" ht="18" customHeight="1">
      <c r="A424" s="56"/>
      <c r="B424" s="9">
        <v>422</v>
      </c>
      <c r="C424" s="29" t="s">
        <v>3115</v>
      </c>
      <c r="D424" s="57"/>
      <c r="E424" s="57"/>
      <c r="F424" s="58"/>
      <c r="G424" s="9" t="s">
        <v>1414</v>
      </c>
      <c r="H424" s="3">
        <v>2</v>
      </c>
      <c r="I424" s="1" t="s">
        <v>475</v>
      </c>
      <c r="J424" s="2">
        <f t="shared" si="7"/>
        <v>860.68943999999988</v>
      </c>
      <c r="K424" s="3">
        <v>1518.0727536000002</v>
      </c>
    </row>
    <row r="425" spans="1:11" ht="18" customHeight="1">
      <c r="A425" s="56"/>
      <c r="B425" s="9">
        <v>423</v>
      </c>
      <c r="C425" s="29" t="s">
        <v>3115</v>
      </c>
      <c r="D425" s="57"/>
      <c r="E425" s="57"/>
      <c r="F425" s="58"/>
      <c r="G425" s="9" t="s">
        <v>1415</v>
      </c>
      <c r="H425" s="3">
        <v>3</v>
      </c>
      <c r="I425" s="1" t="s">
        <v>475</v>
      </c>
      <c r="J425" s="2">
        <f t="shared" si="7"/>
        <v>860.68943999999988</v>
      </c>
      <c r="K425" s="3">
        <v>1518.0727536000002</v>
      </c>
    </row>
    <row r="426" spans="1:11" ht="18" customHeight="1">
      <c r="A426" s="56"/>
      <c r="B426" s="9">
        <v>424</v>
      </c>
      <c r="C426" s="29" t="s">
        <v>3115</v>
      </c>
      <c r="D426" s="57"/>
      <c r="E426" s="57"/>
      <c r="F426" s="58"/>
      <c r="G426" s="9" t="s">
        <v>1416</v>
      </c>
      <c r="H426" s="3">
        <v>4</v>
      </c>
      <c r="I426" s="1" t="s">
        <v>475</v>
      </c>
      <c r="J426" s="2">
        <f t="shared" si="7"/>
        <v>860.68943999999988</v>
      </c>
      <c r="K426" s="3">
        <v>1518.0727536000002</v>
      </c>
    </row>
    <row r="427" spans="1:11" ht="18" customHeight="1">
      <c r="A427" s="64">
        <v>107</v>
      </c>
      <c r="B427" s="7">
        <v>425</v>
      </c>
      <c r="C427" s="29" t="s">
        <v>3115</v>
      </c>
      <c r="D427" s="57" t="s">
        <v>26</v>
      </c>
      <c r="E427" s="57" t="s">
        <v>869</v>
      </c>
      <c r="F427" s="58">
        <v>134.97999999999999</v>
      </c>
      <c r="G427" s="9" t="s">
        <v>1417</v>
      </c>
      <c r="H427" s="3">
        <v>1</v>
      </c>
      <c r="I427" s="1" t="s">
        <v>475</v>
      </c>
      <c r="J427" s="2">
        <f t="shared" si="7"/>
        <v>860.68943999999988</v>
      </c>
      <c r="K427" s="3">
        <v>1518.0727536000002</v>
      </c>
    </row>
    <row r="428" spans="1:11" ht="18" customHeight="1">
      <c r="A428" s="56"/>
      <c r="B428" s="9">
        <v>426</v>
      </c>
      <c r="C428" s="29" t="s">
        <v>3115</v>
      </c>
      <c r="D428" s="57"/>
      <c r="E428" s="57"/>
      <c r="F428" s="58"/>
      <c r="G428" s="9" t="s">
        <v>1418</v>
      </c>
      <c r="H428" s="3">
        <v>2</v>
      </c>
      <c r="I428" s="1" t="s">
        <v>475</v>
      </c>
      <c r="J428" s="2">
        <f t="shared" si="7"/>
        <v>860.68943999999988</v>
      </c>
      <c r="K428" s="3">
        <v>1518.0727536000002</v>
      </c>
    </row>
    <row r="429" spans="1:11" ht="18" customHeight="1">
      <c r="A429" s="56"/>
      <c r="B429" s="9">
        <v>427</v>
      </c>
      <c r="C429" s="29" t="s">
        <v>3115</v>
      </c>
      <c r="D429" s="57"/>
      <c r="E429" s="57"/>
      <c r="F429" s="58"/>
      <c r="G429" s="9" t="s">
        <v>1419</v>
      </c>
      <c r="H429" s="3">
        <v>3</v>
      </c>
      <c r="I429" s="1" t="s">
        <v>475</v>
      </c>
      <c r="J429" s="2">
        <f t="shared" si="7"/>
        <v>860.68943999999988</v>
      </c>
      <c r="K429" s="3">
        <v>1518.0727536000002</v>
      </c>
    </row>
    <row r="430" spans="1:11" ht="18" customHeight="1">
      <c r="A430" s="56"/>
      <c r="B430" s="9">
        <v>428</v>
      </c>
      <c r="C430" s="29" t="s">
        <v>3115</v>
      </c>
      <c r="D430" s="57"/>
      <c r="E430" s="57"/>
      <c r="F430" s="58"/>
      <c r="G430" s="9" t="s">
        <v>1420</v>
      </c>
      <c r="H430" s="3">
        <v>4</v>
      </c>
      <c r="I430" s="1" t="s">
        <v>475</v>
      </c>
      <c r="J430" s="2">
        <f t="shared" si="7"/>
        <v>860.68943999999988</v>
      </c>
      <c r="K430" s="3">
        <v>1518.0727536000002</v>
      </c>
    </row>
    <row r="431" spans="1:11" ht="18" customHeight="1">
      <c r="A431" s="56">
        <v>108</v>
      </c>
      <c r="B431" s="7">
        <v>429</v>
      </c>
      <c r="C431" s="29" t="s">
        <v>3115</v>
      </c>
      <c r="D431" s="57" t="s">
        <v>27</v>
      </c>
      <c r="E431" s="57" t="s">
        <v>870</v>
      </c>
      <c r="F431" s="58">
        <v>134.97999999999999</v>
      </c>
      <c r="G431" s="9" t="s">
        <v>1421</v>
      </c>
      <c r="H431" s="3">
        <v>1</v>
      </c>
      <c r="I431" s="1" t="s">
        <v>475</v>
      </c>
      <c r="J431" s="2">
        <f t="shared" si="7"/>
        <v>860.68943999999988</v>
      </c>
      <c r="K431" s="3">
        <v>1518.0727536000002</v>
      </c>
    </row>
    <row r="432" spans="1:11" ht="18" customHeight="1">
      <c r="A432" s="56"/>
      <c r="B432" s="9">
        <v>430</v>
      </c>
      <c r="C432" s="29" t="s">
        <v>3115</v>
      </c>
      <c r="D432" s="57"/>
      <c r="E432" s="57"/>
      <c r="F432" s="58"/>
      <c r="G432" s="9" t="s">
        <v>1422</v>
      </c>
      <c r="H432" s="3">
        <v>2</v>
      </c>
      <c r="I432" s="1" t="s">
        <v>475</v>
      </c>
      <c r="J432" s="2">
        <f t="shared" si="7"/>
        <v>860.68943999999988</v>
      </c>
      <c r="K432" s="3">
        <v>1518.0727536000002</v>
      </c>
    </row>
    <row r="433" spans="1:11" ht="18" customHeight="1">
      <c r="A433" s="56"/>
      <c r="B433" s="9">
        <v>431</v>
      </c>
      <c r="C433" s="29" t="s">
        <v>3115</v>
      </c>
      <c r="D433" s="57"/>
      <c r="E433" s="57"/>
      <c r="F433" s="58"/>
      <c r="G433" s="9" t="s">
        <v>1423</v>
      </c>
      <c r="H433" s="3">
        <v>3</v>
      </c>
      <c r="I433" s="1" t="s">
        <v>475</v>
      </c>
      <c r="J433" s="2">
        <f t="shared" si="7"/>
        <v>860.68943999999988</v>
      </c>
      <c r="K433" s="3">
        <v>1518.0727536000002</v>
      </c>
    </row>
    <row r="434" spans="1:11" ht="18" customHeight="1">
      <c r="A434" s="56"/>
      <c r="B434" s="9">
        <v>432</v>
      </c>
      <c r="C434" s="29" t="s">
        <v>3115</v>
      </c>
      <c r="D434" s="57"/>
      <c r="E434" s="57"/>
      <c r="F434" s="58"/>
      <c r="G434" s="9" t="s">
        <v>1424</v>
      </c>
      <c r="H434" s="3">
        <v>4</v>
      </c>
      <c r="I434" s="1" t="s">
        <v>475</v>
      </c>
      <c r="J434" s="2">
        <f t="shared" si="7"/>
        <v>860.68943999999988</v>
      </c>
      <c r="K434" s="3">
        <v>1518.0727536000002</v>
      </c>
    </row>
    <row r="435" spans="1:11" ht="18" customHeight="1">
      <c r="A435" s="64">
        <v>109</v>
      </c>
      <c r="B435" s="7">
        <v>433</v>
      </c>
      <c r="C435" s="29" t="s">
        <v>3115</v>
      </c>
      <c r="D435" s="57" t="s">
        <v>28</v>
      </c>
      <c r="E435" s="57" t="s">
        <v>871</v>
      </c>
      <c r="F435" s="58">
        <v>134.97999999999999</v>
      </c>
      <c r="G435" s="9" t="s">
        <v>1425</v>
      </c>
      <c r="H435" s="3">
        <v>1</v>
      </c>
      <c r="I435" s="1" t="s">
        <v>475</v>
      </c>
      <c r="J435" s="2">
        <f t="shared" si="7"/>
        <v>860.68943999999988</v>
      </c>
      <c r="K435" s="3">
        <v>1518.0727536000002</v>
      </c>
    </row>
    <row r="436" spans="1:11" ht="18" customHeight="1">
      <c r="A436" s="56"/>
      <c r="B436" s="9">
        <v>434</v>
      </c>
      <c r="C436" s="29" t="s">
        <v>3115</v>
      </c>
      <c r="D436" s="57"/>
      <c r="E436" s="57"/>
      <c r="F436" s="58"/>
      <c r="G436" s="9" t="s">
        <v>1426</v>
      </c>
      <c r="H436" s="3">
        <v>2</v>
      </c>
      <c r="I436" s="1" t="s">
        <v>475</v>
      </c>
      <c r="J436" s="2">
        <f t="shared" si="7"/>
        <v>860.68943999999988</v>
      </c>
      <c r="K436" s="3">
        <v>1518.0727536000002</v>
      </c>
    </row>
    <row r="437" spans="1:11" ht="18" customHeight="1">
      <c r="A437" s="56"/>
      <c r="B437" s="9">
        <v>435</v>
      </c>
      <c r="C437" s="29" t="s">
        <v>3115</v>
      </c>
      <c r="D437" s="57"/>
      <c r="E437" s="57"/>
      <c r="F437" s="58"/>
      <c r="G437" s="9" t="s">
        <v>1427</v>
      </c>
      <c r="H437" s="3">
        <v>3</v>
      </c>
      <c r="I437" s="1" t="s">
        <v>475</v>
      </c>
      <c r="J437" s="2">
        <f t="shared" si="7"/>
        <v>860.68943999999988</v>
      </c>
      <c r="K437" s="3">
        <v>1518.0727536000002</v>
      </c>
    </row>
    <row r="438" spans="1:11" ht="18" customHeight="1">
      <c r="A438" s="56"/>
      <c r="B438" s="9">
        <v>436</v>
      </c>
      <c r="C438" s="29" t="s">
        <v>3115</v>
      </c>
      <c r="D438" s="57"/>
      <c r="E438" s="57"/>
      <c r="F438" s="58"/>
      <c r="G438" s="9" t="s">
        <v>1428</v>
      </c>
      <c r="H438" s="3">
        <v>4</v>
      </c>
      <c r="I438" s="1" t="s">
        <v>475</v>
      </c>
      <c r="J438" s="2">
        <f t="shared" si="7"/>
        <v>860.68943999999988</v>
      </c>
      <c r="K438" s="3">
        <v>1518.0727536000002</v>
      </c>
    </row>
    <row r="439" spans="1:11" ht="18" customHeight="1">
      <c r="A439" s="56">
        <v>110</v>
      </c>
      <c r="B439" s="7">
        <v>437</v>
      </c>
      <c r="C439" s="29" t="s">
        <v>3116</v>
      </c>
      <c r="D439" s="57" t="s">
        <v>183</v>
      </c>
      <c r="E439" s="57" t="s">
        <v>872</v>
      </c>
      <c r="F439" s="58">
        <v>149.01</v>
      </c>
      <c r="G439" s="9" t="s">
        <v>1429</v>
      </c>
      <c r="H439" s="3">
        <v>1</v>
      </c>
      <c r="I439" s="1" t="s">
        <v>475</v>
      </c>
      <c r="J439" s="2">
        <f>89.67*10.764</f>
        <v>965.20787999999993</v>
      </c>
      <c r="K439" s="3">
        <v>1691.9457984000001</v>
      </c>
    </row>
    <row r="440" spans="1:11" ht="18" customHeight="1">
      <c r="A440" s="56"/>
      <c r="B440" s="9">
        <v>438</v>
      </c>
      <c r="C440" s="29" t="s">
        <v>3116</v>
      </c>
      <c r="D440" s="57"/>
      <c r="E440" s="57"/>
      <c r="F440" s="58"/>
      <c r="G440" s="9" t="s">
        <v>1430</v>
      </c>
      <c r="H440" s="3">
        <v>2</v>
      </c>
      <c r="I440" s="1" t="s">
        <v>475</v>
      </c>
      <c r="J440" s="2">
        <f>J439</f>
        <v>965.20787999999993</v>
      </c>
      <c r="K440" s="3">
        <v>1691.9457984000001</v>
      </c>
    </row>
    <row r="441" spans="1:11" ht="18" customHeight="1">
      <c r="A441" s="56"/>
      <c r="B441" s="9">
        <v>439</v>
      </c>
      <c r="C441" s="29" t="s">
        <v>3116</v>
      </c>
      <c r="D441" s="57"/>
      <c r="E441" s="57"/>
      <c r="F441" s="58"/>
      <c r="G441" s="9" t="s">
        <v>1431</v>
      </c>
      <c r="H441" s="3">
        <v>3</v>
      </c>
      <c r="I441" s="1" t="s">
        <v>475</v>
      </c>
      <c r="J441" s="2">
        <f t="shared" ref="J441:J494" si="8">J440</f>
        <v>965.20787999999993</v>
      </c>
      <c r="K441" s="3">
        <v>1691.9457984000001</v>
      </c>
    </row>
    <row r="442" spans="1:11" ht="18" customHeight="1">
      <c r="A442" s="56"/>
      <c r="B442" s="9">
        <v>440</v>
      </c>
      <c r="C442" s="29" t="s">
        <v>3116</v>
      </c>
      <c r="D442" s="57"/>
      <c r="E442" s="57"/>
      <c r="F442" s="58"/>
      <c r="G442" s="9" t="s">
        <v>1432</v>
      </c>
      <c r="H442" s="3">
        <v>4</v>
      </c>
      <c r="I442" s="1" t="s">
        <v>475</v>
      </c>
      <c r="J442" s="2">
        <f t="shared" si="8"/>
        <v>965.20787999999993</v>
      </c>
      <c r="K442" s="3">
        <v>1691.9457984000001</v>
      </c>
    </row>
    <row r="443" spans="1:11" ht="18" customHeight="1">
      <c r="A443" s="64">
        <v>111</v>
      </c>
      <c r="B443" s="7">
        <v>441</v>
      </c>
      <c r="C443" s="29" t="s">
        <v>3116</v>
      </c>
      <c r="D443" s="57" t="s">
        <v>184</v>
      </c>
      <c r="E443" s="57" t="s">
        <v>873</v>
      </c>
      <c r="F443" s="58">
        <f>F439</f>
        <v>149.01</v>
      </c>
      <c r="G443" s="9" t="s">
        <v>1433</v>
      </c>
      <c r="H443" s="3">
        <v>1</v>
      </c>
      <c r="I443" s="1" t="s">
        <v>475</v>
      </c>
      <c r="J443" s="2">
        <f t="shared" si="8"/>
        <v>965.20787999999993</v>
      </c>
      <c r="K443" s="3">
        <v>1691.9457984000001</v>
      </c>
    </row>
    <row r="444" spans="1:11" ht="18" customHeight="1">
      <c r="A444" s="56"/>
      <c r="B444" s="9">
        <v>442</v>
      </c>
      <c r="C444" s="29" t="s">
        <v>3116</v>
      </c>
      <c r="D444" s="57"/>
      <c r="E444" s="57"/>
      <c r="F444" s="58"/>
      <c r="G444" s="9" t="s">
        <v>1434</v>
      </c>
      <c r="H444" s="3">
        <v>2</v>
      </c>
      <c r="I444" s="1" t="s">
        <v>475</v>
      </c>
      <c r="J444" s="2">
        <f t="shared" si="8"/>
        <v>965.20787999999993</v>
      </c>
      <c r="K444" s="3">
        <v>1691.9457984000001</v>
      </c>
    </row>
    <row r="445" spans="1:11" ht="18" customHeight="1">
      <c r="A445" s="56"/>
      <c r="B445" s="9">
        <v>443</v>
      </c>
      <c r="C445" s="29" t="s">
        <v>3116</v>
      </c>
      <c r="D445" s="57"/>
      <c r="E445" s="57"/>
      <c r="F445" s="58"/>
      <c r="G445" s="9" t="s">
        <v>1435</v>
      </c>
      <c r="H445" s="3">
        <v>3</v>
      </c>
      <c r="I445" s="1" t="s">
        <v>475</v>
      </c>
      <c r="J445" s="2">
        <f t="shared" si="8"/>
        <v>965.20787999999993</v>
      </c>
      <c r="K445" s="3">
        <v>1691.9457984000001</v>
      </c>
    </row>
    <row r="446" spans="1:11" ht="18" customHeight="1">
      <c r="A446" s="56"/>
      <c r="B446" s="9">
        <v>444</v>
      </c>
      <c r="C446" s="29" t="s">
        <v>3116</v>
      </c>
      <c r="D446" s="57"/>
      <c r="E446" s="57"/>
      <c r="F446" s="58"/>
      <c r="G446" s="9" t="s">
        <v>1436</v>
      </c>
      <c r="H446" s="3">
        <v>4</v>
      </c>
      <c r="I446" s="1" t="s">
        <v>475</v>
      </c>
      <c r="J446" s="2">
        <f t="shared" si="8"/>
        <v>965.20787999999993</v>
      </c>
      <c r="K446" s="3">
        <v>1691.9457984000001</v>
      </c>
    </row>
    <row r="447" spans="1:11" ht="18" customHeight="1">
      <c r="A447" s="56">
        <v>112</v>
      </c>
      <c r="B447" s="7">
        <v>445</v>
      </c>
      <c r="C447" s="29" t="s">
        <v>3116</v>
      </c>
      <c r="D447" s="57" t="s">
        <v>185</v>
      </c>
      <c r="E447" s="57" t="s">
        <v>874</v>
      </c>
      <c r="F447" s="58">
        <f t="shared" ref="F447" si="9">F443</f>
        <v>149.01</v>
      </c>
      <c r="G447" s="9" t="s">
        <v>1437</v>
      </c>
      <c r="H447" s="3">
        <v>1</v>
      </c>
      <c r="I447" s="1" t="s">
        <v>475</v>
      </c>
      <c r="J447" s="2">
        <f t="shared" si="8"/>
        <v>965.20787999999993</v>
      </c>
      <c r="K447" s="3">
        <v>1691.9457984000001</v>
      </c>
    </row>
    <row r="448" spans="1:11" ht="18" customHeight="1">
      <c r="A448" s="56"/>
      <c r="B448" s="9">
        <v>446</v>
      </c>
      <c r="C448" s="29" t="s">
        <v>3116</v>
      </c>
      <c r="D448" s="57"/>
      <c r="E448" s="57"/>
      <c r="F448" s="58"/>
      <c r="G448" s="9" t="s">
        <v>1438</v>
      </c>
      <c r="H448" s="3">
        <v>2</v>
      </c>
      <c r="I448" s="1" t="s">
        <v>475</v>
      </c>
      <c r="J448" s="2">
        <f t="shared" si="8"/>
        <v>965.20787999999993</v>
      </c>
      <c r="K448" s="3">
        <v>1691.9457984000001</v>
      </c>
    </row>
    <row r="449" spans="1:11" ht="18" customHeight="1">
      <c r="A449" s="56"/>
      <c r="B449" s="9">
        <v>447</v>
      </c>
      <c r="C449" s="29" t="s">
        <v>3116</v>
      </c>
      <c r="D449" s="57"/>
      <c r="E449" s="57"/>
      <c r="F449" s="58"/>
      <c r="G449" s="9" t="s">
        <v>1439</v>
      </c>
      <c r="H449" s="3">
        <v>3</v>
      </c>
      <c r="I449" s="1" t="s">
        <v>475</v>
      </c>
      <c r="J449" s="2">
        <f t="shared" si="8"/>
        <v>965.20787999999993</v>
      </c>
      <c r="K449" s="3">
        <v>1691.9457984000001</v>
      </c>
    </row>
    <row r="450" spans="1:11" ht="18" customHeight="1">
      <c r="A450" s="56"/>
      <c r="B450" s="9">
        <v>448</v>
      </c>
      <c r="C450" s="29" t="s">
        <v>3116</v>
      </c>
      <c r="D450" s="57"/>
      <c r="E450" s="57"/>
      <c r="F450" s="58"/>
      <c r="G450" s="9" t="s">
        <v>1440</v>
      </c>
      <c r="H450" s="3">
        <v>4</v>
      </c>
      <c r="I450" s="1" t="s">
        <v>475</v>
      </c>
      <c r="J450" s="2">
        <f t="shared" si="8"/>
        <v>965.20787999999993</v>
      </c>
      <c r="K450" s="3">
        <v>1691.9457984000001</v>
      </c>
    </row>
    <row r="451" spans="1:11" ht="18" customHeight="1">
      <c r="A451" s="64">
        <v>113</v>
      </c>
      <c r="B451" s="7">
        <v>449</v>
      </c>
      <c r="C451" s="29" t="s">
        <v>3116</v>
      </c>
      <c r="D451" s="57" t="s">
        <v>186</v>
      </c>
      <c r="E451" s="57" t="s">
        <v>875</v>
      </c>
      <c r="F451" s="58">
        <f t="shared" ref="F451" si="10">F447</f>
        <v>149.01</v>
      </c>
      <c r="G451" s="9" t="s">
        <v>1441</v>
      </c>
      <c r="H451" s="3">
        <v>1</v>
      </c>
      <c r="I451" s="1" t="s">
        <v>475</v>
      </c>
      <c r="J451" s="2">
        <f t="shared" si="8"/>
        <v>965.20787999999993</v>
      </c>
      <c r="K451" s="3">
        <v>1691.9457984000001</v>
      </c>
    </row>
    <row r="452" spans="1:11" ht="18" customHeight="1">
      <c r="A452" s="56"/>
      <c r="B452" s="9">
        <v>450</v>
      </c>
      <c r="C452" s="29" t="s">
        <v>3116</v>
      </c>
      <c r="D452" s="57"/>
      <c r="E452" s="57"/>
      <c r="F452" s="58"/>
      <c r="G452" s="9" t="s">
        <v>1442</v>
      </c>
      <c r="H452" s="3">
        <v>2</v>
      </c>
      <c r="I452" s="1" t="s">
        <v>475</v>
      </c>
      <c r="J452" s="2">
        <f t="shared" si="8"/>
        <v>965.20787999999993</v>
      </c>
      <c r="K452" s="3">
        <v>1691.9457984000001</v>
      </c>
    </row>
    <row r="453" spans="1:11" ht="18" customHeight="1">
      <c r="A453" s="56"/>
      <c r="B453" s="9">
        <v>451</v>
      </c>
      <c r="C453" s="29" t="s">
        <v>3116</v>
      </c>
      <c r="D453" s="57"/>
      <c r="E453" s="57"/>
      <c r="F453" s="58"/>
      <c r="G453" s="9" t="s">
        <v>1443</v>
      </c>
      <c r="H453" s="3">
        <v>3</v>
      </c>
      <c r="I453" s="1" t="s">
        <v>475</v>
      </c>
      <c r="J453" s="2">
        <f t="shared" si="8"/>
        <v>965.20787999999993</v>
      </c>
      <c r="K453" s="3">
        <v>1691.9457984000001</v>
      </c>
    </row>
    <row r="454" spans="1:11" ht="18" customHeight="1">
      <c r="A454" s="56"/>
      <c r="B454" s="9">
        <v>452</v>
      </c>
      <c r="C454" s="29" t="s">
        <v>3116</v>
      </c>
      <c r="D454" s="57"/>
      <c r="E454" s="57"/>
      <c r="F454" s="58"/>
      <c r="G454" s="9" t="s">
        <v>1444</v>
      </c>
      <c r="H454" s="3">
        <v>4</v>
      </c>
      <c r="I454" s="1" t="s">
        <v>475</v>
      </c>
      <c r="J454" s="2">
        <f t="shared" si="8"/>
        <v>965.20787999999993</v>
      </c>
      <c r="K454" s="3">
        <v>1691.9457984000001</v>
      </c>
    </row>
    <row r="455" spans="1:11" ht="18" customHeight="1">
      <c r="A455" s="56">
        <v>114</v>
      </c>
      <c r="B455" s="7">
        <v>453</v>
      </c>
      <c r="C455" s="29" t="s">
        <v>3116</v>
      </c>
      <c r="D455" s="57" t="s">
        <v>187</v>
      </c>
      <c r="E455" s="57" t="s">
        <v>876</v>
      </c>
      <c r="F455" s="58">
        <f t="shared" ref="F455" si="11">F451</f>
        <v>149.01</v>
      </c>
      <c r="G455" s="9" t="s">
        <v>1445</v>
      </c>
      <c r="H455" s="3">
        <v>1</v>
      </c>
      <c r="I455" s="1" t="s">
        <v>475</v>
      </c>
      <c r="J455" s="2">
        <f t="shared" si="8"/>
        <v>965.20787999999993</v>
      </c>
      <c r="K455" s="3">
        <v>1691.9457984000001</v>
      </c>
    </row>
    <row r="456" spans="1:11" ht="18" customHeight="1">
      <c r="A456" s="56"/>
      <c r="B456" s="9">
        <v>454</v>
      </c>
      <c r="C456" s="29" t="s">
        <v>3116</v>
      </c>
      <c r="D456" s="57"/>
      <c r="E456" s="57"/>
      <c r="F456" s="58"/>
      <c r="G456" s="9" t="s">
        <v>1446</v>
      </c>
      <c r="H456" s="3">
        <v>2</v>
      </c>
      <c r="I456" s="1" t="s">
        <v>475</v>
      </c>
      <c r="J456" s="2">
        <f t="shared" si="8"/>
        <v>965.20787999999993</v>
      </c>
      <c r="K456" s="3">
        <v>1691.9457984000001</v>
      </c>
    </row>
    <row r="457" spans="1:11" ht="18" customHeight="1">
      <c r="A457" s="56"/>
      <c r="B457" s="9">
        <v>455</v>
      </c>
      <c r="C457" s="29" t="s">
        <v>3116</v>
      </c>
      <c r="D457" s="57"/>
      <c r="E457" s="57"/>
      <c r="F457" s="58"/>
      <c r="G457" s="9" t="s">
        <v>1447</v>
      </c>
      <c r="H457" s="3">
        <v>3</v>
      </c>
      <c r="I457" s="1" t="s">
        <v>475</v>
      </c>
      <c r="J457" s="2">
        <f t="shared" si="8"/>
        <v>965.20787999999993</v>
      </c>
      <c r="K457" s="3">
        <v>1691.9457984000001</v>
      </c>
    </row>
    <row r="458" spans="1:11" ht="18" customHeight="1">
      <c r="A458" s="56"/>
      <c r="B458" s="9">
        <v>456</v>
      </c>
      <c r="C458" s="29" t="s">
        <v>3116</v>
      </c>
      <c r="D458" s="57"/>
      <c r="E458" s="57"/>
      <c r="F458" s="58"/>
      <c r="G458" s="9" t="s">
        <v>1448</v>
      </c>
      <c r="H458" s="3">
        <v>4</v>
      </c>
      <c r="I458" s="1" t="s">
        <v>475</v>
      </c>
      <c r="J458" s="2">
        <f t="shared" si="8"/>
        <v>965.20787999999993</v>
      </c>
      <c r="K458" s="3">
        <v>1691.9457984000001</v>
      </c>
    </row>
    <row r="459" spans="1:11" ht="18" customHeight="1">
      <c r="A459" s="64">
        <v>115</v>
      </c>
      <c r="B459" s="7">
        <v>457</v>
      </c>
      <c r="C459" s="29" t="s">
        <v>3116</v>
      </c>
      <c r="D459" s="57" t="s">
        <v>188</v>
      </c>
      <c r="E459" s="57" t="s">
        <v>877</v>
      </c>
      <c r="F459" s="58">
        <f t="shared" ref="F459" si="12">F455</f>
        <v>149.01</v>
      </c>
      <c r="G459" s="9" t="s">
        <v>1449</v>
      </c>
      <c r="H459" s="3">
        <v>1</v>
      </c>
      <c r="I459" s="1" t="s">
        <v>475</v>
      </c>
      <c r="J459" s="2">
        <f t="shared" si="8"/>
        <v>965.20787999999993</v>
      </c>
      <c r="K459" s="3">
        <v>1691.9457984000001</v>
      </c>
    </row>
    <row r="460" spans="1:11" ht="18" customHeight="1">
      <c r="A460" s="56"/>
      <c r="B460" s="9">
        <v>458</v>
      </c>
      <c r="C460" s="29" t="s">
        <v>3116</v>
      </c>
      <c r="D460" s="57"/>
      <c r="E460" s="57"/>
      <c r="F460" s="58"/>
      <c r="G460" s="9" t="s">
        <v>1450</v>
      </c>
      <c r="H460" s="3">
        <v>2</v>
      </c>
      <c r="I460" s="1" t="s">
        <v>475</v>
      </c>
      <c r="J460" s="2">
        <f t="shared" si="8"/>
        <v>965.20787999999993</v>
      </c>
      <c r="K460" s="3">
        <v>1691.9457984000001</v>
      </c>
    </row>
    <row r="461" spans="1:11" ht="18" customHeight="1">
      <c r="A461" s="56"/>
      <c r="B461" s="9">
        <v>459</v>
      </c>
      <c r="C461" s="29" t="s">
        <v>3116</v>
      </c>
      <c r="D461" s="57"/>
      <c r="E461" s="57"/>
      <c r="F461" s="58"/>
      <c r="G461" s="9" t="s">
        <v>1451</v>
      </c>
      <c r="H461" s="3">
        <v>3</v>
      </c>
      <c r="I461" s="1" t="s">
        <v>475</v>
      </c>
      <c r="J461" s="2">
        <f t="shared" si="8"/>
        <v>965.20787999999993</v>
      </c>
      <c r="K461" s="3">
        <v>1691.9457984000001</v>
      </c>
    </row>
    <row r="462" spans="1:11" ht="18" customHeight="1">
      <c r="A462" s="56"/>
      <c r="B462" s="9">
        <v>460</v>
      </c>
      <c r="C462" s="29" t="s">
        <v>3116</v>
      </c>
      <c r="D462" s="57"/>
      <c r="E462" s="57"/>
      <c r="F462" s="58"/>
      <c r="G462" s="9" t="s">
        <v>1452</v>
      </c>
      <c r="H462" s="3">
        <v>4</v>
      </c>
      <c r="I462" s="1" t="s">
        <v>475</v>
      </c>
      <c r="J462" s="2">
        <f t="shared" si="8"/>
        <v>965.20787999999993</v>
      </c>
      <c r="K462" s="3">
        <v>1691.9457984000001</v>
      </c>
    </row>
    <row r="463" spans="1:11" ht="18" customHeight="1">
      <c r="A463" s="56">
        <v>116</v>
      </c>
      <c r="B463" s="7">
        <v>461</v>
      </c>
      <c r="C463" s="29" t="s">
        <v>3116</v>
      </c>
      <c r="D463" s="57" t="s">
        <v>189</v>
      </c>
      <c r="E463" s="57" t="s">
        <v>878</v>
      </c>
      <c r="F463" s="58">
        <f t="shared" ref="F463" si="13">F459</f>
        <v>149.01</v>
      </c>
      <c r="G463" s="9" t="s">
        <v>1453</v>
      </c>
      <c r="H463" s="3">
        <v>1</v>
      </c>
      <c r="I463" s="1" t="s">
        <v>475</v>
      </c>
      <c r="J463" s="2">
        <f t="shared" si="8"/>
        <v>965.20787999999993</v>
      </c>
      <c r="K463" s="3">
        <v>1691.9457984000001</v>
      </c>
    </row>
    <row r="464" spans="1:11" ht="18" customHeight="1">
      <c r="A464" s="56"/>
      <c r="B464" s="9">
        <v>462</v>
      </c>
      <c r="C464" s="29" t="s">
        <v>3116</v>
      </c>
      <c r="D464" s="57"/>
      <c r="E464" s="57"/>
      <c r="F464" s="58"/>
      <c r="G464" s="9" t="s">
        <v>1454</v>
      </c>
      <c r="H464" s="3">
        <v>2</v>
      </c>
      <c r="I464" s="1" t="s">
        <v>475</v>
      </c>
      <c r="J464" s="2">
        <f t="shared" si="8"/>
        <v>965.20787999999993</v>
      </c>
      <c r="K464" s="3">
        <v>1691.9457984000001</v>
      </c>
    </row>
    <row r="465" spans="1:11" ht="18" customHeight="1">
      <c r="A465" s="56"/>
      <c r="B465" s="9">
        <v>463</v>
      </c>
      <c r="C465" s="29" t="s">
        <v>3116</v>
      </c>
      <c r="D465" s="57"/>
      <c r="E465" s="57"/>
      <c r="F465" s="58"/>
      <c r="G465" s="9" t="s">
        <v>1455</v>
      </c>
      <c r="H465" s="3">
        <v>3</v>
      </c>
      <c r="I465" s="1" t="s">
        <v>475</v>
      </c>
      <c r="J465" s="2">
        <f t="shared" si="8"/>
        <v>965.20787999999993</v>
      </c>
      <c r="K465" s="3">
        <v>1691.9457984000001</v>
      </c>
    </row>
    <row r="466" spans="1:11" ht="18" customHeight="1">
      <c r="A466" s="56"/>
      <c r="B466" s="9">
        <v>464</v>
      </c>
      <c r="C466" s="29" t="s">
        <v>3116</v>
      </c>
      <c r="D466" s="57"/>
      <c r="E466" s="57"/>
      <c r="F466" s="58"/>
      <c r="G466" s="9" t="s">
        <v>1456</v>
      </c>
      <c r="H466" s="3">
        <v>4</v>
      </c>
      <c r="I466" s="1" t="s">
        <v>475</v>
      </c>
      <c r="J466" s="2">
        <f t="shared" si="8"/>
        <v>965.20787999999993</v>
      </c>
      <c r="K466" s="3">
        <v>1691.9457984000001</v>
      </c>
    </row>
    <row r="467" spans="1:11" ht="18" customHeight="1">
      <c r="A467" s="64">
        <v>117</v>
      </c>
      <c r="B467" s="7">
        <v>465</v>
      </c>
      <c r="C467" s="29" t="s">
        <v>3116</v>
      </c>
      <c r="D467" s="57" t="s">
        <v>190</v>
      </c>
      <c r="E467" s="57" t="s">
        <v>879</v>
      </c>
      <c r="F467" s="58">
        <f t="shared" ref="F467" si="14">F463</f>
        <v>149.01</v>
      </c>
      <c r="G467" s="9" t="s">
        <v>1457</v>
      </c>
      <c r="H467" s="3">
        <v>1</v>
      </c>
      <c r="I467" s="1" t="s">
        <v>475</v>
      </c>
      <c r="J467" s="2">
        <f t="shared" si="8"/>
        <v>965.20787999999993</v>
      </c>
      <c r="K467" s="3">
        <v>1691.9457984000001</v>
      </c>
    </row>
    <row r="468" spans="1:11" ht="18" customHeight="1">
      <c r="A468" s="56"/>
      <c r="B468" s="9">
        <v>466</v>
      </c>
      <c r="C468" s="29" t="s">
        <v>3116</v>
      </c>
      <c r="D468" s="57"/>
      <c r="E468" s="57"/>
      <c r="F468" s="58"/>
      <c r="G468" s="9" t="s">
        <v>1458</v>
      </c>
      <c r="H468" s="3">
        <v>2</v>
      </c>
      <c r="I468" s="1" t="s">
        <v>475</v>
      </c>
      <c r="J468" s="2">
        <f t="shared" si="8"/>
        <v>965.20787999999993</v>
      </c>
      <c r="K468" s="3">
        <v>1691.9457984000001</v>
      </c>
    </row>
    <row r="469" spans="1:11" ht="18" customHeight="1">
      <c r="A469" s="56"/>
      <c r="B469" s="9">
        <v>467</v>
      </c>
      <c r="C469" s="29" t="s">
        <v>3116</v>
      </c>
      <c r="D469" s="57"/>
      <c r="E469" s="57"/>
      <c r="F469" s="58"/>
      <c r="G469" s="9" t="s">
        <v>1459</v>
      </c>
      <c r="H469" s="3">
        <v>3</v>
      </c>
      <c r="I469" s="1" t="s">
        <v>475</v>
      </c>
      <c r="J469" s="2">
        <f t="shared" si="8"/>
        <v>965.20787999999993</v>
      </c>
      <c r="K469" s="3">
        <v>1691.9457984000001</v>
      </c>
    </row>
    <row r="470" spans="1:11" ht="18" customHeight="1">
      <c r="A470" s="56"/>
      <c r="B470" s="9">
        <v>468</v>
      </c>
      <c r="C470" s="29" t="s">
        <v>3116</v>
      </c>
      <c r="D470" s="57"/>
      <c r="E470" s="57"/>
      <c r="F470" s="58"/>
      <c r="G470" s="9" t="s">
        <v>1460</v>
      </c>
      <c r="H470" s="3">
        <v>4</v>
      </c>
      <c r="I470" s="1" t="s">
        <v>475</v>
      </c>
      <c r="J470" s="2">
        <f t="shared" si="8"/>
        <v>965.20787999999993</v>
      </c>
      <c r="K470" s="3">
        <v>1691.9457984000001</v>
      </c>
    </row>
    <row r="471" spans="1:11" ht="18" customHeight="1">
      <c r="A471" s="56">
        <v>118</v>
      </c>
      <c r="B471" s="7">
        <v>469</v>
      </c>
      <c r="C471" s="29" t="s">
        <v>3116</v>
      </c>
      <c r="D471" s="57" t="s">
        <v>191</v>
      </c>
      <c r="E471" s="57" t="s">
        <v>880</v>
      </c>
      <c r="F471" s="58">
        <f t="shared" ref="F471" si="15">F467</f>
        <v>149.01</v>
      </c>
      <c r="G471" s="9" t="s">
        <v>1461</v>
      </c>
      <c r="H471" s="3">
        <v>1</v>
      </c>
      <c r="I471" s="1" t="s">
        <v>475</v>
      </c>
      <c r="J471" s="2">
        <f t="shared" si="8"/>
        <v>965.20787999999993</v>
      </c>
      <c r="K471" s="3">
        <v>1691.9457984000001</v>
      </c>
    </row>
    <row r="472" spans="1:11" ht="18" customHeight="1">
      <c r="A472" s="56"/>
      <c r="B472" s="9">
        <v>470</v>
      </c>
      <c r="C472" s="29" t="s">
        <v>3116</v>
      </c>
      <c r="D472" s="57"/>
      <c r="E472" s="57"/>
      <c r="F472" s="58"/>
      <c r="G472" s="9" t="s">
        <v>1462</v>
      </c>
      <c r="H472" s="3">
        <v>2</v>
      </c>
      <c r="I472" s="1" t="s">
        <v>475</v>
      </c>
      <c r="J472" s="2">
        <f t="shared" si="8"/>
        <v>965.20787999999993</v>
      </c>
      <c r="K472" s="3">
        <v>1691.9457984000001</v>
      </c>
    </row>
    <row r="473" spans="1:11" ht="18" customHeight="1">
      <c r="A473" s="56"/>
      <c r="B473" s="9">
        <v>471</v>
      </c>
      <c r="C473" s="29" t="s">
        <v>3116</v>
      </c>
      <c r="D473" s="57"/>
      <c r="E473" s="57"/>
      <c r="F473" s="58"/>
      <c r="G473" s="9" t="s">
        <v>1463</v>
      </c>
      <c r="H473" s="3">
        <v>3</v>
      </c>
      <c r="I473" s="1" t="s">
        <v>475</v>
      </c>
      <c r="J473" s="2">
        <f t="shared" si="8"/>
        <v>965.20787999999993</v>
      </c>
      <c r="K473" s="3">
        <v>1691.9457984000001</v>
      </c>
    </row>
    <row r="474" spans="1:11" ht="18" customHeight="1">
      <c r="A474" s="56"/>
      <c r="B474" s="9">
        <v>472</v>
      </c>
      <c r="C474" s="29" t="s">
        <v>3116</v>
      </c>
      <c r="D474" s="57"/>
      <c r="E474" s="57"/>
      <c r="F474" s="58"/>
      <c r="G474" s="9" t="s">
        <v>1464</v>
      </c>
      <c r="H474" s="3">
        <v>4</v>
      </c>
      <c r="I474" s="1" t="s">
        <v>475</v>
      </c>
      <c r="J474" s="2">
        <f t="shared" si="8"/>
        <v>965.20787999999993</v>
      </c>
      <c r="K474" s="3">
        <v>1691.9457984000001</v>
      </c>
    </row>
    <row r="475" spans="1:11" ht="18" customHeight="1">
      <c r="A475" s="64">
        <v>119</v>
      </c>
      <c r="B475" s="7">
        <v>473</v>
      </c>
      <c r="C475" s="29" t="s">
        <v>3116</v>
      </c>
      <c r="D475" s="57" t="s">
        <v>192</v>
      </c>
      <c r="E475" s="57" t="s">
        <v>881</v>
      </c>
      <c r="F475" s="58">
        <f t="shared" ref="F475" si="16">F471</f>
        <v>149.01</v>
      </c>
      <c r="G475" s="9" t="s">
        <v>1465</v>
      </c>
      <c r="H475" s="3">
        <v>1</v>
      </c>
      <c r="I475" s="1" t="s">
        <v>475</v>
      </c>
      <c r="J475" s="2">
        <f t="shared" si="8"/>
        <v>965.20787999999993</v>
      </c>
      <c r="K475" s="3">
        <v>1691.9457984000001</v>
      </c>
    </row>
    <row r="476" spans="1:11" ht="18" customHeight="1">
      <c r="A476" s="56"/>
      <c r="B476" s="9">
        <v>474</v>
      </c>
      <c r="C476" s="29" t="s">
        <v>3116</v>
      </c>
      <c r="D476" s="57"/>
      <c r="E476" s="57"/>
      <c r="F476" s="58"/>
      <c r="G476" s="9" t="s">
        <v>1466</v>
      </c>
      <c r="H476" s="3">
        <v>2</v>
      </c>
      <c r="I476" s="1" t="s">
        <v>475</v>
      </c>
      <c r="J476" s="2">
        <f t="shared" si="8"/>
        <v>965.20787999999993</v>
      </c>
      <c r="K476" s="3">
        <v>1691.9457984000001</v>
      </c>
    </row>
    <row r="477" spans="1:11" ht="18" customHeight="1">
      <c r="A477" s="56"/>
      <c r="B477" s="9">
        <v>475</v>
      </c>
      <c r="C477" s="29" t="s">
        <v>3116</v>
      </c>
      <c r="D477" s="57"/>
      <c r="E477" s="57"/>
      <c r="F477" s="58"/>
      <c r="G477" s="9" t="s">
        <v>1467</v>
      </c>
      <c r="H477" s="3">
        <v>3</v>
      </c>
      <c r="I477" s="1" t="s">
        <v>475</v>
      </c>
      <c r="J477" s="2">
        <f t="shared" si="8"/>
        <v>965.20787999999993</v>
      </c>
      <c r="K477" s="3">
        <v>1691.9457984000001</v>
      </c>
    </row>
    <row r="478" spans="1:11" ht="18" customHeight="1">
      <c r="A478" s="56"/>
      <c r="B478" s="9">
        <v>476</v>
      </c>
      <c r="C478" s="29" t="s">
        <v>3116</v>
      </c>
      <c r="D478" s="57"/>
      <c r="E478" s="57"/>
      <c r="F478" s="58"/>
      <c r="G478" s="9" t="s">
        <v>1468</v>
      </c>
      <c r="H478" s="3">
        <v>4</v>
      </c>
      <c r="I478" s="1" t="s">
        <v>475</v>
      </c>
      <c r="J478" s="2">
        <f t="shared" si="8"/>
        <v>965.20787999999993</v>
      </c>
      <c r="K478" s="3">
        <v>1691.9457984000001</v>
      </c>
    </row>
    <row r="479" spans="1:11" ht="18" customHeight="1">
      <c r="A479" s="56">
        <v>120</v>
      </c>
      <c r="B479" s="7">
        <v>477</v>
      </c>
      <c r="C479" s="29" t="s">
        <v>3116</v>
      </c>
      <c r="D479" s="57" t="s">
        <v>193</v>
      </c>
      <c r="E479" s="57" t="s">
        <v>882</v>
      </c>
      <c r="F479" s="58">
        <f t="shared" ref="F479" si="17">F475</f>
        <v>149.01</v>
      </c>
      <c r="G479" s="9" t="s">
        <v>1469</v>
      </c>
      <c r="H479" s="3">
        <v>1</v>
      </c>
      <c r="I479" s="1" t="s">
        <v>475</v>
      </c>
      <c r="J479" s="2">
        <f t="shared" si="8"/>
        <v>965.20787999999993</v>
      </c>
      <c r="K479" s="3">
        <v>1691.9457984000001</v>
      </c>
    </row>
    <row r="480" spans="1:11" ht="18" customHeight="1">
      <c r="A480" s="56"/>
      <c r="B480" s="9">
        <v>478</v>
      </c>
      <c r="C480" s="29" t="s">
        <v>3116</v>
      </c>
      <c r="D480" s="57"/>
      <c r="E480" s="57"/>
      <c r="F480" s="58"/>
      <c r="G480" s="9" t="s">
        <v>1470</v>
      </c>
      <c r="H480" s="3">
        <v>2</v>
      </c>
      <c r="I480" s="1" t="s">
        <v>475</v>
      </c>
      <c r="J480" s="2">
        <f t="shared" si="8"/>
        <v>965.20787999999993</v>
      </c>
      <c r="K480" s="3">
        <v>1691.9457984000001</v>
      </c>
    </row>
    <row r="481" spans="1:11" ht="18" customHeight="1">
      <c r="A481" s="56"/>
      <c r="B481" s="9">
        <v>479</v>
      </c>
      <c r="C481" s="29" t="s">
        <v>3116</v>
      </c>
      <c r="D481" s="57"/>
      <c r="E481" s="57"/>
      <c r="F481" s="58"/>
      <c r="G481" s="9" t="s">
        <v>1471</v>
      </c>
      <c r="H481" s="3">
        <v>3</v>
      </c>
      <c r="I481" s="1" t="s">
        <v>475</v>
      </c>
      <c r="J481" s="2">
        <f t="shared" si="8"/>
        <v>965.20787999999993</v>
      </c>
      <c r="K481" s="3">
        <v>1691.9457984000001</v>
      </c>
    </row>
    <row r="482" spans="1:11" ht="18" customHeight="1">
      <c r="A482" s="56"/>
      <c r="B482" s="9">
        <v>480</v>
      </c>
      <c r="C482" s="29" t="s">
        <v>3116</v>
      </c>
      <c r="D482" s="57"/>
      <c r="E482" s="57"/>
      <c r="F482" s="58"/>
      <c r="G482" s="9" t="s">
        <v>1472</v>
      </c>
      <c r="H482" s="3">
        <v>4</v>
      </c>
      <c r="I482" s="1" t="s">
        <v>475</v>
      </c>
      <c r="J482" s="2">
        <f t="shared" si="8"/>
        <v>965.20787999999993</v>
      </c>
      <c r="K482" s="3">
        <v>1691.9457984000001</v>
      </c>
    </row>
    <row r="483" spans="1:11" ht="18" customHeight="1">
      <c r="A483" s="64">
        <v>121</v>
      </c>
      <c r="B483" s="7">
        <v>481</v>
      </c>
      <c r="C483" s="29" t="s">
        <v>3116</v>
      </c>
      <c r="D483" s="57" t="s">
        <v>194</v>
      </c>
      <c r="E483" s="57" t="s">
        <v>883</v>
      </c>
      <c r="F483" s="58">
        <f t="shared" ref="F483" si="18">F479</f>
        <v>149.01</v>
      </c>
      <c r="G483" s="9" t="s">
        <v>1473</v>
      </c>
      <c r="H483" s="3">
        <v>1</v>
      </c>
      <c r="I483" s="1" t="s">
        <v>475</v>
      </c>
      <c r="J483" s="2">
        <f t="shared" si="8"/>
        <v>965.20787999999993</v>
      </c>
      <c r="K483" s="3">
        <v>1691.9457984000001</v>
      </c>
    </row>
    <row r="484" spans="1:11" ht="18" customHeight="1">
      <c r="A484" s="56"/>
      <c r="B484" s="9">
        <v>482</v>
      </c>
      <c r="C484" s="29" t="s">
        <v>3116</v>
      </c>
      <c r="D484" s="57"/>
      <c r="E484" s="57"/>
      <c r="F484" s="58"/>
      <c r="G484" s="9" t="s">
        <v>1474</v>
      </c>
      <c r="H484" s="3">
        <v>2</v>
      </c>
      <c r="I484" s="1" t="s">
        <v>475</v>
      </c>
      <c r="J484" s="2">
        <f t="shared" si="8"/>
        <v>965.20787999999993</v>
      </c>
      <c r="K484" s="3">
        <v>1691.9457984000001</v>
      </c>
    </row>
    <row r="485" spans="1:11" ht="18" customHeight="1">
      <c r="A485" s="56"/>
      <c r="B485" s="9">
        <v>483</v>
      </c>
      <c r="C485" s="29" t="s">
        <v>3116</v>
      </c>
      <c r="D485" s="57"/>
      <c r="E485" s="57"/>
      <c r="F485" s="58"/>
      <c r="G485" s="9" t="s">
        <v>1475</v>
      </c>
      <c r="H485" s="3">
        <v>3</v>
      </c>
      <c r="I485" s="1" t="s">
        <v>475</v>
      </c>
      <c r="J485" s="2">
        <f t="shared" si="8"/>
        <v>965.20787999999993</v>
      </c>
      <c r="K485" s="3">
        <v>1691.9457984000001</v>
      </c>
    </row>
    <row r="486" spans="1:11" ht="18" customHeight="1">
      <c r="A486" s="56"/>
      <c r="B486" s="9">
        <v>484</v>
      </c>
      <c r="C486" s="29" t="s">
        <v>3116</v>
      </c>
      <c r="D486" s="57"/>
      <c r="E486" s="57"/>
      <c r="F486" s="58"/>
      <c r="G486" s="9" t="s">
        <v>1476</v>
      </c>
      <c r="H486" s="3">
        <v>4</v>
      </c>
      <c r="I486" s="1" t="s">
        <v>475</v>
      </c>
      <c r="J486" s="2">
        <f t="shared" si="8"/>
        <v>965.20787999999993</v>
      </c>
      <c r="K486" s="3">
        <v>1691.9457984000001</v>
      </c>
    </row>
    <row r="487" spans="1:11" ht="18" customHeight="1">
      <c r="A487" s="56">
        <v>122</v>
      </c>
      <c r="B487" s="7">
        <v>485</v>
      </c>
      <c r="C487" s="29" t="s">
        <v>3116</v>
      </c>
      <c r="D487" s="57" t="s">
        <v>195</v>
      </c>
      <c r="E487" s="57" t="s">
        <v>884</v>
      </c>
      <c r="F487" s="58">
        <f t="shared" ref="F487" si="19">F483</f>
        <v>149.01</v>
      </c>
      <c r="G487" s="9" t="s">
        <v>1477</v>
      </c>
      <c r="H487" s="3">
        <v>1</v>
      </c>
      <c r="I487" s="1" t="s">
        <v>475</v>
      </c>
      <c r="J487" s="2">
        <f t="shared" si="8"/>
        <v>965.20787999999993</v>
      </c>
      <c r="K487" s="3">
        <v>1691.9457984000001</v>
      </c>
    </row>
    <row r="488" spans="1:11" ht="18" customHeight="1">
      <c r="A488" s="56"/>
      <c r="B488" s="9">
        <v>486</v>
      </c>
      <c r="C488" s="29" t="s">
        <v>3116</v>
      </c>
      <c r="D488" s="57"/>
      <c r="E488" s="57"/>
      <c r="F488" s="58"/>
      <c r="G488" s="9" t="s">
        <v>1478</v>
      </c>
      <c r="H488" s="3">
        <v>2</v>
      </c>
      <c r="I488" s="1" t="s">
        <v>475</v>
      </c>
      <c r="J488" s="2">
        <f t="shared" si="8"/>
        <v>965.20787999999993</v>
      </c>
      <c r="K488" s="3">
        <v>1691.9457984000001</v>
      </c>
    </row>
    <row r="489" spans="1:11" ht="18" customHeight="1">
      <c r="A489" s="56"/>
      <c r="B489" s="9">
        <v>487</v>
      </c>
      <c r="C489" s="29" t="s">
        <v>3116</v>
      </c>
      <c r="D489" s="57"/>
      <c r="E489" s="57"/>
      <c r="F489" s="58"/>
      <c r="G489" s="9" t="s">
        <v>1479</v>
      </c>
      <c r="H489" s="3">
        <v>3</v>
      </c>
      <c r="I489" s="1" t="s">
        <v>475</v>
      </c>
      <c r="J489" s="2">
        <f t="shared" si="8"/>
        <v>965.20787999999993</v>
      </c>
      <c r="K489" s="3">
        <v>1691.9457984000001</v>
      </c>
    </row>
    <row r="490" spans="1:11" ht="18" customHeight="1">
      <c r="A490" s="56"/>
      <c r="B490" s="9">
        <v>488</v>
      </c>
      <c r="C490" s="29" t="s">
        <v>3116</v>
      </c>
      <c r="D490" s="57"/>
      <c r="E490" s="57"/>
      <c r="F490" s="58"/>
      <c r="G490" s="9" t="s">
        <v>1480</v>
      </c>
      <c r="H490" s="3">
        <v>4</v>
      </c>
      <c r="I490" s="1" t="s">
        <v>475</v>
      </c>
      <c r="J490" s="2">
        <f t="shared" si="8"/>
        <v>965.20787999999993</v>
      </c>
      <c r="K490" s="3">
        <v>1691.9457984000001</v>
      </c>
    </row>
    <row r="491" spans="1:11" ht="18" customHeight="1">
      <c r="A491" s="64">
        <v>123</v>
      </c>
      <c r="B491" s="7">
        <v>489</v>
      </c>
      <c r="C491" s="29" t="s">
        <v>3116</v>
      </c>
      <c r="D491" s="57" t="s">
        <v>196</v>
      </c>
      <c r="E491" s="57" t="s">
        <v>885</v>
      </c>
      <c r="F491" s="58">
        <f t="shared" ref="F491" si="20">F487</f>
        <v>149.01</v>
      </c>
      <c r="G491" s="9" t="s">
        <v>1481</v>
      </c>
      <c r="H491" s="3">
        <v>1</v>
      </c>
      <c r="I491" s="1" t="s">
        <v>475</v>
      </c>
      <c r="J491" s="2">
        <f t="shared" si="8"/>
        <v>965.20787999999993</v>
      </c>
      <c r="K491" s="3">
        <v>1691.9457984000001</v>
      </c>
    </row>
    <row r="492" spans="1:11" ht="18" customHeight="1">
      <c r="A492" s="56"/>
      <c r="B492" s="9">
        <v>490</v>
      </c>
      <c r="C492" s="29" t="s">
        <v>3116</v>
      </c>
      <c r="D492" s="57"/>
      <c r="E492" s="57"/>
      <c r="F492" s="58"/>
      <c r="G492" s="9" t="s">
        <v>1482</v>
      </c>
      <c r="H492" s="3">
        <v>2</v>
      </c>
      <c r="I492" s="1" t="s">
        <v>475</v>
      </c>
      <c r="J492" s="2">
        <f t="shared" si="8"/>
        <v>965.20787999999993</v>
      </c>
      <c r="K492" s="3">
        <v>1691.9457984000001</v>
      </c>
    </row>
    <row r="493" spans="1:11" ht="18" customHeight="1">
      <c r="A493" s="56"/>
      <c r="B493" s="9">
        <v>491</v>
      </c>
      <c r="C493" s="29" t="s">
        <v>3116</v>
      </c>
      <c r="D493" s="57"/>
      <c r="E493" s="57"/>
      <c r="F493" s="58"/>
      <c r="G493" s="9" t="s">
        <v>1483</v>
      </c>
      <c r="H493" s="3">
        <v>3</v>
      </c>
      <c r="I493" s="1" t="s">
        <v>475</v>
      </c>
      <c r="J493" s="2">
        <f t="shared" si="8"/>
        <v>965.20787999999993</v>
      </c>
      <c r="K493" s="3">
        <v>1691.9457984000001</v>
      </c>
    </row>
    <row r="494" spans="1:11" ht="18" customHeight="1">
      <c r="A494" s="56"/>
      <c r="B494" s="9">
        <v>492</v>
      </c>
      <c r="C494" s="29" t="s">
        <v>3116</v>
      </c>
      <c r="D494" s="57"/>
      <c r="E494" s="57"/>
      <c r="F494" s="58"/>
      <c r="G494" s="9" t="s">
        <v>1484</v>
      </c>
      <c r="H494" s="3">
        <v>4</v>
      </c>
      <c r="I494" s="1" t="s">
        <v>475</v>
      </c>
      <c r="J494" s="2">
        <f t="shared" si="8"/>
        <v>965.20787999999993</v>
      </c>
      <c r="K494" s="3">
        <v>1691.9457984000001</v>
      </c>
    </row>
    <row r="495" spans="1:11" ht="18" customHeight="1">
      <c r="A495" s="56">
        <v>124</v>
      </c>
      <c r="B495" s="7">
        <v>493</v>
      </c>
      <c r="C495" s="30" t="s">
        <v>3117</v>
      </c>
      <c r="D495" s="57" t="s">
        <v>7</v>
      </c>
      <c r="E495" s="57" t="s">
        <v>886</v>
      </c>
      <c r="F495" s="58">
        <v>150</v>
      </c>
      <c r="G495" s="9" t="s">
        <v>1485</v>
      </c>
      <c r="H495" s="3">
        <v>1</v>
      </c>
      <c r="I495" s="1" t="s">
        <v>475</v>
      </c>
      <c r="J495" s="2">
        <f>89.916*10.764</f>
        <v>967.85582399999987</v>
      </c>
      <c r="K495" s="3">
        <v>1696.2686208</v>
      </c>
    </row>
    <row r="496" spans="1:11" ht="18" customHeight="1">
      <c r="A496" s="56"/>
      <c r="B496" s="9">
        <v>494</v>
      </c>
      <c r="C496" s="30" t="s">
        <v>3117</v>
      </c>
      <c r="D496" s="57"/>
      <c r="E496" s="57"/>
      <c r="F496" s="58"/>
      <c r="G496" s="9" t="s">
        <v>1486</v>
      </c>
      <c r="H496" s="3">
        <v>2</v>
      </c>
      <c r="I496" s="1" t="s">
        <v>475</v>
      </c>
      <c r="J496" s="2">
        <f t="shared" ref="J496:J506" si="21">89.916*10.764</f>
        <v>967.85582399999987</v>
      </c>
      <c r="K496" s="3">
        <v>1696.2686208</v>
      </c>
    </row>
    <row r="497" spans="1:11" ht="18" customHeight="1">
      <c r="A497" s="56"/>
      <c r="B497" s="9">
        <v>495</v>
      </c>
      <c r="C497" s="30" t="s">
        <v>3117</v>
      </c>
      <c r="D497" s="57"/>
      <c r="E497" s="57"/>
      <c r="F497" s="58"/>
      <c r="G497" s="9" t="s">
        <v>1487</v>
      </c>
      <c r="H497" s="3">
        <v>3</v>
      </c>
      <c r="I497" s="1" t="s">
        <v>475</v>
      </c>
      <c r="J497" s="2">
        <f t="shared" si="21"/>
        <v>967.85582399999987</v>
      </c>
      <c r="K497" s="3">
        <v>1696.2686208</v>
      </c>
    </row>
    <row r="498" spans="1:11" ht="18" customHeight="1">
      <c r="A498" s="56"/>
      <c r="B498" s="9">
        <v>496</v>
      </c>
      <c r="C498" s="30" t="s">
        <v>3117</v>
      </c>
      <c r="D498" s="57"/>
      <c r="E498" s="57"/>
      <c r="F498" s="58"/>
      <c r="G498" s="9" t="s">
        <v>1488</v>
      </c>
      <c r="H498" s="3">
        <v>4</v>
      </c>
      <c r="I498" s="1" t="s">
        <v>475</v>
      </c>
      <c r="J498" s="2">
        <f t="shared" si="21"/>
        <v>967.85582399999987</v>
      </c>
      <c r="K498" s="3">
        <v>1696.2686208</v>
      </c>
    </row>
    <row r="499" spans="1:11" ht="18" customHeight="1">
      <c r="A499" s="64">
        <v>125</v>
      </c>
      <c r="B499" s="7">
        <v>497</v>
      </c>
      <c r="C499" s="30" t="s">
        <v>3117</v>
      </c>
      <c r="D499" s="57" t="s">
        <v>8</v>
      </c>
      <c r="E499" s="57" t="s">
        <v>887</v>
      </c>
      <c r="F499" s="58">
        <v>150</v>
      </c>
      <c r="G499" s="9" t="s">
        <v>1489</v>
      </c>
      <c r="H499" s="3">
        <v>1</v>
      </c>
      <c r="I499" s="1" t="s">
        <v>475</v>
      </c>
      <c r="J499" s="2">
        <f t="shared" si="21"/>
        <v>967.85582399999987</v>
      </c>
      <c r="K499" s="3">
        <v>1696.2686208</v>
      </c>
    </row>
    <row r="500" spans="1:11" ht="18" customHeight="1">
      <c r="A500" s="56"/>
      <c r="B500" s="9">
        <v>498</v>
      </c>
      <c r="C500" s="30" t="s">
        <v>3117</v>
      </c>
      <c r="D500" s="57"/>
      <c r="E500" s="57"/>
      <c r="F500" s="58"/>
      <c r="G500" s="9" t="s">
        <v>1490</v>
      </c>
      <c r="H500" s="3">
        <v>2</v>
      </c>
      <c r="I500" s="1" t="s">
        <v>475</v>
      </c>
      <c r="J500" s="2">
        <f t="shared" si="21"/>
        <v>967.85582399999987</v>
      </c>
      <c r="K500" s="3">
        <v>1696.2686208</v>
      </c>
    </row>
    <row r="501" spans="1:11" ht="18" customHeight="1">
      <c r="A501" s="56"/>
      <c r="B501" s="9">
        <v>499</v>
      </c>
      <c r="C501" s="30" t="s">
        <v>3117</v>
      </c>
      <c r="D501" s="57"/>
      <c r="E501" s="57"/>
      <c r="F501" s="58"/>
      <c r="G501" s="9" t="s">
        <v>1491</v>
      </c>
      <c r="H501" s="3">
        <v>3</v>
      </c>
      <c r="I501" s="1" t="s">
        <v>475</v>
      </c>
      <c r="J501" s="2">
        <f t="shared" si="21"/>
        <v>967.85582399999987</v>
      </c>
      <c r="K501" s="3">
        <v>1696.2686208</v>
      </c>
    </row>
    <row r="502" spans="1:11" ht="18" customHeight="1">
      <c r="A502" s="56"/>
      <c r="B502" s="9">
        <v>500</v>
      </c>
      <c r="C502" s="30" t="s">
        <v>3117</v>
      </c>
      <c r="D502" s="57"/>
      <c r="E502" s="57"/>
      <c r="F502" s="58"/>
      <c r="G502" s="9" t="s">
        <v>1492</v>
      </c>
      <c r="H502" s="3">
        <v>4</v>
      </c>
      <c r="I502" s="1" t="s">
        <v>475</v>
      </c>
      <c r="J502" s="2">
        <f t="shared" si="21"/>
        <v>967.85582399999987</v>
      </c>
      <c r="K502" s="3">
        <v>1696.2686208</v>
      </c>
    </row>
    <row r="503" spans="1:11" ht="18" customHeight="1">
      <c r="A503" s="56">
        <v>126</v>
      </c>
      <c r="B503" s="7">
        <v>501</v>
      </c>
      <c r="C503" s="30" t="s">
        <v>3117</v>
      </c>
      <c r="D503" s="57" t="s">
        <v>9</v>
      </c>
      <c r="E503" s="57" t="s">
        <v>888</v>
      </c>
      <c r="F503" s="58">
        <v>150</v>
      </c>
      <c r="G503" s="9" t="s">
        <v>1493</v>
      </c>
      <c r="H503" s="3">
        <v>1</v>
      </c>
      <c r="I503" s="1" t="s">
        <v>475</v>
      </c>
      <c r="J503" s="2">
        <f t="shared" si="21"/>
        <v>967.85582399999987</v>
      </c>
      <c r="K503" s="3">
        <v>1696.2686208</v>
      </c>
    </row>
    <row r="504" spans="1:11" ht="18" customHeight="1">
      <c r="A504" s="56"/>
      <c r="B504" s="9">
        <v>502</v>
      </c>
      <c r="C504" s="30" t="s">
        <v>3117</v>
      </c>
      <c r="D504" s="57"/>
      <c r="E504" s="57"/>
      <c r="F504" s="58"/>
      <c r="G504" s="9" t="s">
        <v>1494</v>
      </c>
      <c r="H504" s="3">
        <v>2</v>
      </c>
      <c r="I504" s="1" t="s">
        <v>475</v>
      </c>
      <c r="J504" s="2">
        <f t="shared" si="21"/>
        <v>967.85582399999987</v>
      </c>
      <c r="K504" s="3">
        <v>1696.2686208</v>
      </c>
    </row>
    <row r="505" spans="1:11" ht="18" customHeight="1">
      <c r="A505" s="56"/>
      <c r="B505" s="9">
        <v>503</v>
      </c>
      <c r="C505" s="30" t="s">
        <v>3117</v>
      </c>
      <c r="D505" s="57"/>
      <c r="E505" s="57"/>
      <c r="F505" s="58"/>
      <c r="G505" s="9" t="s">
        <v>1495</v>
      </c>
      <c r="H505" s="3">
        <v>3</v>
      </c>
      <c r="I505" s="1" t="s">
        <v>475</v>
      </c>
      <c r="J505" s="2">
        <f t="shared" si="21"/>
        <v>967.85582399999987</v>
      </c>
      <c r="K505" s="3">
        <v>1696.2686208</v>
      </c>
    </row>
    <row r="506" spans="1:11" ht="18" customHeight="1">
      <c r="A506" s="56"/>
      <c r="B506" s="9">
        <v>504</v>
      </c>
      <c r="C506" s="30" t="s">
        <v>3117</v>
      </c>
      <c r="D506" s="57"/>
      <c r="E506" s="57"/>
      <c r="F506" s="58"/>
      <c r="G506" s="9" t="s">
        <v>1496</v>
      </c>
      <c r="H506" s="3">
        <v>4</v>
      </c>
      <c r="I506" s="1" t="s">
        <v>475</v>
      </c>
      <c r="J506" s="2">
        <f t="shared" si="21"/>
        <v>967.85582399999987</v>
      </c>
      <c r="K506" s="3">
        <v>1696.2686208</v>
      </c>
    </row>
    <row r="507" spans="1:11" ht="18" customHeight="1">
      <c r="A507" s="64">
        <v>127</v>
      </c>
      <c r="B507" s="7">
        <v>505</v>
      </c>
      <c r="C507" s="29" t="s">
        <v>3118</v>
      </c>
      <c r="D507" s="57" t="s">
        <v>197</v>
      </c>
      <c r="E507" s="57" t="s">
        <v>889</v>
      </c>
      <c r="F507" s="58">
        <v>128.66</v>
      </c>
      <c r="G507" s="9" t="s">
        <v>1497</v>
      </c>
      <c r="H507" s="3">
        <v>1</v>
      </c>
      <c r="I507" s="1" t="s">
        <v>475</v>
      </c>
      <c r="J507" s="2">
        <f>76.834*10.764</f>
        <v>827.04117599999995</v>
      </c>
      <c r="K507" s="3">
        <v>1462.138704</v>
      </c>
    </row>
    <row r="508" spans="1:11" ht="18" customHeight="1">
      <c r="A508" s="56"/>
      <c r="B508" s="9">
        <v>506</v>
      </c>
      <c r="C508" s="29" t="s">
        <v>3118</v>
      </c>
      <c r="D508" s="57"/>
      <c r="E508" s="57"/>
      <c r="F508" s="58"/>
      <c r="G508" s="9" t="s">
        <v>1498</v>
      </c>
      <c r="H508" s="3">
        <v>2</v>
      </c>
      <c r="I508" s="1" t="s">
        <v>475</v>
      </c>
      <c r="J508" s="2">
        <f>J507</f>
        <v>827.04117599999995</v>
      </c>
      <c r="K508" s="3">
        <v>1462.138704</v>
      </c>
    </row>
    <row r="509" spans="1:11" ht="18" customHeight="1">
      <c r="A509" s="56"/>
      <c r="B509" s="9">
        <v>507</v>
      </c>
      <c r="C509" s="29" t="s">
        <v>3118</v>
      </c>
      <c r="D509" s="57"/>
      <c r="E509" s="57"/>
      <c r="F509" s="58"/>
      <c r="G509" s="9" t="s">
        <v>1499</v>
      </c>
      <c r="H509" s="3">
        <v>3</v>
      </c>
      <c r="I509" s="1" t="s">
        <v>475</v>
      </c>
      <c r="J509" s="2">
        <f t="shared" ref="J509:J538" si="22">J508</f>
        <v>827.04117599999995</v>
      </c>
      <c r="K509" s="3">
        <v>1462.138704</v>
      </c>
    </row>
    <row r="510" spans="1:11" ht="18" customHeight="1">
      <c r="A510" s="56"/>
      <c r="B510" s="9">
        <v>508</v>
      </c>
      <c r="C510" s="29" t="s">
        <v>3118</v>
      </c>
      <c r="D510" s="57"/>
      <c r="E510" s="57"/>
      <c r="F510" s="58"/>
      <c r="G510" s="9" t="s">
        <v>1500</v>
      </c>
      <c r="H510" s="3">
        <v>4</v>
      </c>
      <c r="I510" s="1" t="s">
        <v>475</v>
      </c>
      <c r="J510" s="2">
        <f t="shared" si="22"/>
        <v>827.04117599999995</v>
      </c>
      <c r="K510" s="3">
        <v>1462.138704</v>
      </c>
    </row>
    <row r="511" spans="1:11" ht="18" customHeight="1">
      <c r="A511" s="56">
        <v>128</v>
      </c>
      <c r="B511" s="7">
        <v>509</v>
      </c>
      <c r="C511" s="29" t="s">
        <v>3118</v>
      </c>
      <c r="D511" s="57" t="s">
        <v>198</v>
      </c>
      <c r="E511" s="57" t="s">
        <v>890</v>
      </c>
      <c r="F511" s="58">
        <v>128.66</v>
      </c>
      <c r="G511" s="9" t="s">
        <v>1501</v>
      </c>
      <c r="H511" s="3">
        <v>1</v>
      </c>
      <c r="I511" s="1" t="s">
        <v>475</v>
      </c>
      <c r="J511" s="2">
        <f t="shared" si="22"/>
        <v>827.04117599999995</v>
      </c>
      <c r="K511" s="3">
        <v>1462.138704</v>
      </c>
    </row>
    <row r="512" spans="1:11" ht="18" customHeight="1">
      <c r="A512" s="56"/>
      <c r="B512" s="9">
        <v>510</v>
      </c>
      <c r="C512" s="29" t="s">
        <v>3118</v>
      </c>
      <c r="D512" s="57"/>
      <c r="E512" s="57"/>
      <c r="F512" s="58"/>
      <c r="G512" s="9" t="s">
        <v>1502</v>
      </c>
      <c r="H512" s="3">
        <v>2</v>
      </c>
      <c r="I512" s="1" t="s">
        <v>475</v>
      </c>
      <c r="J512" s="2">
        <f t="shared" si="22"/>
        <v>827.04117599999995</v>
      </c>
      <c r="K512" s="3">
        <v>1462.138704</v>
      </c>
    </row>
    <row r="513" spans="1:11" ht="18" customHeight="1">
      <c r="A513" s="56"/>
      <c r="B513" s="9">
        <v>511</v>
      </c>
      <c r="C513" s="29" t="s">
        <v>3118</v>
      </c>
      <c r="D513" s="57"/>
      <c r="E513" s="57"/>
      <c r="F513" s="58"/>
      <c r="G513" s="9" t="s">
        <v>1503</v>
      </c>
      <c r="H513" s="3">
        <v>3</v>
      </c>
      <c r="I513" s="1" t="s">
        <v>475</v>
      </c>
      <c r="J513" s="2">
        <f t="shared" si="22"/>
        <v>827.04117599999995</v>
      </c>
      <c r="K513" s="3">
        <v>1462.138704</v>
      </c>
    </row>
    <row r="514" spans="1:11" ht="18" customHeight="1">
      <c r="A514" s="56"/>
      <c r="B514" s="9">
        <v>512</v>
      </c>
      <c r="C514" s="29" t="s">
        <v>3118</v>
      </c>
      <c r="D514" s="57"/>
      <c r="E514" s="57"/>
      <c r="F514" s="58"/>
      <c r="G514" s="9" t="s">
        <v>1504</v>
      </c>
      <c r="H514" s="3">
        <v>4</v>
      </c>
      <c r="I514" s="1" t="s">
        <v>475</v>
      </c>
      <c r="J514" s="2">
        <f t="shared" si="22"/>
        <v>827.04117599999995</v>
      </c>
      <c r="K514" s="3">
        <v>1462.138704</v>
      </c>
    </row>
    <row r="515" spans="1:11" ht="18" customHeight="1">
      <c r="A515" s="64">
        <v>129</v>
      </c>
      <c r="B515" s="7">
        <v>513</v>
      </c>
      <c r="C515" s="29" t="s">
        <v>3118</v>
      </c>
      <c r="D515" s="57" t="s">
        <v>199</v>
      </c>
      <c r="E515" s="57" t="s">
        <v>891</v>
      </c>
      <c r="F515" s="58">
        <v>128.66</v>
      </c>
      <c r="G515" s="9" t="s">
        <v>1505</v>
      </c>
      <c r="H515" s="3">
        <v>1</v>
      </c>
      <c r="I515" s="1" t="s">
        <v>475</v>
      </c>
      <c r="J515" s="2">
        <f t="shared" si="22"/>
        <v>827.04117599999995</v>
      </c>
      <c r="K515" s="3">
        <v>1462.138704</v>
      </c>
    </row>
    <row r="516" spans="1:11" ht="18" customHeight="1">
      <c r="A516" s="56"/>
      <c r="B516" s="9">
        <v>514</v>
      </c>
      <c r="C516" s="29" t="s">
        <v>3118</v>
      </c>
      <c r="D516" s="57"/>
      <c r="E516" s="57"/>
      <c r="F516" s="58"/>
      <c r="G516" s="9" t="s">
        <v>1506</v>
      </c>
      <c r="H516" s="3">
        <v>2</v>
      </c>
      <c r="I516" s="1" t="s">
        <v>475</v>
      </c>
      <c r="J516" s="2">
        <f t="shared" si="22"/>
        <v>827.04117599999995</v>
      </c>
      <c r="K516" s="3">
        <v>1462.138704</v>
      </c>
    </row>
    <row r="517" spans="1:11" ht="18" customHeight="1">
      <c r="A517" s="56"/>
      <c r="B517" s="9">
        <v>515</v>
      </c>
      <c r="C517" s="29" t="s">
        <v>3118</v>
      </c>
      <c r="D517" s="57"/>
      <c r="E517" s="57"/>
      <c r="F517" s="58"/>
      <c r="G517" s="9" t="s">
        <v>1507</v>
      </c>
      <c r="H517" s="3">
        <v>3</v>
      </c>
      <c r="I517" s="1" t="s">
        <v>475</v>
      </c>
      <c r="J517" s="2">
        <f t="shared" si="22"/>
        <v>827.04117599999995</v>
      </c>
      <c r="K517" s="3">
        <v>1462.138704</v>
      </c>
    </row>
    <row r="518" spans="1:11" ht="18" customHeight="1">
      <c r="A518" s="56"/>
      <c r="B518" s="9">
        <v>516</v>
      </c>
      <c r="C518" s="29" t="s">
        <v>3118</v>
      </c>
      <c r="D518" s="57"/>
      <c r="E518" s="57"/>
      <c r="F518" s="58"/>
      <c r="G518" s="9" t="s">
        <v>1508</v>
      </c>
      <c r="H518" s="3">
        <v>4</v>
      </c>
      <c r="I518" s="1" t="s">
        <v>475</v>
      </c>
      <c r="J518" s="2">
        <f t="shared" si="22"/>
        <v>827.04117599999995</v>
      </c>
      <c r="K518" s="3">
        <v>1462.138704</v>
      </c>
    </row>
    <row r="519" spans="1:11" ht="18" customHeight="1">
      <c r="A519" s="56">
        <v>130</v>
      </c>
      <c r="B519" s="7">
        <v>517</v>
      </c>
      <c r="C519" s="29" t="s">
        <v>3118</v>
      </c>
      <c r="D519" s="57" t="s">
        <v>200</v>
      </c>
      <c r="E519" s="57" t="s">
        <v>892</v>
      </c>
      <c r="F519" s="58">
        <v>128.66</v>
      </c>
      <c r="G519" s="9" t="s">
        <v>1509</v>
      </c>
      <c r="H519" s="3">
        <v>1</v>
      </c>
      <c r="I519" s="1" t="s">
        <v>475</v>
      </c>
      <c r="J519" s="2">
        <f t="shared" si="22"/>
        <v>827.04117599999995</v>
      </c>
      <c r="K519" s="3">
        <v>1462.138704</v>
      </c>
    </row>
    <row r="520" spans="1:11" ht="18" customHeight="1">
      <c r="A520" s="56"/>
      <c r="B520" s="9">
        <v>518</v>
      </c>
      <c r="C520" s="29" t="s">
        <v>3118</v>
      </c>
      <c r="D520" s="57"/>
      <c r="E520" s="57"/>
      <c r="F520" s="58"/>
      <c r="G520" s="9" t="s">
        <v>1510</v>
      </c>
      <c r="H520" s="3">
        <v>2</v>
      </c>
      <c r="I520" s="1" t="s">
        <v>475</v>
      </c>
      <c r="J520" s="2">
        <f t="shared" si="22"/>
        <v>827.04117599999995</v>
      </c>
      <c r="K520" s="3">
        <v>1462.138704</v>
      </c>
    </row>
    <row r="521" spans="1:11" ht="18" customHeight="1">
      <c r="A521" s="56"/>
      <c r="B521" s="9">
        <v>519</v>
      </c>
      <c r="C521" s="29" t="s">
        <v>3118</v>
      </c>
      <c r="D521" s="57"/>
      <c r="E521" s="57"/>
      <c r="F521" s="58"/>
      <c r="G521" s="9" t="s">
        <v>1511</v>
      </c>
      <c r="H521" s="3">
        <v>3</v>
      </c>
      <c r="I521" s="1" t="s">
        <v>475</v>
      </c>
      <c r="J521" s="2">
        <f t="shared" si="22"/>
        <v>827.04117599999995</v>
      </c>
      <c r="K521" s="3">
        <v>1462.138704</v>
      </c>
    </row>
    <row r="522" spans="1:11" ht="18" customHeight="1">
      <c r="A522" s="56"/>
      <c r="B522" s="9">
        <v>520</v>
      </c>
      <c r="C522" s="29" t="s">
        <v>3118</v>
      </c>
      <c r="D522" s="57"/>
      <c r="E522" s="57"/>
      <c r="F522" s="58"/>
      <c r="G522" s="9" t="s">
        <v>1512</v>
      </c>
      <c r="H522" s="3">
        <v>4</v>
      </c>
      <c r="I522" s="1" t="s">
        <v>475</v>
      </c>
      <c r="J522" s="2">
        <f t="shared" si="22"/>
        <v>827.04117599999995</v>
      </c>
      <c r="K522" s="3">
        <v>1462.138704</v>
      </c>
    </row>
    <row r="523" spans="1:11" ht="18" customHeight="1">
      <c r="A523" s="64">
        <v>131</v>
      </c>
      <c r="B523" s="7">
        <v>521</v>
      </c>
      <c r="C523" s="29" t="s">
        <v>3118</v>
      </c>
      <c r="D523" s="57" t="s">
        <v>201</v>
      </c>
      <c r="E523" s="57" t="s">
        <v>893</v>
      </c>
      <c r="F523" s="58">
        <v>128.66</v>
      </c>
      <c r="G523" s="9" t="s">
        <v>1513</v>
      </c>
      <c r="H523" s="3">
        <v>1</v>
      </c>
      <c r="I523" s="1" t="s">
        <v>475</v>
      </c>
      <c r="J523" s="2">
        <f t="shared" si="22"/>
        <v>827.04117599999995</v>
      </c>
      <c r="K523" s="3">
        <v>1462.138704</v>
      </c>
    </row>
    <row r="524" spans="1:11" ht="18" customHeight="1">
      <c r="A524" s="56"/>
      <c r="B524" s="9">
        <v>522</v>
      </c>
      <c r="C524" s="29" t="s">
        <v>3118</v>
      </c>
      <c r="D524" s="57"/>
      <c r="E524" s="57"/>
      <c r="F524" s="58"/>
      <c r="G524" s="9" t="s">
        <v>1514</v>
      </c>
      <c r="H524" s="3">
        <v>2</v>
      </c>
      <c r="I524" s="1" t="s">
        <v>475</v>
      </c>
      <c r="J524" s="2">
        <f t="shared" si="22"/>
        <v>827.04117599999995</v>
      </c>
      <c r="K524" s="3">
        <v>1462.138704</v>
      </c>
    </row>
    <row r="525" spans="1:11" ht="18" customHeight="1">
      <c r="A525" s="56"/>
      <c r="B525" s="9">
        <v>523</v>
      </c>
      <c r="C525" s="29" t="s">
        <v>3118</v>
      </c>
      <c r="D525" s="57"/>
      <c r="E525" s="57"/>
      <c r="F525" s="58"/>
      <c r="G525" s="9" t="s">
        <v>1515</v>
      </c>
      <c r="H525" s="3">
        <v>3</v>
      </c>
      <c r="I525" s="1" t="s">
        <v>475</v>
      </c>
      <c r="J525" s="2">
        <f t="shared" si="22"/>
        <v>827.04117599999995</v>
      </c>
      <c r="K525" s="3">
        <v>1462.138704</v>
      </c>
    </row>
    <row r="526" spans="1:11" ht="18" customHeight="1">
      <c r="A526" s="56"/>
      <c r="B526" s="9">
        <v>524</v>
      </c>
      <c r="C526" s="29" t="s">
        <v>3118</v>
      </c>
      <c r="D526" s="57"/>
      <c r="E526" s="57"/>
      <c r="F526" s="58"/>
      <c r="G526" s="9" t="s">
        <v>1516</v>
      </c>
      <c r="H526" s="3">
        <v>4</v>
      </c>
      <c r="I526" s="1" t="s">
        <v>475</v>
      </c>
      <c r="J526" s="2">
        <f t="shared" si="22"/>
        <v>827.04117599999995</v>
      </c>
      <c r="K526" s="3">
        <v>1462.138704</v>
      </c>
    </row>
    <row r="527" spans="1:11" ht="18" customHeight="1">
      <c r="A527" s="56">
        <v>132</v>
      </c>
      <c r="B527" s="7">
        <v>525</v>
      </c>
      <c r="C527" s="29" t="s">
        <v>3118</v>
      </c>
      <c r="D527" s="57" t="s">
        <v>202</v>
      </c>
      <c r="E527" s="57" t="s">
        <v>894</v>
      </c>
      <c r="F527" s="58">
        <v>128.66</v>
      </c>
      <c r="G527" s="9" t="s">
        <v>1517</v>
      </c>
      <c r="H527" s="3">
        <v>1</v>
      </c>
      <c r="I527" s="1" t="s">
        <v>475</v>
      </c>
      <c r="J527" s="2">
        <f t="shared" si="22"/>
        <v>827.04117599999995</v>
      </c>
      <c r="K527" s="3">
        <v>1462.138704</v>
      </c>
    </row>
    <row r="528" spans="1:11" ht="18" customHeight="1">
      <c r="A528" s="56"/>
      <c r="B528" s="9">
        <v>526</v>
      </c>
      <c r="C528" s="29" t="s">
        <v>3118</v>
      </c>
      <c r="D528" s="57"/>
      <c r="E528" s="57"/>
      <c r="F528" s="58"/>
      <c r="G528" s="9" t="s">
        <v>1518</v>
      </c>
      <c r="H528" s="3">
        <v>2</v>
      </c>
      <c r="I528" s="1" t="s">
        <v>475</v>
      </c>
      <c r="J528" s="2">
        <f t="shared" si="22"/>
        <v>827.04117599999995</v>
      </c>
      <c r="K528" s="3">
        <v>1462.138704</v>
      </c>
    </row>
    <row r="529" spans="1:11" ht="18" customHeight="1">
      <c r="A529" s="56"/>
      <c r="B529" s="9">
        <v>527</v>
      </c>
      <c r="C529" s="29" t="s">
        <v>3118</v>
      </c>
      <c r="D529" s="57"/>
      <c r="E529" s="57"/>
      <c r="F529" s="58"/>
      <c r="G529" s="9" t="s">
        <v>1519</v>
      </c>
      <c r="H529" s="3">
        <v>3</v>
      </c>
      <c r="I529" s="1" t="s">
        <v>475</v>
      </c>
      <c r="J529" s="2">
        <f t="shared" si="22"/>
        <v>827.04117599999995</v>
      </c>
      <c r="K529" s="3">
        <v>1462.138704</v>
      </c>
    </row>
    <row r="530" spans="1:11" ht="18" customHeight="1">
      <c r="A530" s="56"/>
      <c r="B530" s="9">
        <v>528</v>
      </c>
      <c r="C530" s="29" t="s">
        <v>3118</v>
      </c>
      <c r="D530" s="57"/>
      <c r="E530" s="57"/>
      <c r="F530" s="58"/>
      <c r="G530" s="9" t="s">
        <v>1520</v>
      </c>
      <c r="H530" s="3">
        <v>4</v>
      </c>
      <c r="I530" s="1" t="s">
        <v>475</v>
      </c>
      <c r="J530" s="2">
        <f t="shared" si="22"/>
        <v>827.04117599999995</v>
      </c>
      <c r="K530" s="3">
        <v>1462.138704</v>
      </c>
    </row>
    <row r="531" spans="1:11" ht="18" customHeight="1">
      <c r="A531" s="64">
        <v>133</v>
      </c>
      <c r="B531" s="7">
        <v>529</v>
      </c>
      <c r="C531" s="29" t="s">
        <v>3118</v>
      </c>
      <c r="D531" s="57" t="s">
        <v>203</v>
      </c>
      <c r="E531" s="57" t="s">
        <v>895</v>
      </c>
      <c r="F531" s="58">
        <v>128.66</v>
      </c>
      <c r="G531" s="9" t="s">
        <v>1521</v>
      </c>
      <c r="H531" s="3">
        <v>1</v>
      </c>
      <c r="I531" s="1" t="s">
        <v>475</v>
      </c>
      <c r="J531" s="2">
        <f t="shared" si="22"/>
        <v>827.04117599999995</v>
      </c>
      <c r="K531" s="3">
        <v>1462.138704</v>
      </c>
    </row>
    <row r="532" spans="1:11" ht="18" customHeight="1">
      <c r="A532" s="56"/>
      <c r="B532" s="9">
        <v>530</v>
      </c>
      <c r="C532" s="29" t="s">
        <v>3118</v>
      </c>
      <c r="D532" s="57"/>
      <c r="E532" s="57"/>
      <c r="F532" s="58"/>
      <c r="G532" s="9" t="s">
        <v>1522</v>
      </c>
      <c r="H532" s="3">
        <v>2</v>
      </c>
      <c r="I532" s="1" t="s">
        <v>475</v>
      </c>
      <c r="J532" s="2">
        <f t="shared" si="22"/>
        <v>827.04117599999995</v>
      </c>
      <c r="K532" s="3">
        <v>1462.138704</v>
      </c>
    </row>
    <row r="533" spans="1:11" ht="18" customHeight="1">
      <c r="A533" s="56"/>
      <c r="B533" s="9">
        <v>531</v>
      </c>
      <c r="C533" s="29" t="s">
        <v>3118</v>
      </c>
      <c r="D533" s="57"/>
      <c r="E533" s="57"/>
      <c r="F533" s="58"/>
      <c r="G533" s="9" t="s">
        <v>1523</v>
      </c>
      <c r="H533" s="3">
        <v>3</v>
      </c>
      <c r="I533" s="1" t="s">
        <v>475</v>
      </c>
      <c r="J533" s="2">
        <f t="shared" si="22"/>
        <v>827.04117599999995</v>
      </c>
      <c r="K533" s="3">
        <v>1462.138704</v>
      </c>
    </row>
    <row r="534" spans="1:11" ht="18" customHeight="1">
      <c r="A534" s="56"/>
      <c r="B534" s="9">
        <v>532</v>
      </c>
      <c r="C534" s="29" t="s">
        <v>3118</v>
      </c>
      <c r="D534" s="57"/>
      <c r="E534" s="57"/>
      <c r="F534" s="58"/>
      <c r="G534" s="9" t="s">
        <v>1524</v>
      </c>
      <c r="H534" s="3">
        <v>4</v>
      </c>
      <c r="I534" s="1" t="s">
        <v>475</v>
      </c>
      <c r="J534" s="2">
        <f t="shared" si="22"/>
        <v>827.04117599999995</v>
      </c>
      <c r="K534" s="3">
        <v>1462.138704</v>
      </c>
    </row>
    <row r="535" spans="1:11" ht="18" customHeight="1">
      <c r="A535" s="56">
        <v>134</v>
      </c>
      <c r="B535" s="7">
        <v>533</v>
      </c>
      <c r="C535" s="29" t="s">
        <v>3118</v>
      </c>
      <c r="D535" s="57" t="s">
        <v>204</v>
      </c>
      <c r="E535" s="57" t="s">
        <v>896</v>
      </c>
      <c r="F535" s="58">
        <v>128.66</v>
      </c>
      <c r="G535" s="9" t="s">
        <v>1525</v>
      </c>
      <c r="H535" s="3">
        <v>1</v>
      </c>
      <c r="I535" s="1" t="s">
        <v>475</v>
      </c>
      <c r="J535" s="2">
        <f t="shared" si="22"/>
        <v>827.04117599999995</v>
      </c>
      <c r="K535" s="3">
        <v>1462.138704</v>
      </c>
    </row>
    <row r="536" spans="1:11" ht="18" customHeight="1">
      <c r="A536" s="56"/>
      <c r="B536" s="9">
        <v>534</v>
      </c>
      <c r="C536" s="29" t="s">
        <v>3118</v>
      </c>
      <c r="D536" s="57"/>
      <c r="E536" s="57"/>
      <c r="F536" s="58"/>
      <c r="G536" s="9" t="s">
        <v>1526</v>
      </c>
      <c r="H536" s="3">
        <v>2</v>
      </c>
      <c r="I536" s="1" t="s">
        <v>475</v>
      </c>
      <c r="J536" s="2">
        <f t="shared" si="22"/>
        <v>827.04117599999995</v>
      </c>
      <c r="K536" s="3">
        <v>1462.138704</v>
      </c>
    </row>
    <row r="537" spans="1:11" ht="18" customHeight="1">
      <c r="A537" s="56"/>
      <c r="B537" s="9">
        <v>535</v>
      </c>
      <c r="C537" s="29" t="s">
        <v>3118</v>
      </c>
      <c r="D537" s="57"/>
      <c r="E537" s="57"/>
      <c r="F537" s="58"/>
      <c r="G537" s="9" t="s">
        <v>1527</v>
      </c>
      <c r="H537" s="3">
        <v>3</v>
      </c>
      <c r="I537" s="1" t="s">
        <v>475</v>
      </c>
      <c r="J537" s="2">
        <f t="shared" si="22"/>
        <v>827.04117599999995</v>
      </c>
      <c r="K537" s="3">
        <v>1462.138704</v>
      </c>
    </row>
    <row r="538" spans="1:11" ht="18" customHeight="1">
      <c r="A538" s="56"/>
      <c r="B538" s="9">
        <v>536</v>
      </c>
      <c r="C538" s="29" t="s">
        <v>3118</v>
      </c>
      <c r="D538" s="57"/>
      <c r="E538" s="57"/>
      <c r="F538" s="58"/>
      <c r="G538" s="9" t="s">
        <v>1528</v>
      </c>
      <c r="H538" s="3">
        <v>4</v>
      </c>
      <c r="I538" s="1" t="s">
        <v>475</v>
      </c>
      <c r="J538" s="2">
        <f t="shared" si="22"/>
        <v>827.04117599999995</v>
      </c>
      <c r="K538" s="3">
        <v>1462.138704</v>
      </c>
    </row>
    <row r="539" spans="1:11" ht="18" customHeight="1">
      <c r="A539" s="64">
        <v>135</v>
      </c>
      <c r="B539" s="7">
        <v>537</v>
      </c>
      <c r="C539" s="29" t="s">
        <v>3119</v>
      </c>
      <c r="D539" s="57" t="s">
        <v>10</v>
      </c>
      <c r="E539" s="57" t="s">
        <v>897</v>
      </c>
      <c r="F539" s="58">
        <v>104.94</v>
      </c>
      <c r="G539" s="9" t="s">
        <v>1529</v>
      </c>
      <c r="H539" s="3">
        <v>1</v>
      </c>
      <c r="I539" s="1" t="s">
        <v>1115</v>
      </c>
      <c r="J539" s="2">
        <f>60.186*10.764</f>
        <v>647.84210399999995</v>
      </c>
      <c r="K539" s="3">
        <v>1171.2136176000001</v>
      </c>
    </row>
    <row r="540" spans="1:11" ht="18" customHeight="1">
      <c r="A540" s="56"/>
      <c r="B540" s="9">
        <v>538</v>
      </c>
      <c r="C540" s="29" t="s">
        <v>3119</v>
      </c>
      <c r="D540" s="57"/>
      <c r="E540" s="57"/>
      <c r="F540" s="58"/>
      <c r="G540" s="9" t="s">
        <v>1530</v>
      </c>
      <c r="H540" s="3">
        <v>2</v>
      </c>
      <c r="I540" s="1" t="s">
        <v>1115</v>
      </c>
      <c r="J540" s="2">
        <f>J539</f>
        <v>647.84210399999995</v>
      </c>
      <c r="K540" s="3">
        <v>1171.2136176000001</v>
      </c>
    </row>
    <row r="541" spans="1:11" ht="18" customHeight="1">
      <c r="A541" s="56"/>
      <c r="B541" s="9">
        <v>539</v>
      </c>
      <c r="C541" s="29" t="s">
        <v>3119</v>
      </c>
      <c r="D541" s="57"/>
      <c r="E541" s="57"/>
      <c r="F541" s="58"/>
      <c r="G541" s="9" t="s">
        <v>1531</v>
      </c>
      <c r="H541" s="3">
        <v>3</v>
      </c>
      <c r="I541" s="1" t="s">
        <v>1115</v>
      </c>
      <c r="J541" s="2">
        <f t="shared" ref="J541:J604" si="23">J540</f>
        <v>647.84210399999995</v>
      </c>
      <c r="K541" s="3">
        <v>1171.2136176000001</v>
      </c>
    </row>
    <row r="542" spans="1:11" ht="18" customHeight="1">
      <c r="A542" s="56"/>
      <c r="B542" s="9">
        <v>540</v>
      </c>
      <c r="C542" s="29" t="s">
        <v>3119</v>
      </c>
      <c r="D542" s="57"/>
      <c r="E542" s="57"/>
      <c r="F542" s="58"/>
      <c r="G542" s="9" t="s">
        <v>1532</v>
      </c>
      <c r="H542" s="3">
        <v>4</v>
      </c>
      <c r="I542" s="1" t="s">
        <v>1115</v>
      </c>
      <c r="J542" s="2">
        <f t="shared" si="23"/>
        <v>647.84210399999995</v>
      </c>
      <c r="K542" s="3">
        <v>1171.2136176000001</v>
      </c>
    </row>
    <row r="543" spans="1:11" ht="18" customHeight="1">
      <c r="A543" s="56">
        <v>136</v>
      </c>
      <c r="B543" s="7">
        <v>541</v>
      </c>
      <c r="C543" s="29" t="s">
        <v>3119</v>
      </c>
      <c r="D543" s="57" t="s">
        <v>11</v>
      </c>
      <c r="E543" s="57" t="s">
        <v>898</v>
      </c>
      <c r="F543" s="58">
        <f>F539</f>
        <v>104.94</v>
      </c>
      <c r="G543" s="9" t="s">
        <v>1533</v>
      </c>
      <c r="H543" s="3">
        <v>1</v>
      </c>
      <c r="I543" s="1" t="s">
        <v>1115</v>
      </c>
      <c r="J543" s="2">
        <f t="shared" si="23"/>
        <v>647.84210399999995</v>
      </c>
      <c r="K543" s="3">
        <v>1171.2136176000001</v>
      </c>
    </row>
    <row r="544" spans="1:11" ht="18" customHeight="1">
      <c r="A544" s="56"/>
      <c r="B544" s="9">
        <v>542</v>
      </c>
      <c r="C544" s="29" t="s">
        <v>3119</v>
      </c>
      <c r="D544" s="57"/>
      <c r="E544" s="57"/>
      <c r="F544" s="58"/>
      <c r="G544" s="9" t="s">
        <v>1534</v>
      </c>
      <c r="H544" s="3">
        <v>2</v>
      </c>
      <c r="I544" s="1" t="s">
        <v>1115</v>
      </c>
      <c r="J544" s="2">
        <f t="shared" si="23"/>
        <v>647.84210399999995</v>
      </c>
      <c r="K544" s="3">
        <v>1171.2136176000001</v>
      </c>
    </row>
    <row r="545" spans="1:11" ht="18" customHeight="1">
      <c r="A545" s="56"/>
      <c r="B545" s="9">
        <v>543</v>
      </c>
      <c r="C545" s="29" t="s">
        <v>3119</v>
      </c>
      <c r="D545" s="57"/>
      <c r="E545" s="57"/>
      <c r="F545" s="58"/>
      <c r="G545" s="9" t="s">
        <v>1535</v>
      </c>
      <c r="H545" s="3">
        <v>3</v>
      </c>
      <c r="I545" s="1" t="s">
        <v>1115</v>
      </c>
      <c r="J545" s="2">
        <f t="shared" si="23"/>
        <v>647.84210399999995</v>
      </c>
      <c r="K545" s="3">
        <v>1171.2136176000001</v>
      </c>
    </row>
    <row r="546" spans="1:11" ht="18" customHeight="1">
      <c r="A546" s="56"/>
      <c r="B546" s="9">
        <v>544</v>
      </c>
      <c r="C546" s="29" t="s">
        <v>3119</v>
      </c>
      <c r="D546" s="57"/>
      <c r="E546" s="57"/>
      <c r="F546" s="58"/>
      <c r="G546" s="9" t="s">
        <v>1536</v>
      </c>
      <c r="H546" s="3">
        <v>4</v>
      </c>
      <c r="I546" s="1" t="s">
        <v>1115</v>
      </c>
      <c r="J546" s="2">
        <f t="shared" si="23"/>
        <v>647.84210399999995</v>
      </c>
      <c r="K546" s="3">
        <v>1171.2136176000001</v>
      </c>
    </row>
    <row r="547" spans="1:11" ht="18" customHeight="1">
      <c r="A547" s="64">
        <v>137</v>
      </c>
      <c r="B547" s="7">
        <v>545</v>
      </c>
      <c r="C547" s="29" t="s">
        <v>3119</v>
      </c>
      <c r="D547" s="57" t="s">
        <v>12</v>
      </c>
      <c r="E547" s="57" t="s">
        <v>899</v>
      </c>
      <c r="F547" s="58">
        <f t="shared" ref="F547" si="24">F543</f>
        <v>104.94</v>
      </c>
      <c r="G547" s="9" t="s">
        <v>1537</v>
      </c>
      <c r="H547" s="3">
        <v>1</v>
      </c>
      <c r="I547" s="1" t="s">
        <v>1115</v>
      </c>
      <c r="J547" s="2">
        <f t="shared" si="23"/>
        <v>647.84210399999995</v>
      </c>
      <c r="K547" s="3">
        <v>1171.2136176000001</v>
      </c>
    </row>
    <row r="548" spans="1:11" ht="18" customHeight="1">
      <c r="A548" s="56"/>
      <c r="B548" s="9">
        <v>546</v>
      </c>
      <c r="C548" s="29" t="s">
        <v>3119</v>
      </c>
      <c r="D548" s="57"/>
      <c r="E548" s="57"/>
      <c r="F548" s="58"/>
      <c r="G548" s="9" t="s">
        <v>1538</v>
      </c>
      <c r="H548" s="3">
        <v>2</v>
      </c>
      <c r="I548" s="1" t="s">
        <v>1115</v>
      </c>
      <c r="J548" s="2">
        <f t="shared" si="23"/>
        <v>647.84210399999995</v>
      </c>
      <c r="K548" s="3">
        <v>1171.2136176000001</v>
      </c>
    </row>
    <row r="549" spans="1:11" ht="18" customHeight="1">
      <c r="A549" s="56"/>
      <c r="B549" s="9">
        <v>547</v>
      </c>
      <c r="C549" s="29" t="s">
        <v>3119</v>
      </c>
      <c r="D549" s="57"/>
      <c r="E549" s="57"/>
      <c r="F549" s="58"/>
      <c r="G549" s="9" t="s">
        <v>1539</v>
      </c>
      <c r="H549" s="3">
        <v>3</v>
      </c>
      <c r="I549" s="1" t="s">
        <v>1115</v>
      </c>
      <c r="J549" s="2">
        <f t="shared" si="23"/>
        <v>647.84210399999995</v>
      </c>
      <c r="K549" s="3">
        <v>1171.2136176000001</v>
      </c>
    </row>
    <row r="550" spans="1:11" ht="18" customHeight="1">
      <c r="A550" s="56"/>
      <c r="B550" s="9">
        <v>548</v>
      </c>
      <c r="C550" s="29" t="s">
        <v>3119</v>
      </c>
      <c r="D550" s="57"/>
      <c r="E550" s="57"/>
      <c r="F550" s="58"/>
      <c r="G550" s="9" t="s">
        <v>1540</v>
      </c>
      <c r="H550" s="3">
        <v>4</v>
      </c>
      <c r="I550" s="1" t="s">
        <v>1115</v>
      </c>
      <c r="J550" s="2">
        <f t="shared" si="23"/>
        <v>647.84210399999995</v>
      </c>
      <c r="K550" s="3">
        <v>1171.2136176000001</v>
      </c>
    </row>
    <row r="551" spans="1:11" ht="18" customHeight="1">
      <c r="A551" s="56">
        <v>138</v>
      </c>
      <c r="B551" s="7">
        <v>549</v>
      </c>
      <c r="C551" s="29" t="s">
        <v>3119</v>
      </c>
      <c r="D551" s="57" t="s">
        <v>13</v>
      </c>
      <c r="E551" s="57" t="s">
        <v>900</v>
      </c>
      <c r="F551" s="58">
        <f t="shared" ref="F551" si="25">F547</f>
        <v>104.94</v>
      </c>
      <c r="G551" s="9" t="s">
        <v>1541</v>
      </c>
      <c r="H551" s="3">
        <v>1</v>
      </c>
      <c r="I551" s="1" t="s">
        <v>1115</v>
      </c>
      <c r="J551" s="2">
        <f t="shared" si="23"/>
        <v>647.84210399999995</v>
      </c>
      <c r="K551" s="3">
        <v>1171.2136176000001</v>
      </c>
    </row>
    <row r="552" spans="1:11" ht="18" customHeight="1">
      <c r="A552" s="56"/>
      <c r="B552" s="9">
        <v>550</v>
      </c>
      <c r="C552" s="29" t="s">
        <v>3119</v>
      </c>
      <c r="D552" s="57"/>
      <c r="E552" s="57"/>
      <c r="F552" s="58"/>
      <c r="G552" s="9" t="s">
        <v>1542</v>
      </c>
      <c r="H552" s="3">
        <v>2</v>
      </c>
      <c r="I552" s="1" t="s">
        <v>1115</v>
      </c>
      <c r="J552" s="2">
        <f t="shared" si="23"/>
        <v>647.84210399999995</v>
      </c>
      <c r="K552" s="3">
        <v>1171.2136176000001</v>
      </c>
    </row>
    <row r="553" spans="1:11" ht="18" customHeight="1">
      <c r="A553" s="56"/>
      <c r="B553" s="9">
        <v>551</v>
      </c>
      <c r="C553" s="29" t="s">
        <v>3119</v>
      </c>
      <c r="D553" s="57"/>
      <c r="E553" s="57"/>
      <c r="F553" s="58"/>
      <c r="G553" s="9" t="s">
        <v>1543</v>
      </c>
      <c r="H553" s="3">
        <v>3</v>
      </c>
      <c r="I553" s="1" t="s">
        <v>1115</v>
      </c>
      <c r="J553" s="2">
        <f t="shared" si="23"/>
        <v>647.84210399999995</v>
      </c>
      <c r="K553" s="3">
        <v>1171.2136176000001</v>
      </c>
    </row>
    <row r="554" spans="1:11" ht="18" customHeight="1">
      <c r="A554" s="56"/>
      <c r="B554" s="9">
        <v>552</v>
      </c>
      <c r="C554" s="29" t="s">
        <v>3119</v>
      </c>
      <c r="D554" s="57"/>
      <c r="E554" s="57"/>
      <c r="F554" s="58"/>
      <c r="G554" s="9" t="s">
        <v>1544</v>
      </c>
      <c r="H554" s="3">
        <v>4</v>
      </c>
      <c r="I554" s="1" t="s">
        <v>1115</v>
      </c>
      <c r="J554" s="2">
        <f t="shared" si="23"/>
        <v>647.84210399999995</v>
      </c>
      <c r="K554" s="3">
        <v>1171.2136176000001</v>
      </c>
    </row>
    <row r="555" spans="1:11" ht="18" customHeight="1">
      <c r="A555" s="64">
        <v>139</v>
      </c>
      <c r="B555" s="7">
        <v>553</v>
      </c>
      <c r="C555" s="29" t="s">
        <v>3119</v>
      </c>
      <c r="D555" s="57" t="s">
        <v>14</v>
      </c>
      <c r="E555" s="57" t="s">
        <v>901</v>
      </c>
      <c r="F555" s="58">
        <f t="shared" ref="F555" si="26">F551</f>
        <v>104.94</v>
      </c>
      <c r="G555" s="9" t="s">
        <v>1545</v>
      </c>
      <c r="H555" s="3">
        <v>1</v>
      </c>
      <c r="I555" s="1" t="s">
        <v>1115</v>
      </c>
      <c r="J555" s="2">
        <f t="shared" si="23"/>
        <v>647.84210399999995</v>
      </c>
      <c r="K555" s="3">
        <v>1171.2136176000001</v>
      </c>
    </row>
    <row r="556" spans="1:11" ht="18" customHeight="1">
      <c r="A556" s="56"/>
      <c r="B556" s="9">
        <v>554</v>
      </c>
      <c r="C556" s="29" t="s">
        <v>3119</v>
      </c>
      <c r="D556" s="57"/>
      <c r="E556" s="57"/>
      <c r="F556" s="58"/>
      <c r="G556" s="9" t="s">
        <v>1546</v>
      </c>
      <c r="H556" s="3">
        <v>2</v>
      </c>
      <c r="I556" s="1" t="s">
        <v>1115</v>
      </c>
      <c r="J556" s="2">
        <f t="shared" si="23"/>
        <v>647.84210399999995</v>
      </c>
      <c r="K556" s="3">
        <v>1171.2136176000001</v>
      </c>
    </row>
    <row r="557" spans="1:11" ht="18" customHeight="1">
      <c r="A557" s="56"/>
      <c r="B557" s="9">
        <v>555</v>
      </c>
      <c r="C557" s="29" t="s">
        <v>3119</v>
      </c>
      <c r="D557" s="57"/>
      <c r="E557" s="57"/>
      <c r="F557" s="58"/>
      <c r="G557" s="9" t="s">
        <v>1547</v>
      </c>
      <c r="H557" s="3">
        <v>3</v>
      </c>
      <c r="I557" s="1" t="s">
        <v>1115</v>
      </c>
      <c r="J557" s="2">
        <f t="shared" si="23"/>
        <v>647.84210399999995</v>
      </c>
      <c r="K557" s="3">
        <v>1171.2136176000001</v>
      </c>
    </row>
    <row r="558" spans="1:11" ht="18" customHeight="1">
      <c r="A558" s="56"/>
      <c r="B558" s="9">
        <v>556</v>
      </c>
      <c r="C558" s="29" t="s">
        <v>3119</v>
      </c>
      <c r="D558" s="57"/>
      <c r="E558" s="57"/>
      <c r="F558" s="58"/>
      <c r="G558" s="9" t="s">
        <v>1548</v>
      </c>
      <c r="H558" s="3">
        <v>4</v>
      </c>
      <c r="I558" s="1" t="s">
        <v>1115</v>
      </c>
      <c r="J558" s="2">
        <f t="shared" si="23"/>
        <v>647.84210399999995</v>
      </c>
      <c r="K558" s="3">
        <v>1171.2136176000001</v>
      </c>
    </row>
    <row r="559" spans="1:11" ht="18" customHeight="1">
      <c r="A559" s="56">
        <v>140</v>
      </c>
      <c r="B559" s="7">
        <v>557</v>
      </c>
      <c r="C559" s="29" t="s">
        <v>3119</v>
      </c>
      <c r="D559" s="57" t="s">
        <v>15</v>
      </c>
      <c r="E559" s="57" t="s">
        <v>902</v>
      </c>
      <c r="F559" s="58">
        <f t="shared" ref="F559" si="27">F555</f>
        <v>104.94</v>
      </c>
      <c r="G559" s="9" t="s">
        <v>1549</v>
      </c>
      <c r="H559" s="3">
        <v>1</v>
      </c>
      <c r="I559" s="1" t="s">
        <v>1115</v>
      </c>
      <c r="J559" s="2">
        <f t="shared" si="23"/>
        <v>647.84210399999995</v>
      </c>
      <c r="K559" s="3">
        <v>1171.2136176000001</v>
      </c>
    </row>
    <row r="560" spans="1:11" ht="18" customHeight="1">
      <c r="A560" s="56"/>
      <c r="B560" s="9">
        <v>558</v>
      </c>
      <c r="C560" s="29" t="s">
        <v>3119</v>
      </c>
      <c r="D560" s="57"/>
      <c r="E560" s="57"/>
      <c r="F560" s="58"/>
      <c r="G560" s="9" t="s">
        <v>1550</v>
      </c>
      <c r="H560" s="3">
        <v>2</v>
      </c>
      <c r="I560" s="1" t="s">
        <v>1115</v>
      </c>
      <c r="J560" s="2">
        <f t="shared" si="23"/>
        <v>647.84210399999995</v>
      </c>
      <c r="K560" s="3">
        <v>1171.2136176000001</v>
      </c>
    </row>
    <row r="561" spans="1:11" ht="18" customHeight="1">
      <c r="A561" s="56"/>
      <c r="B561" s="9">
        <v>559</v>
      </c>
      <c r="C561" s="29" t="s">
        <v>3119</v>
      </c>
      <c r="D561" s="57"/>
      <c r="E561" s="57"/>
      <c r="F561" s="58"/>
      <c r="G561" s="9" t="s">
        <v>1551</v>
      </c>
      <c r="H561" s="3">
        <v>3</v>
      </c>
      <c r="I561" s="1" t="s">
        <v>1115</v>
      </c>
      <c r="J561" s="2">
        <f t="shared" si="23"/>
        <v>647.84210399999995</v>
      </c>
      <c r="K561" s="3">
        <v>1171.2136176000001</v>
      </c>
    </row>
    <row r="562" spans="1:11" ht="18" customHeight="1">
      <c r="A562" s="56"/>
      <c r="B562" s="9">
        <v>560</v>
      </c>
      <c r="C562" s="29" t="s">
        <v>3119</v>
      </c>
      <c r="D562" s="57"/>
      <c r="E562" s="57"/>
      <c r="F562" s="58"/>
      <c r="G562" s="9" t="s">
        <v>1552</v>
      </c>
      <c r="H562" s="3">
        <v>4</v>
      </c>
      <c r="I562" s="1" t="s">
        <v>1115</v>
      </c>
      <c r="J562" s="2">
        <f t="shared" si="23"/>
        <v>647.84210399999995</v>
      </c>
      <c r="K562" s="3">
        <v>1171.2136176000001</v>
      </c>
    </row>
    <row r="563" spans="1:11" ht="18" customHeight="1">
      <c r="A563" s="64">
        <v>141</v>
      </c>
      <c r="B563" s="7">
        <v>561</v>
      </c>
      <c r="C563" s="29" t="s">
        <v>3119</v>
      </c>
      <c r="D563" s="57" t="s">
        <v>16</v>
      </c>
      <c r="E563" s="57" t="s">
        <v>903</v>
      </c>
      <c r="F563" s="58">
        <f t="shared" ref="F563" si="28">F559</f>
        <v>104.94</v>
      </c>
      <c r="G563" s="9" t="s">
        <v>1553</v>
      </c>
      <c r="H563" s="3">
        <v>1</v>
      </c>
      <c r="I563" s="1" t="s">
        <v>1115</v>
      </c>
      <c r="J563" s="2">
        <f t="shared" si="23"/>
        <v>647.84210399999995</v>
      </c>
      <c r="K563" s="3">
        <v>1171.2136176000001</v>
      </c>
    </row>
    <row r="564" spans="1:11" ht="18" customHeight="1">
      <c r="A564" s="56"/>
      <c r="B564" s="9">
        <v>562</v>
      </c>
      <c r="C564" s="29" t="s">
        <v>3119</v>
      </c>
      <c r="D564" s="57"/>
      <c r="E564" s="57"/>
      <c r="F564" s="58"/>
      <c r="G564" s="9" t="s">
        <v>1554</v>
      </c>
      <c r="H564" s="3">
        <v>2</v>
      </c>
      <c r="I564" s="1" t="s">
        <v>1115</v>
      </c>
      <c r="J564" s="2">
        <f t="shared" si="23"/>
        <v>647.84210399999995</v>
      </c>
      <c r="K564" s="3">
        <v>1171.2136176000001</v>
      </c>
    </row>
    <row r="565" spans="1:11" ht="18" customHeight="1">
      <c r="A565" s="56"/>
      <c r="B565" s="9">
        <v>563</v>
      </c>
      <c r="C565" s="29" t="s">
        <v>3119</v>
      </c>
      <c r="D565" s="57"/>
      <c r="E565" s="57"/>
      <c r="F565" s="58"/>
      <c r="G565" s="9" t="s">
        <v>1555</v>
      </c>
      <c r="H565" s="3">
        <v>3</v>
      </c>
      <c r="I565" s="1" t="s">
        <v>1115</v>
      </c>
      <c r="J565" s="2">
        <f t="shared" si="23"/>
        <v>647.84210399999995</v>
      </c>
      <c r="K565" s="3">
        <v>1171.2136176000001</v>
      </c>
    </row>
    <row r="566" spans="1:11" ht="18" customHeight="1">
      <c r="A566" s="56"/>
      <c r="B566" s="9">
        <v>564</v>
      </c>
      <c r="C566" s="29" t="s">
        <v>3119</v>
      </c>
      <c r="D566" s="57"/>
      <c r="E566" s="57"/>
      <c r="F566" s="58"/>
      <c r="G566" s="9" t="s">
        <v>1556</v>
      </c>
      <c r="H566" s="3">
        <v>4</v>
      </c>
      <c r="I566" s="1" t="s">
        <v>1115</v>
      </c>
      <c r="J566" s="2">
        <f t="shared" si="23"/>
        <v>647.84210399999995</v>
      </c>
      <c r="K566" s="3">
        <v>1171.2136176000001</v>
      </c>
    </row>
    <row r="567" spans="1:11" ht="18" customHeight="1">
      <c r="A567" s="56">
        <v>142</v>
      </c>
      <c r="B567" s="7">
        <v>565</v>
      </c>
      <c r="C567" s="29" t="s">
        <v>3119</v>
      </c>
      <c r="D567" s="57" t="s">
        <v>205</v>
      </c>
      <c r="E567" s="57" t="s">
        <v>904</v>
      </c>
      <c r="F567" s="58">
        <f t="shared" ref="F567" si="29">F563</f>
        <v>104.94</v>
      </c>
      <c r="G567" s="9" t="s">
        <v>1557</v>
      </c>
      <c r="H567" s="3">
        <v>1</v>
      </c>
      <c r="I567" s="1" t="s">
        <v>1115</v>
      </c>
      <c r="J567" s="2">
        <f t="shared" si="23"/>
        <v>647.84210399999995</v>
      </c>
      <c r="K567" s="3">
        <v>1171.2136176000001</v>
      </c>
    </row>
    <row r="568" spans="1:11" ht="18" customHeight="1">
      <c r="A568" s="56"/>
      <c r="B568" s="9">
        <v>566</v>
      </c>
      <c r="C568" s="29" t="s">
        <v>3119</v>
      </c>
      <c r="D568" s="57"/>
      <c r="E568" s="57"/>
      <c r="F568" s="58"/>
      <c r="G568" s="9" t="s">
        <v>1558</v>
      </c>
      <c r="H568" s="3">
        <v>2</v>
      </c>
      <c r="I568" s="1" t="s">
        <v>1115</v>
      </c>
      <c r="J568" s="2">
        <f t="shared" si="23"/>
        <v>647.84210399999995</v>
      </c>
      <c r="K568" s="3">
        <v>1171.2136176000001</v>
      </c>
    </row>
    <row r="569" spans="1:11" ht="18" customHeight="1">
      <c r="A569" s="56"/>
      <c r="B569" s="9">
        <v>567</v>
      </c>
      <c r="C569" s="29" t="s">
        <v>3119</v>
      </c>
      <c r="D569" s="57"/>
      <c r="E569" s="57"/>
      <c r="F569" s="58"/>
      <c r="G569" s="9" t="s">
        <v>1559</v>
      </c>
      <c r="H569" s="3">
        <v>3</v>
      </c>
      <c r="I569" s="1" t="s">
        <v>1115</v>
      </c>
      <c r="J569" s="2">
        <f t="shared" si="23"/>
        <v>647.84210399999995</v>
      </c>
      <c r="K569" s="3">
        <v>1171.2136176000001</v>
      </c>
    </row>
    <row r="570" spans="1:11" ht="18" customHeight="1">
      <c r="A570" s="56"/>
      <c r="B570" s="9">
        <v>568</v>
      </c>
      <c r="C570" s="29" t="s">
        <v>3119</v>
      </c>
      <c r="D570" s="57"/>
      <c r="E570" s="57"/>
      <c r="F570" s="58"/>
      <c r="G570" s="9" t="s">
        <v>1560</v>
      </c>
      <c r="H570" s="3">
        <v>4</v>
      </c>
      <c r="I570" s="1" t="s">
        <v>1115</v>
      </c>
      <c r="J570" s="2">
        <f t="shared" si="23"/>
        <v>647.84210399999995</v>
      </c>
      <c r="K570" s="3">
        <v>1171.2136176000001</v>
      </c>
    </row>
    <row r="571" spans="1:11" ht="18" customHeight="1">
      <c r="A571" s="64">
        <v>143</v>
      </c>
      <c r="B571" s="7">
        <v>569</v>
      </c>
      <c r="C571" s="29" t="s">
        <v>3119</v>
      </c>
      <c r="D571" s="57" t="s">
        <v>206</v>
      </c>
      <c r="E571" s="57" t="s">
        <v>905</v>
      </c>
      <c r="F571" s="58">
        <f t="shared" ref="F571" si="30">F567</f>
        <v>104.94</v>
      </c>
      <c r="G571" s="9" t="s">
        <v>1561</v>
      </c>
      <c r="H571" s="3">
        <v>1</v>
      </c>
      <c r="I571" s="1" t="s">
        <v>1115</v>
      </c>
      <c r="J571" s="2">
        <f t="shared" si="23"/>
        <v>647.84210399999995</v>
      </c>
      <c r="K571" s="3">
        <v>1171.2136176000001</v>
      </c>
    </row>
    <row r="572" spans="1:11" ht="18" customHeight="1">
      <c r="A572" s="56"/>
      <c r="B572" s="9">
        <v>570</v>
      </c>
      <c r="C572" s="29" t="s">
        <v>3119</v>
      </c>
      <c r="D572" s="57"/>
      <c r="E572" s="57"/>
      <c r="F572" s="58"/>
      <c r="G572" s="9" t="s">
        <v>1562</v>
      </c>
      <c r="H572" s="3">
        <v>2</v>
      </c>
      <c r="I572" s="1" t="s">
        <v>1115</v>
      </c>
      <c r="J572" s="2">
        <f t="shared" si="23"/>
        <v>647.84210399999995</v>
      </c>
      <c r="K572" s="3">
        <v>1171.2136176000001</v>
      </c>
    </row>
    <row r="573" spans="1:11" ht="18" customHeight="1">
      <c r="A573" s="56"/>
      <c r="B573" s="9">
        <v>571</v>
      </c>
      <c r="C573" s="29" t="s">
        <v>3119</v>
      </c>
      <c r="D573" s="57"/>
      <c r="E573" s="57"/>
      <c r="F573" s="58"/>
      <c r="G573" s="9" t="s">
        <v>1563</v>
      </c>
      <c r="H573" s="3">
        <v>3</v>
      </c>
      <c r="I573" s="1" t="s">
        <v>1115</v>
      </c>
      <c r="J573" s="2">
        <f t="shared" si="23"/>
        <v>647.84210399999995</v>
      </c>
      <c r="K573" s="3">
        <v>1171.2136176000001</v>
      </c>
    </row>
    <row r="574" spans="1:11" ht="18" customHeight="1">
      <c r="A574" s="56"/>
      <c r="B574" s="9">
        <v>572</v>
      </c>
      <c r="C574" s="29" t="s">
        <v>3119</v>
      </c>
      <c r="D574" s="57"/>
      <c r="E574" s="57"/>
      <c r="F574" s="58"/>
      <c r="G574" s="9" t="s">
        <v>1564</v>
      </c>
      <c r="H574" s="3">
        <v>4</v>
      </c>
      <c r="I574" s="1" t="s">
        <v>1115</v>
      </c>
      <c r="J574" s="2">
        <f t="shared" si="23"/>
        <v>647.84210399999995</v>
      </c>
      <c r="K574" s="3">
        <v>1171.2136176000001</v>
      </c>
    </row>
    <row r="575" spans="1:11" ht="18" customHeight="1">
      <c r="A575" s="56">
        <v>144</v>
      </c>
      <c r="B575" s="7">
        <v>573</v>
      </c>
      <c r="C575" s="29" t="s">
        <v>3119</v>
      </c>
      <c r="D575" s="57" t="s">
        <v>207</v>
      </c>
      <c r="E575" s="57" t="s">
        <v>906</v>
      </c>
      <c r="F575" s="58">
        <f t="shared" ref="F575" si="31">F571</f>
        <v>104.94</v>
      </c>
      <c r="G575" s="9" t="s">
        <v>1565</v>
      </c>
      <c r="H575" s="3">
        <v>1</v>
      </c>
      <c r="I575" s="1" t="s">
        <v>1115</v>
      </c>
      <c r="J575" s="2">
        <f t="shared" si="23"/>
        <v>647.84210399999995</v>
      </c>
      <c r="K575" s="3">
        <v>1171.2136176000001</v>
      </c>
    </row>
    <row r="576" spans="1:11" ht="18" customHeight="1">
      <c r="A576" s="56"/>
      <c r="B576" s="9">
        <v>574</v>
      </c>
      <c r="C576" s="29" t="s">
        <v>3119</v>
      </c>
      <c r="D576" s="57"/>
      <c r="E576" s="57"/>
      <c r="F576" s="58"/>
      <c r="G576" s="9" t="s">
        <v>1566</v>
      </c>
      <c r="H576" s="3">
        <v>2</v>
      </c>
      <c r="I576" s="1" t="s">
        <v>1115</v>
      </c>
      <c r="J576" s="2">
        <f t="shared" si="23"/>
        <v>647.84210399999995</v>
      </c>
      <c r="K576" s="3">
        <v>1171.2136176000001</v>
      </c>
    </row>
    <row r="577" spans="1:11" ht="18" customHeight="1">
      <c r="A577" s="56"/>
      <c r="B577" s="9">
        <v>575</v>
      </c>
      <c r="C577" s="29" t="s">
        <v>3119</v>
      </c>
      <c r="D577" s="57"/>
      <c r="E577" s="57"/>
      <c r="F577" s="58"/>
      <c r="G577" s="9" t="s">
        <v>1567</v>
      </c>
      <c r="H577" s="3">
        <v>3</v>
      </c>
      <c r="I577" s="1" t="s">
        <v>1115</v>
      </c>
      <c r="J577" s="2">
        <f t="shared" si="23"/>
        <v>647.84210399999995</v>
      </c>
      <c r="K577" s="3">
        <v>1171.2136176000001</v>
      </c>
    </row>
    <row r="578" spans="1:11" ht="18" customHeight="1">
      <c r="A578" s="56"/>
      <c r="B578" s="9">
        <v>576</v>
      </c>
      <c r="C578" s="29" t="s">
        <v>3119</v>
      </c>
      <c r="D578" s="57"/>
      <c r="E578" s="57"/>
      <c r="F578" s="58"/>
      <c r="G578" s="9" t="s">
        <v>1568</v>
      </c>
      <c r="H578" s="3">
        <v>4</v>
      </c>
      <c r="I578" s="1" t="s">
        <v>1115</v>
      </c>
      <c r="J578" s="2">
        <f t="shared" si="23"/>
        <v>647.84210399999995</v>
      </c>
      <c r="K578" s="3">
        <v>1171.2136176000001</v>
      </c>
    </row>
    <row r="579" spans="1:11" ht="18" customHeight="1">
      <c r="A579" s="64">
        <v>145</v>
      </c>
      <c r="B579" s="7">
        <v>577</v>
      </c>
      <c r="C579" s="29" t="s">
        <v>3119</v>
      </c>
      <c r="D579" s="57" t="s">
        <v>208</v>
      </c>
      <c r="E579" s="57" t="s">
        <v>907</v>
      </c>
      <c r="F579" s="58">
        <f t="shared" ref="F579" si="32">F575</f>
        <v>104.94</v>
      </c>
      <c r="G579" s="9" t="s">
        <v>1569</v>
      </c>
      <c r="H579" s="3">
        <v>1</v>
      </c>
      <c r="I579" s="1" t="s">
        <v>1115</v>
      </c>
      <c r="J579" s="2">
        <f t="shared" si="23"/>
        <v>647.84210399999995</v>
      </c>
      <c r="K579" s="3">
        <v>1171.2136176000001</v>
      </c>
    </row>
    <row r="580" spans="1:11" ht="18" customHeight="1">
      <c r="A580" s="56"/>
      <c r="B580" s="9">
        <v>578</v>
      </c>
      <c r="C580" s="29" t="s">
        <v>3119</v>
      </c>
      <c r="D580" s="57"/>
      <c r="E580" s="57"/>
      <c r="F580" s="58"/>
      <c r="G580" s="9" t="s">
        <v>1570</v>
      </c>
      <c r="H580" s="3">
        <v>2</v>
      </c>
      <c r="I580" s="1" t="s">
        <v>1115</v>
      </c>
      <c r="J580" s="2">
        <f t="shared" si="23"/>
        <v>647.84210399999995</v>
      </c>
      <c r="K580" s="3">
        <v>1171.2136176000001</v>
      </c>
    </row>
    <row r="581" spans="1:11" ht="18" customHeight="1">
      <c r="A581" s="56"/>
      <c r="B581" s="9">
        <v>579</v>
      </c>
      <c r="C581" s="29" t="s">
        <v>3119</v>
      </c>
      <c r="D581" s="57"/>
      <c r="E581" s="57"/>
      <c r="F581" s="58"/>
      <c r="G581" s="9" t="s">
        <v>1571</v>
      </c>
      <c r="H581" s="3">
        <v>3</v>
      </c>
      <c r="I581" s="1" t="s">
        <v>1115</v>
      </c>
      <c r="J581" s="2">
        <f t="shared" si="23"/>
        <v>647.84210399999995</v>
      </c>
      <c r="K581" s="3">
        <v>1171.2136176000001</v>
      </c>
    </row>
    <row r="582" spans="1:11" ht="18" customHeight="1">
      <c r="A582" s="56"/>
      <c r="B582" s="9">
        <v>580</v>
      </c>
      <c r="C582" s="29" t="s">
        <v>3119</v>
      </c>
      <c r="D582" s="57"/>
      <c r="E582" s="57"/>
      <c r="F582" s="58"/>
      <c r="G582" s="9" t="s">
        <v>1572</v>
      </c>
      <c r="H582" s="3">
        <v>4</v>
      </c>
      <c r="I582" s="1" t="s">
        <v>1115</v>
      </c>
      <c r="J582" s="2">
        <f t="shared" si="23"/>
        <v>647.84210399999995</v>
      </c>
      <c r="K582" s="3">
        <v>1171.2136176000001</v>
      </c>
    </row>
    <row r="583" spans="1:11" ht="18" customHeight="1">
      <c r="A583" s="56">
        <v>146</v>
      </c>
      <c r="B583" s="7">
        <v>581</v>
      </c>
      <c r="C583" s="29" t="s">
        <v>3119</v>
      </c>
      <c r="D583" s="57" t="s">
        <v>209</v>
      </c>
      <c r="E583" s="57" t="s">
        <v>908</v>
      </c>
      <c r="F583" s="58">
        <f t="shared" ref="F583" si="33">F579</f>
        <v>104.94</v>
      </c>
      <c r="G583" s="9" t="s">
        <v>1573</v>
      </c>
      <c r="H583" s="3">
        <v>1</v>
      </c>
      <c r="I583" s="1" t="s">
        <v>1115</v>
      </c>
      <c r="J583" s="2">
        <f t="shared" si="23"/>
        <v>647.84210399999995</v>
      </c>
      <c r="K583" s="3">
        <v>1171.2136176000001</v>
      </c>
    </row>
    <row r="584" spans="1:11" ht="18" customHeight="1">
      <c r="A584" s="56"/>
      <c r="B584" s="9">
        <v>582</v>
      </c>
      <c r="C584" s="29" t="s">
        <v>3119</v>
      </c>
      <c r="D584" s="57"/>
      <c r="E584" s="57"/>
      <c r="F584" s="58"/>
      <c r="G584" s="9" t="s">
        <v>1574</v>
      </c>
      <c r="H584" s="3">
        <v>2</v>
      </c>
      <c r="I584" s="1" t="s">
        <v>1115</v>
      </c>
      <c r="J584" s="2">
        <f t="shared" si="23"/>
        <v>647.84210399999995</v>
      </c>
      <c r="K584" s="3">
        <v>1171.2136176000001</v>
      </c>
    </row>
    <row r="585" spans="1:11" ht="18" customHeight="1">
      <c r="A585" s="56"/>
      <c r="B585" s="9">
        <v>583</v>
      </c>
      <c r="C585" s="29" t="s">
        <v>3119</v>
      </c>
      <c r="D585" s="57"/>
      <c r="E585" s="57"/>
      <c r="F585" s="58"/>
      <c r="G585" s="9" t="s">
        <v>1575</v>
      </c>
      <c r="H585" s="3">
        <v>3</v>
      </c>
      <c r="I585" s="1" t="s">
        <v>1115</v>
      </c>
      <c r="J585" s="2">
        <f t="shared" si="23"/>
        <v>647.84210399999995</v>
      </c>
      <c r="K585" s="3">
        <v>1171.2136176000001</v>
      </c>
    </row>
    <row r="586" spans="1:11" ht="18" customHeight="1">
      <c r="A586" s="56"/>
      <c r="B586" s="9">
        <v>584</v>
      </c>
      <c r="C586" s="29" t="s">
        <v>3119</v>
      </c>
      <c r="D586" s="57"/>
      <c r="E586" s="57"/>
      <c r="F586" s="58"/>
      <c r="G586" s="9" t="s">
        <v>1576</v>
      </c>
      <c r="H586" s="3">
        <v>4</v>
      </c>
      <c r="I586" s="1" t="s">
        <v>1115</v>
      </c>
      <c r="J586" s="2">
        <f t="shared" si="23"/>
        <v>647.84210399999995</v>
      </c>
      <c r="K586" s="3">
        <v>1171.2136176000001</v>
      </c>
    </row>
    <row r="587" spans="1:11" ht="18" customHeight="1">
      <c r="A587" s="64">
        <v>147</v>
      </c>
      <c r="B587" s="7">
        <v>585</v>
      </c>
      <c r="C587" s="29" t="s">
        <v>3119</v>
      </c>
      <c r="D587" s="57" t="s">
        <v>210</v>
      </c>
      <c r="E587" s="57" t="s">
        <v>909</v>
      </c>
      <c r="F587" s="58">
        <f t="shared" ref="F587" si="34">F583</f>
        <v>104.94</v>
      </c>
      <c r="G587" s="9" t="s">
        <v>1577</v>
      </c>
      <c r="H587" s="3">
        <v>1</v>
      </c>
      <c r="I587" s="1" t="s">
        <v>1115</v>
      </c>
      <c r="J587" s="2">
        <f t="shared" si="23"/>
        <v>647.84210399999995</v>
      </c>
      <c r="K587" s="3">
        <v>1171.2136176000001</v>
      </c>
    </row>
    <row r="588" spans="1:11" ht="18" customHeight="1">
      <c r="A588" s="56"/>
      <c r="B588" s="9">
        <v>586</v>
      </c>
      <c r="C588" s="29" t="s">
        <v>3119</v>
      </c>
      <c r="D588" s="57"/>
      <c r="E588" s="57"/>
      <c r="F588" s="58"/>
      <c r="G588" s="9" t="s">
        <v>1578</v>
      </c>
      <c r="H588" s="3">
        <v>2</v>
      </c>
      <c r="I588" s="1" t="s">
        <v>1115</v>
      </c>
      <c r="J588" s="2">
        <f t="shared" si="23"/>
        <v>647.84210399999995</v>
      </c>
      <c r="K588" s="3">
        <v>1171.2136176000001</v>
      </c>
    </row>
    <row r="589" spans="1:11" ht="18" customHeight="1">
      <c r="A589" s="56"/>
      <c r="B589" s="9">
        <v>587</v>
      </c>
      <c r="C589" s="29" t="s">
        <v>3119</v>
      </c>
      <c r="D589" s="57"/>
      <c r="E589" s="57"/>
      <c r="F589" s="58"/>
      <c r="G589" s="9" t="s">
        <v>1579</v>
      </c>
      <c r="H589" s="3">
        <v>3</v>
      </c>
      <c r="I589" s="1" t="s">
        <v>1115</v>
      </c>
      <c r="J589" s="2">
        <f t="shared" si="23"/>
        <v>647.84210399999995</v>
      </c>
      <c r="K589" s="3">
        <v>1171.2136176000001</v>
      </c>
    </row>
    <row r="590" spans="1:11" ht="18" customHeight="1">
      <c r="A590" s="56"/>
      <c r="B590" s="9">
        <v>588</v>
      </c>
      <c r="C590" s="29" t="s">
        <v>3119</v>
      </c>
      <c r="D590" s="57"/>
      <c r="E590" s="57"/>
      <c r="F590" s="58"/>
      <c r="G590" s="9" t="s">
        <v>1580</v>
      </c>
      <c r="H590" s="3">
        <v>4</v>
      </c>
      <c r="I590" s="1" t="s">
        <v>1115</v>
      </c>
      <c r="J590" s="2">
        <f t="shared" si="23"/>
        <v>647.84210399999995</v>
      </c>
      <c r="K590" s="3">
        <v>1171.2136176000001</v>
      </c>
    </row>
    <row r="591" spans="1:11" ht="18" customHeight="1">
      <c r="A591" s="56">
        <v>148</v>
      </c>
      <c r="B591" s="7">
        <v>589</v>
      </c>
      <c r="C591" s="29" t="s">
        <v>3119</v>
      </c>
      <c r="D591" s="57" t="s">
        <v>211</v>
      </c>
      <c r="E591" s="57" t="s">
        <v>910</v>
      </c>
      <c r="F591" s="58">
        <f t="shared" ref="F591" si="35">F587</f>
        <v>104.94</v>
      </c>
      <c r="G591" s="9" t="s">
        <v>1581</v>
      </c>
      <c r="H591" s="3">
        <v>1</v>
      </c>
      <c r="I591" s="1" t="s">
        <v>1115</v>
      </c>
      <c r="J591" s="2">
        <f t="shared" si="23"/>
        <v>647.84210399999995</v>
      </c>
      <c r="K591" s="3">
        <v>1171.2136176000001</v>
      </c>
    </row>
    <row r="592" spans="1:11" ht="18" customHeight="1">
      <c r="A592" s="56"/>
      <c r="B592" s="9">
        <v>590</v>
      </c>
      <c r="C592" s="29" t="s">
        <v>3119</v>
      </c>
      <c r="D592" s="57"/>
      <c r="E592" s="57"/>
      <c r="F592" s="58"/>
      <c r="G592" s="9" t="s">
        <v>1582</v>
      </c>
      <c r="H592" s="3">
        <v>2</v>
      </c>
      <c r="I592" s="1" t="s">
        <v>1115</v>
      </c>
      <c r="J592" s="2">
        <f t="shared" si="23"/>
        <v>647.84210399999995</v>
      </c>
      <c r="K592" s="3">
        <v>1171.2136176000001</v>
      </c>
    </row>
    <row r="593" spans="1:11" ht="18" customHeight="1">
      <c r="A593" s="56"/>
      <c r="B593" s="9">
        <v>591</v>
      </c>
      <c r="C593" s="29" t="s">
        <v>3119</v>
      </c>
      <c r="D593" s="57"/>
      <c r="E593" s="57"/>
      <c r="F593" s="58"/>
      <c r="G593" s="9" t="s">
        <v>1583</v>
      </c>
      <c r="H593" s="3">
        <v>3</v>
      </c>
      <c r="I593" s="1" t="s">
        <v>1115</v>
      </c>
      <c r="J593" s="2">
        <f t="shared" si="23"/>
        <v>647.84210399999995</v>
      </c>
      <c r="K593" s="3">
        <v>1171.2136176000001</v>
      </c>
    </row>
    <row r="594" spans="1:11" ht="18" customHeight="1">
      <c r="A594" s="56"/>
      <c r="B594" s="9">
        <v>592</v>
      </c>
      <c r="C594" s="29" t="s">
        <v>3119</v>
      </c>
      <c r="D594" s="57"/>
      <c r="E594" s="57"/>
      <c r="F594" s="58"/>
      <c r="G594" s="9" t="s">
        <v>1584</v>
      </c>
      <c r="H594" s="3">
        <v>4</v>
      </c>
      <c r="I594" s="1" t="s">
        <v>1115</v>
      </c>
      <c r="J594" s="2">
        <f t="shared" si="23"/>
        <v>647.84210399999995</v>
      </c>
      <c r="K594" s="3">
        <v>1171.2136176000001</v>
      </c>
    </row>
    <row r="595" spans="1:11" ht="18" customHeight="1">
      <c r="A595" s="64">
        <v>149</v>
      </c>
      <c r="B595" s="7">
        <v>593</v>
      </c>
      <c r="C595" s="29" t="s">
        <v>3119</v>
      </c>
      <c r="D595" s="57" t="s">
        <v>212</v>
      </c>
      <c r="E595" s="57" t="s">
        <v>911</v>
      </c>
      <c r="F595" s="58">
        <f>F591</f>
        <v>104.94</v>
      </c>
      <c r="G595" s="9" t="s">
        <v>1585</v>
      </c>
      <c r="H595" s="3">
        <v>1</v>
      </c>
      <c r="I595" s="1" t="s">
        <v>1115</v>
      </c>
      <c r="J595" s="2">
        <f>J594</f>
        <v>647.84210399999995</v>
      </c>
      <c r="K595" s="3">
        <v>1171.2136176000001</v>
      </c>
    </row>
    <row r="596" spans="1:11" ht="18" customHeight="1">
      <c r="A596" s="56"/>
      <c r="B596" s="9">
        <v>594</v>
      </c>
      <c r="C596" s="29" t="s">
        <v>3119</v>
      </c>
      <c r="D596" s="57"/>
      <c r="E596" s="57"/>
      <c r="F596" s="58"/>
      <c r="G596" s="9" t="s">
        <v>1586</v>
      </c>
      <c r="H596" s="3">
        <v>2</v>
      </c>
      <c r="I596" s="1" t="s">
        <v>1115</v>
      </c>
      <c r="J596" s="2">
        <f t="shared" si="23"/>
        <v>647.84210399999995</v>
      </c>
      <c r="K596" s="3">
        <v>1171.2136176000001</v>
      </c>
    </row>
    <row r="597" spans="1:11" ht="18" customHeight="1">
      <c r="A597" s="56"/>
      <c r="B597" s="9">
        <v>595</v>
      </c>
      <c r="C597" s="29" t="s">
        <v>3119</v>
      </c>
      <c r="D597" s="57"/>
      <c r="E597" s="57"/>
      <c r="F597" s="58"/>
      <c r="G597" s="9" t="s">
        <v>1587</v>
      </c>
      <c r="H597" s="3">
        <v>3</v>
      </c>
      <c r="I597" s="1" t="s">
        <v>1115</v>
      </c>
      <c r="J597" s="2">
        <f t="shared" si="23"/>
        <v>647.84210399999995</v>
      </c>
      <c r="K597" s="3">
        <v>1171.2136176000001</v>
      </c>
    </row>
    <row r="598" spans="1:11" ht="18" customHeight="1">
      <c r="A598" s="56"/>
      <c r="B598" s="9">
        <v>596</v>
      </c>
      <c r="C598" s="29" t="s">
        <v>3119</v>
      </c>
      <c r="D598" s="57"/>
      <c r="E598" s="57"/>
      <c r="F598" s="58"/>
      <c r="G598" s="9" t="s">
        <v>1588</v>
      </c>
      <c r="H598" s="3">
        <v>4</v>
      </c>
      <c r="I598" s="1" t="s">
        <v>1115</v>
      </c>
      <c r="J598" s="2">
        <f t="shared" si="23"/>
        <v>647.84210399999995</v>
      </c>
      <c r="K598" s="3">
        <v>1171.2136176000001</v>
      </c>
    </row>
    <row r="599" spans="1:11" ht="18" customHeight="1">
      <c r="A599" s="56">
        <v>150</v>
      </c>
      <c r="B599" s="7">
        <v>597</v>
      </c>
      <c r="C599" s="29" t="s">
        <v>3119</v>
      </c>
      <c r="D599" s="57" t="s">
        <v>213</v>
      </c>
      <c r="E599" s="57" t="s">
        <v>912</v>
      </c>
      <c r="F599" s="58">
        <f t="shared" ref="F599" si="36">F595</f>
        <v>104.94</v>
      </c>
      <c r="G599" s="9" t="s">
        <v>1589</v>
      </c>
      <c r="H599" s="3">
        <v>1</v>
      </c>
      <c r="I599" s="1" t="s">
        <v>1115</v>
      </c>
      <c r="J599" s="2">
        <f t="shared" si="23"/>
        <v>647.84210399999995</v>
      </c>
      <c r="K599" s="3">
        <v>1171.2136176000001</v>
      </c>
    </row>
    <row r="600" spans="1:11" ht="18" customHeight="1">
      <c r="A600" s="56"/>
      <c r="B600" s="9">
        <v>598</v>
      </c>
      <c r="C600" s="29" t="s">
        <v>3119</v>
      </c>
      <c r="D600" s="57"/>
      <c r="E600" s="57"/>
      <c r="F600" s="58"/>
      <c r="G600" s="9" t="s">
        <v>1590</v>
      </c>
      <c r="H600" s="3">
        <v>2</v>
      </c>
      <c r="I600" s="1" t="s">
        <v>1115</v>
      </c>
      <c r="J600" s="2">
        <f t="shared" si="23"/>
        <v>647.84210399999995</v>
      </c>
      <c r="K600" s="3">
        <v>1171.2136176000001</v>
      </c>
    </row>
    <row r="601" spans="1:11" ht="18" customHeight="1">
      <c r="A601" s="56"/>
      <c r="B601" s="9">
        <v>599</v>
      </c>
      <c r="C601" s="29" t="s">
        <v>3119</v>
      </c>
      <c r="D601" s="57"/>
      <c r="E601" s="57"/>
      <c r="F601" s="58"/>
      <c r="G601" s="9" t="s">
        <v>1591</v>
      </c>
      <c r="H601" s="3">
        <v>3</v>
      </c>
      <c r="I601" s="1" t="s">
        <v>1115</v>
      </c>
      <c r="J601" s="2">
        <f t="shared" si="23"/>
        <v>647.84210399999995</v>
      </c>
      <c r="K601" s="3">
        <v>1171.2136176000001</v>
      </c>
    </row>
    <row r="602" spans="1:11" ht="18" customHeight="1">
      <c r="A602" s="56"/>
      <c r="B602" s="9">
        <v>600</v>
      </c>
      <c r="C602" s="29" t="s">
        <v>3119</v>
      </c>
      <c r="D602" s="57"/>
      <c r="E602" s="57"/>
      <c r="F602" s="58"/>
      <c r="G602" s="9" t="s">
        <v>1592</v>
      </c>
      <c r="H602" s="3">
        <v>4</v>
      </c>
      <c r="I602" s="1" t="s">
        <v>1115</v>
      </c>
      <c r="J602" s="2">
        <f t="shared" si="23"/>
        <v>647.84210399999995</v>
      </c>
      <c r="K602" s="3">
        <v>1171.2136176000001</v>
      </c>
    </row>
    <row r="603" spans="1:11" ht="18" customHeight="1">
      <c r="A603" s="64">
        <v>151</v>
      </c>
      <c r="B603" s="7">
        <v>601</v>
      </c>
      <c r="C603" s="29" t="s">
        <v>3119</v>
      </c>
      <c r="D603" s="57" t="s">
        <v>214</v>
      </c>
      <c r="E603" s="57" t="s">
        <v>913</v>
      </c>
      <c r="F603" s="58">
        <f t="shared" ref="F603" si="37">F599</f>
        <v>104.94</v>
      </c>
      <c r="G603" s="9" t="s">
        <v>1593</v>
      </c>
      <c r="H603" s="3">
        <v>1</v>
      </c>
      <c r="I603" s="1" t="s">
        <v>1115</v>
      </c>
      <c r="J603" s="2">
        <f t="shared" si="23"/>
        <v>647.84210399999995</v>
      </c>
      <c r="K603" s="3">
        <v>1171.2136176000001</v>
      </c>
    </row>
    <row r="604" spans="1:11" ht="18" customHeight="1">
      <c r="A604" s="56"/>
      <c r="B604" s="9">
        <v>602</v>
      </c>
      <c r="C604" s="29" t="s">
        <v>3119</v>
      </c>
      <c r="D604" s="57"/>
      <c r="E604" s="57"/>
      <c r="F604" s="58"/>
      <c r="G604" s="9" t="s">
        <v>1594</v>
      </c>
      <c r="H604" s="3">
        <v>2</v>
      </c>
      <c r="I604" s="1" t="s">
        <v>1115</v>
      </c>
      <c r="J604" s="2">
        <f t="shared" si="23"/>
        <v>647.84210399999995</v>
      </c>
      <c r="K604" s="3">
        <v>1171.2136176000001</v>
      </c>
    </row>
    <row r="605" spans="1:11" ht="18" customHeight="1">
      <c r="A605" s="56"/>
      <c r="B605" s="9">
        <v>603</v>
      </c>
      <c r="C605" s="29" t="s">
        <v>3119</v>
      </c>
      <c r="D605" s="57"/>
      <c r="E605" s="57"/>
      <c r="F605" s="58"/>
      <c r="G605" s="9" t="s">
        <v>1595</v>
      </c>
      <c r="H605" s="3">
        <v>3</v>
      </c>
      <c r="I605" s="1" t="s">
        <v>1115</v>
      </c>
      <c r="J605" s="2">
        <f t="shared" ref="J605:J650" si="38">J604</f>
        <v>647.84210399999995</v>
      </c>
      <c r="K605" s="3">
        <v>1171.2136176000001</v>
      </c>
    </row>
    <row r="606" spans="1:11" ht="18" customHeight="1">
      <c r="A606" s="56"/>
      <c r="B606" s="9">
        <v>604</v>
      </c>
      <c r="C606" s="29" t="s">
        <v>3119</v>
      </c>
      <c r="D606" s="57"/>
      <c r="E606" s="57"/>
      <c r="F606" s="58"/>
      <c r="G606" s="9" t="s">
        <v>1596</v>
      </c>
      <c r="H606" s="3">
        <v>4</v>
      </c>
      <c r="I606" s="1" t="s">
        <v>1115</v>
      </c>
      <c r="J606" s="2">
        <f t="shared" si="38"/>
        <v>647.84210399999995</v>
      </c>
      <c r="K606" s="3">
        <v>1171.2136176000001</v>
      </c>
    </row>
    <row r="607" spans="1:11" ht="18" customHeight="1">
      <c r="A607" s="56">
        <v>152</v>
      </c>
      <c r="B607" s="7">
        <v>605</v>
      </c>
      <c r="C607" s="29" t="s">
        <v>3119</v>
      </c>
      <c r="D607" s="57" t="s">
        <v>215</v>
      </c>
      <c r="E607" s="57" t="s">
        <v>914</v>
      </c>
      <c r="F607" s="58">
        <f t="shared" ref="F607" si="39">F603</f>
        <v>104.94</v>
      </c>
      <c r="G607" s="9" t="s">
        <v>1597</v>
      </c>
      <c r="H607" s="3">
        <v>1</v>
      </c>
      <c r="I607" s="1" t="s">
        <v>1115</v>
      </c>
      <c r="J607" s="2">
        <f t="shared" si="38"/>
        <v>647.84210399999995</v>
      </c>
      <c r="K607" s="3">
        <v>1171.2136176000001</v>
      </c>
    </row>
    <row r="608" spans="1:11" ht="18" customHeight="1">
      <c r="A608" s="56"/>
      <c r="B608" s="9">
        <v>606</v>
      </c>
      <c r="C608" s="29" t="s">
        <v>3119</v>
      </c>
      <c r="D608" s="57"/>
      <c r="E608" s="57"/>
      <c r="F608" s="58"/>
      <c r="G608" s="9" t="s">
        <v>1598</v>
      </c>
      <c r="H608" s="3">
        <v>2</v>
      </c>
      <c r="I608" s="1" t="s">
        <v>1115</v>
      </c>
      <c r="J608" s="2">
        <f t="shared" si="38"/>
        <v>647.84210399999995</v>
      </c>
      <c r="K608" s="3">
        <v>1171.2136176000001</v>
      </c>
    </row>
    <row r="609" spans="1:11" ht="18" customHeight="1">
      <c r="A609" s="56"/>
      <c r="B609" s="9">
        <v>607</v>
      </c>
      <c r="C609" s="29" t="s">
        <v>3119</v>
      </c>
      <c r="D609" s="57"/>
      <c r="E609" s="57"/>
      <c r="F609" s="58"/>
      <c r="G609" s="9" t="s">
        <v>1599</v>
      </c>
      <c r="H609" s="3">
        <v>3</v>
      </c>
      <c r="I609" s="1" t="s">
        <v>1115</v>
      </c>
      <c r="J609" s="2">
        <f t="shared" si="38"/>
        <v>647.84210399999995</v>
      </c>
      <c r="K609" s="3">
        <v>1171.2136176000001</v>
      </c>
    </row>
    <row r="610" spans="1:11" ht="18" customHeight="1">
      <c r="A610" s="56"/>
      <c r="B610" s="9">
        <v>608</v>
      </c>
      <c r="C610" s="29" t="s">
        <v>3119</v>
      </c>
      <c r="D610" s="57"/>
      <c r="E610" s="57"/>
      <c r="F610" s="58"/>
      <c r="G610" s="9" t="s">
        <v>1600</v>
      </c>
      <c r="H610" s="3">
        <v>4</v>
      </c>
      <c r="I610" s="1" t="s">
        <v>1115</v>
      </c>
      <c r="J610" s="2">
        <f t="shared" si="38"/>
        <v>647.84210399999995</v>
      </c>
      <c r="K610" s="3">
        <v>1171.2136176000001</v>
      </c>
    </row>
    <row r="611" spans="1:11" ht="18" customHeight="1">
      <c r="A611" s="64">
        <v>153</v>
      </c>
      <c r="B611" s="7">
        <v>609</v>
      </c>
      <c r="C611" s="29" t="s">
        <v>3119</v>
      </c>
      <c r="D611" s="57" t="s">
        <v>216</v>
      </c>
      <c r="E611" s="57" t="s">
        <v>915</v>
      </c>
      <c r="F611" s="58">
        <f t="shared" ref="F611" si="40">F607</f>
        <v>104.94</v>
      </c>
      <c r="G611" s="9" t="s">
        <v>1601</v>
      </c>
      <c r="H611" s="3">
        <v>1</v>
      </c>
      <c r="I611" s="1" t="s">
        <v>1115</v>
      </c>
      <c r="J611" s="2">
        <f t="shared" si="38"/>
        <v>647.84210399999995</v>
      </c>
      <c r="K611" s="3">
        <v>1171.2136176000001</v>
      </c>
    </row>
    <row r="612" spans="1:11" ht="18" customHeight="1">
      <c r="A612" s="56"/>
      <c r="B612" s="9">
        <v>610</v>
      </c>
      <c r="C612" s="29" t="s">
        <v>3119</v>
      </c>
      <c r="D612" s="57"/>
      <c r="E612" s="57"/>
      <c r="F612" s="58"/>
      <c r="G612" s="9" t="s">
        <v>1602</v>
      </c>
      <c r="H612" s="3">
        <v>2</v>
      </c>
      <c r="I612" s="1" t="s">
        <v>1115</v>
      </c>
      <c r="J612" s="2">
        <f t="shared" si="38"/>
        <v>647.84210399999995</v>
      </c>
      <c r="K612" s="3">
        <v>1171.2136176000001</v>
      </c>
    </row>
    <row r="613" spans="1:11" ht="18" customHeight="1">
      <c r="A613" s="56"/>
      <c r="B613" s="9">
        <v>611</v>
      </c>
      <c r="C613" s="29" t="s">
        <v>3119</v>
      </c>
      <c r="D613" s="57"/>
      <c r="E613" s="57"/>
      <c r="F613" s="58"/>
      <c r="G613" s="9" t="s">
        <v>1603</v>
      </c>
      <c r="H613" s="3">
        <v>3</v>
      </c>
      <c r="I613" s="1" t="s">
        <v>1115</v>
      </c>
      <c r="J613" s="2">
        <f t="shared" si="38"/>
        <v>647.84210399999995</v>
      </c>
      <c r="K613" s="3">
        <v>1171.2136176000001</v>
      </c>
    </row>
    <row r="614" spans="1:11" ht="18" customHeight="1">
      <c r="A614" s="56"/>
      <c r="B614" s="9">
        <v>612</v>
      </c>
      <c r="C614" s="29" t="s">
        <v>3119</v>
      </c>
      <c r="D614" s="57"/>
      <c r="E614" s="57"/>
      <c r="F614" s="58"/>
      <c r="G614" s="9" t="s">
        <v>1604</v>
      </c>
      <c r="H614" s="3">
        <v>4</v>
      </c>
      <c r="I614" s="1" t="s">
        <v>1115</v>
      </c>
      <c r="J614" s="2">
        <f t="shared" si="38"/>
        <v>647.84210399999995</v>
      </c>
      <c r="K614" s="3">
        <v>1171.2136176000001</v>
      </c>
    </row>
    <row r="615" spans="1:11" ht="18" customHeight="1">
      <c r="A615" s="56">
        <v>154</v>
      </c>
      <c r="B615" s="7">
        <v>613</v>
      </c>
      <c r="C615" s="29" t="s">
        <v>3119</v>
      </c>
      <c r="D615" s="57" t="s">
        <v>217</v>
      </c>
      <c r="E615" s="57" t="s">
        <v>916</v>
      </c>
      <c r="F615" s="58">
        <f t="shared" ref="F615" si="41">F611</f>
        <v>104.94</v>
      </c>
      <c r="G615" s="9" t="s">
        <v>1605</v>
      </c>
      <c r="H615" s="3">
        <v>1</v>
      </c>
      <c r="I615" s="1" t="s">
        <v>1115</v>
      </c>
      <c r="J615" s="2">
        <f t="shared" si="38"/>
        <v>647.84210399999995</v>
      </c>
      <c r="K615" s="3">
        <v>1171.2136176000001</v>
      </c>
    </row>
    <row r="616" spans="1:11" ht="18" customHeight="1">
      <c r="A616" s="56"/>
      <c r="B616" s="9">
        <v>614</v>
      </c>
      <c r="C616" s="29" t="s">
        <v>3119</v>
      </c>
      <c r="D616" s="57"/>
      <c r="E616" s="57"/>
      <c r="F616" s="58"/>
      <c r="G616" s="9" t="s">
        <v>1606</v>
      </c>
      <c r="H616" s="3">
        <v>2</v>
      </c>
      <c r="I616" s="1" t="s">
        <v>1115</v>
      </c>
      <c r="J616" s="2">
        <f t="shared" si="38"/>
        <v>647.84210399999995</v>
      </c>
      <c r="K616" s="3">
        <v>1171.2136176000001</v>
      </c>
    </row>
    <row r="617" spans="1:11" ht="18" customHeight="1">
      <c r="A617" s="56"/>
      <c r="B617" s="9">
        <v>615</v>
      </c>
      <c r="C617" s="29" t="s">
        <v>3119</v>
      </c>
      <c r="D617" s="57"/>
      <c r="E617" s="57"/>
      <c r="F617" s="58"/>
      <c r="G617" s="9" t="s">
        <v>1607</v>
      </c>
      <c r="H617" s="3">
        <v>3</v>
      </c>
      <c r="I617" s="1" t="s">
        <v>1115</v>
      </c>
      <c r="J617" s="2">
        <f t="shared" si="38"/>
        <v>647.84210399999995</v>
      </c>
      <c r="K617" s="3">
        <v>1171.2136176000001</v>
      </c>
    </row>
    <row r="618" spans="1:11" ht="18" customHeight="1">
      <c r="A618" s="56"/>
      <c r="B618" s="9">
        <v>616</v>
      </c>
      <c r="C618" s="29" t="s">
        <v>3119</v>
      </c>
      <c r="D618" s="57"/>
      <c r="E618" s="57"/>
      <c r="F618" s="58"/>
      <c r="G618" s="9" t="s">
        <v>1608</v>
      </c>
      <c r="H618" s="3">
        <v>4</v>
      </c>
      <c r="I618" s="1" t="s">
        <v>1115</v>
      </c>
      <c r="J618" s="2">
        <f t="shared" si="38"/>
        <v>647.84210399999995</v>
      </c>
      <c r="K618" s="3">
        <v>1171.2136176000001</v>
      </c>
    </row>
    <row r="619" spans="1:11" ht="18" customHeight="1">
      <c r="A619" s="64">
        <v>155</v>
      </c>
      <c r="B619" s="7">
        <v>617</v>
      </c>
      <c r="C619" s="29" t="s">
        <v>3119</v>
      </c>
      <c r="D619" s="57" t="s">
        <v>218</v>
      </c>
      <c r="E619" s="57" t="s">
        <v>917</v>
      </c>
      <c r="F619" s="58">
        <f t="shared" ref="F619" si="42">F615</f>
        <v>104.94</v>
      </c>
      <c r="G619" s="9" t="s">
        <v>1609</v>
      </c>
      <c r="H619" s="3">
        <v>1</v>
      </c>
      <c r="I619" s="1" t="s">
        <v>1115</v>
      </c>
      <c r="J619" s="2">
        <f t="shared" si="38"/>
        <v>647.84210399999995</v>
      </c>
      <c r="K619" s="3">
        <v>1171.2136176000001</v>
      </c>
    </row>
    <row r="620" spans="1:11" ht="18" customHeight="1">
      <c r="A620" s="56"/>
      <c r="B620" s="9">
        <v>618</v>
      </c>
      <c r="C620" s="29" t="s">
        <v>3119</v>
      </c>
      <c r="D620" s="57"/>
      <c r="E620" s="57"/>
      <c r="F620" s="58"/>
      <c r="G620" s="9" t="s">
        <v>1610</v>
      </c>
      <c r="H620" s="3">
        <v>2</v>
      </c>
      <c r="I620" s="1" t="s">
        <v>1115</v>
      </c>
      <c r="J620" s="2">
        <f t="shared" si="38"/>
        <v>647.84210399999995</v>
      </c>
      <c r="K620" s="3">
        <v>1171.2136176000001</v>
      </c>
    </row>
    <row r="621" spans="1:11" ht="18" customHeight="1">
      <c r="A621" s="56"/>
      <c r="B621" s="9">
        <v>619</v>
      </c>
      <c r="C621" s="29" t="s">
        <v>3119</v>
      </c>
      <c r="D621" s="57"/>
      <c r="E621" s="57"/>
      <c r="F621" s="58"/>
      <c r="G621" s="9" t="s">
        <v>1611</v>
      </c>
      <c r="H621" s="3">
        <v>3</v>
      </c>
      <c r="I621" s="1" t="s">
        <v>1115</v>
      </c>
      <c r="J621" s="2">
        <f t="shared" si="38"/>
        <v>647.84210399999995</v>
      </c>
      <c r="K621" s="3">
        <v>1171.2136176000001</v>
      </c>
    </row>
    <row r="622" spans="1:11" ht="18" customHeight="1">
      <c r="A622" s="56"/>
      <c r="B622" s="9">
        <v>620</v>
      </c>
      <c r="C622" s="29" t="s">
        <v>3119</v>
      </c>
      <c r="D622" s="57"/>
      <c r="E622" s="57"/>
      <c r="F622" s="58"/>
      <c r="G622" s="9" t="s">
        <v>1612</v>
      </c>
      <c r="H622" s="3">
        <v>4</v>
      </c>
      <c r="I622" s="1" t="s">
        <v>1115</v>
      </c>
      <c r="J622" s="2">
        <f t="shared" si="38"/>
        <v>647.84210399999995</v>
      </c>
      <c r="K622" s="3">
        <v>1171.2136176000001</v>
      </c>
    </row>
    <row r="623" spans="1:11" ht="18" customHeight="1">
      <c r="A623" s="56">
        <v>156</v>
      </c>
      <c r="B623" s="7">
        <v>621</v>
      </c>
      <c r="C623" s="29" t="s">
        <v>3119</v>
      </c>
      <c r="D623" s="57" t="s">
        <v>219</v>
      </c>
      <c r="E623" s="57" t="s">
        <v>918</v>
      </c>
      <c r="F623" s="58">
        <f t="shared" ref="F623" si="43">F619</f>
        <v>104.94</v>
      </c>
      <c r="G623" s="9" t="s">
        <v>1613</v>
      </c>
      <c r="H623" s="3">
        <v>1</v>
      </c>
      <c r="I623" s="1" t="s">
        <v>1115</v>
      </c>
      <c r="J623" s="2">
        <f t="shared" si="38"/>
        <v>647.84210399999995</v>
      </c>
      <c r="K623" s="3">
        <v>1171.2136176000001</v>
      </c>
    </row>
    <row r="624" spans="1:11" ht="18" customHeight="1">
      <c r="A624" s="56"/>
      <c r="B624" s="9">
        <v>622</v>
      </c>
      <c r="C624" s="29" t="s">
        <v>3119</v>
      </c>
      <c r="D624" s="57"/>
      <c r="E624" s="57"/>
      <c r="F624" s="58"/>
      <c r="G624" s="9" t="s">
        <v>1614</v>
      </c>
      <c r="H624" s="3">
        <v>2</v>
      </c>
      <c r="I624" s="1" t="s">
        <v>1115</v>
      </c>
      <c r="J624" s="2">
        <f t="shared" si="38"/>
        <v>647.84210399999995</v>
      </c>
      <c r="K624" s="3">
        <v>1171.2136176000001</v>
      </c>
    </row>
    <row r="625" spans="1:11" ht="18" customHeight="1">
      <c r="A625" s="56"/>
      <c r="B625" s="9">
        <v>623</v>
      </c>
      <c r="C625" s="29" t="s">
        <v>3119</v>
      </c>
      <c r="D625" s="57"/>
      <c r="E625" s="57"/>
      <c r="F625" s="58"/>
      <c r="G625" s="9" t="s">
        <v>1615</v>
      </c>
      <c r="H625" s="3">
        <v>3</v>
      </c>
      <c r="I625" s="1" t="s">
        <v>1115</v>
      </c>
      <c r="J625" s="2">
        <f t="shared" si="38"/>
        <v>647.84210399999995</v>
      </c>
      <c r="K625" s="3">
        <v>1171.2136176000001</v>
      </c>
    </row>
    <row r="626" spans="1:11" ht="18" customHeight="1">
      <c r="A626" s="56"/>
      <c r="B626" s="9">
        <v>624</v>
      </c>
      <c r="C626" s="29" t="s">
        <v>3119</v>
      </c>
      <c r="D626" s="57"/>
      <c r="E626" s="57"/>
      <c r="F626" s="58"/>
      <c r="G626" s="9" t="s">
        <v>1616</v>
      </c>
      <c r="H626" s="3">
        <v>4</v>
      </c>
      <c r="I626" s="1" t="s">
        <v>1115</v>
      </c>
      <c r="J626" s="2">
        <f t="shared" si="38"/>
        <v>647.84210399999995</v>
      </c>
      <c r="K626" s="3">
        <v>1171.2136176000001</v>
      </c>
    </row>
    <row r="627" spans="1:11" ht="18" customHeight="1">
      <c r="A627" s="64">
        <v>157</v>
      </c>
      <c r="B627" s="7">
        <v>625</v>
      </c>
      <c r="C627" s="29" t="s">
        <v>3119</v>
      </c>
      <c r="D627" s="57" t="s">
        <v>220</v>
      </c>
      <c r="E627" s="57" t="s">
        <v>919</v>
      </c>
      <c r="F627" s="58">
        <f t="shared" ref="F627" si="44">F623</f>
        <v>104.94</v>
      </c>
      <c r="G627" s="9" t="s">
        <v>1617</v>
      </c>
      <c r="H627" s="3">
        <v>1</v>
      </c>
      <c r="I627" s="1" t="s">
        <v>1115</v>
      </c>
      <c r="J627" s="2">
        <f t="shared" si="38"/>
        <v>647.84210399999995</v>
      </c>
      <c r="K627" s="3">
        <v>1171.2136176000001</v>
      </c>
    </row>
    <row r="628" spans="1:11" ht="18" customHeight="1">
      <c r="A628" s="56"/>
      <c r="B628" s="9">
        <v>626</v>
      </c>
      <c r="C628" s="29" t="s">
        <v>3119</v>
      </c>
      <c r="D628" s="57"/>
      <c r="E628" s="57"/>
      <c r="F628" s="58"/>
      <c r="G628" s="9" t="s">
        <v>1618</v>
      </c>
      <c r="H628" s="3">
        <v>2</v>
      </c>
      <c r="I628" s="1" t="s">
        <v>1115</v>
      </c>
      <c r="J628" s="2">
        <f t="shared" si="38"/>
        <v>647.84210399999995</v>
      </c>
      <c r="K628" s="3">
        <v>1171.2136176000001</v>
      </c>
    </row>
    <row r="629" spans="1:11" ht="18" customHeight="1">
      <c r="A629" s="56"/>
      <c r="B629" s="9">
        <v>627</v>
      </c>
      <c r="C629" s="29" t="s">
        <v>3119</v>
      </c>
      <c r="D629" s="57"/>
      <c r="E629" s="57"/>
      <c r="F629" s="58"/>
      <c r="G629" s="9" t="s">
        <v>1619</v>
      </c>
      <c r="H629" s="3">
        <v>3</v>
      </c>
      <c r="I629" s="1" t="s">
        <v>1115</v>
      </c>
      <c r="J629" s="2">
        <f t="shared" si="38"/>
        <v>647.84210399999995</v>
      </c>
      <c r="K629" s="3">
        <v>1171.2136176000001</v>
      </c>
    </row>
    <row r="630" spans="1:11" ht="18" customHeight="1">
      <c r="A630" s="56"/>
      <c r="B630" s="9">
        <v>628</v>
      </c>
      <c r="C630" s="29" t="s">
        <v>3119</v>
      </c>
      <c r="D630" s="57"/>
      <c r="E630" s="57"/>
      <c r="F630" s="58"/>
      <c r="G630" s="9" t="s">
        <v>1620</v>
      </c>
      <c r="H630" s="3">
        <v>4</v>
      </c>
      <c r="I630" s="1" t="s">
        <v>1115</v>
      </c>
      <c r="J630" s="2">
        <f t="shared" si="38"/>
        <v>647.84210399999995</v>
      </c>
      <c r="K630" s="3">
        <v>1171.2136176000001</v>
      </c>
    </row>
    <row r="631" spans="1:11" ht="18" customHeight="1">
      <c r="A631" s="56">
        <v>158</v>
      </c>
      <c r="B631" s="7">
        <v>629</v>
      </c>
      <c r="C631" s="29" t="s">
        <v>3119</v>
      </c>
      <c r="D631" s="57" t="s">
        <v>221</v>
      </c>
      <c r="E631" s="57" t="s">
        <v>920</v>
      </c>
      <c r="F631" s="58">
        <f t="shared" ref="F631" si="45">F627</f>
        <v>104.94</v>
      </c>
      <c r="G631" s="9" t="s">
        <v>1621</v>
      </c>
      <c r="H631" s="3">
        <v>1</v>
      </c>
      <c r="I631" s="1" t="s">
        <v>1115</v>
      </c>
      <c r="J631" s="2">
        <f t="shared" si="38"/>
        <v>647.84210399999995</v>
      </c>
      <c r="K631" s="3">
        <v>1171.2136176000001</v>
      </c>
    </row>
    <row r="632" spans="1:11" ht="18" customHeight="1">
      <c r="A632" s="56"/>
      <c r="B632" s="9">
        <v>630</v>
      </c>
      <c r="C632" s="29" t="s">
        <v>3119</v>
      </c>
      <c r="D632" s="57"/>
      <c r="E632" s="57"/>
      <c r="F632" s="58"/>
      <c r="G632" s="9" t="s">
        <v>1622</v>
      </c>
      <c r="H632" s="3">
        <v>2</v>
      </c>
      <c r="I632" s="1" t="s">
        <v>1115</v>
      </c>
      <c r="J632" s="2">
        <f t="shared" si="38"/>
        <v>647.84210399999995</v>
      </c>
      <c r="K632" s="3">
        <v>1171.2136176000001</v>
      </c>
    </row>
    <row r="633" spans="1:11" ht="18" customHeight="1">
      <c r="A633" s="56"/>
      <c r="B633" s="9">
        <v>631</v>
      </c>
      <c r="C633" s="29" t="s">
        <v>3119</v>
      </c>
      <c r="D633" s="57"/>
      <c r="E633" s="57"/>
      <c r="F633" s="58"/>
      <c r="G633" s="9" t="s">
        <v>1623</v>
      </c>
      <c r="H633" s="3">
        <v>3</v>
      </c>
      <c r="I633" s="1" t="s">
        <v>1115</v>
      </c>
      <c r="J633" s="2">
        <f t="shared" si="38"/>
        <v>647.84210399999995</v>
      </c>
      <c r="K633" s="3">
        <v>1171.2136176000001</v>
      </c>
    </row>
    <row r="634" spans="1:11" ht="18" customHeight="1">
      <c r="A634" s="56"/>
      <c r="B634" s="9">
        <v>632</v>
      </c>
      <c r="C634" s="29" t="s">
        <v>3119</v>
      </c>
      <c r="D634" s="57"/>
      <c r="E634" s="57"/>
      <c r="F634" s="58"/>
      <c r="G634" s="9" t="s">
        <v>1624</v>
      </c>
      <c r="H634" s="3">
        <v>4</v>
      </c>
      <c r="I634" s="1" t="s">
        <v>1115</v>
      </c>
      <c r="J634" s="2">
        <f t="shared" si="38"/>
        <v>647.84210399999995</v>
      </c>
      <c r="K634" s="3">
        <v>1171.2136176000001</v>
      </c>
    </row>
    <row r="635" spans="1:11" ht="18" customHeight="1">
      <c r="A635" s="64">
        <v>159</v>
      </c>
      <c r="B635" s="7">
        <v>633</v>
      </c>
      <c r="C635" s="29" t="s">
        <v>3119</v>
      </c>
      <c r="D635" s="57" t="s">
        <v>222</v>
      </c>
      <c r="E635" s="57" t="s">
        <v>921</v>
      </c>
      <c r="F635" s="58">
        <f t="shared" ref="F635" si="46">F631</f>
        <v>104.94</v>
      </c>
      <c r="G635" s="9" t="s">
        <v>1625</v>
      </c>
      <c r="H635" s="3">
        <v>1</v>
      </c>
      <c r="I635" s="1" t="s">
        <v>1115</v>
      </c>
      <c r="J635" s="2">
        <f t="shared" si="38"/>
        <v>647.84210399999995</v>
      </c>
      <c r="K635" s="3">
        <v>1171.2136176000001</v>
      </c>
    </row>
    <row r="636" spans="1:11" ht="18" customHeight="1">
      <c r="A636" s="56"/>
      <c r="B636" s="9">
        <v>634</v>
      </c>
      <c r="C636" s="29" t="s">
        <v>3119</v>
      </c>
      <c r="D636" s="57"/>
      <c r="E636" s="57"/>
      <c r="F636" s="58"/>
      <c r="G636" s="9" t="s">
        <v>1626</v>
      </c>
      <c r="H636" s="3">
        <v>2</v>
      </c>
      <c r="I636" s="1" t="s">
        <v>1115</v>
      </c>
      <c r="J636" s="2">
        <f t="shared" si="38"/>
        <v>647.84210399999995</v>
      </c>
      <c r="K636" s="3">
        <v>1171.2136176000001</v>
      </c>
    </row>
    <row r="637" spans="1:11" ht="18" customHeight="1">
      <c r="A637" s="56"/>
      <c r="B637" s="9">
        <v>635</v>
      </c>
      <c r="C637" s="29" t="s">
        <v>3119</v>
      </c>
      <c r="D637" s="57"/>
      <c r="E637" s="57"/>
      <c r="F637" s="58"/>
      <c r="G637" s="9" t="s">
        <v>1627</v>
      </c>
      <c r="H637" s="3">
        <v>3</v>
      </c>
      <c r="I637" s="1" t="s">
        <v>1115</v>
      </c>
      <c r="J637" s="2">
        <f t="shared" si="38"/>
        <v>647.84210399999995</v>
      </c>
      <c r="K637" s="3">
        <v>1171.2136176000001</v>
      </c>
    </row>
    <row r="638" spans="1:11" ht="18" customHeight="1">
      <c r="A638" s="56"/>
      <c r="B638" s="9">
        <v>636</v>
      </c>
      <c r="C638" s="29" t="s">
        <v>3119</v>
      </c>
      <c r="D638" s="57"/>
      <c r="E638" s="57"/>
      <c r="F638" s="58"/>
      <c r="G638" s="9" t="s">
        <v>1628</v>
      </c>
      <c r="H638" s="3">
        <v>4</v>
      </c>
      <c r="I638" s="1" t="s">
        <v>1115</v>
      </c>
      <c r="J638" s="2">
        <f t="shared" si="38"/>
        <v>647.84210399999995</v>
      </c>
      <c r="K638" s="3">
        <v>1171.2136176000001</v>
      </c>
    </row>
    <row r="639" spans="1:11" ht="18" customHeight="1">
      <c r="A639" s="56">
        <v>160</v>
      </c>
      <c r="B639" s="7">
        <v>637</v>
      </c>
      <c r="C639" s="29" t="s">
        <v>3119</v>
      </c>
      <c r="D639" s="57" t="s">
        <v>223</v>
      </c>
      <c r="E639" s="57" t="s">
        <v>922</v>
      </c>
      <c r="F639" s="58">
        <f t="shared" ref="F639" si="47">F635</f>
        <v>104.94</v>
      </c>
      <c r="G639" s="9" t="s">
        <v>1629</v>
      </c>
      <c r="H639" s="3">
        <v>1</v>
      </c>
      <c r="I639" s="1" t="s">
        <v>1115</v>
      </c>
      <c r="J639" s="2">
        <f t="shared" si="38"/>
        <v>647.84210399999995</v>
      </c>
      <c r="K639" s="3">
        <v>1171.2136176000001</v>
      </c>
    </row>
    <row r="640" spans="1:11" ht="18" customHeight="1">
      <c r="A640" s="56"/>
      <c r="B640" s="9">
        <v>638</v>
      </c>
      <c r="C640" s="29" t="s">
        <v>3119</v>
      </c>
      <c r="D640" s="57"/>
      <c r="E640" s="57"/>
      <c r="F640" s="58"/>
      <c r="G640" s="9" t="s">
        <v>1630</v>
      </c>
      <c r="H640" s="3">
        <v>2</v>
      </c>
      <c r="I640" s="1" t="s">
        <v>1115</v>
      </c>
      <c r="J640" s="2">
        <f t="shared" si="38"/>
        <v>647.84210399999995</v>
      </c>
      <c r="K640" s="3">
        <v>1171.2136176000001</v>
      </c>
    </row>
    <row r="641" spans="1:11" ht="18" customHeight="1">
      <c r="A641" s="56"/>
      <c r="B641" s="9">
        <v>639</v>
      </c>
      <c r="C641" s="29" t="s">
        <v>3119</v>
      </c>
      <c r="D641" s="57"/>
      <c r="E641" s="57"/>
      <c r="F641" s="58"/>
      <c r="G641" s="9" t="s">
        <v>1631</v>
      </c>
      <c r="H641" s="3">
        <v>3</v>
      </c>
      <c r="I641" s="1" t="s">
        <v>1115</v>
      </c>
      <c r="J641" s="2">
        <f t="shared" si="38"/>
        <v>647.84210399999995</v>
      </c>
      <c r="K641" s="3">
        <v>1171.2136176000001</v>
      </c>
    </row>
    <row r="642" spans="1:11" ht="18" customHeight="1">
      <c r="A642" s="56"/>
      <c r="B642" s="9">
        <v>640</v>
      </c>
      <c r="C642" s="29" t="s">
        <v>3119</v>
      </c>
      <c r="D642" s="57"/>
      <c r="E642" s="57"/>
      <c r="F642" s="58"/>
      <c r="G642" s="9" t="s">
        <v>1632</v>
      </c>
      <c r="H642" s="3">
        <v>4</v>
      </c>
      <c r="I642" s="1" t="s">
        <v>1115</v>
      </c>
      <c r="J642" s="2">
        <f t="shared" si="38"/>
        <v>647.84210399999995</v>
      </c>
      <c r="K642" s="3">
        <v>1171.2136176000001</v>
      </c>
    </row>
    <row r="643" spans="1:11" ht="18" customHeight="1">
      <c r="A643" s="64">
        <v>161</v>
      </c>
      <c r="B643" s="7">
        <v>641</v>
      </c>
      <c r="C643" s="29" t="s">
        <v>3119</v>
      </c>
      <c r="D643" s="57" t="s">
        <v>224</v>
      </c>
      <c r="E643" s="57" t="s">
        <v>923</v>
      </c>
      <c r="F643" s="58">
        <f t="shared" ref="F643" si="48">F639</f>
        <v>104.94</v>
      </c>
      <c r="G643" s="9" t="s">
        <v>1633</v>
      </c>
      <c r="H643" s="3">
        <v>1</v>
      </c>
      <c r="I643" s="1" t="s">
        <v>1115</v>
      </c>
      <c r="J643" s="2">
        <f t="shared" si="38"/>
        <v>647.84210399999995</v>
      </c>
      <c r="K643" s="3">
        <v>1171.2136176000001</v>
      </c>
    </row>
    <row r="644" spans="1:11" ht="18" customHeight="1">
      <c r="A644" s="56"/>
      <c r="B644" s="9">
        <v>642</v>
      </c>
      <c r="C644" s="29" t="s">
        <v>3119</v>
      </c>
      <c r="D644" s="57"/>
      <c r="E644" s="57"/>
      <c r="F644" s="58"/>
      <c r="G644" s="9" t="s">
        <v>1634</v>
      </c>
      <c r="H644" s="3">
        <v>2</v>
      </c>
      <c r="I644" s="1" t="s">
        <v>1115</v>
      </c>
      <c r="J644" s="2">
        <f t="shared" si="38"/>
        <v>647.84210399999995</v>
      </c>
      <c r="K644" s="3">
        <v>1171.2136176000001</v>
      </c>
    </row>
    <row r="645" spans="1:11" ht="18" customHeight="1">
      <c r="A645" s="56"/>
      <c r="B645" s="9">
        <v>643</v>
      </c>
      <c r="C645" s="29" t="s">
        <v>3119</v>
      </c>
      <c r="D645" s="57"/>
      <c r="E645" s="57"/>
      <c r="F645" s="58"/>
      <c r="G645" s="9" t="s">
        <v>1635</v>
      </c>
      <c r="H645" s="3">
        <v>3</v>
      </c>
      <c r="I645" s="1" t="s">
        <v>1115</v>
      </c>
      <c r="J645" s="2">
        <f t="shared" si="38"/>
        <v>647.84210399999995</v>
      </c>
      <c r="K645" s="3">
        <v>1171.2136176000001</v>
      </c>
    </row>
    <row r="646" spans="1:11" ht="18" customHeight="1">
      <c r="A646" s="56"/>
      <c r="B646" s="9">
        <v>644</v>
      </c>
      <c r="C646" s="29" t="s">
        <v>3119</v>
      </c>
      <c r="D646" s="57"/>
      <c r="E646" s="57"/>
      <c r="F646" s="58"/>
      <c r="G646" s="9" t="s">
        <v>1636</v>
      </c>
      <c r="H646" s="3">
        <v>4</v>
      </c>
      <c r="I646" s="1" t="s">
        <v>1115</v>
      </c>
      <c r="J646" s="2">
        <f t="shared" si="38"/>
        <v>647.84210399999995</v>
      </c>
      <c r="K646" s="3">
        <v>1171.2136176000001</v>
      </c>
    </row>
    <row r="647" spans="1:11" ht="18" customHeight="1">
      <c r="A647" s="56">
        <v>162</v>
      </c>
      <c r="B647" s="7">
        <v>645</v>
      </c>
      <c r="C647" s="29" t="s">
        <v>3119</v>
      </c>
      <c r="D647" s="57" t="s">
        <v>225</v>
      </c>
      <c r="E647" s="57" t="s">
        <v>924</v>
      </c>
      <c r="F647" s="58">
        <f t="shared" ref="F647" si="49">F643</f>
        <v>104.94</v>
      </c>
      <c r="G647" s="9" t="s">
        <v>1637</v>
      </c>
      <c r="H647" s="3">
        <v>1</v>
      </c>
      <c r="I647" s="1" t="s">
        <v>1115</v>
      </c>
      <c r="J647" s="2">
        <f t="shared" si="38"/>
        <v>647.84210399999995</v>
      </c>
      <c r="K647" s="3">
        <v>1171.2136176000001</v>
      </c>
    </row>
    <row r="648" spans="1:11" ht="18" customHeight="1">
      <c r="A648" s="56"/>
      <c r="B648" s="9">
        <v>646</v>
      </c>
      <c r="C648" s="29" t="s">
        <v>3119</v>
      </c>
      <c r="D648" s="57"/>
      <c r="E648" s="57"/>
      <c r="F648" s="58"/>
      <c r="G648" s="9" t="s">
        <v>1638</v>
      </c>
      <c r="H648" s="3">
        <v>2</v>
      </c>
      <c r="I648" s="1" t="s">
        <v>1115</v>
      </c>
      <c r="J648" s="2">
        <f t="shared" si="38"/>
        <v>647.84210399999995</v>
      </c>
      <c r="K648" s="3">
        <v>1171.2136176000001</v>
      </c>
    </row>
    <row r="649" spans="1:11" ht="18" customHeight="1">
      <c r="A649" s="56"/>
      <c r="B649" s="9">
        <v>647</v>
      </c>
      <c r="C649" s="29" t="s">
        <v>3119</v>
      </c>
      <c r="D649" s="57"/>
      <c r="E649" s="57"/>
      <c r="F649" s="58"/>
      <c r="G649" s="9" t="s">
        <v>1639</v>
      </c>
      <c r="H649" s="3">
        <v>3</v>
      </c>
      <c r="I649" s="1" t="s">
        <v>1115</v>
      </c>
      <c r="J649" s="2">
        <f t="shared" si="38"/>
        <v>647.84210399999995</v>
      </c>
      <c r="K649" s="3">
        <v>1171.2136176000001</v>
      </c>
    </row>
    <row r="650" spans="1:11" ht="18" customHeight="1">
      <c r="A650" s="56"/>
      <c r="B650" s="9">
        <v>648</v>
      </c>
      <c r="C650" s="29" t="s">
        <v>3119</v>
      </c>
      <c r="D650" s="57"/>
      <c r="E650" s="57"/>
      <c r="F650" s="58"/>
      <c r="G650" s="9" t="s">
        <v>1640</v>
      </c>
      <c r="H650" s="3">
        <v>4</v>
      </c>
      <c r="I650" s="1" t="s">
        <v>1115</v>
      </c>
      <c r="J650" s="2">
        <f t="shared" si="38"/>
        <v>647.84210399999995</v>
      </c>
      <c r="K650" s="3">
        <v>1171.2136176000001</v>
      </c>
    </row>
    <row r="651" spans="1:11" ht="18" customHeight="1">
      <c r="A651" s="64">
        <v>163</v>
      </c>
      <c r="B651" s="7">
        <v>649</v>
      </c>
      <c r="C651" s="29" t="s">
        <v>3121</v>
      </c>
      <c r="D651" s="57" t="s">
        <v>387</v>
      </c>
      <c r="E651" s="57" t="s">
        <v>925</v>
      </c>
      <c r="F651" s="58">
        <v>122.67</v>
      </c>
      <c r="G651" s="9" t="s">
        <v>1641</v>
      </c>
      <c r="H651" s="3">
        <v>1</v>
      </c>
      <c r="I651" s="1" t="s">
        <v>1115</v>
      </c>
      <c r="J651" s="2">
        <f>72.888*10.764</f>
        <v>784.56643199999996</v>
      </c>
      <c r="K651" s="3">
        <v>1392.8659055999999</v>
      </c>
    </row>
    <row r="652" spans="1:11" ht="18" customHeight="1">
      <c r="A652" s="56"/>
      <c r="B652" s="9">
        <v>650</v>
      </c>
      <c r="C652" s="29" t="s">
        <v>3121</v>
      </c>
      <c r="D652" s="57"/>
      <c r="E652" s="57"/>
      <c r="F652" s="58"/>
      <c r="G652" s="9" t="s">
        <v>1642</v>
      </c>
      <c r="H652" s="3">
        <v>2</v>
      </c>
      <c r="I652" s="1" t="s">
        <v>1115</v>
      </c>
      <c r="J652" s="2">
        <f>J651</f>
        <v>784.56643199999996</v>
      </c>
      <c r="K652" s="3">
        <v>1392.8659055999999</v>
      </c>
    </row>
    <row r="653" spans="1:11" ht="18" customHeight="1">
      <c r="A653" s="56"/>
      <c r="B653" s="9">
        <v>651</v>
      </c>
      <c r="C653" s="29" t="s">
        <v>3121</v>
      </c>
      <c r="D653" s="57"/>
      <c r="E653" s="57"/>
      <c r="F653" s="58"/>
      <c r="G653" s="9" t="s">
        <v>1643</v>
      </c>
      <c r="H653" s="3">
        <v>3</v>
      </c>
      <c r="I653" s="1" t="s">
        <v>1115</v>
      </c>
      <c r="J653" s="2">
        <f t="shared" ref="J653:J674" si="50">J652</f>
        <v>784.56643199999996</v>
      </c>
      <c r="K653" s="3">
        <v>1392.8659055999999</v>
      </c>
    </row>
    <row r="654" spans="1:11" ht="18" customHeight="1">
      <c r="A654" s="56"/>
      <c r="B654" s="9">
        <v>652</v>
      </c>
      <c r="C654" s="29" t="s">
        <v>3121</v>
      </c>
      <c r="D654" s="57"/>
      <c r="E654" s="57"/>
      <c r="F654" s="58"/>
      <c r="G654" s="9" t="s">
        <v>1644</v>
      </c>
      <c r="H654" s="3">
        <v>4</v>
      </c>
      <c r="I654" s="1" t="s">
        <v>1115</v>
      </c>
      <c r="J654" s="2">
        <f t="shared" si="50"/>
        <v>784.56643199999996</v>
      </c>
      <c r="K654" s="3">
        <v>1392.8659055999999</v>
      </c>
    </row>
    <row r="655" spans="1:11" ht="18" customHeight="1">
      <c r="A655" s="56">
        <v>164</v>
      </c>
      <c r="B655" s="7">
        <v>653</v>
      </c>
      <c r="C655" s="29" t="s">
        <v>3121</v>
      </c>
      <c r="D655" s="57" t="s">
        <v>388</v>
      </c>
      <c r="E655" s="57" t="s">
        <v>926</v>
      </c>
      <c r="F655" s="58">
        <f>F651</f>
        <v>122.67</v>
      </c>
      <c r="G655" s="9" t="s">
        <v>1645</v>
      </c>
      <c r="H655" s="3">
        <v>1</v>
      </c>
      <c r="I655" s="1" t="s">
        <v>1115</v>
      </c>
      <c r="J655" s="2">
        <f t="shared" si="50"/>
        <v>784.56643199999996</v>
      </c>
      <c r="K655" s="3">
        <v>1392.8659055999999</v>
      </c>
    </row>
    <row r="656" spans="1:11" ht="18" customHeight="1">
      <c r="A656" s="56"/>
      <c r="B656" s="9">
        <v>654</v>
      </c>
      <c r="C656" s="29" t="s">
        <v>3121</v>
      </c>
      <c r="D656" s="57"/>
      <c r="E656" s="57"/>
      <c r="F656" s="58"/>
      <c r="G656" s="9" t="s">
        <v>1646</v>
      </c>
      <c r="H656" s="3">
        <v>2</v>
      </c>
      <c r="I656" s="1" t="s">
        <v>1115</v>
      </c>
      <c r="J656" s="2">
        <f t="shared" si="50"/>
        <v>784.56643199999996</v>
      </c>
      <c r="K656" s="3">
        <v>1392.8659055999999</v>
      </c>
    </row>
    <row r="657" spans="1:11" ht="18" customHeight="1">
      <c r="A657" s="56"/>
      <c r="B657" s="9">
        <v>655</v>
      </c>
      <c r="C657" s="29" t="s">
        <v>3121</v>
      </c>
      <c r="D657" s="57"/>
      <c r="E657" s="57"/>
      <c r="F657" s="58"/>
      <c r="G657" s="9" t="s">
        <v>1647</v>
      </c>
      <c r="H657" s="3">
        <v>3</v>
      </c>
      <c r="I657" s="1" t="s">
        <v>1115</v>
      </c>
      <c r="J657" s="2">
        <f t="shared" si="50"/>
        <v>784.56643199999996</v>
      </c>
      <c r="K657" s="3">
        <v>1392.8659055999999</v>
      </c>
    </row>
    <row r="658" spans="1:11" ht="18" customHeight="1">
      <c r="A658" s="56"/>
      <c r="B658" s="9">
        <v>656</v>
      </c>
      <c r="C658" s="29" t="s">
        <v>3121</v>
      </c>
      <c r="D658" s="57"/>
      <c r="E658" s="57"/>
      <c r="F658" s="58"/>
      <c r="G658" s="9" t="s">
        <v>1648</v>
      </c>
      <c r="H658" s="3">
        <v>4</v>
      </c>
      <c r="I658" s="1" t="s">
        <v>1115</v>
      </c>
      <c r="J658" s="2">
        <f t="shared" si="50"/>
        <v>784.56643199999996</v>
      </c>
      <c r="K658" s="3">
        <v>1392.8659055999999</v>
      </c>
    </row>
    <row r="659" spans="1:11" ht="18" customHeight="1">
      <c r="A659" s="64">
        <v>165</v>
      </c>
      <c r="B659" s="7">
        <v>657</v>
      </c>
      <c r="C659" s="29" t="s">
        <v>3121</v>
      </c>
      <c r="D659" s="57" t="s">
        <v>389</v>
      </c>
      <c r="E659" s="57" t="s">
        <v>927</v>
      </c>
      <c r="F659" s="58">
        <f t="shared" ref="F659" si="51">F655</f>
        <v>122.67</v>
      </c>
      <c r="G659" s="9" t="s">
        <v>1649</v>
      </c>
      <c r="H659" s="3">
        <v>1</v>
      </c>
      <c r="I659" s="1" t="s">
        <v>1115</v>
      </c>
      <c r="J659" s="2">
        <f t="shared" si="50"/>
        <v>784.56643199999996</v>
      </c>
      <c r="K659" s="3">
        <v>1392.8659055999999</v>
      </c>
    </row>
    <row r="660" spans="1:11" ht="18" customHeight="1">
      <c r="A660" s="56"/>
      <c r="B660" s="9">
        <v>658</v>
      </c>
      <c r="C660" s="29" t="s">
        <v>3121</v>
      </c>
      <c r="D660" s="57"/>
      <c r="E660" s="57"/>
      <c r="F660" s="58"/>
      <c r="G660" s="9" t="s">
        <v>1650</v>
      </c>
      <c r="H660" s="3">
        <v>2</v>
      </c>
      <c r="I660" s="1" t="s">
        <v>1115</v>
      </c>
      <c r="J660" s="2">
        <f t="shared" si="50"/>
        <v>784.56643199999996</v>
      </c>
      <c r="K660" s="3">
        <v>1392.8659055999999</v>
      </c>
    </row>
    <row r="661" spans="1:11" ht="18" customHeight="1">
      <c r="A661" s="56"/>
      <c r="B661" s="9">
        <v>659</v>
      </c>
      <c r="C661" s="29" t="s">
        <v>3121</v>
      </c>
      <c r="D661" s="57"/>
      <c r="E661" s="57"/>
      <c r="F661" s="58"/>
      <c r="G661" s="9" t="s">
        <v>1651</v>
      </c>
      <c r="H661" s="3">
        <v>3</v>
      </c>
      <c r="I661" s="1" t="s">
        <v>1115</v>
      </c>
      <c r="J661" s="2">
        <f t="shared" si="50"/>
        <v>784.56643199999996</v>
      </c>
      <c r="K661" s="3">
        <v>1392.8659055999999</v>
      </c>
    </row>
    <row r="662" spans="1:11" ht="18" customHeight="1">
      <c r="A662" s="56"/>
      <c r="B662" s="9">
        <v>660</v>
      </c>
      <c r="C662" s="29" t="s">
        <v>3121</v>
      </c>
      <c r="D662" s="57"/>
      <c r="E662" s="57"/>
      <c r="F662" s="58"/>
      <c r="G662" s="9" t="s">
        <v>1652</v>
      </c>
      <c r="H662" s="3">
        <v>4</v>
      </c>
      <c r="I662" s="1" t="s">
        <v>1115</v>
      </c>
      <c r="J662" s="2">
        <f t="shared" si="50"/>
        <v>784.56643199999996</v>
      </c>
      <c r="K662" s="3">
        <v>1392.8659055999999</v>
      </c>
    </row>
    <row r="663" spans="1:11" ht="18" customHeight="1">
      <c r="A663" s="56">
        <v>166</v>
      </c>
      <c r="B663" s="7">
        <v>661</v>
      </c>
      <c r="C663" s="29" t="s">
        <v>3121</v>
      </c>
      <c r="D663" s="57" t="s">
        <v>390</v>
      </c>
      <c r="E663" s="57" t="s">
        <v>928</v>
      </c>
      <c r="F663" s="58">
        <f t="shared" ref="F663" si="52">F659</f>
        <v>122.67</v>
      </c>
      <c r="G663" s="9" t="s">
        <v>1653</v>
      </c>
      <c r="H663" s="3">
        <v>1</v>
      </c>
      <c r="I663" s="1" t="s">
        <v>1115</v>
      </c>
      <c r="J663" s="2">
        <f t="shared" si="50"/>
        <v>784.56643199999996</v>
      </c>
      <c r="K663" s="3">
        <v>1392.8659055999999</v>
      </c>
    </row>
    <row r="664" spans="1:11" ht="18" customHeight="1">
      <c r="A664" s="56"/>
      <c r="B664" s="9">
        <v>662</v>
      </c>
      <c r="C664" s="29" t="s">
        <v>3121</v>
      </c>
      <c r="D664" s="57"/>
      <c r="E664" s="57"/>
      <c r="F664" s="58"/>
      <c r="G664" s="9" t="s">
        <v>1654</v>
      </c>
      <c r="H664" s="3">
        <v>2</v>
      </c>
      <c r="I664" s="1" t="s">
        <v>1115</v>
      </c>
      <c r="J664" s="2">
        <f t="shared" si="50"/>
        <v>784.56643199999996</v>
      </c>
      <c r="K664" s="3">
        <v>1392.8659055999999</v>
      </c>
    </row>
    <row r="665" spans="1:11" ht="18" customHeight="1">
      <c r="A665" s="56"/>
      <c r="B665" s="9">
        <v>663</v>
      </c>
      <c r="C665" s="29" t="s">
        <v>3121</v>
      </c>
      <c r="D665" s="57"/>
      <c r="E665" s="57"/>
      <c r="F665" s="58"/>
      <c r="G665" s="9" t="s">
        <v>1655</v>
      </c>
      <c r="H665" s="3">
        <v>3</v>
      </c>
      <c r="I665" s="1" t="s">
        <v>1115</v>
      </c>
      <c r="J665" s="2">
        <f t="shared" si="50"/>
        <v>784.56643199999996</v>
      </c>
      <c r="K665" s="3">
        <v>1392.8659055999999</v>
      </c>
    </row>
    <row r="666" spans="1:11" ht="18" customHeight="1">
      <c r="A666" s="56"/>
      <c r="B666" s="9">
        <v>664</v>
      </c>
      <c r="C666" s="29" t="s">
        <v>3121</v>
      </c>
      <c r="D666" s="57"/>
      <c r="E666" s="57"/>
      <c r="F666" s="58"/>
      <c r="G666" s="9" t="s">
        <v>1656</v>
      </c>
      <c r="H666" s="3">
        <v>4</v>
      </c>
      <c r="I666" s="1" t="s">
        <v>1115</v>
      </c>
      <c r="J666" s="2">
        <f t="shared" si="50"/>
        <v>784.56643199999996</v>
      </c>
      <c r="K666" s="3">
        <v>1392.8659055999999</v>
      </c>
    </row>
    <row r="667" spans="1:11" ht="18" customHeight="1">
      <c r="A667" s="64">
        <v>167</v>
      </c>
      <c r="B667" s="7">
        <v>665</v>
      </c>
      <c r="C667" s="29" t="s">
        <v>3121</v>
      </c>
      <c r="D667" s="57" t="s">
        <v>391</v>
      </c>
      <c r="E667" s="57" t="s">
        <v>929</v>
      </c>
      <c r="F667" s="58">
        <f t="shared" ref="F667" si="53">F663</f>
        <v>122.67</v>
      </c>
      <c r="G667" s="9" t="s">
        <v>1657</v>
      </c>
      <c r="H667" s="3">
        <v>1</v>
      </c>
      <c r="I667" s="1" t="s">
        <v>1115</v>
      </c>
      <c r="J667" s="2">
        <f t="shared" si="50"/>
        <v>784.56643199999996</v>
      </c>
      <c r="K667" s="3">
        <v>1392.8659055999999</v>
      </c>
    </row>
    <row r="668" spans="1:11" ht="18" customHeight="1">
      <c r="A668" s="56"/>
      <c r="B668" s="9">
        <v>666</v>
      </c>
      <c r="C668" s="29" t="s">
        <v>3121</v>
      </c>
      <c r="D668" s="57"/>
      <c r="E668" s="57"/>
      <c r="F668" s="58"/>
      <c r="G668" s="9" t="s">
        <v>1658</v>
      </c>
      <c r="H668" s="3">
        <v>2</v>
      </c>
      <c r="I668" s="1" t="s">
        <v>1115</v>
      </c>
      <c r="J668" s="2">
        <f t="shared" si="50"/>
        <v>784.56643199999996</v>
      </c>
      <c r="K668" s="3">
        <v>1392.8659055999999</v>
      </c>
    </row>
    <row r="669" spans="1:11" ht="18" customHeight="1">
      <c r="A669" s="56"/>
      <c r="B669" s="9">
        <v>667</v>
      </c>
      <c r="C669" s="29" t="s">
        <v>3121</v>
      </c>
      <c r="D669" s="57"/>
      <c r="E669" s="57"/>
      <c r="F669" s="58"/>
      <c r="G669" s="9" t="s">
        <v>1659</v>
      </c>
      <c r="H669" s="3">
        <v>3</v>
      </c>
      <c r="I669" s="1" t="s">
        <v>1115</v>
      </c>
      <c r="J669" s="2">
        <f t="shared" si="50"/>
        <v>784.56643199999996</v>
      </c>
      <c r="K669" s="3">
        <v>1392.8659055999999</v>
      </c>
    </row>
    <row r="670" spans="1:11" ht="18" customHeight="1">
      <c r="A670" s="56"/>
      <c r="B670" s="9">
        <v>668</v>
      </c>
      <c r="C670" s="29" t="s">
        <v>3121</v>
      </c>
      <c r="D670" s="57"/>
      <c r="E670" s="57"/>
      <c r="F670" s="58"/>
      <c r="G670" s="9" t="s">
        <v>1660</v>
      </c>
      <c r="H670" s="3">
        <v>4</v>
      </c>
      <c r="I670" s="1" t="s">
        <v>1115</v>
      </c>
      <c r="J670" s="2">
        <f t="shared" si="50"/>
        <v>784.56643199999996</v>
      </c>
      <c r="K670" s="3">
        <v>1392.8659055999999</v>
      </c>
    </row>
    <row r="671" spans="1:11" ht="18" customHeight="1">
      <c r="A671" s="56">
        <v>168</v>
      </c>
      <c r="B671" s="7">
        <v>669</v>
      </c>
      <c r="C671" s="29" t="s">
        <v>3121</v>
      </c>
      <c r="D671" s="57" t="s">
        <v>392</v>
      </c>
      <c r="E671" s="57" t="s">
        <v>838</v>
      </c>
      <c r="F671" s="58">
        <f t="shared" ref="F671" si="54">F667</f>
        <v>122.67</v>
      </c>
      <c r="G671" s="9" t="s">
        <v>1293</v>
      </c>
      <c r="H671" s="3">
        <v>1</v>
      </c>
      <c r="I671" s="1" t="s">
        <v>1115</v>
      </c>
      <c r="J671" s="2">
        <f t="shared" si="50"/>
        <v>784.56643199999996</v>
      </c>
      <c r="K671" s="3">
        <v>1392.8659055999999</v>
      </c>
    </row>
    <row r="672" spans="1:11" ht="18" customHeight="1">
      <c r="A672" s="56"/>
      <c r="B672" s="9">
        <v>670</v>
      </c>
      <c r="C672" s="29" t="s">
        <v>3121</v>
      </c>
      <c r="D672" s="57"/>
      <c r="E672" s="57"/>
      <c r="F672" s="58"/>
      <c r="G672" s="9" t="s">
        <v>1294</v>
      </c>
      <c r="H672" s="3">
        <v>2</v>
      </c>
      <c r="I672" s="1" t="s">
        <v>1115</v>
      </c>
      <c r="J672" s="2">
        <f t="shared" si="50"/>
        <v>784.56643199999996</v>
      </c>
      <c r="K672" s="3">
        <v>1392.8659055999999</v>
      </c>
    </row>
    <row r="673" spans="1:11" ht="18" customHeight="1">
      <c r="A673" s="56"/>
      <c r="B673" s="9">
        <v>671</v>
      </c>
      <c r="C673" s="29" t="s">
        <v>3121</v>
      </c>
      <c r="D673" s="57"/>
      <c r="E673" s="57"/>
      <c r="F673" s="58"/>
      <c r="G673" s="9" t="s">
        <v>1295</v>
      </c>
      <c r="H673" s="3">
        <v>3</v>
      </c>
      <c r="I673" s="1" t="s">
        <v>1115</v>
      </c>
      <c r="J673" s="2">
        <f t="shared" si="50"/>
        <v>784.56643199999996</v>
      </c>
      <c r="K673" s="3">
        <v>1392.8659055999999</v>
      </c>
    </row>
    <row r="674" spans="1:11" ht="18" customHeight="1">
      <c r="A674" s="56"/>
      <c r="B674" s="9">
        <v>672</v>
      </c>
      <c r="C674" s="29" t="s">
        <v>3121</v>
      </c>
      <c r="D674" s="57"/>
      <c r="E674" s="57"/>
      <c r="F674" s="58"/>
      <c r="G674" s="9" t="s">
        <v>1296</v>
      </c>
      <c r="H674" s="3">
        <v>4</v>
      </c>
      <c r="I674" s="1" t="s">
        <v>1115</v>
      </c>
      <c r="J674" s="2">
        <f t="shared" si="50"/>
        <v>784.56643199999996</v>
      </c>
      <c r="K674" s="3">
        <v>1392.8659055999999</v>
      </c>
    </row>
    <row r="675" spans="1:11" ht="18" customHeight="1">
      <c r="A675" s="64">
        <v>169</v>
      </c>
      <c r="B675" s="7">
        <v>673</v>
      </c>
      <c r="C675" s="29" t="s">
        <v>3122</v>
      </c>
      <c r="D675" s="57" t="s">
        <v>477</v>
      </c>
      <c r="E675" s="57" t="s">
        <v>930</v>
      </c>
      <c r="F675" s="58">
        <v>110.1</v>
      </c>
      <c r="G675" s="9" t="s">
        <v>1661</v>
      </c>
      <c r="H675" s="3">
        <v>1</v>
      </c>
      <c r="I675" s="1" t="s">
        <v>1115</v>
      </c>
      <c r="J675" s="2">
        <f>64.605*10.764</f>
        <v>695.40822000000003</v>
      </c>
      <c r="K675" s="3">
        <v>1250</v>
      </c>
    </row>
    <row r="676" spans="1:11" ht="18" customHeight="1">
      <c r="A676" s="56"/>
      <c r="B676" s="9">
        <v>674</v>
      </c>
      <c r="C676" s="29" t="s">
        <v>3122</v>
      </c>
      <c r="D676" s="57"/>
      <c r="E676" s="57"/>
      <c r="F676" s="58"/>
      <c r="G676" s="8" t="s">
        <v>1662</v>
      </c>
      <c r="H676" s="3">
        <v>2</v>
      </c>
      <c r="I676" s="1" t="s">
        <v>1115</v>
      </c>
      <c r="J676" s="2">
        <f>J675</f>
        <v>695.40822000000003</v>
      </c>
      <c r="K676" s="3">
        <f>K675</f>
        <v>1250</v>
      </c>
    </row>
    <row r="677" spans="1:11" ht="18" customHeight="1">
      <c r="A677" s="56"/>
      <c r="B677" s="9">
        <v>675</v>
      </c>
      <c r="C677" s="29" t="s">
        <v>3122</v>
      </c>
      <c r="D677" s="57"/>
      <c r="E677" s="57"/>
      <c r="F677" s="58"/>
      <c r="G677" s="9" t="s">
        <v>1663</v>
      </c>
      <c r="H677" s="3">
        <v>3</v>
      </c>
      <c r="I677" s="1" t="s">
        <v>1115</v>
      </c>
      <c r="J677" s="2">
        <f>J676</f>
        <v>695.40822000000003</v>
      </c>
      <c r="K677" s="3">
        <f t="shared" ref="K677:K678" si="55">K676</f>
        <v>1250</v>
      </c>
    </row>
    <row r="678" spans="1:11" ht="18" customHeight="1" thickBot="1">
      <c r="A678" s="56"/>
      <c r="B678" s="9">
        <v>676</v>
      </c>
      <c r="C678" s="29" t="s">
        <v>3122</v>
      </c>
      <c r="D678" s="65"/>
      <c r="E678" s="65"/>
      <c r="F678" s="66"/>
      <c r="G678" s="10" t="s">
        <v>1664</v>
      </c>
      <c r="H678" s="3">
        <v>4</v>
      </c>
      <c r="I678" s="11" t="s">
        <v>1115</v>
      </c>
      <c r="J678" s="12">
        <f>J677</f>
        <v>695.40822000000003</v>
      </c>
      <c r="K678" s="3">
        <f t="shared" si="55"/>
        <v>1250</v>
      </c>
    </row>
    <row r="679" spans="1:11" ht="31.9" customHeight="1" thickBot="1">
      <c r="A679" s="59" t="s">
        <v>2003</v>
      </c>
      <c r="B679" s="60"/>
      <c r="C679" s="60"/>
      <c r="D679" s="60"/>
      <c r="E679" s="60"/>
      <c r="F679" s="60"/>
      <c r="G679" s="60"/>
      <c r="H679" s="60"/>
      <c r="I679" s="60"/>
      <c r="J679" s="60"/>
      <c r="K679" s="60"/>
    </row>
    <row r="680" spans="1:11" ht="18" customHeight="1">
      <c r="A680" s="64">
        <v>1</v>
      </c>
      <c r="B680" s="7">
        <v>1</v>
      </c>
      <c r="C680" s="31" t="s">
        <v>3115</v>
      </c>
      <c r="D680" s="61" t="s">
        <v>29</v>
      </c>
      <c r="E680" s="61" t="s">
        <v>931</v>
      </c>
      <c r="F680" s="62">
        <f>F35</f>
        <v>134.97999999999999</v>
      </c>
      <c r="G680" s="7" t="s">
        <v>1665</v>
      </c>
      <c r="H680" s="3">
        <v>1</v>
      </c>
      <c r="I680" s="4" t="s">
        <v>475</v>
      </c>
      <c r="J680" s="5">
        <f t="shared" ref="J680:J711" si="56">J31</f>
        <v>860.68943999999988</v>
      </c>
      <c r="K680" s="6">
        <v>1518.0727536000002</v>
      </c>
    </row>
    <row r="681" spans="1:11" ht="18" customHeight="1">
      <c r="A681" s="56"/>
      <c r="B681" s="9">
        <v>2</v>
      </c>
      <c r="C681" s="31" t="s">
        <v>3115</v>
      </c>
      <c r="D681" s="57"/>
      <c r="E681" s="57"/>
      <c r="F681" s="58"/>
      <c r="G681" s="9" t="s">
        <v>1666</v>
      </c>
      <c r="H681" s="3">
        <v>2</v>
      </c>
      <c r="I681" s="1" t="s">
        <v>475</v>
      </c>
      <c r="J681" s="2">
        <f t="shared" si="56"/>
        <v>860.68943999999988</v>
      </c>
      <c r="K681" s="3">
        <v>1518.0727536000002</v>
      </c>
    </row>
    <row r="682" spans="1:11" ht="18" customHeight="1">
      <c r="A682" s="56"/>
      <c r="B682" s="9">
        <v>3</v>
      </c>
      <c r="C682" s="31" t="s">
        <v>3115</v>
      </c>
      <c r="D682" s="57"/>
      <c r="E682" s="57"/>
      <c r="F682" s="58"/>
      <c r="G682" s="9" t="s">
        <v>1667</v>
      </c>
      <c r="H682" s="3">
        <v>3</v>
      </c>
      <c r="I682" s="1" t="s">
        <v>475</v>
      </c>
      <c r="J682" s="2">
        <f t="shared" si="56"/>
        <v>860.68943999999988</v>
      </c>
      <c r="K682" s="3">
        <v>1518.0727536000002</v>
      </c>
    </row>
    <row r="683" spans="1:11" ht="18" customHeight="1">
      <c r="A683" s="56"/>
      <c r="B683" s="9">
        <v>4</v>
      </c>
      <c r="C683" s="31" t="s">
        <v>3115</v>
      </c>
      <c r="D683" s="57"/>
      <c r="E683" s="57"/>
      <c r="F683" s="58"/>
      <c r="G683" s="9" t="s">
        <v>1668</v>
      </c>
      <c r="H683" s="3">
        <v>4</v>
      </c>
      <c r="I683" s="1" t="s">
        <v>475</v>
      </c>
      <c r="J683" s="2">
        <f t="shared" si="56"/>
        <v>860.68943999999988</v>
      </c>
      <c r="K683" s="3">
        <v>1518.0727536000002</v>
      </c>
    </row>
    <row r="684" spans="1:11" ht="18" customHeight="1">
      <c r="A684" s="56">
        <v>2</v>
      </c>
      <c r="B684" s="7">
        <v>5</v>
      </c>
      <c r="C684" s="31" t="s">
        <v>3115</v>
      </c>
      <c r="D684" s="57" t="s">
        <v>30</v>
      </c>
      <c r="E684" s="57" t="s">
        <v>932</v>
      </c>
      <c r="F684" s="58">
        <f>F39</f>
        <v>134.97999999999999</v>
      </c>
      <c r="G684" s="9" t="s">
        <v>1669</v>
      </c>
      <c r="H684" s="3">
        <v>1</v>
      </c>
      <c r="I684" s="1" t="s">
        <v>475</v>
      </c>
      <c r="J684" s="2">
        <f t="shared" si="56"/>
        <v>860.68943999999988</v>
      </c>
      <c r="K684" s="3">
        <v>1518.0727536000002</v>
      </c>
    </row>
    <row r="685" spans="1:11" ht="18" customHeight="1">
      <c r="A685" s="56"/>
      <c r="B685" s="9">
        <v>6</v>
      </c>
      <c r="C685" s="31" t="s">
        <v>3115</v>
      </c>
      <c r="D685" s="57"/>
      <c r="E685" s="57"/>
      <c r="F685" s="58"/>
      <c r="G685" s="9" t="s">
        <v>1670</v>
      </c>
      <c r="H685" s="3">
        <v>2</v>
      </c>
      <c r="I685" s="1" t="s">
        <v>475</v>
      </c>
      <c r="J685" s="2">
        <f t="shared" si="56"/>
        <v>860.68943999999988</v>
      </c>
      <c r="K685" s="3">
        <v>1518.0727536000002</v>
      </c>
    </row>
    <row r="686" spans="1:11" ht="18" customHeight="1">
      <c r="A686" s="56"/>
      <c r="B686" s="9">
        <v>7</v>
      </c>
      <c r="C686" s="31" t="s">
        <v>3115</v>
      </c>
      <c r="D686" s="57"/>
      <c r="E686" s="57"/>
      <c r="F686" s="58"/>
      <c r="G686" s="9" t="s">
        <v>1671</v>
      </c>
      <c r="H686" s="3">
        <v>3</v>
      </c>
      <c r="I686" s="1" t="s">
        <v>475</v>
      </c>
      <c r="J686" s="2">
        <f t="shared" si="56"/>
        <v>860.68943999999988</v>
      </c>
      <c r="K686" s="3">
        <v>1518.0727536000002</v>
      </c>
    </row>
    <row r="687" spans="1:11" ht="18" customHeight="1">
      <c r="A687" s="56"/>
      <c r="B687" s="9">
        <v>8</v>
      </c>
      <c r="C687" s="31" t="s">
        <v>3115</v>
      </c>
      <c r="D687" s="57"/>
      <c r="E687" s="57"/>
      <c r="F687" s="58"/>
      <c r="G687" s="9" t="s">
        <v>1672</v>
      </c>
      <c r="H687" s="3">
        <v>4</v>
      </c>
      <c r="I687" s="1" t="s">
        <v>475</v>
      </c>
      <c r="J687" s="2">
        <f t="shared" si="56"/>
        <v>860.68943999999988</v>
      </c>
      <c r="K687" s="3">
        <v>1518.0727536000002</v>
      </c>
    </row>
    <row r="688" spans="1:11" ht="18" customHeight="1">
      <c r="A688" s="64">
        <v>3</v>
      </c>
      <c r="B688" s="7">
        <v>9</v>
      </c>
      <c r="C688" s="31" t="s">
        <v>3115</v>
      </c>
      <c r="D688" s="57" t="s">
        <v>31</v>
      </c>
      <c r="E688" s="57" t="s">
        <v>933</v>
      </c>
      <c r="F688" s="58">
        <f>F43</f>
        <v>134.97999999999999</v>
      </c>
      <c r="G688" s="9" t="s">
        <v>1673</v>
      </c>
      <c r="H688" s="3">
        <v>1</v>
      </c>
      <c r="I688" s="1" t="s">
        <v>475</v>
      </c>
      <c r="J688" s="2">
        <f t="shared" si="56"/>
        <v>860.68943999999988</v>
      </c>
      <c r="K688" s="3">
        <v>1518.0727536000002</v>
      </c>
    </row>
    <row r="689" spans="1:11" ht="18" customHeight="1">
      <c r="A689" s="56"/>
      <c r="B689" s="9">
        <v>10</v>
      </c>
      <c r="C689" s="31" t="s">
        <v>3115</v>
      </c>
      <c r="D689" s="57"/>
      <c r="E689" s="57"/>
      <c r="F689" s="58"/>
      <c r="G689" s="9" t="s">
        <v>1674</v>
      </c>
      <c r="H689" s="3">
        <v>2</v>
      </c>
      <c r="I689" s="1" t="s">
        <v>475</v>
      </c>
      <c r="J689" s="2">
        <f t="shared" si="56"/>
        <v>860.68943999999988</v>
      </c>
      <c r="K689" s="3">
        <v>1518.0727536000002</v>
      </c>
    </row>
    <row r="690" spans="1:11" ht="18" customHeight="1">
      <c r="A690" s="56"/>
      <c r="B690" s="9">
        <v>11</v>
      </c>
      <c r="C690" s="31" t="s">
        <v>3115</v>
      </c>
      <c r="D690" s="57"/>
      <c r="E690" s="57"/>
      <c r="F690" s="58"/>
      <c r="G690" s="9" t="s">
        <v>1675</v>
      </c>
      <c r="H690" s="3">
        <v>3</v>
      </c>
      <c r="I690" s="1" t="s">
        <v>475</v>
      </c>
      <c r="J690" s="2">
        <f t="shared" si="56"/>
        <v>860.68943999999988</v>
      </c>
      <c r="K690" s="3">
        <v>1518.0727536000002</v>
      </c>
    </row>
    <row r="691" spans="1:11" ht="18" customHeight="1">
      <c r="A691" s="56"/>
      <c r="B691" s="9">
        <v>12</v>
      </c>
      <c r="C691" s="31" t="s">
        <v>3115</v>
      </c>
      <c r="D691" s="57"/>
      <c r="E691" s="57"/>
      <c r="F691" s="58"/>
      <c r="G691" s="9" t="s">
        <v>1676</v>
      </c>
      <c r="H691" s="3">
        <v>4</v>
      </c>
      <c r="I691" s="1" t="s">
        <v>475</v>
      </c>
      <c r="J691" s="2">
        <f t="shared" si="56"/>
        <v>860.68943999999988</v>
      </c>
      <c r="K691" s="3">
        <v>1518.0727536000002</v>
      </c>
    </row>
    <row r="692" spans="1:11" ht="18" customHeight="1">
      <c r="A692" s="56">
        <v>4</v>
      </c>
      <c r="B692" s="7">
        <v>13</v>
      </c>
      <c r="C692" s="31" t="s">
        <v>3115</v>
      </c>
      <c r="D692" s="57" t="s">
        <v>32</v>
      </c>
      <c r="E692" s="57" t="s">
        <v>934</v>
      </c>
      <c r="F692" s="58">
        <f>F47</f>
        <v>134.97999999999999</v>
      </c>
      <c r="G692" s="9" t="s">
        <v>1677</v>
      </c>
      <c r="H692" s="3">
        <v>1</v>
      </c>
      <c r="I692" s="1" t="s">
        <v>475</v>
      </c>
      <c r="J692" s="2">
        <f t="shared" si="56"/>
        <v>860.68943999999988</v>
      </c>
      <c r="K692" s="3">
        <v>1518.0727536000002</v>
      </c>
    </row>
    <row r="693" spans="1:11" ht="18" customHeight="1">
      <c r="A693" s="56"/>
      <c r="B693" s="9">
        <v>14</v>
      </c>
      <c r="C693" s="31" t="s">
        <v>3115</v>
      </c>
      <c r="D693" s="57"/>
      <c r="E693" s="57"/>
      <c r="F693" s="58"/>
      <c r="G693" s="9" t="s">
        <v>1678</v>
      </c>
      <c r="H693" s="3">
        <v>2</v>
      </c>
      <c r="I693" s="1" t="s">
        <v>475</v>
      </c>
      <c r="J693" s="2">
        <f t="shared" si="56"/>
        <v>860.68943999999988</v>
      </c>
      <c r="K693" s="3">
        <v>1518.0727536000002</v>
      </c>
    </row>
    <row r="694" spans="1:11" ht="18" customHeight="1">
      <c r="A694" s="56"/>
      <c r="B694" s="9">
        <v>15</v>
      </c>
      <c r="C694" s="31" t="s">
        <v>3115</v>
      </c>
      <c r="D694" s="57"/>
      <c r="E694" s="57"/>
      <c r="F694" s="58"/>
      <c r="G694" s="9" t="s">
        <v>1679</v>
      </c>
      <c r="H694" s="3">
        <v>3</v>
      </c>
      <c r="I694" s="1" t="s">
        <v>475</v>
      </c>
      <c r="J694" s="2">
        <f t="shared" si="56"/>
        <v>860.68943999999988</v>
      </c>
      <c r="K694" s="3">
        <v>1518.0727536000002</v>
      </c>
    </row>
    <row r="695" spans="1:11" ht="18" customHeight="1">
      <c r="A695" s="56"/>
      <c r="B695" s="9">
        <v>16</v>
      </c>
      <c r="C695" s="31" t="s">
        <v>3115</v>
      </c>
      <c r="D695" s="57"/>
      <c r="E695" s="57"/>
      <c r="F695" s="58"/>
      <c r="G695" s="9" t="s">
        <v>1680</v>
      </c>
      <c r="H695" s="3">
        <v>4</v>
      </c>
      <c r="I695" s="1" t="s">
        <v>475</v>
      </c>
      <c r="J695" s="2">
        <f t="shared" si="56"/>
        <v>860.68943999999988</v>
      </c>
      <c r="K695" s="3">
        <v>1518.0727536000002</v>
      </c>
    </row>
    <row r="696" spans="1:11" ht="18" customHeight="1">
      <c r="A696" s="64">
        <v>5</v>
      </c>
      <c r="B696" s="7">
        <v>17</v>
      </c>
      <c r="C696" s="31" t="s">
        <v>3115</v>
      </c>
      <c r="D696" s="57" t="s">
        <v>33</v>
      </c>
      <c r="E696" s="57" t="s">
        <v>935</v>
      </c>
      <c r="F696" s="58">
        <f>F51</f>
        <v>134.97999999999999</v>
      </c>
      <c r="G696" s="9" t="s">
        <v>1681</v>
      </c>
      <c r="H696" s="3">
        <v>1</v>
      </c>
      <c r="I696" s="1" t="s">
        <v>475</v>
      </c>
      <c r="J696" s="2">
        <f t="shared" si="56"/>
        <v>860.68943999999988</v>
      </c>
      <c r="K696" s="3">
        <v>1518.0727536000002</v>
      </c>
    </row>
    <row r="697" spans="1:11" ht="18" customHeight="1">
      <c r="A697" s="56"/>
      <c r="B697" s="9">
        <v>18</v>
      </c>
      <c r="C697" s="31" t="s">
        <v>3115</v>
      </c>
      <c r="D697" s="57"/>
      <c r="E697" s="57"/>
      <c r="F697" s="58"/>
      <c r="G697" s="9" t="s">
        <v>1682</v>
      </c>
      <c r="H697" s="3">
        <v>2</v>
      </c>
      <c r="I697" s="1" t="s">
        <v>475</v>
      </c>
      <c r="J697" s="2">
        <f t="shared" si="56"/>
        <v>860.68943999999988</v>
      </c>
      <c r="K697" s="3">
        <v>1518.0727536000002</v>
      </c>
    </row>
    <row r="698" spans="1:11" ht="18" customHeight="1">
      <c r="A698" s="56"/>
      <c r="B698" s="9">
        <v>19</v>
      </c>
      <c r="C698" s="31" t="s">
        <v>3115</v>
      </c>
      <c r="D698" s="57"/>
      <c r="E698" s="57"/>
      <c r="F698" s="58"/>
      <c r="G698" s="9" t="s">
        <v>1683</v>
      </c>
      <c r="H698" s="3">
        <v>3</v>
      </c>
      <c r="I698" s="1" t="s">
        <v>475</v>
      </c>
      <c r="J698" s="2">
        <f t="shared" si="56"/>
        <v>860.68943999999988</v>
      </c>
      <c r="K698" s="3">
        <v>1518.0727536000002</v>
      </c>
    </row>
    <row r="699" spans="1:11" ht="18" customHeight="1">
      <c r="A699" s="56"/>
      <c r="B699" s="9">
        <v>20</v>
      </c>
      <c r="C699" s="31" t="s">
        <v>3115</v>
      </c>
      <c r="D699" s="57"/>
      <c r="E699" s="57"/>
      <c r="F699" s="58"/>
      <c r="G699" s="9" t="s">
        <v>1684</v>
      </c>
      <c r="H699" s="3">
        <v>4</v>
      </c>
      <c r="I699" s="1" t="s">
        <v>475</v>
      </c>
      <c r="J699" s="2">
        <f t="shared" si="56"/>
        <v>860.68943999999988</v>
      </c>
      <c r="K699" s="3">
        <v>1518.0727536000002</v>
      </c>
    </row>
    <row r="700" spans="1:11" ht="18" customHeight="1">
      <c r="A700" s="56">
        <v>6</v>
      </c>
      <c r="B700" s="7">
        <v>21</v>
      </c>
      <c r="C700" s="31" t="s">
        <v>3115</v>
      </c>
      <c r="D700" s="57" t="s">
        <v>34</v>
      </c>
      <c r="E700" s="57" t="s">
        <v>936</v>
      </c>
      <c r="F700" s="58">
        <f>F55</f>
        <v>134.97999999999999</v>
      </c>
      <c r="G700" s="9" t="s">
        <v>1685</v>
      </c>
      <c r="H700" s="3">
        <v>1</v>
      </c>
      <c r="I700" s="1" t="s">
        <v>475</v>
      </c>
      <c r="J700" s="2">
        <f t="shared" si="56"/>
        <v>860.68943999999988</v>
      </c>
      <c r="K700" s="3">
        <v>1518.0727536000002</v>
      </c>
    </row>
    <row r="701" spans="1:11" ht="18" customHeight="1">
      <c r="A701" s="56"/>
      <c r="B701" s="9">
        <v>22</v>
      </c>
      <c r="C701" s="31" t="s">
        <v>3115</v>
      </c>
      <c r="D701" s="57"/>
      <c r="E701" s="57"/>
      <c r="F701" s="58"/>
      <c r="G701" s="9" t="s">
        <v>1686</v>
      </c>
      <c r="H701" s="3">
        <v>2</v>
      </c>
      <c r="I701" s="1" t="s">
        <v>475</v>
      </c>
      <c r="J701" s="2">
        <f t="shared" si="56"/>
        <v>860.68943999999988</v>
      </c>
      <c r="K701" s="3">
        <v>1518.0727536000002</v>
      </c>
    </row>
    <row r="702" spans="1:11" ht="18" customHeight="1">
      <c r="A702" s="56"/>
      <c r="B702" s="9">
        <v>23</v>
      </c>
      <c r="C702" s="31" t="s">
        <v>3115</v>
      </c>
      <c r="D702" s="57"/>
      <c r="E702" s="57"/>
      <c r="F702" s="58"/>
      <c r="G702" s="9" t="s">
        <v>1687</v>
      </c>
      <c r="H702" s="3">
        <v>3</v>
      </c>
      <c r="I702" s="1" t="s">
        <v>475</v>
      </c>
      <c r="J702" s="2">
        <f t="shared" si="56"/>
        <v>860.68943999999988</v>
      </c>
      <c r="K702" s="3">
        <v>1518.0727536000002</v>
      </c>
    </row>
    <row r="703" spans="1:11" ht="18" customHeight="1">
      <c r="A703" s="56"/>
      <c r="B703" s="9">
        <v>24</v>
      </c>
      <c r="C703" s="31" t="s">
        <v>3115</v>
      </c>
      <c r="D703" s="57"/>
      <c r="E703" s="57"/>
      <c r="F703" s="58"/>
      <c r="G703" s="9" t="s">
        <v>1688</v>
      </c>
      <c r="H703" s="3">
        <v>4</v>
      </c>
      <c r="I703" s="1" t="s">
        <v>475</v>
      </c>
      <c r="J703" s="2">
        <f t="shared" si="56"/>
        <v>860.68943999999988</v>
      </c>
      <c r="K703" s="3">
        <v>1518.0727536000002</v>
      </c>
    </row>
    <row r="704" spans="1:11" ht="18" customHeight="1">
      <c r="A704" s="64">
        <v>7</v>
      </c>
      <c r="B704" s="7">
        <v>25</v>
      </c>
      <c r="C704" s="31" t="s">
        <v>3115</v>
      </c>
      <c r="D704" s="57" t="s">
        <v>35</v>
      </c>
      <c r="E704" s="57" t="s">
        <v>937</v>
      </c>
      <c r="F704" s="58">
        <f>F59</f>
        <v>134.97999999999999</v>
      </c>
      <c r="G704" s="9" t="s">
        <v>1689</v>
      </c>
      <c r="H704" s="3">
        <v>1</v>
      </c>
      <c r="I704" s="1" t="s">
        <v>475</v>
      </c>
      <c r="J704" s="2">
        <f t="shared" si="56"/>
        <v>860.68943999999988</v>
      </c>
      <c r="K704" s="3">
        <v>1518.0727536000002</v>
      </c>
    </row>
    <row r="705" spans="1:11" ht="18" customHeight="1">
      <c r="A705" s="56"/>
      <c r="B705" s="9">
        <v>26</v>
      </c>
      <c r="C705" s="31" t="s">
        <v>3115</v>
      </c>
      <c r="D705" s="57"/>
      <c r="E705" s="57"/>
      <c r="F705" s="58"/>
      <c r="G705" s="9" t="s">
        <v>1690</v>
      </c>
      <c r="H705" s="3">
        <v>2</v>
      </c>
      <c r="I705" s="1" t="s">
        <v>475</v>
      </c>
      <c r="J705" s="2">
        <f t="shared" si="56"/>
        <v>860.68943999999988</v>
      </c>
      <c r="K705" s="3">
        <v>1518.0727536000002</v>
      </c>
    </row>
    <row r="706" spans="1:11" ht="18" customHeight="1">
      <c r="A706" s="56"/>
      <c r="B706" s="9">
        <v>27</v>
      </c>
      <c r="C706" s="31" t="s">
        <v>3115</v>
      </c>
      <c r="D706" s="57"/>
      <c r="E706" s="57"/>
      <c r="F706" s="58"/>
      <c r="G706" s="9" t="s">
        <v>1691</v>
      </c>
      <c r="H706" s="3">
        <v>3</v>
      </c>
      <c r="I706" s="1" t="s">
        <v>475</v>
      </c>
      <c r="J706" s="2">
        <f t="shared" si="56"/>
        <v>860.68943999999988</v>
      </c>
      <c r="K706" s="3">
        <v>1518.0727536000002</v>
      </c>
    </row>
    <row r="707" spans="1:11" ht="18" customHeight="1">
      <c r="A707" s="56"/>
      <c r="B707" s="9">
        <v>28</v>
      </c>
      <c r="C707" s="31" t="s">
        <v>3115</v>
      </c>
      <c r="D707" s="57"/>
      <c r="E707" s="57"/>
      <c r="F707" s="58"/>
      <c r="G707" s="9" t="s">
        <v>1692</v>
      </c>
      <c r="H707" s="3">
        <v>4</v>
      </c>
      <c r="I707" s="1" t="s">
        <v>475</v>
      </c>
      <c r="J707" s="2">
        <f t="shared" si="56"/>
        <v>860.68943999999988</v>
      </c>
      <c r="K707" s="3">
        <v>1518.0727536000002</v>
      </c>
    </row>
    <row r="708" spans="1:11" ht="18" customHeight="1">
      <c r="A708" s="56">
        <v>8</v>
      </c>
      <c r="B708" s="7">
        <v>29</v>
      </c>
      <c r="C708" s="31" t="s">
        <v>3115</v>
      </c>
      <c r="D708" s="57" t="s">
        <v>36</v>
      </c>
      <c r="E708" s="57" t="s">
        <v>3093</v>
      </c>
      <c r="F708" s="58">
        <f>F63</f>
        <v>134.97999999999999</v>
      </c>
      <c r="G708" s="9" t="s">
        <v>1693</v>
      </c>
      <c r="H708" s="3">
        <v>1</v>
      </c>
      <c r="I708" s="1" t="s">
        <v>475</v>
      </c>
      <c r="J708" s="2">
        <f t="shared" si="56"/>
        <v>860.68943999999988</v>
      </c>
      <c r="K708" s="3">
        <v>1518.0727536000002</v>
      </c>
    </row>
    <row r="709" spans="1:11" ht="18" customHeight="1">
      <c r="A709" s="56"/>
      <c r="B709" s="9">
        <v>30</v>
      </c>
      <c r="C709" s="31" t="s">
        <v>3115</v>
      </c>
      <c r="D709" s="57"/>
      <c r="E709" s="57"/>
      <c r="F709" s="58"/>
      <c r="G709" s="9" t="s">
        <v>1694</v>
      </c>
      <c r="H709" s="3">
        <v>2</v>
      </c>
      <c r="I709" s="1" t="s">
        <v>475</v>
      </c>
      <c r="J709" s="2">
        <f t="shared" si="56"/>
        <v>860.68943999999988</v>
      </c>
      <c r="K709" s="3">
        <v>1518.0727536000002</v>
      </c>
    </row>
    <row r="710" spans="1:11" ht="18" customHeight="1">
      <c r="A710" s="56"/>
      <c r="B710" s="9">
        <v>31</v>
      </c>
      <c r="C710" s="31" t="s">
        <v>3115</v>
      </c>
      <c r="D710" s="57"/>
      <c r="E710" s="57"/>
      <c r="F710" s="58"/>
      <c r="G710" s="9" t="s">
        <v>1695</v>
      </c>
      <c r="H710" s="3">
        <v>3</v>
      </c>
      <c r="I710" s="1" t="s">
        <v>475</v>
      </c>
      <c r="J710" s="2">
        <f t="shared" si="56"/>
        <v>860.68943999999988</v>
      </c>
      <c r="K710" s="3">
        <v>1518.0727536000002</v>
      </c>
    </row>
    <row r="711" spans="1:11" ht="18" customHeight="1">
      <c r="A711" s="56"/>
      <c r="B711" s="9">
        <v>32</v>
      </c>
      <c r="C711" s="31" t="s">
        <v>3115</v>
      </c>
      <c r="D711" s="57"/>
      <c r="E711" s="57"/>
      <c r="F711" s="58"/>
      <c r="G711" s="9" t="s">
        <v>1696</v>
      </c>
      <c r="H711" s="3">
        <v>4</v>
      </c>
      <c r="I711" s="1" t="s">
        <v>475</v>
      </c>
      <c r="J711" s="2">
        <f t="shared" si="56"/>
        <v>860.68943999999988</v>
      </c>
      <c r="K711" s="3">
        <v>1518.0727536000002</v>
      </c>
    </row>
    <row r="712" spans="1:11" ht="18" customHeight="1">
      <c r="A712" s="64">
        <v>9</v>
      </c>
      <c r="B712" s="7">
        <v>33</v>
      </c>
      <c r="C712" s="31" t="s">
        <v>3115</v>
      </c>
      <c r="D712" s="57" t="s">
        <v>37</v>
      </c>
      <c r="E712" s="57" t="s">
        <v>3094</v>
      </c>
      <c r="F712" s="58">
        <f>F67</f>
        <v>134.97999999999999</v>
      </c>
      <c r="G712" s="9" t="s">
        <v>1697</v>
      </c>
      <c r="H712" s="3">
        <v>1</v>
      </c>
      <c r="I712" s="1" t="s">
        <v>475</v>
      </c>
      <c r="J712" s="2">
        <f t="shared" ref="J712:J743" si="57">J63</f>
        <v>860.68943999999988</v>
      </c>
      <c r="K712" s="3">
        <v>1518.0727536000002</v>
      </c>
    </row>
    <row r="713" spans="1:11" ht="18" customHeight="1">
      <c r="A713" s="56"/>
      <c r="B713" s="9">
        <v>34</v>
      </c>
      <c r="C713" s="31" t="s">
        <v>3115</v>
      </c>
      <c r="D713" s="57"/>
      <c r="E713" s="57"/>
      <c r="F713" s="58"/>
      <c r="G713" s="9" t="s">
        <v>1698</v>
      </c>
      <c r="H713" s="3">
        <v>2</v>
      </c>
      <c r="I713" s="1" t="s">
        <v>475</v>
      </c>
      <c r="J713" s="2">
        <f t="shared" si="57"/>
        <v>860.68943999999988</v>
      </c>
      <c r="K713" s="3">
        <v>1518.0727536000002</v>
      </c>
    </row>
    <row r="714" spans="1:11" ht="18" customHeight="1">
      <c r="A714" s="56"/>
      <c r="B714" s="9">
        <v>35</v>
      </c>
      <c r="C714" s="31" t="s">
        <v>3115</v>
      </c>
      <c r="D714" s="57"/>
      <c r="E714" s="57"/>
      <c r="F714" s="58"/>
      <c r="G714" s="9" t="s">
        <v>1699</v>
      </c>
      <c r="H714" s="3">
        <v>3</v>
      </c>
      <c r="I714" s="1" t="s">
        <v>475</v>
      </c>
      <c r="J714" s="2">
        <f t="shared" si="57"/>
        <v>860.68943999999988</v>
      </c>
      <c r="K714" s="3">
        <v>1518.0727536000002</v>
      </c>
    </row>
    <row r="715" spans="1:11" ht="18" customHeight="1">
      <c r="A715" s="56"/>
      <c r="B715" s="9">
        <v>36</v>
      </c>
      <c r="C715" s="31" t="s">
        <v>3115</v>
      </c>
      <c r="D715" s="57"/>
      <c r="E715" s="57"/>
      <c r="F715" s="58"/>
      <c r="G715" s="9" t="s">
        <v>1700</v>
      </c>
      <c r="H715" s="3">
        <v>4</v>
      </c>
      <c r="I715" s="1" t="s">
        <v>475</v>
      </c>
      <c r="J715" s="2">
        <f t="shared" si="57"/>
        <v>860.68943999999988</v>
      </c>
      <c r="K715" s="3">
        <v>1518.0727536000002</v>
      </c>
    </row>
    <row r="716" spans="1:11" ht="18" customHeight="1">
      <c r="A716" s="56">
        <v>10</v>
      </c>
      <c r="B716" s="7">
        <v>37</v>
      </c>
      <c r="C716" s="31" t="s">
        <v>3115</v>
      </c>
      <c r="D716" s="57" t="s">
        <v>38</v>
      </c>
      <c r="E716" s="57" t="s">
        <v>3095</v>
      </c>
      <c r="F716" s="58">
        <f>F71</f>
        <v>134.97999999999999</v>
      </c>
      <c r="G716" s="9" t="s">
        <v>1701</v>
      </c>
      <c r="H716" s="3">
        <v>1</v>
      </c>
      <c r="I716" s="1" t="s">
        <v>475</v>
      </c>
      <c r="J716" s="2">
        <f t="shared" si="57"/>
        <v>860.68943999999988</v>
      </c>
      <c r="K716" s="3">
        <v>1518.0727536000002</v>
      </c>
    </row>
    <row r="717" spans="1:11" ht="18" customHeight="1">
      <c r="A717" s="56"/>
      <c r="B717" s="9">
        <v>38</v>
      </c>
      <c r="C717" s="31" t="s">
        <v>3115</v>
      </c>
      <c r="D717" s="57"/>
      <c r="E717" s="57"/>
      <c r="F717" s="58"/>
      <c r="G717" s="9" t="s">
        <v>1702</v>
      </c>
      <c r="H717" s="3">
        <v>2</v>
      </c>
      <c r="I717" s="1" t="s">
        <v>475</v>
      </c>
      <c r="J717" s="2">
        <f t="shared" si="57"/>
        <v>860.68943999999988</v>
      </c>
      <c r="K717" s="3">
        <v>1518.0727536000002</v>
      </c>
    </row>
    <row r="718" spans="1:11" ht="18" customHeight="1">
      <c r="A718" s="56"/>
      <c r="B718" s="9">
        <v>39</v>
      </c>
      <c r="C718" s="31" t="s">
        <v>3115</v>
      </c>
      <c r="D718" s="57"/>
      <c r="E718" s="57"/>
      <c r="F718" s="58"/>
      <c r="G718" s="9" t="s">
        <v>1703</v>
      </c>
      <c r="H718" s="3">
        <v>3</v>
      </c>
      <c r="I718" s="1" t="s">
        <v>475</v>
      </c>
      <c r="J718" s="2">
        <f t="shared" si="57"/>
        <v>860.68943999999988</v>
      </c>
      <c r="K718" s="3">
        <v>1518.0727536000002</v>
      </c>
    </row>
    <row r="719" spans="1:11" ht="18" customHeight="1">
      <c r="A719" s="56"/>
      <c r="B719" s="9">
        <v>40</v>
      </c>
      <c r="C719" s="31" t="s">
        <v>3115</v>
      </c>
      <c r="D719" s="57"/>
      <c r="E719" s="57"/>
      <c r="F719" s="58"/>
      <c r="G719" s="9" t="s">
        <v>1704</v>
      </c>
      <c r="H719" s="3">
        <v>4</v>
      </c>
      <c r="I719" s="1" t="s">
        <v>475</v>
      </c>
      <c r="J719" s="2">
        <f t="shared" si="57"/>
        <v>860.68943999999988</v>
      </c>
      <c r="K719" s="3">
        <v>1518.0727536000002</v>
      </c>
    </row>
    <row r="720" spans="1:11" ht="18" customHeight="1">
      <c r="A720" s="64">
        <v>11</v>
      </c>
      <c r="B720" s="7">
        <v>41</v>
      </c>
      <c r="C720" s="31" t="s">
        <v>3115</v>
      </c>
      <c r="D720" s="57" t="s">
        <v>39</v>
      </c>
      <c r="E720" s="57" t="s">
        <v>3096</v>
      </c>
      <c r="F720" s="58">
        <f>F75</f>
        <v>134.97999999999999</v>
      </c>
      <c r="G720" s="9" t="s">
        <v>1705</v>
      </c>
      <c r="H720" s="3">
        <v>1</v>
      </c>
      <c r="I720" s="1" t="s">
        <v>475</v>
      </c>
      <c r="J720" s="2">
        <f t="shared" si="57"/>
        <v>860.68943999999988</v>
      </c>
      <c r="K720" s="3">
        <v>1518.0727536000002</v>
      </c>
    </row>
    <row r="721" spans="1:11" ht="18" customHeight="1">
      <c r="A721" s="56"/>
      <c r="B721" s="9">
        <v>42</v>
      </c>
      <c r="C721" s="31" t="s">
        <v>3115</v>
      </c>
      <c r="D721" s="57"/>
      <c r="E721" s="57"/>
      <c r="F721" s="58"/>
      <c r="G721" s="9" t="s">
        <v>1706</v>
      </c>
      <c r="H721" s="3">
        <v>2</v>
      </c>
      <c r="I721" s="1" t="s">
        <v>475</v>
      </c>
      <c r="J721" s="2">
        <f t="shared" si="57"/>
        <v>860.68943999999988</v>
      </c>
      <c r="K721" s="3">
        <v>1518.0727536000002</v>
      </c>
    </row>
    <row r="722" spans="1:11" ht="18" customHeight="1">
      <c r="A722" s="56"/>
      <c r="B722" s="9">
        <v>43</v>
      </c>
      <c r="C722" s="31" t="s">
        <v>3115</v>
      </c>
      <c r="D722" s="57"/>
      <c r="E722" s="57"/>
      <c r="F722" s="58"/>
      <c r="G722" s="9" t="s">
        <v>1707</v>
      </c>
      <c r="H722" s="3">
        <v>3</v>
      </c>
      <c r="I722" s="1" t="s">
        <v>475</v>
      </c>
      <c r="J722" s="2">
        <f t="shared" si="57"/>
        <v>860.68943999999988</v>
      </c>
      <c r="K722" s="3">
        <v>1518.0727536000002</v>
      </c>
    </row>
    <row r="723" spans="1:11" ht="18" customHeight="1">
      <c r="A723" s="56"/>
      <c r="B723" s="9">
        <v>44</v>
      </c>
      <c r="C723" s="31" t="s">
        <v>3115</v>
      </c>
      <c r="D723" s="57"/>
      <c r="E723" s="57"/>
      <c r="F723" s="58"/>
      <c r="G723" s="9" t="s">
        <v>1708</v>
      </c>
      <c r="H723" s="3">
        <v>4</v>
      </c>
      <c r="I723" s="1" t="s">
        <v>475</v>
      </c>
      <c r="J723" s="2">
        <f t="shared" si="57"/>
        <v>860.68943999999988</v>
      </c>
      <c r="K723" s="3">
        <v>1518.0727536000002</v>
      </c>
    </row>
    <row r="724" spans="1:11" ht="18" customHeight="1">
      <c r="A724" s="56">
        <v>12</v>
      </c>
      <c r="B724" s="7">
        <v>45</v>
      </c>
      <c r="C724" s="31" t="s">
        <v>3115</v>
      </c>
      <c r="D724" s="57" t="s">
        <v>40</v>
      </c>
      <c r="E724" s="57" t="s">
        <v>3097</v>
      </c>
      <c r="F724" s="58">
        <f>F79</f>
        <v>134.97999999999999</v>
      </c>
      <c r="G724" s="9" t="s">
        <v>1709</v>
      </c>
      <c r="H724" s="3">
        <v>1</v>
      </c>
      <c r="I724" s="1" t="s">
        <v>475</v>
      </c>
      <c r="J724" s="2">
        <f t="shared" si="57"/>
        <v>860.68943999999988</v>
      </c>
      <c r="K724" s="3">
        <v>1518.0727536000002</v>
      </c>
    </row>
    <row r="725" spans="1:11" ht="18" customHeight="1">
      <c r="A725" s="56"/>
      <c r="B725" s="9">
        <v>46</v>
      </c>
      <c r="C725" s="31" t="s">
        <v>3115</v>
      </c>
      <c r="D725" s="57"/>
      <c r="E725" s="57"/>
      <c r="F725" s="58"/>
      <c r="G725" s="9" t="s">
        <v>1710</v>
      </c>
      <c r="H725" s="3">
        <v>2</v>
      </c>
      <c r="I725" s="1" t="s">
        <v>475</v>
      </c>
      <c r="J725" s="2">
        <f t="shared" si="57"/>
        <v>860.68943999999988</v>
      </c>
      <c r="K725" s="3">
        <v>1518.0727536000002</v>
      </c>
    </row>
    <row r="726" spans="1:11" ht="18" customHeight="1">
      <c r="A726" s="56"/>
      <c r="B726" s="9">
        <v>47</v>
      </c>
      <c r="C726" s="31" t="s">
        <v>3115</v>
      </c>
      <c r="D726" s="57"/>
      <c r="E726" s="57"/>
      <c r="F726" s="58"/>
      <c r="G726" s="9" t="s">
        <v>1711</v>
      </c>
      <c r="H726" s="3">
        <v>3</v>
      </c>
      <c r="I726" s="1" t="s">
        <v>475</v>
      </c>
      <c r="J726" s="2">
        <f t="shared" si="57"/>
        <v>860.68943999999988</v>
      </c>
      <c r="K726" s="3">
        <v>1518.0727536000002</v>
      </c>
    </row>
    <row r="727" spans="1:11" ht="18" customHeight="1">
      <c r="A727" s="56"/>
      <c r="B727" s="9">
        <v>48</v>
      </c>
      <c r="C727" s="31" t="s">
        <v>3115</v>
      </c>
      <c r="D727" s="57"/>
      <c r="E727" s="57"/>
      <c r="F727" s="58"/>
      <c r="G727" s="9" t="s">
        <v>1712</v>
      </c>
      <c r="H727" s="3">
        <v>4</v>
      </c>
      <c r="I727" s="1" t="s">
        <v>475</v>
      </c>
      <c r="J727" s="2">
        <f t="shared" si="57"/>
        <v>860.68943999999988</v>
      </c>
      <c r="K727" s="3">
        <v>1518.0727536000002</v>
      </c>
    </row>
    <row r="728" spans="1:11" ht="18" customHeight="1">
      <c r="A728" s="64">
        <v>13</v>
      </c>
      <c r="B728" s="7">
        <v>49</v>
      </c>
      <c r="C728" s="31" t="s">
        <v>3115</v>
      </c>
      <c r="D728" s="57" t="s">
        <v>41</v>
      </c>
      <c r="E728" s="57" t="s">
        <v>3098</v>
      </c>
      <c r="F728" s="58">
        <f>F83</f>
        <v>134.97999999999999</v>
      </c>
      <c r="G728" s="9" t="s">
        <v>1713</v>
      </c>
      <c r="H728" s="3">
        <v>1</v>
      </c>
      <c r="I728" s="1" t="s">
        <v>475</v>
      </c>
      <c r="J728" s="2">
        <f t="shared" si="57"/>
        <v>860.68943999999988</v>
      </c>
      <c r="K728" s="3">
        <v>1518.0727536000002</v>
      </c>
    </row>
    <row r="729" spans="1:11" ht="18" customHeight="1">
      <c r="A729" s="56"/>
      <c r="B729" s="9">
        <v>50</v>
      </c>
      <c r="C729" s="31" t="s">
        <v>3115</v>
      </c>
      <c r="D729" s="57"/>
      <c r="E729" s="57"/>
      <c r="F729" s="58"/>
      <c r="G729" s="9" t="s">
        <v>1714</v>
      </c>
      <c r="H729" s="3">
        <v>2</v>
      </c>
      <c r="I729" s="1" t="s">
        <v>475</v>
      </c>
      <c r="J729" s="2">
        <f t="shared" si="57"/>
        <v>860.68943999999988</v>
      </c>
      <c r="K729" s="3">
        <v>1518.0727536000002</v>
      </c>
    </row>
    <row r="730" spans="1:11" ht="18" customHeight="1">
      <c r="A730" s="56"/>
      <c r="B730" s="9">
        <v>51</v>
      </c>
      <c r="C730" s="31" t="s">
        <v>3115</v>
      </c>
      <c r="D730" s="57"/>
      <c r="E730" s="57"/>
      <c r="F730" s="58"/>
      <c r="G730" s="9" t="s">
        <v>1715</v>
      </c>
      <c r="H730" s="3">
        <v>3</v>
      </c>
      <c r="I730" s="1" t="s">
        <v>475</v>
      </c>
      <c r="J730" s="2">
        <f t="shared" si="57"/>
        <v>860.68943999999988</v>
      </c>
      <c r="K730" s="3">
        <v>1518.0727536000002</v>
      </c>
    </row>
    <row r="731" spans="1:11" ht="18" customHeight="1">
      <c r="A731" s="56"/>
      <c r="B731" s="9">
        <v>52</v>
      </c>
      <c r="C731" s="31" t="s">
        <v>3115</v>
      </c>
      <c r="D731" s="57"/>
      <c r="E731" s="57"/>
      <c r="F731" s="58"/>
      <c r="G731" s="9" t="s">
        <v>1716</v>
      </c>
      <c r="H731" s="3">
        <v>4</v>
      </c>
      <c r="I731" s="1" t="s">
        <v>475</v>
      </c>
      <c r="J731" s="2">
        <f t="shared" si="57"/>
        <v>860.68943999999988</v>
      </c>
      <c r="K731" s="3">
        <v>1518.0727536000002</v>
      </c>
    </row>
    <row r="732" spans="1:11" ht="18" customHeight="1">
      <c r="A732" s="56">
        <v>14</v>
      </c>
      <c r="B732" s="7">
        <v>53</v>
      </c>
      <c r="C732" s="31" t="s">
        <v>3115</v>
      </c>
      <c r="D732" s="57" t="s">
        <v>42</v>
      </c>
      <c r="E732" s="57" t="s">
        <v>3099</v>
      </c>
      <c r="F732" s="58">
        <f>F87</f>
        <v>134.97999999999999</v>
      </c>
      <c r="G732" s="9" t="s">
        <v>1717</v>
      </c>
      <c r="H732" s="3">
        <v>1</v>
      </c>
      <c r="I732" s="1" t="s">
        <v>475</v>
      </c>
      <c r="J732" s="2">
        <f t="shared" si="57"/>
        <v>860.68943999999988</v>
      </c>
      <c r="K732" s="3">
        <v>1518.0727536000002</v>
      </c>
    </row>
    <row r="733" spans="1:11" ht="18" customHeight="1">
      <c r="A733" s="56"/>
      <c r="B733" s="9">
        <v>54</v>
      </c>
      <c r="C733" s="31" t="s">
        <v>3115</v>
      </c>
      <c r="D733" s="57"/>
      <c r="E733" s="57"/>
      <c r="F733" s="58"/>
      <c r="G733" s="9" t="s">
        <v>1718</v>
      </c>
      <c r="H733" s="3">
        <v>2</v>
      </c>
      <c r="I733" s="1" t="s">
        <v>475</v>
      </c>
      <c r="J733" s="2">
        <f t="shared" si="57"/>
        <v>860.68943999999988</v>
      </c>
      <c r="K733" s="3">
        <v>1518.0727536000002</v>
      </c>
    </row>
    <row r="734" spans="1:11" ht="18" customHeight="1">
      <c r="A734" s="56"/>
      <c r="B734" s="9">
        <v>55</v>
      </c>
      <c r="C734" s="31" t="s">
        <v>3115</v>
      </c>
      <c r="D734" s="57"/>
      <c r="E734" s="57"/>
      <c r="F734" s="58"/>
      <c r="G734" s="9" t="s">
        <v>1719</v>
      </c>
      <c r="H734" s="3">
        <v>3</v>
      </c>
      <c r="I734" s="1" t="s">
        <v>475</v>
      </c>
      <c r="J734" s="2">
        <f t="shared" si="57"/>
        <v>860.68943999999988</v>
      </c>
      <c r="K734" s="3">
        <v>1518.0727536000002</v>
      </c>
    </row>
    <row r="735" spans="1:11" ht="18" customHeight="1">
      <c r="A735" s="56"/>
      <c r="B735" s="9">
        <v>56</v>
      </c>
      <c r="C735" s="31" t="s">
        <v>3115</v>
      </c>
      <c r="D735" s="57"/>
      <c r="E735" s="57"/>
      <c r="F735" s="58"/>
      <c r="G735" s="9" t="s">
        <v>1720</v>
      </c>
      <c r="H735" s="3">
        <v>4</v>
      </c>
      <c r="I735" s="1" t="s">
        <v>475</v>
      </c>
      <c r="J735" s="2">
        <f t="shared" si="57"/>
        <v>860.68943999999988</v>
      </c>
      <c r="K735" s="3">
        <v>1518.0727536000002</v>
      </c>
    </row>
    <row r="736" spans="1:11" ht="18" customHeight="1">
      <c r="A736" s="64">
        <v>15</v>
      </c>
      <c r="B736" s="7">
        <v>57</v>
      </c>
      <c r="C736" s="31" t="s">
        <v>3115</v>
      </c>
      <c r="D736" s="57" t="s">
        <v>43</v>
      </c>
      <c r="E736" s="57" t="s">
        <v>938</v>
      </c>
      <c r="F736" s="58">
        <f>F91</f>
        <v>134.97999999999999</v>
      </c>
      <c r="G736" s="9" t="s">
        <v>1721</v>
      </c>
      <c r="H736" s="3">
        <v>1</v>
      </c>
      <c r="I736" s="1" t="s">
        <v>475</v>
      </c>
      <c r="J736" s="2">
        <f t="shared" si="57"/>
        <v>860.68943999999988</v>
      </c>
      <c r="K736" s="3">
        <v>1518.0727536000002</v>
      </c>
    </row>
    <row r="737" spans="1:11" ht="18" customHeight="1">
      <c r="A737" s="56"/>
      <c r="B737" s="9">
        <v>58</v>
      </c>
      <c r="C737" s="31" t="s">
        <v>3115</v>
      </c>
      <c r="D737" s="57"/>
      <c r="E737" s="57"/>
      <c r="F737" s="58"/>
      <c r="G737" s="9" t="s">
        <v>1722</v>
      </c>
      <c r="H737" s="3">
        <v>2</v>
      </c>
      <c r="I737" s="1" t="s">
        <v>475</v>
      </c>
      <c r="J737" s="2">
        <f t="shared" si="57"/>
        <v>860.68943999999988</v>
      </c>
      <c r="K737" s="3">
        <v>1518.0727536000002</v>
      </c>
    </row>
    <row r="738" spans="1:11" ht="18" customHeight="1">
      <c r="A738" s="56"/>
      <c r="B738" s="9">
        <v>59</v>
      </c>
      <c r="C738" s="31" t="s">
        <v>3115</v>
      </c>
      <c r="D738" s="57"/>
      <c r="E738" s="57"/>
      <c r="F738" s="58"/>
      <c r="G738" s="9" t="s">
        <v>1723</v>
      </c>
      <c r="H738" s="3">
        <v>3</v>
      </c>
      <c r="I738" s="1" t="s">
        <v>475</v>
      </c>
      <c r="J738" s="2">
        <f t="shared" si="57"/>
        <v>860.68943999999988</v>
      </c>
      <c r="K738" s="3">
        <v>1518.0727536000002</v>
      </c>
    </row>
    <row r="739" spans="1:11" ht="18" customHeight="1">
      <c r="A739" s="56"/>
      <c r="B739" s="9">
        <v>60</v>
      </c>
      <c r="C739" s="31" t="s">
        <v>3115</v>
      </c>
      <c r="D739" s="57"/>
      <c r="E739" s="57"/>
      <c r="F739" s="58"/>
      <c r="G739" s="9" t="s">
        <v>1724</v>
      </c>
      <c r="H739" s="3">
        <v>4</v>
      </c>
      <c r="I739" s="1" t="s">
        <v>475</v>
      </c>
      <c r="J739" s="2">
        <f t="shared" si="57"/>
        <v>860.68943999999988</v>
      </c>
      <c r="K739" s="3">
        <v>1518.0727536000002</v>
      </c>
    </row>
    <row r="740" spans="1:11" ht="18" customHeight="1">
      <c r="A740" s="56">
        <v>16</v>
      </c>
      <c r="B740" s="7">
        <v>61</v>
      </c>
      <c r="C740" s="31" t="s">
        <v>3115</v>
      </c>
      <c r="D740" s="57" t="s">
        <v>44</v>
      </c>
      <c r="E740" s="57" t="s">
        <v>939</v>
      </c>
      <c r="F740" s="58">
        <f>F95</f>
        <v>134.97999999999999</v>
      </c>
      <c r="G740" s="9" t="s">
        <v>1725</v>
      </c>
      <c r="H740" s="3">
        <v>1</v>
      </c>
      <c r="I740" s="1" t="s">
        <v>475</v>
      </c>
      <c r="J740" s="2">
        <f t="shared" si="57"/>
        <v>860.68943999999988</v>
      </c>
      <c r="K740" s="3">
        <v>1518.0727536000002</v>
      </c>
    </row>
    <row r="741" spans="1:11" ht="18" customHeight="1">
      <c r="A741" s="56"/>
      <c r="B741" s="9">
        <v>62</v>
      </c>
      <c r="C741" s="31" t="s">
        <v>3115</v>
      </c>
      <c r="D741" s="57"/>
      <c r="E741" s="57"/>
      <c r="F741" s="58"/>
      <c r="G741" s="9" t="s">
        <v>1726</v>
      </c>
      <c r="H741" s="3">
        <v>2</v>
      </c>
      <c r="I741" s="1" t="s">
        <v>475</v>
      </c>
      <c r="J741" s="2">
        <f t="shared" si="57"/>
        <v>860.68943999999988</v>
      </c>
      <c r="K741" s="3">
        <v>1518.0727536000002</v>
      </c>
    </row>
    <row r="742" spans="1:11" ht="18" customHeight="1">
      <c r="A742" s="56"/>
      <c r="B742" s="9">
        <v>63</v>
      </c>
      <c r="C742" s="31" t="s">
        <v>3115</v>
      </c>
      <c r="D742" s="57"/>
      <c r="E742" s="57"/>
      <c r="F742" s="58"/>
      <c r="G742" s="9" t="s">
        <v>1727</v>
      </c>
      <c r="H742" s="3">
        <v>3</v>
      </c>
      <c r="I742" s="1" t="s">
        <v>475</v>
      </c>
      <c r="J742" s="2">
        <f t="shared" si="57"/>
        <v>860.68943999999988</v>
      </c>
      <c r="K742" s="3">
        <v>1518.0727536000002</v>
      </c>
    </row>
    <row r="743" spans="1:11" ht="18" customHeight="1">
      <c r="A743" s="56"/>
      <c r="B743" s="9">
        <v>64</v>
      </c>
      <c r="C743" s="31" t="s">
        <v>3115</v>
      </c>
      <c r="D743" s="57"/>
      <c r="E743" s="57"/>
      <c r="F743" s="58"/>
      <c r="G743" s="9" t="s">
        <v>1728</v>
      </c>
      <c r="H743" s="3">
        <v>4</v>
      </c>
      <c r="I743" s="1" t="s">
        <v>475</v>
      </c>
      <c r="J743" s="2">
        <f t="shared" si="57"/>
        <v>860.68943999999988</v>
      </c>
      <c r="K743" s="3">
        <v>1518.0727536000002</v>
      </c>
    </row>
    <row r="744" spans="1:11" ht="18" customHeight="1">
      <c r="A744" s="64">
        <v>17</v>
      </c>
      <c r="B744" s="7">
        <v>65</v>
      </c>
      <c r="C744" s="31" t="s">
        <v>3115</v>
      </c>
      <c r="D744" s="57" t="s">
        <v>45</v>
      </c>
      <c r="E744" s="57" t="s">
        <v>940</v>
      </c>
      <c r="F744" s="58">
        <f>F99</f>
        <v>134.97999999999999</v>
      </c>
      <c r="G744" s="9" t="s">
        <v>1729</v>
      </c>
      <c r="H744" s="3">
        <v>1</v>
      </c>
      <c r="I744" s="1" t="s">
        <v>475</v>
      </c>
      <c r="J744" s="2">
        <f t="shared" ref="J744:J775" si="58">J95</f>
        <v>860.68943999999988</v>
      </c>
      <c r="K744" s="3">
        <v>1518.0727536000002</v>
      </c>
    </row>
    <row r="745" spans="1:11" ht="18" customHeight="1">
      <c r="A745" s="56"/>
      <c r="B745" s="9">
        <v>66</v>
      </c>
      <c r="C745" s="31" t="s">
        <v>3115</v>
      </c>
      <c r="D745" s="57"/>
      <c r="E745" s="57"/>
      <c r="F745" s="58"/>
      <c r="G745" s="9" t="s">
        <v>1730</v>
      </c>
      <c r="H745" s="3">
        <v>2</v>
      </c>
      <c r="I745" s="1" t="s">
        <v>475</v>
      </c>
      <c r="J745" s="2">
        <f t="shared" si="58"/>
        <v>860.68943999999988</v>
      </c>
      <c r="K745" s="3">
        <v>1518.0727536000002</v>
      </c>
    </row>
    <row r="746" spans="1:11" ht="18" customHeight="1">
      <c r="A746" s="56"/>
      <c r="B746" s="9">
        <v>67</v>
      </c>
      <c r="C746" s="31" t="s">
        <v>3115</v>
      </c>
      <c r="D746" s="57"/>
      <c r="E746" s="57"/>
      <c r="F746" s="58"/>
      <c r="G746" s="9" t="s">
        <v>1731</v>
      </c>
      <c r="H746" s="3">
        <v>3</v>
      </c>
      <c r="I746" s="1" t="s">
        <v>475</v>
      </c>
      <c r="J746" s="2">
        <f t="shared" si="58"/>
        <v>860.68943999999988</v>
      </c>
      <c r="K746" s="3">
        <v>1518.0727536000002</v>
      </c>
    </row>
    <row r="747" spans="1:11" ht="18" customHeight="1">
      <c r="A747" s="56"/>
      <c r="B747" s="9">
        <v>68</v>
      </c>
      <c r="C747" s="31" t="s">
        <v>3115</v>
      </c>
      <c r="D747" s="57"/>
      <c r="E747" s="57"/>
      <c r="F747" s="58"/>
      <c r="G747" s="9" t="s">
        <v>1732</v>
      </c>
      <c r="H747" s="3">
        <v>4</v>
      </c>
      <c r="I747" s="1" t="s">
        <v>475</v>
      </c>
      <c r="J747" s="2">
        <f t="shared" si="58"/>
        <v>860.68943999999988</v>
      </c>
      <c r="K747" s="3">
        <v>1518.0727536000002</v>
      </c>
    </row>
    <row r="748" spans="1:11" ht="18" customHeight="1">
      <c r="A748" s="56">
        <v>18</v>
      </c>
      <c r="B748" s="7">
        <v>69</v>
      </c>
      <c r="C748" s="31" t="s">
        <v>3115</v>
      </c>
      <c r="D748" s="57" t="s">
        <v>46</v>
      </c>
      <c r="E748" s="57" t="s">
        <v>941</v>
      </c>
      <c r="F748" s="58">
        <f>F103</f>
        <v>134.97999999999999</v>
      </c>
      <c r="G748" s="9" t="s">
        <v>1733</v>
      </c>
      <c r="H748" s="3">
        <v>1</v>
      </c>
      <c r="I748" s="1" t="s">
        <v>475</v>
      </c>
      <c r="J748" s="2">
        <f t="shared" si="58"/>
        <v>860.68943999999988</v>
      </c>
      <c r="K748" s="3">
        <v>1518.0727536000002</v>
      </c>
    </row>
    <row r="749" spans="1:11" ht="18" customHeight="1">
      <c r="A749" s="56"/>
      <c r="B749" s="9">
        <v>70</v>
      </c>
      <c r="C749" s="31" t="s">
        <v>3115</v>
      </c>
      <c r="D749" s="57"/>
      <c r="E749" s="57"/>
      <c r="F749" s="58"/>
      <c r="G749" s="9" t="s">
        <v>1734</v>
      </c>
      <c r="H749" s="3">
        <v>2</v>
      </c>
      <c r="I749" s="1" t="s">
        <v>475</v>
      </c>
      <c r="J749" s="2">
        <f t="shared" si="58"/>
        <v>860.68943999999988</v>
      </c>
      <c r="K749" s="3">
        <v>1518.0727536000002</v>
      </c>
    </row>
    <row r="750" spans="1:11" ht="18" customHeight="1">
      <c r="A750" s="56"/>
      <c r="B750" s="9">
        <v>71</v>
      </c>
      <c r="C750" s="31" t="s">
        <v>3115</v>
      </c>
      <c r="D750" s="57"/>
      <c r="E750" s="57"/>
      <c r="F750" s="58"/>
      <c r="G750" s="9" t="s">
        <v>1735</v>
      </c>
      <c r="H750" s="3">
        <v>3</v>
      </c>
      <c r="I750" s="1" t="s">
        <v>475</v>
      </c>
      <c r="J750" s="2">
        <f t="shared" si="58"/>
        <v>860.68943999999988</v>
      </c>
      <c r="K750" s="3">
        <v>1518.0727536000002</v>
      </c>
    </row>
    <row r="751" spans="1:11" ht="18" customHeight="1">
      <c r="A751" s="56"/>
      <c r="B751" s="9">
        <v>72</v>
      </c>
      <c r="C751" s="31" t="s">
        <v>3115</v>
      </c>
      <c r="D751" s="57"/>
      <c r="E751" s="57"/>
      <c r="F751" s="58"/>
      <c r="G751" s="9" t="s">
        <v>1736</v>
      </c>
      <c r="H751" s="3">
        <v>4</v>
      </c>
      <c r="I751" s="1" t="s">
        <v>475</v>
      </c>
      <c r="J751" s="2">
        <f t="shared" si="58"/>
        <v>860.68943999999988</v>
      </c>
      <c r="K751" s="3">
        <v>1518.0727536000002</v>
      </c>
    </row>
    <row r="752" spans="1:11" ht="18" customHeight="1">
      <c r="A752" s="64">
        <v>19</v>
      </c>
      <c r="B752" s="7">
        <v>73</v>
      </c>
      <c r="C752" s="31" t="s">
        <v>3115</v>
      </c>
      <c r="D752" s="57" t="s">
        <v>47</v>
      </c>
      <c r="E752" s="57" t="s">
        <v>942</v>
      </c>
      <c r="F752" s="58">
        <f>F107</f>
        <v>134.97999999999999</v>
      </c>
      <c r="G752" s="9" t="s">
        <v>1737</v>
      </c>
      <c r="H752" s="3">
        <v>1</v>
      </c>
      <c r="I752" s="1" t="s">
        <v>475</v>
      </c>
      <c r="J752" s="2">
        <f t="shared" si="58"/>
        <v>860.68943999999988</v>
      </c>
      <c r="K752" s="3">
        <v>1518.0727536000002</v>
      </c>
    </row>
    <row r="753" spans="1:11" ht="18" customHeight="1">
      <c r="A753" s="56"/>
      <c r="B753" s="9">
        <v>74</v>
      </c>
      <c r="C753" s="31" t="s">
        <v>3115</v>
      </c>
      <c r="D753" s="57"/>
      <c r="E753" s="57"/>
      <c r="F753" s="58"/>
      <c r="G753" s="9" t="s">
        <v>1738</v>
      </c>
      <c r="H753" s="3">
        <v>2</v>
      </c>
      <c r="I753" s="1" t="s">
        <v>475</v>
      </c>
      <c r="J753" s="2">
        <f t="shared" si="58"/>
        <v>860.68943999999988</v>
      </c>
      <c r="K753" s="3">
        <v>1518.0727536000002</v>
      </c>
    </row>
    <row r="754" spans="1:11" ht="18" customHeight="1">
      <c r="A754" s="56"/>
      <c r="B754" s="9">
        <v>75</v>
      </c>
      <c r="C754" s="31" t="s">
        <v>3115</v>
      </c>
      <c r="D754" s="57"/>
      <c r="E754" s="57"/>
      <c r="F754" s="58"/>
      <c r="G754" s="9" t="s">
        <v>1739</v>
      </c>
      <c r="H754" s="3">
        <v>3</v>
      </c>
      <c r="I754" s="1" t="s">
        <v>475</v>
      </c>
      <c r="J754" s="2">
        <f t="shared" si="58"/>
        <v>860.68943999999988</v>
      </c>
      <c r="K754" s="3">
        <v>1518.0727536000002</v>
      </c>
    </row>
    <row r="755" spans="1:11" ht="18" customHeight="1">
      <c r="A755" s="56"/>
      <c r="B755" s="9">
        <v>76</v>
      </c>
      <c r="C755" s="31" t="s">
        <v>3115</v>
      </c>
      <c r="D755" s="57"/>
      <c r="E755" s="57"/>
      <c r="F755" s="58"/>
      <c r="G755" s="9" t="s">
        <v>1740</v>
      </c>
      <c r="H755" s="3">
        <v>4</v>
      </c>
      <c r="I755" s="1" t="s">
        <v>475</v>
      </c>
      <c r="J755" s="2">
        <f t="shared" si="58"/>
        <v>860.68943999999988</v>
      </c>
      <c r="K755" s="3">
        <v>1518.0727536000002</v>
      </c>
    </row>
    <row r="756" spans="1:11" ht="18" customHeight="1">
      <c r="A756" s="56">
        <v>20</v>
      </c>
      <c r="B756" s="7">
        <v>77</v>
      </c>
      <c r="C756" s="31" t="s">
        <v>3115</v>
      </c>
      <c r="D756" s="57" t="s">
        <v>48</v>
      </c>
      <c r="E756" s="57" t="s">
        <v>943</v>
      </c>
      <c r="F756" s="58">
        <f>F111</f>
        <v>134.97999999999999</v>
      </c>
      <c r="G756" s="9" t="s">
        <v>1741</v>
      </c>
      <c r="H756" s="3">
        <v>1</v>
      </c>
      <c r="I756" s="1" t="s">
        <v>475</v>
      </c>
      <c r="J756" s="2">
        <f t="shared" si="58"/>
        <v>860.68943999999988</v>
      </c>
      <c r="K756" s="3">
        <v>1518.0727536000002</v>
      </c>
    </row>
    <row r="757" spans="1:11" ht="18" customHeight="1">
      <c r="A757" s="56"/>
      <c r="B757" s="9">
        <v>78</v>
      </c>
      <c r="C757" s="31" t="s">
        <v>3115</v>
      </c>
      <c r="D757" s="57"/>
      <c r="E757" s="57"/>
      <c r="F757" s="58"/>
      <c r="G757" s="9" t="s">
        <v>1742</v>
      </c>
      <c r="H757" s="3">
        <v>2</v>
      </c>
      <c r="I757" s="1" t="s">
        <v>475</v>
      </c>
      <c r="J757" s="2">
        <f t="shared" si="58"/>
        <v>860.68943999999988</v>
      </c>
      <c r="K757" s="3">
        <v>1518.0727536000002</v>
      </c>
    </row>
    <row r="758" spans="1:11" ht="18" customHeight="1">
      <c r="A758" s="56"/>
      <c r="B758" s="9">
        <v>79</v>
      </c>
      <c r="C758" s="31" t="s">
        <v>3115</v>
      </c>
      <c r="D758" s="57"/>
      <c r="E758" s="57"/>
      <c r="F758" s="58"/>
      <c r="G758" s="9" t="s">
        <v>1743</v>
      </c>
      <c r="H758" s="3">
        <v>3</v>
      </c>
      <c r="I758" s="1" t="s">
        <v>475</v>
      </c>
      <c r="J758" s="2">
        <f t="shared" si="58"/>
        <v>860.68943999999988</v>
      </c>
      <c r="K758" s="3">
        <v>1518.0727536000002</v>
      </c>
    </row>
    <row r="759" spans="1:11" ht="18" customHeight="1">
      <c r="A759" s="56"/>
      <c r="B759" s="9">
        <v>80</v>
      </c>
      <c r="C759" s="31" t="s">
        <v>3115</v>
      </c>
      <c r="D759" s="57"/>
      <c r="E759" s="57"/>
      <c r="F759" s="58"/>
      <c r="G759" s="9" t="s">
        <v>1744</v>
      </c>
      <c r="H759" s="3">
        <v>4</v>
      </c>
      <c r="I759" s="1" t="s">
        <v>475</v>
      </c>
      <c r="J759" s="2">
        <f t="shared" si="58"/>
        <v>860.68943999999988</v>
      </c>
      <c r="K759" s="3">
        <v>1518.0727536000002</v>
      </c>
    </row>
    <row r="760" spans="1:11" ht="18" customHeight="1">
      <c r="A760" s="64">
        <v>21</v>
      </c>
      <c r="B760" s="7">
        <v>81</v>
      </c>
      <c r="C760" s="31" t="s">
        <v>3115</v>
      </c>
      <c r="D760" s="57" t="s">
        <v>49</v>
      </c>
      <c r="E760" s="57" t="s">
        <v>944</v>
      </c>
      <c r="F760" s="58">
        <f>F115</f>
        <v>134.97999999999999</v>
      </c>
      <c r="G760" s="9" t="s">
        <v>1745</v>
      </c>
      <c r="H760" s="3">
        <v>1</v>
      </c>
      <c r="I760" s="1" t="s">
        <v>475</v>
      </c>
      <c r="J760" s="2">
        <f t="shared" si="58"/>
        <v>860.68943999999988</v>
      </c>
      <c r="K760" s="3">
        <v>1518.0727536000002</v>
      </c>
    </row>
    <row r="761" spans="1:11" ht="18" customHeight="1">
      <c r="A761" s="56"/>
      <c r="B761" s="9">
        <v>82</v>
      </c>
      <c r="C761" s="31" t="s">
        <v>3115</v>
      </c>
      <c r="D761" s="57"/>
      <c r="E761" s="57"/>
      <c r="F761" s="58"/>
      <c r="G761" s="9" t="s">
        <v>1746</v>
      </c>
      <c r="H761" s="3">
        <v>2</v>
      </c>
      <c r="I761" s="1" t="s">
        <v>475</v>
      </c>
      <c r="J761" s="2">
        <f t="shared" si="58"/>
        <v>860.68943999999988</v>
      </c>
      <c r="K761" s="3">
        <v>1518.0727536000002</v>
      </c>
    </row>
    <row r="762" spans="1:11" ht="18" customHeight="1">
      <c r="A762" s="56"/>
      <c r="B762" s="9">
        <v>83</v>
      </c>
      <c r="C762" s="31" t="s">
        <v>3115</v>
      </c>
      <c r="D762" s="57"/>
      <c r="E762" s="57"/>
      <c r="F762" s="58"/>
      <c r="G762" s="9" t="s">
        <v>1747</v>
      </c>
      <c r="H762" s="3">
        <v>3</v>
      </c>
      <c r="I762" s="1" t="s">
        <v>475</v>
      </c>
      <c r="J762" s="2">
        <f t="shared" si="58"/>
        <v>860.68943999999988</v>
      </c>
      <c r="K762" s="3">
        <v>1518.0727536000002</v>
      </c>
    </row>
    <row r="763" spans="1:11" ht="18" customHeight="1">
      <c r="A763" s="56"/>
      <c r="B763" s="9">
        <v>84</v>
      </c>
      <c r="C763" s="31" t="s">
        <v>3115</v>
      </c>
      <c r="D763" s="57"/>
      <c r="E763" s="57"/>
      <c r="F763" s="58"/>
      <c r="G763" s="9" t="s">
        <v>1748</v>
      </c>
      <c r="H763" s="3">
        <v>4</v>
      </c>
      <c r="I763" s="1" t="s">
        <v>475</v>
      </c>
      <c r="J763" s="2">
        <f t="shared" si="58"/>
        <v>860.68943999999988</v>
      </c>
      <c r="K763" s="3">
        <v>1518.0727536000002</v>
      </c>
    </row>
    <row r="764" spans="1:11" ht="18" customHeight="1">
      <c r="A764" s="56">
        <v>22</v>
      </c>
      <c r="B764" s="7">
        <v>85</v>
      </c>
      <c r="C764" s="31" t="s">
        <v>3115</v>
      </c>
      <c r="D764" s="57" t="s">
        <v>50</v>
      </c>
      <c r="E764" s="57" t="s">
        <v>945</v>
      </c>
      <c r="F764" s="58">
        <f>F119</f>
        <v>134.97999999999999</v>
      </c>
      <c r="G764" s="9" t="s">
        <v>1749</v>
      </c>
      <c r="H764" s="3">
        <v>1</v>
      </c>
      <c r="I764" s="1" t="s">
        <v>475</v>
      </c>
      <c r="J764" s="2">
        <f t="shared" si="58"/>
        <v>860.68943999999988</v>
      </c>
      <c r="K764" s="3">
        <v>1518.0727536000002</v>
      </c>
    </row>
    <row r="765" spans="1:11" ht="18" customHeight="1">
      <c r="A765" s="56"/>
      <c r="B765" s="9">
        <v>86</v>
      </c>
      <c r="C765" s="31" t="s">
        <v>3115</v>
      </c>
      <c r="D765" s="57"/>
      <c r="E765" s="57"/>
      <c r="F765" s="58"/>
      <c r="G765" s="9" t="s">
        <v>1750</v>
      </c>
      <c r="H765" s="3">
        <v>2</v>
      </c>
      <c r="I765" s="1" t="s">
        <v>475</v>
      </c>
      <c r="J765" s="2">
        <f t="shared" si="58"/>
        <v>860.68943999999988</v>
      </c>
      <c r="K765" s="3">
        <v>1518.0727536000002</v>
      </c>
    </row>
    <row r="766" spans="1:11" ht="18" customHeight="1">
      <c r="A766" s="56"/>
      <c r="B766" s="9">
        <v>87</v>
      </c>
      <c r="C766" s="31" t="s">
        <v>3115</v>
      </c>
      <c r="D766" s="57"/>
      <c r="E766" s="57"/>
      <c r="F766" s="58"/>
      <c r="G766" s="9" t="s">
        <v>1751</v>
      </c>
      <c r="H766" s="3">
        <v>3</v>
      </c>
      <c r="I766" s="1" t="s">
        <v>475</v>
      </c>
      <c r="J766" s="2">
        <f t="shared" si="58"/>
        <v>860.68943999999988</v>
      </c>
      <c r="K766" s="3">
        <v>1518.0727536000002</v>
      </c>
    </row>
    <row r="767" spans="1:11" ht="18" customHeight="1">
      <c r="A767" s="56"/>
      <c r="B767" s="9">
        <v>88</v>
      </c>
      <c r="C767" s="31" t="s">
        <v>3115</v>
      </c>
      <c r="D767" s="57"/>
      <c r="E767" s="57"/>
      <c r="F767" s="58"/>
      <c r="G767" s="9" t="s">
        <v>1752</v>
      </c>
      <c r="H767" s="3">
        <v>4</v>
      </c>
      <c r="I767" s="1" t="s">
        <v>475</v>
      </c>
      <c r="J767" s="2">
        <f t="shared" si="58"/>
        <v>860.68943999999988</v>
      </c>
      <c r="K767" s="3">
        <v>1518.0727536000002</v>
      </c>
    </row>
    <row r="768" spans="1:11" ht="18" customHeight="1">
      <c r="A768" s="64">
        <v>23</v>
      </c>
      <c r="B768" s="7">
        <v>89</v>
      </c>
      <c r="C768" s="31" t="s">
        <v>3115</v>
      </c>
      <c r="D768" s="57" t="s">
        <v>51</v>
      </c>
      <c r="E768" s="57" t="s">
        <v>946</v>
      </c>
      <c r="F768" s="58">
        <f>F123</f>
        <v>134.97999999999999</v>
      </c>
      <c r="G768" s="9" t="s">
        <v>1753</v>
      </c>
      <c r="H768" s="3">
        <v>1</v>
      </c>
      <c r="I768" s="1" t="s">
        <v>475</v>
      </c>
      <c r="J768" s="2">
        <f t="shared" si="58"/>
        <v>860.68943999999988</v>
      </c>
      <c r="K768" s="3">
        <v>1518.0727536000002</v>
      </c>
    </row>
    <row r="769" spans="1:11" ht="18" customHeight="1">
      <c r="A769" s="56"/>
      <c r="B769" s="9">
        <v>90</v>
      </c>
      <c r="C769" s="31" t="s">
        <v>3115</v>
      </c>
      <c r="D769" s="57"/>
      <c r="E769" s="57"/>
      <c r="F769" s="58"/>
      <c r="G769" s="9" t="s">
        <v>1754</v>
      </c>
      <c r="H769" s="3">
        <v>2</v>
      </c>
      <c r="I769" s="1" t="s">
        <v>475</v>
      </c>
      <c r="J769" s="2">
        <f t="shared" si="58"/>
        <v>860.68943999999988</v>
      </c>
      <c r="K769" s="3">
        <v>1518.0727536000002</v>
      </c>
    </row>
    <row r="770" spans="1:11" ht="18" customHeight="1">
      <c r="A770" s="56"/>
      <c r="B770" s="9">
        <v>91</v>
      </c>
      <c r="C770" s="31" t="s">
        <v>3115</v>
      </c>
      <c r="D770" s="57"/>
      <c r="E770" s="57"/>
      <c r="F770" s="58"/>
      <c r="G770" s="9" t="s">
        <v>1755</v>
      </c>
      <c r="H770" s="3">
        <v>3</v>
      </c>
      <c r="I770" s="1" t="s">
        <v>475</v>
      </c>
      <c r="J770" s="2">
        <f t="shared" si="58"/>
        <v>860.68943999999988</v>
      </c>
      <c r="K770" s="3">
        <v>1518.0727536000002</v>
      </c>
    </row>
    <row r="771" spans="1:11" ht="18" customHeight="1">
      <c r="A771" s="56"/>
      <c r="B771" s="9">
        <v>92</v>
      </c>
      <c r="C771" s="31" t="s">
        <v>3115</v>
      </c>
      <c r="D771" s="57"/>
      <c r="E771" s="57"/>
      <c r="F771" s="58"/>
      <c r="G771" s="9" t="s">
        <v>1756</v>
      </c>
      <c r="H771" s="3">
        <v>4</v>
      </c>
      <c r="I771" s="1" t="s">
        <v>475</v>
      </c>
      <c r="J771" s="2">
        <f t="shared" si="58"/>
        <v>860.68943999999988</v>
      </c>
      <c r="K771" s="3">
        <v>1518.0727536000002</v>
      </c>
    </row>
    <row r="772" spans="1:11" ht="18" customHeight="1">
      <c r="A772" s="56">
        <v>24</v>
      </c>
      <c r="B772" s="7">
        <v>93</v>
      </c>
      <c r="C772" s="31" t="s">
        <v>3115</v>
      </c>
      <c r="D772" s="57" t="s">
        <v>52</v>
      </c>
      <c r="E772" s="57" t="s">
        <v>947</v>
      </c>
      <c r="F772" s="58">
        <f>F127</f>
        <v>134.97999999999999</v>
      </c>
      <c r="G772" s="9" t="s">
        <v>1757</v>
      </c>
      <c r="H772" s="3">
        <v>1</v>
      </c>
      <c r="I772" s="1" t="s">
        <v>475</v>
      </c>
      <c r="J772" s="2">
        <f t="shared" si="58"/>
        <v>860.68943999999988</v>
      </c>
      <c r="K772" s="3">
        <v>1518.0727536000002</v>
      </c>
    </row>
    <row r="773" spans="1:11" ht="18" customHeight="1">
      <c r="A773" s="56"/>
      <c r="B773" s="9">
        <v>94</v>
      </c>
      <c r="C773" s="31" t="s">
        <v>3115</v>
      </c>
      <c r="D773" s="57"/>
      <c r="E773" s="57"/>
      <c r="F773" s="58"/>
      <c r="G773" s="9" t="s">
        <v>1758</v>
      </c>
      <c r="H773" s="3">
        <v>2</v>
      </c>
      <c r="I773" s="1" t="s">
        <v>475</v>
      </c>
      <c r="J773" s="2">
        <f t="shared" si="58"/>
        <v>860.68943999999988</v>
      </c>
      <c r="K773" s="3">
        <v>1518.0727536000002</v>
      </c>
    </row>
    <row r="774" spans="1:11" ht="18" customHeight="1">
      <c r="A774" s="56"/>
      <c r="B774" s="9">
        <v>95</v>
      </c>
      <c r="C774" s="31" t="s">
        <v>3115</v>
      </c>
      <c r="D774" s="57"/>
      <c r="E774" s="57"/>
      <c r="F774" s="58"/>
      <c r="G774" s="9" t="s">
        <v>1759</v>
      </c>
      <c r="H774" s="3">
        <v>3</v>
      </c>
      <c r="I774" s="1" t="s">
        <v>475</v>
      </c>
      <c r="J774" s="2">
        <f t="shared" si="58"/>
        <v>860.68943999999988</v>
      </c>
      <c r="K774" s="3">
        <v>1518.0727536000002</v>
      </c>
    </row>
    <row r="775" spans="1:11" ht="18" customHeight="1">
      <c r="A775" s="56"/>
      <c r="B775" s="9">
        <v>96</v>
      </c>
      <c r="C775" s="31" t="s">
        <v>3115</v>
      </c>
      <c r="D775" s="57"/>
      <c r="E775" s="57"/>
      <c r="F775" s="58"/>
      <c r="G775" s="9" t="s">
        <v>1760</v>
      </c>
      <c r="H775" s="3">
        <v>4</v>
      </c>
      <c r="I775" s="1" t="s">
        <v>475</v>
      </c>
      <c r="J775" s="2">
        <f t="shared" si="58"/>
        <v>860.68943999999988</v>
      </c>
      <c r="K775" s="3">
        <v>1518.0727536000002</v>
      </c>
    </row>
    <row r="776" spans="1:11" ht="18" customHeight="1">
      <c r="A776" s="64">
        <v>25</v>
      </c>
      <c r="B776" s="7">
        <v>97</v>
      </c>
      <c r="C776" s="31" t="s">
        <v>3115</v>
      </c>
      <c r="D776" s="57" t="s">
        <v>53</v>
      </c>
      <c r="E776" s="57" t="s">
        <v>948</v>
      </c>
      <c r="F776" s="58">
        <f>F131</f>
        <v>134.97999999999999</v>
      </c>
      <c r="G776" s="9" t="s">
        <v>1761</v>
      </c>
      <c r="H776" s="3">
        <v>1</v>
      </c>
      <c r="I776" s="1" t="s">
        <v>475</v>
      </c>
      <c r="J776" s="2">
        <f t="shared" ref="J776:J807" si="59">J127</f>
        <v>860.68943999999988</v>
      </c>
      <c r="K776" s="3">
        <v>1518.0727536000002</v>
      </c>
    </row>
    <row r="777" spans="1:11" ht="18" customHeight="1">
      <c r="A777" s="56"/>
      <c r="B777" s="9">
        <v>98</v>
      </c>
      <c r="C777" s="31" t="s">
        <v>3115</v>
      </c>
      <c r="D777" s="57"/>
      <c r="E777" s="57"/>
      <c r="F777" s="58"/>
      <c r="G777" s="9" t="s">
        <v>1762</v>
      </c>
      <c r="H777" s="3">
        <v>2</v>
      </c>
      <c r="I777" s="1" t="s">
        <v>475</v>
      </c>
      <c r="J777" s="2">
        <f t="shared" si="59"/>
        <v>860.68943999999988</v>
      </c>
      <c r="K777" s="3">
        <v>1518.0727536000002</v>
      </c>
    </row>
    <row r="778" spans="1:11" ht="18" customHeight="1">
      <c r="A778" s="56"/>
      <c r="B778" s="9">
        <v>99</v>
      </c>
      <c r="C778" s="31" t="s">
        <v>3115</v>
      </c>
      <c r="D778" s="57"/>
      <c r="E778" s="57"/>
      <c r="F778" s="58"/>
      <c r="G778" s="9" t="s">
        <v>1763</v>
      </c>
      <c r="H778" s="3">
        <v>3</v>
      </c>
      <c r="I778" s="1" t="s">
        <v>475</v>
      </c>
      <c r="J778" s="2">
        <f t="shared" si="59"/>
        <v>860.68943999999988</v>
      </c>
      <c r="K778" s="3">
        <v>1518.0727536000002</v>
      </c>
    </row>
    <row r="779" spans="1:11" ht="18" customHeight="1">
      <c r="A779" s="56"/>
      <c r="B779" s="9">
        <v>100</v>
      </c>
      <c r="C779" s="31" t="s">
        <v>3115</v>
      </c>
      <c r="D779" s="57"/>
      <c r="E779" s="57"/>
      <c r="F779" s="58"/>
      <c r="G779" s="9" t="s">
        <v>1764</v>
      </c>
      <c r="H779" s="3">
        <v>4</v>
      </c>
      <c r="I779" s="1" t="s">
        <v>475</v>
      </c>
      <c r="J779" s="2">
        <f t="shared" si="59"/>
        <v>860.68943999999988</v>
      </c>
      <c r="K779" s="3">
        <v>1518.0727536000002</v>
      </c>
    </row>
    <row r="780" spans="1:11" ht="18" customHeight="1">
      <c r="A780" s="56">
        <v>26</v>
      </c>
      <c r="B780" s="7">
        <v>101</v>
      </c>
      <c r="C780" s="31" t="s">
        <v>3115</v>
      </c>
      <c r="D780" s="57" t="s">
        <v>54</v>
      </c>
      <c r="E780" s="57" t="s">
        <v>949</v>
      </c>
      <c r="F780" s="58">
        <f>F135</f>
        <v>134.97999999999999</v>
      </c>
      <c r="G780" s="9" t="s">
        <v>1765</v>
      </c>
      <c r="H780" s="3">
        <v>1</v>
      </c>
      <c r="I780" s="1" t="s">
        <v>475</v>
      </c>
      <c r="J780" s="2">
        <f t="shared" si="59"/>
        <v>860.68943999999988</v>
      </c>
      <c r="K780" s="3">
        <v>1518.0727536000002</v>
      </c>
    </row>
    <row r="781" spans="1:11" ht="18" customHeight="1">
      <c r="A781" s="56"/>
      <c r="B781" s="9">
        <v>102</v>
      </c>
      <c r="C781" s="31" t="s">
        <v>3115</v>
      </c>
      <c r="D781" s="57"/>
      <c r="E781" s="57"/>
      <c r="F781" s="58"/>
      <c r="G781" s="9" t="s">
        <v>1766</v>
      </c>
      <c r="H781" s="3">
        <v>2</v>
      </c>
      <c r="I781" s="1" t="s">
        <v>475</v>
      </c>
      <c r="J781" s="2">
        <f t="shared" si="59"/>
        <v>860.68943999999988</v>
      </c>
      <c r="K781" s="3">
        <v>1518.0727536000002</v>
      </c>
    </row>
    <row r="782" spans="1:11" ht="18" customHeight="1">
      <c r="A782" s="56"/>
      <c r="B782" s="9">
        <v>103</v>
      </c>
      <c r="C782" s="31" t="s">
        <v>3115</v>
      </c>
      <c r="D782" s="57"/>
      <c r="E782" s="57"/>
      <c r="F782" s="58"/>
      <c r="G782" s="9" t="s">
        <v>1767</v>
      </c>
      <c r="H782" s="3">
        <v>3</v>
      </c>
      <c r="I782" s="1" t="s">
        <v>475</v>
      </c>
      <c r="J782" s="2">
        <f t="shared" si="59"/>
        <v>860.68943999999988</v>
      </c>
      <c r="K782" s="3">
        <v>1518.0727536000002</v>
      </c>
    </row>
    <row r="783" spans="1:11" ht="18" customHeight="1">
      <c r="A783" s="56"/>
      <c r="B783" s="9">
        <v>104</v>
      </c>
      <c r="C783" s="31" t="s">
        <v>3115</v>
      </c>
      <c r="D783" s="57"/>
      <c r="E783" s="57"/>
      <c r="F783" s="58"/>
      <c r="G783" s="9" t="s">
        <v>1768</v>
      </c>
      <c r="H783" s="3">
        <v>4</v>
      </c>
      <c r="I783" s="1" t="s">
        <v>475</v>
      </c>
      <c r="J783" s="2">
        <f t="shared" si="59"/>
        <v>860.68943999999988</v>
      </c>
      <c r="K783" s="3">
        <v>1518.0727536000002</v>
      </c>
    </row>
    <row r="784" spans="1:11" ht="18" customHeight="1">
      <c r="A784" s="64">
        <v>27</v>
      </c>
      <c r="B784" s="7">
        <v>105</v>
      </c>
      <c r="C784" s="31" t="s">
        <v>3115</v>
      </c>
      <c r="D784" s="57" t="s">
        <v>55</v>
      </c>
      <c r="E784" s="57" t="s">
        <v>950</v>
      </c>
      <c r="F784" s="58">
        <f>F139</f>
        <v>134.97999999999999</v>
      </c>
      <c r="G784" s="9" t="s">
        <v>1769</v>
      </c>
      <c r="H784" s="3">
        <v>1</v>
      </c>
      <c r="I784" s="1" t="s">
        <v>475</v>
      </c>
      <c r="J784" s="2">
        <f t="shared" si="59"/>
        <v>860.68943999999988</v>
      </c>
      <c r="K784" s="3">
        <v>1518.0727536000002</v>
      </c>
    </row>
    <row r="785" spans="1:11" ht="18" customHeight="1">
      <c r="A785" s="56"/>
      <c r="B785" s="9">
        <v>106</v>
      </c>
      <c r="C785" s="31" t="s">
        <v>3115</v>
      </c>
      <c r="D785" s="57"/>
      <c r="E785" s="57"/>
      <c r="F785" s="58"/>
      <c r="G785" s="9" t="s">
        <v>1770</v>
      </c>
      <c r="H785" s="3">
        <v>2</v>
      </c>
      <c r="I785" s="1" t="s">
        <v>475</v>
      </c>
      <c r="J785" s="2">
        <f t="shared" si="59"/>
        <v>860.68943999999988</v>
      </c>
      <c r="K785" s="3">
        <v>1518.0727536000002</v>
      </c>
    </row>
    <row r="786" spans="1:11" ht="18" customHeight="1">
      <c r="A786" s="56"/>
      <c r="B786" s="9">
        <v>107</v>
      </c>
      <c r="C786" s="31" t="s">
        <v>3115</v>
      </c>
      <c r="D786" s="57"/>
      <c r="E786" s="57"/>
      <c r="F786" s="58"/>
      <c r="G786" s="9" t="s">
        <v>1771</v>
      </c>
      <c r="H786" s="3">
        <v>3</v>
      </c>
      <c r="I786" s="1" t="s">
        <v>475</v>
      </c>
      <c r="J786" s="2">
        <f t="shared" si="59"/>
        <v>860.68943999999988</v>
      </c>
      <c r="K786" s="3">
        <v>1518.0727536000002</v>
      </c>
    </row>
    <row r="787" spans="1:11" ht="18" customHeight="1">
      <c r="A787" s="56"/>
      <c r="B787" s="9">
        <v>108</v>
      </c>
      <c r="C787" s="31" t="s">
        <v>3115</v>
      </c>
      <c r="D787" s="57"/>
      <c r="E787" s="57"/>
      <c r="F787" s="58"/>
      <c r="G787" s="9" t="s">
        <v>1772</v>
      </c>
      <c r="H787" s="3">
        <v>4</v>
      </c>
      <c r="I787" s="1" t="s">
        <v>475</v>
      </c>
      <c r="J787" s="2">
        <f t="shared" si="59"/>
        <v>860.68943999999988</v>
      </c>
      <c r="K787" s="3">
        <v>1518.0727536000002</v>
      </c>
    </row>
    <row r="788" spans="1:11" ht="18" customHeight="1">
      <c r="A788" s="56">
        <v>28</v>
      </c>
      <c r="B788" s="7">
        <v>109</v>
      </c>
      <c r="C788" s="31" t="s">
        <v>3115</v>
      </c>
      <c r="D788" s="57" t="s">
        <v>56</v>
      </c>
      <c r="E788" s="57" t="s">
        <v>951</v>
      </c>
      <c r="F788" s="58">
        <f>F143</f>
        <v>134.97999999999999</v>
      </c>
      <c r="G788" s="9" t="s">
        <v>1773</v>
      </c>
      <c r="H788" s="3">
        <v>1</v>
      </c>
      <c r="I788" s="1" t="s">
        <v>475</v>
      </c>
      <c r="J788" s="2">
        <f t="shared" si="59"/>
        <v>860.68943999999988</v>
      </c>
      <c r="K788" s="3">
        <v>1518.0727536000002</v>
      </c>
    </row>
    <row r="789" spans="1:11" ht="18" customHeight="1">
      <c r="A789" s="56"/>
      <c r="B789" s="9">
        <v>110</v>
      </c>
      <c r="C789" s="31" t="s">
        <v>3115</v>
      </c>
      <c r="D789" s="57"/>
      <c r="E789" s="57"/>
      <c r="F789" s="58"/>
      <c r="G789" s="9" t="s">
        <v>1774</v>
      </c>
      <c r="H789" s="3">
        <v>2</v>
      </c>
      <c r="I789" s="1" t="s">
        <v>475</v>
      </c>
      <c r="J789" s="2">
        <f t="shared" si="59"/>
        <v>860.68943999999988</v>
      </c>
      <c r="K789" s="3">
        <v>1518.0727536000002</v>
      </c>
    </row>
    <row r="790" spans="1:11" ht="18" customHeight="1">
      <c r="A790" s="56"/>
      <c r="B790" s="9">
        <v>111</v>
      </c>
      <c r="C790" s="31" t="s">
        <v>3115</v>
      </c>
      <c r="D790" s="57"/>
      <c r="E790" s="57"/>
      <c r="F790" s="58"/>
      <c r="G790" s="9" t="s">
        <v>1775</v>
      </c>
      <c r="H790" s="3">
        <v>3</v>
      </c>
      <c r="I790" s="1" t="s">
        <v>475</v>
      </c>
      <c r="J790" s="2">
        <f t="shared" si="59"/>
        <v>860.68943999999988</v>
      </c>
      <c r="K790" s="3">
        <v>1518.0727536000002</v>
      </c>
    </row>
    <row r="791" spans="1:11" ht="18" customHeight="1">
      <c r="A791" s="56"/>
      <c r="B791" s="9">
        <v>112</v>
      </c>
      <c r="C791" s="31" t="s">
        <v>3115</v>
      </c>
      <c r="D791" s="57"/>
      <c r="E791" s="57"/>
      <c r="F791" s="58"/>
      <c r="G791" s="9" t="s">
        <v>1776</v>
      </c>
      <c r="H791" s="3">
        <v>4</v>
      </c>
      <c r="I791" s="1" t="s">
        <v>475</v>
      </c>
      <c r="J791" s="2">
        <f t="shared" si="59"/>
        <v>860.68943999999988</v>
      </c>
      <c r="K791" s="3">
        <v>1518.0727536000002</v>
      </c>
    </row>
    <row r="792" spans="1:11" ht="18" customHeight="1">
      <c r="A792" s="64">
        <v>29</v>
      </c>
      <c r="B792" s="7">
        <v>113</v>
      </c>
      <c r="C792" s="31" t="s">
        <v>3115</v>
      </c>
      <c r="D792" s="57" t="s">
        <v>57</v>
      </c>
      <c r="E792" s="57" t="s">
        <v>952</v>
      </c>
      <c r="F792" s="58">
        <f>F147</f>
        <v>134.97999999999999</v>
      </c>
      <c r="G792" s="9" t="s">
        <v>1777</v>
      </c>
      <c r="H792" s="3">
        <v>1</v>
      </c>
      <c r="I792" s="1" t="s">
        <v>475</v>
      </c>
      <c r="J792" s="2">
        <f t="shared" si="59"/>
        <v>860.68943999999988</v>
      </c>
      <c r="K792" s="3">
        <v>1518.0727536000002</v>
      </c>
    </row>
    <row r="793" spans="1:11" ht="18" customHeight="1">
      <c r="A793" s="56"/>
      <c r="B793" s="9">
        <v>114</v>
      </c>
      <c r="C793" s="31" t="s">
        <v>3115</v>
      </c>
      <c r="D793" s="57"/>
      <c r="E793" s="57"/>
      <c r="F793" s="58"/>
      <c r="G793" s="9" t="s">
        <v>1778</v>
      </c>
      <c r="H793" s="3">
        <v>2</v>
      </c>
      <c r="I793" s="1" t="s">
        <v>475</v>
      </c>
      <c r="J793" s="2">
        <f t="shared" si="59"/>
        <v>860.68943999999988</v>
      </c>
      <c r="K793" s="3">
        <v>1518.0727536000002</v>
      </c>
    </row>
    <row r="794" spans="1:11" ht="18" customHeight="1">
      <c r="A794" s="56"/>
      <c r="B794" s="9">
        <v>115</v>
      </c>
      <c r="C794" s="31" t="s">
        <v>3115</v>
      </c>
      <c r="D794" s="57"/>
      <c r="E794" s="57"/>
      <c r="F794" s="58"/>
      <c r="G794" s="9" t="s">
        <v>1779</v>
      </c>
      <c r="H794" s="3">
        <v>3</v>
      </c>
      <c r="I794" s="1" t="s">
        <v>475</v>
      </c>
      <c r="J794" s="2">
        <f t="shared" si="59"/>
        <v>860.68943999999988</v>
      </c>
      <c r="K794" s="3">
        <v>1518.0727536000002</v>
      </c>
    </row>
    <row r="795" spans="1:11" ht="18" customHeight="1">
      <c r="A795" s="56"/>
      <c r="B795" s="9">
        <v>116</v>
      </c>
      <c r="C795" s="31" t="s">
        <v>3115</v>
      </c>
      <c r="D795" s="57"/>
      <c r="E795" s="57"/>
      <c r="F795" s="58"/>
      <c r="G795" s="9" t="s">
        <v>1780</v>
      </c>
      <c r="H795" s="3">
        <v>4</v>
      </c>
      <c r="I795" s="1" t="s">
        <v>475</v>
      </c>
      <c r="J795" s="2">
        <f t="shared" si="59"/>
        <v>860.68943999999988</v>
      </c>
      <c r="K795" s="3">
        <v>1518.0727536000002</v>
      </c>
    </row>
    <row r="796" spans="1:11" ht="18" customHeight="1">
      <c r="A796" s="56">
        <v>30</v>
      </c>
      <c r="B796" s="7">
        <v>117</v>
      </c>
      <c r="C796" s="31" t="s">
        <v>3115</v>
      </c>
      <c r="D796" s="57" t="s">
        <v>58</v>
      </c>
      <c r="E796" s="57" t="s">
        <v>953</v>
      </c>
      <c r="F796" s="58">
        <f>F151</f>
        <v>134.97999999999999</v>
      </c>
      <c r="G796" s="9" t="s">
        <v>1781</v>
      </c>
      <c r="H796" s="3">
        <v>1</v>
      </c>
      <c r="I796" s="1" t="s">
        <v>475</v>
      </c>
      <c r="J796" s="2">
        <f t="shared" si="59"/>
        <v>860.68943999999988</v>
      </c>
      <c r="K796" s="3">
        <v>1518.0727536000002</v>
      </c>
    </row>
    <row r="797" spans="1:11" ht="18" customHeight="1">
      <c r="A797" s="56"/>
      <c r="B797" s="9">
        <v>118</v>
      </c>
      <c r="C797" s="31" t="s">
        <v>3115</v>
      </c>
      <c r="D797" s="57"/>
      <c r="E797" s="57"/>
      <c r="F797" s="58"/>
      <c r="G797" s="9" t="s">
        <v>1782</v>
      </c>
      <c r="H797" s="3">
        <v>2</v>
      </c>
      <c r="I797" s="1" t="s">
        <v>475</v>
      </c>
      <c r="J797" s="2">
        <f t="shared" si="59"/>
        <v>860.68943999999988</v>
      </c>
      <c r="K797" s="3">
        <v>1518.0727536000002</v>
      </c>
    </row>
    <row r="798" spans="1:11" ht="18" customHeight="1">
      <c r="A798" s="56"/>
      <c r="B798" s="9">
        <v>119</v>
      </c>
      <c r="C798" s="31" t="s">
        <v>3115</v>
      </c>
      <c r="D798" s="57"/>
      <c r="E798" s="57"/>
      <c r="F798" s="58"/>
      <c r="G798" s="9" t="s">
        <v>1783</v>
      </c>
      <c r="H798" s="3">
        <v>3</v>
      </c>
      <c r="I798" s="1" t="s">
        <v>475</v>
      </c>
      <c r="J798" s="2">
        <f t="shared" si="59"/>
        <v>860.68943999999988</v>
      </c>
      <c r="K798" s="3">
        <v>1518.0727536000002</v>
      </c>
    </row>
    <row r="799" spans="1:11" ht="18" customHeight="1">
      <c r="A799" s="56"/>
      <c r="B799" s="9">
        <v>120</v>
      </c>
      <c r="C799" s="31" t="s">
        <v>3115</v>
      </c>
      <c r="D799" s="57"/>
      <c r="E799" s="57"/>
      <c r="F799" s="58"/>
      <c r="G799" s="9" t="s">
        <v>1784</v>
      </c>
      <c r="H799" s="3">
        <v>4</v>
      </c>
      <c r="I799" s="1" t="s">
        <v>475</v>
      </c>
      <c r="J799" s="2">
        <f t="shared" si="59"/>
        <v>860.68943999999988</v>
      </c>
      <c r="K799" s="3">
        <v>1518.0727536000002</v>
      </c>
    </row>
    <row r="800" spans="1:11" ht="18" customHeight="1">
      <c r="A800" s="64">
        <v>31</v>
      </c>
      <c r="B800" s="7">
        <v>121</v>
      </c>
      <c r="C800" s="31" t="s">
        <v>3115</v>
      </c>
      <c r="D800" s="57" t="s">
        <v>59</v>
      </c>
      <c r="E800" s="57" t="s">
        <v>954</v>
      </c>
      <c r="F800" s="58">
        <f>F155</f>
        <v>134.97999999999999</v>
      </c>
      <c r="G800" s="9" t="s">
        <v>1785</v>
      </c>
      <c r="H800" s="3">
        <v>1</v>
      </c>
      <c r="I800" s="1" t="s">
        <v>475</v>
      </c>
      <c r="J800" s="2">
        <f t="shared" si="59"/>
        <v>860.68943999999988</v>
      </c>
      <c r="K800" s="3">
        <v>1518.0727536000002</v>
      </c>
    </row>
    <row r="801" spans="1:11" ht="18" customHeight="1">
      <c r="A801" s="56"/>
      <c r="B801" s="9">
        <v>122</v>
      </c>
      <c r="C801" s="31" t="s">
        <v>3115</v>
      </c>
      <c r="D801" s="57"/>
      <c r="E801" s="57"/>
      <c r="F801" s="58"/>
      <c r="G801" s="9" t="s">
        <v>1786</v>
      </c>
      <c r="H801" s="3">
        <v>2</v>
      </c>
      <c r="I801" s="1" t="s">
        <v>475</v>
      </c>
      <c r="J801" s="2">
        <f t="shared" si="59"/>
        <v>860.68943999999988</v>
      </c>
      <c r="K801" s="3">
        <v>1518.0727536000002</v>
      </c>
    </row>
    <row r="802" spans="1:11" ht="18" customHeight="1">
      <c r="A802" s="56"/>
      <c r="B802" s="9">
        <v>123</v>
      </c>
      <c r="C802" s="31" t="s">
        <v>3115</v>
      </c>
      <c r="D802" s="57"/>
      <c r="E802" s="57"/>
      <c r="F802" s="58"/>
      <c r="G802" s="9" t="s">
        <v>1787</v>
      </c>
      <c r="H802" s="3">
        <v>3</v>
      </c>
      <c r="I802" s="1" t="s">
        <v>475</v>
      </c>
      <c r="J802" s="2">
        <f t="shared" si="59"/>
        <v>860.68943999999988</v>
      </c>
      <c r="K802" s="3">
        <v>1518.0727536000002</v>
      </c>
    </row>
    <row r="803" spans="1:11" ht="18" customHeight="1">
      <c r="A803" s="56"/>
      <c r="B803" s="9">
        <v>124</v>
      </c>
      <c r="C803" s="31" t="s">
        <v>3115</v>
      </c>
      <c r="D803" s="57"/>
      <c r="E803" s="57"/>
      <c r="F803" s="58"/>
      <c r="G803" s="9" t="s">
        <v>1788</v>
      </c>
      <c r="H803" s="3">
        <v>4</v>
      </c>
      <c r="I803" s="1" t="s">
        <v>475</v>
      </c>
      <c r="J803" s="2">
        <f t="shared" si="59"/>
        <v>860.68943999999988</v>
      </c>
      <c r="K803" s="3">
        <v>1518.0727536000002</v>
      </c>
    </row>
    <row r="804" spans="1:11" ht="18" customHeight="1">
      <c r="A804" s="56">
        <v>32</v>
      </c>
      <c r="B804" s="7">
        <v>125</v>
      </c>
      <c r="C804" s="31" t="s">
        <v>3115</v>
      </c>
      <c r="D804" s="57" t="s">
        <v>60</v>
      </c>
      <c r="E804" s="57" t="s">
        <v>955</v>
      </c>
      <c r="F804" s="58">
        <f>F159</f>
        <v>134.97999999999999</v>
      </c>
      <c r="G804" s="9" t="s">
        <v>1789</v>
      </c>
      <c r="H804" s="3">
        <v>1</v>
      </c>
      <c r="I804" s="1" t="s">
        <v>475</v>
      </c>
      <c r="J804" s="2">
        <f t="shared" si="59"/>
        <v>860.68943999999988</v>
      </c>
      <c r="K804" s="3">
        <v>1518.0727536000002</v>
      </c>
    </row>
    <row r="805" spans="1:11" ht="18" customHeight="1">
      <c r="A805" s="56"/>
      <c r="B805" s="9">
        <v>126</v>
      </c>
      <c r="C805" s="31" t="s">
        <v>3115</v>
      </c>
      <c r="D805" s="57"/>
      <c r="E805" s="57"/>
      <c r="F805" s="58"/>
      <c r="G805" s="9" t="s">
        <v>1790</v>
      </c>
      <c r="H805" s="3">
        <v>2</v>
      </c>
      <c r="I805" s="1" t="s">
        <v>475</v>
      </c>
      <c r="J805" s="2">
        <f t="shared" si="59"/>
        <v>860.68943999999988</v>
      </c>
      <c r="K805" s="3">
        <v>1518.0727536000002</v>
      </c>
    </row>
    <row r="806" spans="1:11" ht="18" customHeight="1">
      <c r="A806" s="56"/>
      <c r="B806" s="9">
        <v>127</v>
      </c>
      <c r="C806" s="31" t="s">
        <v>3115</v>
      </c>
      <c r="D806" s="57"/>
      <c r="E806" s="57"/>
      <c r="F806" s="58"/>
      <c r="G806" s="9" t="s">
        <v>1791</v>
      </c>
      <c r="H806" s="3">
        <v>3</v>
      </c>
      <c r="I806" s="1" t="s">
        <v>475</v>
      </c>
      <c r="J806" s="2">
        <f t="shared" si="59"/>
        <v>860.68943999999988</v>
      </c>
      <c r="K806" s="3">
        <v>1518.0727536000002</v>
      </c>
    </row>
    <row r="807" spans="1:11" ht="18" customHeight="1">
      <c r="A807" s="56"/>
      <c r="B807" s="9">
        <v>128</v>
      </c>
      <c r="C807" s="31" t="s">
        <v>3115</v>
      </c>
      <c r="D807" s="57"/>
      <c r="E807" s="57"/>
      <c r="F807" s="58"/>
      <c r="G807" s="9" t="s">
        <v>1792</v>
      </c>
      <c r="H807" s="3">
        <v>4</v>
      </c>
      <c r="I807" s="1" t="s">
        <v>475</v>
      </c>
      <c r="J807" s="2">
        <f t="shared" si="59"/>
        <v>860.68943999999988</v>
      </c>
      <c r="K807" s="3">
        <v>1518.0727536000002</v>
      </c>
    </row>
    <row r="808" spans="1:11" ht="18" customHeight="1">
      <c r="A808" s="64">
        <v>33</v>
      </c>
      <c r="B808" s="7">
        <v>129</v>
      </c>
      <c r="C808" s="31" t="s">
        <v>3115</v>
      </c>
      <c r="D808" s="57" t="s">
        <v>61</v>
      </c>
      <c r="E808" s="57" t="s">
        <v>956</v>
      </c>
      <c r="F808" s="58">
        <f>F163</f>
        <v>134.97999999999999</v>
      </c>
      <c r="G808" s="9" t="s">
        <v>1793</v>
      </c>
      <c r="H808" s="3">
        <v>1</v>
      </c>
      <c r="I808" s="1" t="s">
        <v>475</v>
      </c>
      <c r="J808" s="2">
        <f t="shared" ref="J808:J839" si="60">J159</f>
        <v>860.68943999999988</v>
      </c>
      <c r="K808" s="3">
        <v>1518.0727536000002</v>
      </c>
    </row>
    <row r="809" spans="1:11" ht="18" customHeight="1">
      <c r="A809" s="56"/>
      <c r="B809" s="9">
        <v>130</v>
      </c>
      <c r="C809" s="31" t="s">
        <v>3115</v>
      </c>
      <c r="D809" s="57"/>
      <c r="E809" s="57"/>
      <c r="F809" s="58"/>
      <c r="G809" s="9" t="s">
        <v>1794</v>
      </c>
      <c r="H809" s="3">
        <v>2</v>
      </c>
      <c r="I809" s="1" t="s">
        <v>475</v>
      </c>
      <c r="J809" s="2">
        <f t="shared" si="60"/>
        <v>860.68943999999988</v>
      </c>
      <c r="K809" s="3">
        <v>1518.0727536000002</v>
      </c>
    </row>
    <row r="810" spans="1:11" ht="18" customHeight="1">
      <c r="A810" s="56"/>
      <c r="B810" s="9">
        <v>131</v>
      </c>
      <c r="C810" s="31" t="s">
        <v>3115</v>
      </c>
      <c r="D810" s="57"/>
      <c r="E810" s="57"/>
      <c r="F810" s="58"/>
      <c r="G810" s="9" t="s">
        <v>1795</v>
      </c>
      <c r="H810" s="3">
        <v>3</v>
      </c>
      <c r="I810" s="1" t="s">
        <v>475</v>
      </c>
      <c r="J810" s="2">
        <f t="shared" si="60"/>
        <v>860.68943999999988</v>
      </c>
      <c r="K810" s="3">
        <v>1518.0727536000002</v>
      </c>
    </row>
    <row r="811" spans="1:11" ht="18" customHeight="1">
      <c r="A811" s="56"/>
      <c r="B811" s="9">
        <v>132</v>
      </c>
      <c r="C811" s="31" t="s">
        <v>3115</v>
      </c>
      <c r="D811" s="57"/>
      <c r="E811" s="57"/>
      <c r="F811" s="58"/>
      <c r="G811" s="9" t="s">
        <v>1796</v>
      </c>
      <c r="H811" s="3">
        <v>4</v>
      </c>
      <c r="I811" s="1" t="s">
        <v>475</v>
      </c>
      <c r="J811" s="2">
        <f t="shared" si="60"/>
        <v>860.68943999999988</v>
      </c>
      <c r="K811" s="3">
        <v>1518.0727536000002</v>
      </c>
    </row>
    <row r="812" spans="1:11" ht="18" customHeight="1">
      <c r="A812" s="56">
        <v>34</v>
      </c>
      <c r="B812" s="7">
        <v>133</v>
      </c>
      <c r="C812" s="31" t="s">
        <v>3115</v>
      </c>
      <c r="D812" s="57" t="s">
        <v>62</v>
      </c>
      <c r="E812" s="57" t="s">
        <v>957</v>
      </c>
      <c r="F812" s="58">
        <f>F167</f>
        <v>134.97999999999999</v>
      </c>
      <c r="G812" s="9" t="s">
        <v>1797</v>
      </c>
      <c r="H812" s="3">
        <v>1</v>
      </c>
      <c r="I812" s="1" t="s">
        <v>475</v>
      </c>
      <c r="J812" s="2">
        <f t="shared" si="60"/>
        <v>860.68943999999988</v>
      </c>
      <c r="K812" s="3">
        <v>1518.0727536000002</v>
      </c>
    </row>
    <row r="813" spans="1:11" ht="18" customHeight="1">
      <c r="A813" s="56"/>
      <c r="B813" s="9">
        <v>134</v>
      </c>
      <c r="C813" s="31" t="s">
        <v>3115</v>
      </c>
      <c r="D813" s="57"/>
      <c r="E813" s="57"/>
      <c r="F813" s="58"/>
      <c r="G813" s="9" t="s">
        <v>1798</v>
      </c>
      <c r="H813" s="3">
        <v>2</v>
      </c>
      <c r="I813" s="1" t="s">
        <v>475</v>
      </c>
      <c r="J813" s="2">
        <f t="shared" si="60"/>
        <v>860.68943999999988</v>
      </c>
      <c r="K813" s="3">
        <v>1518.0727536000002</v>
      </c>
    </row>
    <row r="814" spans="1:11" ht="18" customHeight="1">
      <c r="A814" s="56"/>
      <c r="B814" s="9">
        <v>135</v>
      </c>
      <c r="C814" s="31" t="s">
        <v>3115</v>
      </c>
      <c r="D814" s="57"/>
      <c r="E814" s="57"/>
      <c r="F814" s="58"/>
      <c r="G814" s="9" t="s">
        <v>1799</v>
      </c>
      <c r="H814" s="3">
        <v>3</v>
      </c>
      <c r="I814" s="1" t="s">
        <v>475</v>
      </c>
      <c r="J814" s="2">
        <f t="shared" si="60"/>
        <v>860.68943999999988</v>
      </c>
      <c r="K814" s="3">
        <v>1518.0727536000002</v>
      </c>
    </row>
    <row r="815" spans="1:11" ht="18" customHeight="1">
      <c r="A815" s="56"/>
      <c r="B815" s="9">
        <v>136</v>
      </c>
      <c r="C815" s="31" t="s">
        <v>3115</v>
      </c>
      <c r="D815" s="57"/>
      <c r="E815" s="57"/>
      <c r="F815" s="58"/>
      <c r="G815" s="9" t="s">
        <v>1800</v>
      </c>
      <c r="H815" s="3">
        <v>4</v>
      </c>
      <c r="I815" s="1" t="s">
        <v>475</v>
      </c>
      <c r="J815" s="2">
        <f t="shared" si="60"/>
        <v>860.68943999999988</v>
      </c>
      <c r="K815" s="3">
        <v>1518.0727536000002</v>
      </c>
    </row>
    <row r="816" spans="1:11" ht="18" customHeight="1">
      <c r="A816" s="64">
        <v>35</v>
      </c>
      <c r="B816" s="7">
        <v>137</v>
      </c>
      <c r="C816" s="31" t="s">
        <v>3115</v>
      </c>
      <c r="D816" s="57" t="s">
        <v>63</v>
      </c>
      <c r="E816" s="57" t="s">
        <v>958</v>
      </c>
      <c r="F816" s="58">
        <f>F171</f>
        <v>134.97999999999999</v>
      </c>
      <c r="G816" s="9" t="s">
        <v>1801</v>
      </c>
      <c r="H816" s="3">
        <v>1</v>
      </c>
      <c r="I816" s="1" t="s">
        <v>475</v>
      </c>
      <c r="J816" s="2">
        <f t="shared" si="60"/>
        <v>860.68943999999988</v>
      </c>
      <c r="K816" s="3">
        <v>1518.0727536000002</v>
      </c>
    </row>
    <row r="817" spans="1:11" ht="18" customHeight="1">
      <c r="A817" s="56"/>
      <c r="B817" s="9">
        <v>138</v>
      </c>
      <c r="C817" s="31" t="s">
        <v>3115</v>
      </c>
      <c r="D817" s="57"/>
      <c r="E817" s="57"/>
      <c r="F817" s="58"/>
      <c r="G817" s="9" t="s">
        <v>1802</v>
      </c>
      <c r="H817" s="3">
        <v>2</v>
      </c>
      <c r="I817" s="1" t="s">
        <v>475</v>
      </c>
      <c r="J817" s="2">
        <f t="shared" si="60"/>
        <v>860.68943999999988</v>
      </c>
      <c r="K817" s="3">
        <v>1518.0727536000002</v>
      </c>
    </row>
    <row r="818" spans="1:11" ht="18" customHeight="1">
      <c r="A818" s="56"/>
      <c r="B818" s="9">
        <v>139</v>
      </c>
      <c r="C818" s="31" t="s">
        <v>3115</v>
      </c>
      <c r="D818" s="57"/>
      <c r="E818" s="57"/>
      <c r="F818" s="58"/>
      <c r="G818" s="9" t="s">
        <v>1803</v>
      </c>
      <c r="H818" s="3">
        <v>3</v>
      </c>
      <c r="I818" s="1" t="s">
        <v>475</v>
      </c>
      <c r="J818" s="2">
        <f t="shared" si="60"/>
        <v>860.68943999999988</v>
      </c>
      <c r="K818" s="3">
        <v>1518.0727536000002</v>
      </c>
    </row>
    <row r="819" spans="1:11" ht="18" customHeight="1">
      <c r="A819" s="56"/>
      <c r="B819" s="9">
        <v>140</v>
      </c>
      <c r="C819" s="31" t="s">
        <v>3115</v>
      </c>
      <c r="D819" s="57"/>
      <c r="E819" s="57"/>
      <c r="F819" s="58"/>
      <c r="G819" s="9" t="s">
        <v>1804</v>
      </c>
      <c r="H819" s="3">
        <v>4</v>
      </c>
      <c r="I819" s="1" t="s">
        <v>475</v>
      </c>
      <c r="J819" s="2">
        <f t="shared" si="60"/>
        <v>860.68943999999988</v>
      </c>
      <c r="K819" s="3">
        <v>1518.0727536000002</v>
      </c>
    </row>
    <row r="820" spans="1:11" ht="18" customHeight="1">
      <c r="A820" s="56">
        <v>36</v>
      </c>
      <c r="B820" s="7">
        <v>141</v>
      </c>
      <c r="C820" s="31" t="s">
        <v>3115</v>
      </c>
      <c r="D820" s="57" t="s">
        <v>64</v>
      </c>
      <c r="E820" s="57" t="s">
        <v>959</v>
      </c>
      <c r="F820" s="58">
        <f>F175</f>
        <v>134.97999999999999</v>
      </c>
      <c r="G820" s="9" t="s">
        <v>1805</v>
      </c>
      <c r="H820" s="3">
        <v>1</v>
      </c>
      <c r="I820" s="1" t="s">
        <v>475</v>
      </c>
      <c r="J820" s="2">
        <f t="shared" si="60"/>
        <v>860.68943999999988</v>
      </c>
      <c r="K820" s="3">
        <v>1518.0727536000002</v>
      </c>
    </row>
    <row r="821" spans="1:11" ht="18" customHeight="1">
      <c r="A821" s="56"/>
      <c r="B821" s="9">
        <v>142</v>
      </c>
      <c r="C821" s="31" t="s">
        <v>3115</v>
      </c>
      <c r="D821" s="57"/>
      <c r="E821" s="57"/>
      <c r="F821" s="58"/>
      <c r="G821" s="9" t="s">
        <v>1806</v>
      </c>
      <c r="H821" s="3">
        <v>2</v>
      </c>
      <c r="I821" s="1" t="s">
        <v>475</v>
      </c>
      <c r="J821" s="2">
        <f t="shared" si="60"/>
        <v>860.68943999999988</v>
      </c>
      <c r="K821" s="3">
        <v>1518.0727536000002</v>
      </c>
    </row>
    <row r="822" spans="1:11" ht="18" customHeight="1">
      <c r="A822" s="56"/>
      <c r="B822" s="9">
        <v>143</v>
      </c>
      <c r="C822" s="31" t="s">
        <v>3115</v>
      </c>
      <c r="D822" s="57"/>
      <c r="E822" s="57"/>
      <c r="F822" s="58"/>
      <c r="G822" s="9" t="s">
        <v>1807</v>
      </c>
      <c r="H822" s="3">
        <v>3</v>
      </c>
      <c r="I822" s="1" t="s">
        <v>475</v>
      </c>
      <c r="J822" s="2">
        <f t="shared" si="60"/>
        <v>860.68943999999988</v>
      </c>
      <c r="K822" s="3">
        <v>1518.0727536000002</v>
      </c>
    </row>
    <row r="823" spans="1:11" ht="18" customHeight="1">
      <c r="A823" s="56"/>
      <c r="B823" s="9">
        <v>144</v>
      </c>
      <c r="C823" s="31" t="s">
        <v>3115</v>
      </c>
      <c r="D823" s="57"/>
      <c r="E823" s="57"/>
      <c r="F823" s="58"/>
      <c r="G823" s="9" t="s">
        <v>1808</v>
      </c>
      <c r="H823" s="3">
        <v>4</v>
      </c>
      <c r="I823" s="1" t="s">
        <v>475</v>
      </c>
      <c r="J823" s="2">
        <f t="shared" si="60"/>
        <v>860.68943999999988</v>
      </c>
      <c r="K823" s="3">
        <v>1518.0727536000002</v>
      </c>
    </row>
    <row r="824" spans="1:11" ht="18" customHeight="1">
      <c r="A824" s="64">
        <v>37</v>
      </c>
      <c r="B824" s="7">
        <v>145</v>
      </c>
      <c r="C824" s="31" t="s">
        <v>3115</v>
      </c>
      <c r="D824" s="57" t="s">
        <v>65</v>
      </c>
      <c r="E824" s="57" t="s">
        <v>960</v>
      </c>
      <c r="F824" s="58">
        <f>F179</f>
        <v>134.97999999999999</v>
      </c>
      <c r="G824" s="9" t="s">
        <v>1809</v>
      </c>
      <c r="H824" s="3">
        <v>1</v>
      </c>
      <c r="I824" s="1" t="s">
        <v>475</v>
      </c>
      <c r="J824" s="2">
        <f t="shared" si="60"/>
        <v>860.68943999999988</v>
      </c>
      <c r="K824" s="3">
        <v>1518.0727536000002</v>
      </c>
    </row>
    <row r="825" spans="1:11" ht="18" customHeight="1">
      <c r="A825" s="56"/>
      <c r="B825" s="9">
        <v>146</v>
      </c>
      <c r="C825" s="31" t="s">
        <v>3115</v>
      </c>
      <c r="D825" s="57"/>
      <c r="E825" s="57"/>
      <c r="F825" s="58"/>
      <c r="G825" s="9" t="s">
        <v>1810</v>
      </c>
      <c r="H825" s="3">
        <v>2</v>
      </c>
      <c r="I825" s="1" t="s">
        <v>475</v>
      </c>
      <c r="J825" s="2">
        <f t="shared" si="60"/>
        <v>860.68943999999988</v>
      </c>
      <c r="K825" s="3">
        <v>1518.0727536000002</v>
      </c>
    </row>
    <row r="826" spans="1:11" ht="18" customHeight="1">
      <c r="A826" s="56"/>
      <c r="B826" s="9">
        <v>147</v>
      </c>
      <c r="C826" s="31" t="s">
        <v>3115</v>
      </c>
      <c r="D826" s="57"/>
      <c r="E826" s="57"/>
      <c r="F826" s="58"/>
      <c r="G826" s="9" t="s">
        <v>1811</v>
      </c>
      <c r="H826" s="3">
        <v>3</v>
      </c>
      <c r="I826" s="1" t="s">
        <v>475</v>
      </c>
      <c r="J826" s="2">
        <f t="shared" si="60"/>
        <v>860.68943999999988</v>
      </c>
      <c r="K826" s="3">
        <v>1518.0727536000002</v>
      </c>
    </row>
    <row r="827" spans="1:11" ht="18" customHeight="1">
      <c r="A827" s="56"/>
      <c r="B827" s="9">
        <v>148</v>
      </c>
      <c r="C827" s="31" t="s">
        <v>3115</v>
      </c>
      <c r="D827" s="57"/>
      <c r="E827" s="57"/>
      <c r="F827" s="58"/>
      <c r="G827" s="9" t="s">
        <v>1812</v>
      </c>
      <c r="H827" s="3">
        <v>4</v>
      </c>
      <c r="I827" s="1" t="s">
        <v>475</v>
      </c>
      <c r="J827" s="2">
        <f t="shared" si="60"/>
        <v>860.68943999999988</v>
      </c>
      <c r="K827" s="3">
        <v>1518.0727536000002</v>
      </c>
    </row>
    <row r="828" spans="1:11" ht="18" customHeight="1">
      <c r="A828" s="56">
        <v>38</v>
      </c>
      <c r="B828" s="7">
        <v>149</v>
      </c>
      <c r="C828" s="31" t="s">
        <v>3115</v>
      </c>
      <c r="D828" s="57" t="s">
        <v>66</v>
      </c>
      <c r="E828" s="57" t="s">
        <v>961</v>
      </c>
      <c r="F828" s="58">
        <f>F183</f>
        <v>134.97999999999999</v>
      </c>
      <c r="G828" s="9" t="s">
        <v>1813</v>
      </c>
      <c r="H828" s="3">
        <v>1</v>
      </c>
      <c r="I828" s="1" t="s">
        <v>475</v>
      </c>
      <c r="J828" s="2">
        <f t="shared" si="60"/>
        <v>860.68943999999988</v>
      </c>
      <c r="K828" s="3">
        <v>1518.0727536000002</v>
      </c>
    </row>
    <row r="829" spans="1:11" ht="18" customHeight="1">
      <c r="A829" s="56"/>
      <c r="B829" s="9">
        <v>150</v>
      </c>
      <c r="C829" s="31" t="s">
        <v>3115</v>
      </c>
      <c r="D829" s="57"/>
      <c r="E829" s="57"/>
      <c r="F829" s="58"/>
      <c r="G829" s="9" t="s">
        <v>1814</v>
      </c>
      <c r="H829" s="3">
        <v>2</v>
      </c>
      <c r="I829" s="1" t="s">
        <v>475</v>
      </c>
      <c r="J829" s="2">
        <f t="shared" si="60"/>
        <v>860.68943999999988</v>
      </c>
      <c r="K829" s="3">
        <v>1518.0727536000002</v>
      </c>
    </row>
    <row r="830" spans="1:11" ht="18" customHeight="1">
      <c r="A830" s="56"/>
      <c r="B830" s="9">
        <v>151</v>
      </c>
      <c r="C830" s="31" t="s">
        <v>3115</v>
      </c>
      <c r="D830" s="57"/>
      <c r="E830" s="57"/>
      <c r="F830" s="58"/>
      <c r="G830" s="9" t="s">
        <v>1815</v>
      </c>
      <c r="H830" s="3">
        <v>3</v>
      </c>
      <c r="I830" s="1" t="s">
        <v>475</v>
      </c>
      <c r="J830" s="2">
        <f t="shared" si="60"/>
        <v>860.68943999999988</v>
      </c>
      <c r="K830" s="3">
        <v>1518.0727536000002</v>
      </c>
    </row>
    <row r="831" spans="1:11" ht="18" customHeight="1">
      <c r="A831" s="56"/>
      <c r="B831" s="9">
        <v>152</v>
      </c>
      <c r="C831" s="31" t="s">
        <v>3115</v>
      </c>
      <c r="D831" s="57"/>
      <c r="E831" s="57"/>
      <c r="F831" s="58"/>
      <c r="G831" s="9" t="s">
        <v>1816</v>
      </c>
      <c r="H831" s="3">
        <v>4</v>
      </c>
      <c r="I831" s="1" t="s">
        <v>475</v>
      </c>
      <c r="J831" s="2">
        <f t="shared" si="60"/>
        <v>860.68943999999988</v>
      </c>
      <c r="K831" s="3">
        <v>1518.0727536000002</v>
      </c>
    </row>
    <row r="832" spans="1:11" ht="18" customHeight="1">
      <c r="A832" s="64">
        <v>39</v>
      </c>
      <c r="B832" s="7">
        <v>153</v>
      </c>
      <c r="C832" s="31" t="s">
        <v>3115</v>
      </c>
      <c r="D832" s="57" t="s">
        <v>67</v>
      </c>
      <c r="E832" s="57" t="s">
        <v>962</v>
      </c>
      <c r="F832" s="58">
        <f>F187</f>
        <v>134.97999999999999</v>
      </c>
      <c r="G832" s="9" t="s">
        <v>1817</v>
      </c>
      <c r="H832" s="3">
        <v>1</v>
      </c>
      <c r="I832" s="1" t="s">
        <v>475</v>
      </c>
      <c r="J832" s="2">
        <f t="shared" si="60"/>
        <v>860.68943999999988</v>
      </c>
      <c r="K832" s="3">
        <v>1518.0727536000002</v>
      </c>
    </row>
    <row r="833" spans="1:11" ht="18" customHeight="1">
      <c r="A833" s="56"/>
      <c r="B833" s="9">
        <v>154</v>
      </c>
      <c r="C833" s="31" t="s">
        <v>3115</v>
      </c>
      <c r="D833" s="57"/>
      <c r="E833" s="57"/>
      <c r="F833" s="58"/>
      <c r="G833" s="9" t="s">
        <v>1818</v>
      </c>
      <c r="H833" s="3">
        <v>2</v>
      </c>
      <c r="I833" s="1" t="s">
        <v>475</v>
      </c>
      <c r="J833" s="2">
        <f t="shared" si="60"/>
        <v>860.68943999999988</v>
      </c>
      <c r="K833" s="3">
        <v>1518.0727536000002</v>
      </c>
    </row>
    <row r="834" spans="1:11" ht="18" customHeight="1">
      <c r="A834" s="56"/>
      <c r="B834" s="9">
        <v>155</v>
      </c>
      <c r="C834" s="31" t="s">
        <v>3115</v>
      </c>
      <c r="D834" s="57"/>
      <c r="E834" s="57"/>
      <c r="F834" s="58"/>
      <c r="G834" s="9" t="s">
        <v>1819</v>
      </c>
      <c r="H834" s="3">
        <v>3</v>
      </c>
      <c r="I834" s="1" t="s">
        <v>475</v>
      </c>
      <c r="J834" s="2">
        <f t="shared" si="60"/>
        <v>860.68943999999988</v>
      </c>
      <c r="K834" s="3">
        <v>1518.0727536000002</v>
      </c>
    </row>
    <row r="835" spans="1:11" ht="18" customHeight="1">
      <c r="A835" s="56"/>
      <c r="B835" s="9">
        <v>156</v>
      </c>
      <c r="C835" s="31" t="s">
        <v>3115</v>
      </c>
      <c r="D835" s="57"/>
      <c r="E835" s="57"/>
      <c r="F835" s="58"/>
      <c r="G835" s="9" t="s">
        <v>1820</v>
      </c>
      <c r="H835" s="3">
        <v>4</v>
      </c>
      <c r="I835" s="1" t="s">
        <v>475</v>
      </c>
      <c r="J835" s="2">
        <f t="shared" si="60"/>
        <v>860.68943999999988</v>
      </c>
      <c r="K835" s="3">
        <v>1518.0727536000002</v>
      </c>
    </row>
    <row r="836" spans="1:11" ht="18" customHeight="1">
      <c r="A836" s="56">
        <v>40</v>
      </c>
      <c r="B836" s="7">
        <v>157</v>
      </c>
      <c r="C836" s="31" t="s">
        <v>3115</v>
      </c>
      <c r="D836" s="57" t="s">
        <v>68</v>
      </c>
      <c r="E836" s="57" t="s">
        <v>963</v>
      </c>
      <c r="F836" s="58">
        <f>F191</f>
        <v>134.97999999999999</v>
      </c>
      <c r="G836" s="9" t="s">
        <v>1821</v>
      </c>
      <c r="H836" s="3">
        <v>1</v>
      </c>
      <c r="I836" s="1" t="s">
        <v>475</v>
      </c>
      <c r="J836" s="2">
        <f t="shared" si="60"/>
        <v>860.68943999999988</v>
      </c>
      <c r="K836" s="3">
        <v>1518.0727536000002</v>
      </c>
    </row>
    <row r="837" spans="1:11" ht="18" customHeight="1">
      <c r="A837" s="56"/>
      <c r="B837" s="9">
        <v>158</v>
      </c>
      <c r="C837" s="31" t="s">
        <v>3115</v>
      </c>
      <c r="D837" s="57"/>
      <c r="E837" s="57"/>
      <c r="F837" s="58"/>
      <c r="G837" s="9" t="s">
        <v>1822</v>
      </c>
      <c r="H837" s="3">
        <v>2</v>
      </c>
      <c r="I837" s="1" t="s">
        <v>475</v>
      </c>
      <c r="J837" s="2">
        <f t="shared" si="60"/>
        <v>860.68943999999988</v>
      </c>
      <c r="K837" s="3">
        <v>1518.0727536000002</v>
      </c>
    </row>
    <row r="838" spans="1:11" ht="18" customHeight="1">
      <c r="A838" s="56"/>
      <c r="B838" s="9">
        <v>159</v>
      </c>
      <c r="C838" s="31" t="s">
        <v>3115</v>
      </c>
      <c r="D838" s="57"/>
      <c r="E838" s="57"/>
      <c r="F838" s="58"/>
      <c r="G838" s="9" t="s">
        <v>1823</v>
      </c>
      <c r="H838" s="3">
        <v>3</v>
      </c>
      <c r="I838" s="1" t="s">
        <v>475</v>
      </c>
      <c r="J838" s="2">
        <f t="shared" si="60"/>
        <v>860.68943999999988</v>
      </c>
      <c r="K838" s="3">
        <v>1518.0727536000002</v>
      </c>
    </row>
    <row r="839" spans="1:11" ht="18" customHeight="1">
      <c r="A839" s="56"/>
      <c r="B839" s="9">
        <v>160</v>
      </c>
      <c r="C839" s="31" t="s">
        <v>3115</v>
      </c>
      <c r="D839" s="57"/>
      <c r="E839" s="57"/>
      <c r="F839" s="58"/>
      <c r="G839" s="9" t="s">
        <v>1824</v>
      </c>
      <c r="H839" s="3">
        <v>4</v>
      </c>
      <c r="I839" s="1" t="s">
        <v>475</v>
      </c>
      <c r="J839" s="2">
        <f t="shared" si="60"/>
        <v>860.68943999999988</v>
      </c>
      <c r="K839" s="3">
        <v>1518.0727536000002</v>
      </c>
    </row>
    <row r="840" spans="1:11" ht="18" customHeight="1">
      <c r="A840" s="64">
        <v>41</v>
      </c>
      <c r="B840" s="7">
        <v>161</v>
      </c>
      <c r="C840" s="31" t="s">
        <v>3115</v>
      </c>
      <c r="D840" s="57" t="s">
        <v>69</v>
      </c>
      <c r="E840" s="57" t="s">
        <v>964</v>
      </c>
      <c r="F840" s="58">
        <f>F195</f>
        <v>134.97999999999999</v>
      </c>
      <c r="G840" s="9" t="s">
        <v>1825</v>
      </c>
      <c r="H840" s="3">
        <v>1</v>
      </c>
      <c r="I840" s="1" t="s">
        <v>475</v>
      </c>
      <c r="J840" s="2">
        <f t="shared" ref="J840:J867" si="61">J191</f>
        <v>860.68943999999988</v>
      </c>
      <c r="K840" s="3">
        <v>1518.0727536000002</v>
      </c>
    </row>
    <row r="841" spans="1:11" ht="18" customHeight="1">
      <c r="A841" s="56"/>
      <c r="B841" s="9">
        <v>162</v>
      </c>
      <c r="C841" s="31" t="s">
        <v>3115</v>
      </c>
      <c r="D841" s="57"/>
      <c r="E841" s="57"/>
      <c r="F841" s="58"/>
      <c r="G841" s="9" t="s">
        <v>1826</v>
      </c>
      <c r="H841" s="3">
        <v>2</v>
      </c>
      <c r="I841" s="1" t="s">
        <v>475</v>
      </c>
      <c r="J841" s="2">
        <f t="shared" si="61"/>
        <v>860.68943999999988</v>
      </c>
      <c r="K841" s="3">
        <v>1518.0727536000002</v>
      </c>
    </row>
    <row r="842" spans="1:11" ht="18" customHeight="1">
      <c r="A842" s="56"/>
      <c r="B842" s="9">
        <v>163</v>
      </c>
      <c r="C842" s="31" t="s">
        <v>3115</v>
      </c>
      <c r="D842" s="57"/>
      <c r="E842" s="57"/>
      <c r="F842" s="58"/>
      <c r="G842" s="9" t="s">
        <v>1827</v>
      </c>
      <c r="H842" s="3">
        <v>3</v>
      </c>
      <c r="I842" s="1" t="s">
        <v>475</v>
      </c>
      <c r="J842" s="2">
        <f t="shared" si="61"/>
        <v>860.68943999999988</v>
      </c>
      <c r="K842" s="3">
        <v>1518.0727536000002</v>
      </c>
    </row>
    <row r="843" spans="1:11" ht="18" customHeight="1">
      <c r="A843" s="56"/>
      <c r="B843" s="9">
        <v>164</v>
      </c>
      <c r="C843" s="31" t="s">
        <v>3115</v>
      </c>
      <c r="D843" s="57"/>
      <c r="E843" s="57"/>
      <c r="F843" s="58"/>
      <c r="G843" s="9" t="s">
        <v>1828</v>
      </c>
      <c r="H843" s="3">
        <v>4</v>
      </c>
      <c r="I843" s="1" t="s">
        <v>475</v>
      </c>
      <c r="J843" s="2">
        <f t="shared" si="61"/>
        <v>860.68943999999988</v>
      </c>
      <c r="K843" s="3">
        <v>1518.0727536000002</v>
      </c>
    </row>
    <row r="844" spans="1:11" ht="18" customHeight="1">
      <c r="A844" s="56">
        <v>42</v>
      </c>
      <c r="B844" s="7">
        <v>165</v>
      </c>
      <c r="C844" s="31" t="s">
        <v>3115</v>
      </c>
      <c r="D844" s="57" t="s">
        <v>70</v>
      </c>
      <c r="E844" s="57" t="s">
        <v>965</v>
      </c>
      <c r="F844" s="58">
        <f>F199</f>
        <v>134.97999999999999</v>
      </c>
      <c r="G844" s="9" t="s">
        <v>1829</v>
      </c>
      <c r="H844" s="3">
        <v>1</v>
      </c>
      <c r="I844" s="1" t="s">
        <v>475</v>
      </c>
      <c r="J844" s="2">
        <f t="shared" si="61"/>
        <v>860.68943999999988</v>
      </c>
      <c r="K844" s="3">
        <v>1518.0727536000002</v>
      </c>
    </row>
    <row r="845" spans="1:11" ht="18" customHeight="1">
      <c r="A845" s="56"/>
      <c r="B845" s="9">
        <v>166</v>
      </c>
      <c r="C845" s="31" t="s">
        <v>3115</v>
      </c>
      <c r="D845" s="57"/>
      <c r="E845" s="57"/>
      <c r="F845" s="58"/>
      <c r="G845" s="9" t="s">
        <v>1830</v>
      </c>
      <c r="H845" s="3">
        <v>2</v>
      </c>
      <c r="I845" s="1" t="s">
        <v>475</v>
      </c>
      <c r="J845" s="2">
        <f t="shared" si="61"/>
        <v>860.68943999999988</v>
      </c>
      <c r="K845" s="3">
        <v>1518.0727536000002</v>
      </c>
    </row>
    <row r="846" spans="1:11" ht="18" customHeight="1">
      <c r="A846" s="56"/>
      <c r="B846" s="9">
        <v>167</v>
      </c>
      <c r="C846" s="31" t="s">
        <v>3115</v>
      </c>
      <c r="D846" s="57"/>
      <c r="E846" s="57"/>
      <c r="F846" s="58"/>
      <c r="G846" s="9" t="s">
        <v>1831</v>
      </c>
      <c r="H846" s="3">
        <v>3</v>
      </c>
      <c r="I846" s="1" t="s">
        <v>475</v>
      </c>
      <c r="J846" s="2">
        <f t="shared" si="61"/>
        <v>860.68943999999988</v>
      </c>
      <c r="K846" s="3">
        <v>1518.0727536000002</v>
      </c>
    </row>
    <row r="847" spans="1:11" ht="18" customHeight="1">
      <c r="A847" s="56"/>
      <c r="B847" s="9">
        <v>168</v>
      </c>
      <c r="C847" s="31" t="s">
        <v>3115</v>
      </c>
      <c r="D847" s="57"/>
      <c r="E847" s="57"/>
      <c r="F847" s="58"/>
      <c r="G847" s="9" t="s">
        <v>1832</v>
      </c>
      <c r="H847" s="3">
        <v>4</v>
      </c>
      <c r="I847" s="1" t="s">
        <v>475</v>
      </c>
      <c r="J847" s="2">
        <f t="shared" si="61"/>
        <v>860.68943999999988</v>
      </c>
      <c r="K847" s="3">
        <v>1518.0727536000002</v>
      </c>
    </row>
    <row r="848" spans="1:11" ht="18" customHeight="1">
      <c r="A848" s="64">
        <v>43</v>
      </c>
      <c r="B848" s="7">
        <v>169</v>
      </c>
      <c r="C848" s="31" t="s">
        <v>3115</v>
      </c>
      <c r="D848" s="57" t="s">
        <v>71</v>
      </c>
      <c r="E848" s="57" t="s">
        <v>966</v>
      </c>
      <c r="F848" s="58">
        <f>F203</f>
        <v>134.97999999999999</v>
      </c>
      <c r="G848" s="9" t="s">
        <v>1833</v>
      </c>
      <c r="H848" s="3">
        <v>1</v>
      </c>
      <c r="I848" s="1" t="s">
        <v>475</v>
      </c>
      <c r="J848" s="2">
        <f t="shared" si="61"/>
        <v>860.68943999999988</v>
      </c>
      <c r="K848" s="3">
        <v>1518.0727536000002</v>
      </c>
    </row>
    <row r="849" spans="1:11" ht="18" customHeight="1">
      <c r="A849" s="56"/>
      <c r="B849" s="9">
        <v>170</v>
      </c>
      <c r="C849" s="31" t="s">
        <v>3115</v>
      </c>
      <c r="D849" s="57"/>
      <c r="E849" s="57"/>
      <c r="F849" s="58"/>
      <c r="G849" s="9" t="s">
        <v>1834</v>
      </c>
      <c r="H849" s="3">
        <v>2</v>
      </c>
      <c r="I849" s="1" t="s">
        <v>475</v>
      </c>
      <c r="J849" s="2">
        <f t="shared" si="61"/>
        <v>860.68943999999988</v>
      </c>
      <c r="K849" s="3">
        <v>1518.0727536000002</v>
      </c>
    </row>
    <row r="850" spans="1:11" ht="18" customHeight="1">
      <c r="A850" s="56"/>
      <c r="B850" s="9">
        <v>171</v>
      </c>
      <c r="C850" s="31" t="s">
        <v>3115</v>
      </c>
      <c r="D850" s="57"/>
      <c r="E850" s="57"/>
      <c r="F850" s="58"/>
      <c r="G850" s="9" t="s">
        <v>1835</v>
      </c>
      <c r="H850" s="3">
        <v>3</v>
      </c>
      <c r="I850" s="1" t="s">
        <v>475</v>
      </c>
      <c r="J850" s="2">
        <f t="shared" si="61"/>
        <v>860.68943999999988</v>
      </c>
      <c r="K850" s="3">
        <v>1518.0727536000002</v>
      </c>
    </row>
    <row r="851" spans="1:11" ht="18" customHeight="1">
      <c r="A851" s="56"/>
      <c r="B851" s="9">
        <v>172</v>
      </c>
      <c r="C851" s="31" t="s">
        <v>3115</v>
      </c>
      <c r="D851" s="57"/>
      <c r="E851" s="57"/>
      <c r="F851" s="58"/>
      <c r="G851" s="9" t="s">
        <v>1836</v>
      </c>
      <c r="H851" s="3">
        <v>4</v>
      </c>
      <c r="I851" s="1" t="s">
        <v>475</v>
      </c>
      <c r="J851" s="2">
        <f t="shared" si="61"/>
        <v>860.68943999999988</v>
      </c>
      <c r="K851" s="3">
        <v>1518.0727536000002</v>
      </c>
    </row>
    <row r="852" spans="1:11" ht="18" customHeight="1">
      <c r="A852" s="56">
        <v>44</v>
      </c>
      <c r="B852" s="7">
        <v>173</v>
      </c>
      <c r="C852" s="31" t="s">
        <v>3115</v>
      </c>
      <c r="D852" s="57" t="s">
        <v>72</v>
      </c>
      <c r="E852" s="57" t="s">
        <v>967</v>
      </c>
      <c r="F852" s="58">
        <f>F207</f>
        <v>134.97999999999999</v>
      </c>
      <c r="G852" s="9" t="s">
        <v>1837</v>
      </c>
      <c r="H852" s="3">
        <v>1</v>
      </c>
      <c r="I852" s="1" t="s">
        <v>475</v>
      </c>
      <c r="J852" s="2">
        <f t="shared" si="61"/>
        <v>860.68943999999988</v>
      </c>
      <c r="K852" s="3">
        <v>1518.0727536000002</v>
      </c>
    </row>
    <row r="853" spans="1:11" ht="18" customHeight="1">
      <c r="A853" s="56"/>
      <c r="B853" s="9">
        <v>174</v>
      </c>
      <c r="C853" s="31" t="s">
        <v>3115</v>
      </c>
      <c r="D853" s="57"/>
      <c r="E853" s="57"/>
      <c r="F853" s="58"/>
      <c r="G853" s="9" t="s">
        <v>1838</v>
      </c>
      <c r="H853" s="3">
        <v>2</v>
      </c>
      <c r="I853" s="1" t="s">
        <v>475</v>
      </c>
      <c r="J853" s="2">
        <f t="shared" si="61"/>
        <v>860.68943999999988</v>
      </c>
      <c r="K853" s="3">
        <v>1518.0727536000002</v>
      </c>
    </row>
    <row r="854" spans="1:11" ht="18" customHeight="1">
      <c r="A854" s="56"/>
      <c r="B854" s="9">
        <v>175</v>
      </c>
      <c r="C854" s="31" t="s">
        <v>3115</v>
      </c>
      <c r="D854" s="57"/>
      <c r="E854" s="57"/>
      <c r="F854" s="58"/>
      <c r="G854" s="9" t="s">
        <v>1839</v>
      </c>
      <c r="H854" s="3">
        <v>3</v>
      </c>
      <c r="I854" s="1" t="s">
        <v>475</v>
      </c>
      <c r="J854" s="2">
        <f t="shared" si="61"/>
        <v>860.68943999999988</v>
      </c>
      <c r="K854" s="3">
        <v>1518.0727536000002</v>
      </c>
    </row>
    <row r="855" spans="1:11" ht="18" customHeight="1">
      <c r="A855" s="56"/>
      <c r="B855" s="9">
        <v>176</v>
      </c>
      <c r="C855" s="31" t="s">
        <v>3115</v>
      </c>
      <c r="D855" s="57"/>
      <c r="E855" s="57"/>
      <c r="F855" s="58"/>
      <c r="G855" s="9" t="s">
        <v>1840</v>
      </c>
      <c r="H855" s="3">
        <v>4</v>
      </c>
      <c r="I855" s="1" t="s">
        <v>475</v>
      </c>
      <c r="J855" s="2">
        <f t="shared" si="61"/>
        <v>860.68943999999988</v>
      </c>
      <c r="K855" s="3">
        <v>1518.0727536000002</v>
      </c>
    </row>
    <row r="856" spans="1:11" ht="18" customHeight="1">
      <c r="A856" s="64">
        <v>45</v>
      </c>
      <c r="B856" s="7">
        <v>177</v>
      </c>
      <c r="C856" s="31" t="s">
        <v>3115</v>
      </c>
      <c r="D856" s="57" t="s">
        <v>73</v>
      </c>
      <c r="E856" s="57" t="s">
        <v>968</v>
      </c>
      <c r="F856" s="58">
        <f>F211</f>
        <v>134.97999999999999</v>
      </c>
      <c r="G856" s="9" t="s">
        <v>1841</v>
      </c>
      <c r="H856" s="3">
        <v>1</v>
      </c>
      <c r="I856" s="1" t="s">
        <v>475</v>
      </c>
      <c r="J856" s="2">
        <f t="shared" si="61"/>
        <v>860.68943999999988</v>
      </c>
      <c r="K856" s="3">
        <v>1518.0727536000002</v>
      </c>
    </row>
    <row r="857" spans="1:11" ht="18" customHeight="1">
      <c r="A857" s="56"/>
      <c r="B857" s="9">
        <v>178</v>
      </c>
      <c r="C857" s="31" t="s">
        <v>3115</v>
      </c>
      <c r="D857" s="57"/>
      <c r="E857" s="57"/>
      <c r="F857" s="58"/>
      <c r="G857" s="9" t="s">
        <v>1842</v>
      </c>
      <c r="H857" s="3">
        <v>2</v>
      </c>
      <c r="I857" s="1" t="s">
        <v>475</v>
      </c>
      <c r="J857" s="2">
        <f t="shared" si="61"/>
        <v>860.68943999999988</v>
      </c>
      <c r="K857" s="3">
        <v>1518.0727536000002</v>
      </c>
    </row>
    <row r="858" spans="1:11" ht="18" customHeight="1">
      <c r="A858" s="56"/>
      <c r="B858" s="9">
        <v>179</v>
      </c>
      <c r="C858" s="31" t="s">
        <v>3115</v>
      </c>
      <c r="D858" s="57"/>
      <c r="E858" s="57"/>
      <c r="F858" s="58"/>
      <c r="G858" s="9" t="s">
        <v>1843</v>
      </c>
      <c r="H858" s="3">
        <v>3</v>
      </c>
      <c r="I858" s="1" t="s">
        <v>475</v>
      </c>
      <c r="J858" s="2">
        <f t="shared" si="61"/>
        <v>860.68943999999988</v>
      </c>
      <c r="K858" s="3">
        <v>1518.0727536000002</v>
      </c>
    </row>
    <row r="859" spans="1:11" ht="18" customHeight="1">
      <c r="A859" s="56"/>
      <c r="B859" s="9">
        <v>180</v>
      </c>
      <c r="C859" s="31" t="s">
        <v>3115</v>
      </c>
      <c r="D859" s="57"/>
      <c r="E859" s="57"/>
      <c r="F859" s="58"/>
      <c r="G859" s="9" t="s">
        <v>1844</v>
      </c>
      <c r="H859" s="3">
        <v>4</v>
      </c>
      <c r="I859" s="1" t="s">
        <v>475</v>
      </c>
      <c r="J859" s="2">
        <f t="shared" si="61"/>
        <v>860.68943999999988</v>
      </c>
      <c r="K859" s="3">
        <v>1518.0727536000002</v>
      </c>
    </row>
    <row r="860" spans="1:11" ht="18" customHeight="1">
      <c r="A860" s="56">
        <v>46</v>
      </c>
      <c r="B860" s="7">
        <v>181</v>
      </c>
      <c r="C860" s="31" t="s">
        <v>3115</v>
      </c>
      <c r="D860" s="57" t="s">
        <v>74</v>
      </c>
      <c r="E860" s="57" t="s">
        <v>969</v>
      </c>
      <c r="F860" s="58">
        <f>F215</f>
        <v>134.97999999999999</v>
      </c>
      <c r="G860" s="9" t="s">
        <v>1845</v>
      </c>
      <c r="H860" s="3">
        <v>1</v>
      </c>
      <c r="I860" s="1" t="s">
        <v>475</v>
      </c>
      <c r="J860" s="2">
        <f t="shared" si="61"/>
        <v>860.68943999999988</v>
      </c>
      <c r="K860" s="3">
        <v>1518.0727536000002</v>
      </c>
    </row>
    <row r="861" spans="1:11" ht="18" customHeight="1">
      <c r="A861" s="56"/>
      <c r="B861" s="9">
        <v>182</v>
      </c>
      <c r="C861" s="31" t="s">
        <v>3115</v>
      </c>
      <c r="D861" s="57"/>
      <c r="E861" s="57"/>
      <c r="F861" s="58"/>
      <c r="G861" s="9" t="s">
        <v>1846</v>
      </c>
      <c r="H861" s="3">
        <v>2</v>
      </c>
      <c r="I861" s="1" t="s">
        <v>475</v>
      </c>
      <c r="J861" s="2">
        <f t="shared" si="61"/>
        <v>860.68943999999988</v>
      </c>
      <c r="K861" s="3">
        <v>1518.0727536000002</v>
      </c>
    </row>
    <row r="862" spans="1:11" ht="18" customHeight="1">
      <c r="A862" s="56"/>
      <c r="B862" s="9">
        <v>183</v>
      </c>
      <c r="C862" s="31" t="s">
        <v>3115</v>
      </c>
      <c r="D862" s="57"/>
      <c r="E862" s="57"/>
      <c r="F862" s="58"/>
      <c r="G862" s="9" t="s">
        <v>1847</v>
      </c>
      <c r="H862" s="3">
        <v>3</v>
      </c>
      <c r="I862" s="1" t="s">
        <v>475</v>
      </c>
      <c r="J862" s="2">
        <f t="shared" si="61"/>
        <v>860.68943999999988</v>
      </c>
      <c r="K862" s="3">
        <v>1518.0727536000002</v>
      </c>
    </row>
    <row r="863" spans="1:11" ht="18" customHeight="1">
      <c r="A863" s="56"/>
      <c r="B863" s="9">
        <v>184</v>
      </c>
      <c r="C863" s="31" t="s">
        <v>3115</v>
      </c>
      <c r="D863" s="57"/>
      <c r="E863" s="57"/>
      <c r="F863" s="58"/>
      <c r="G863" s="9" t="s">
        <v>1848</v>
      </c>
      <c r="H863" s="3">
        <v>4</v>
      </c>
      <c r="I863" s="1" t="s">
        <v>475</v>
      </c>
      <c r="J863" s="2">
        <f t="shared" si="61"/>
        <v>860.68943999999988</v>
      </c>
      <c r="K863" s="3">
        <v>1518.0727536000002</v>
      </c>
    </row>
    <row r="864" spans="1:11" ht="18" customHeight="1">
      <c r="A864" s="64">
        <v>47</v>
      </c>
      <c r="B864" s="7">
        <v>185</v>
      </c>
      <c r="C864" s="31" t="s">
        <v>3115</v>
      </c>
      <c r="D864" s="57" t="s">
        <v>75</v>
      </c>
      <c r="E864" s="57" t="s">
        <v>970</v>
      </c>
      <c r="F864" s="58">
        <v>134.97999999999999</v>
      </c>
      <c r="G864" s="9" t="s">
        <v>1849</v>
      </c>
      <c r="H864" s="3">
        <v>1</v>
      </c>
      <c r="I864" s="1" t="s">
        <v>475</v>
      </c>
      <c r="J864" s="2">
        <f t="shared" si="61"/>
        <v>860.68943999999988</v>
      </c>
      <c r="K864" s="3">
        <v>1518.0727536000002</v>
      </c>
    </row>
    <row r="865" spans="1:11" ht="18" customHeight="1">
      <c r="A865" s="56"/>
      <c r="B865" s="9">
        <v>186</v>
      </c>
      <c r="C865" s="31" t="s">
        <v>3115</v>
      </c>
      <c r="D865" s="57"/>
      <c r="E865" s="57"/>
      <c r="F865" s="58"/>
      <c r="G865" s="9" t="s">
        <v>1850</v>
      </c>
      <c r="H865" s="3">
        <v>2</v>
      </c>
      <c r="I865" s="1" t="s">
        <v>475</v>
      </c>
      <c r="J865" s="2">
        <f t="shared" si="61"/>
        <v>860.68943999999988</v>
      </c>
      <c r="K865" s="3">
        <v>1518.0727536000002</v>
      </c>
    </row>
    <row r="866" spans="1:11" ht="18" customHeight="1">
      <c r="A866" s="56"/>
      <c r="B866" s="9">
        <v>187</v>
      </c>
      <c r="C866" s="31" t="s">
        <v>3115</v>
      </c>
      <c r="D866" s="57"/>
      <c r="E866" s="57"/>
      <c r="F866" s="58"/>
      <c r="G866" s="9" t="s">
        <v>1851</v>
      </c>
      <c r="H866" s="3">
        <v>3</v>
      </c>
      <c r="I866" s="1" t="s">
        <v>475</v>
      </c>
      <c r="J866" s="2">
        <f t="shared" si="61"/>
        <v>860.68943999999988</v>
      </c>
      <c r="K866" s="3">
        <v>1518.0727536000002</v>
      </c>
    </row>
    <row r="867" spans="1:11" ht="18" customHeight="1">
      <c r="A867" s="56"/>
      <c r="B867" s="9">
        <v>188</v>
      </c>
      <c r="C867" s="31" t="s">
        <v>3115</v>
      </c>
      <c r="D867" s="57"/>
      <c r="E867" s="57"/>
      <c r="F867" s="58"/>
      <c r="G867" s="9" t="s">
        <v>1852</v>
      </c>
      <c r="H867" s="3">
        <v>4</v>
      </c>
      <c r="I867" s="1" t="s">
        <v>475</v>
      </c>
      <c r="J867" s="2">
        <f t="shared" si="61"/>
        <v>860.68943999999988</v>
      </c>
      <c r="K867" s="3">
        <v>1518.0727536000002</v>
      </c>
    </row>
    <row r="868" spans="1:11" ht="18" customHeight="1">
      <c r="A868" s="56">
        <v>48</v>
      </c>
      <c r="B868" s="7">
        <v>189</v>
      </c>
      <c r="C868" s="29" t="s">
        <v>3120</v>
      </c>
      <c r="D868" s="57" t="s">
        <v>282</v>
      </c>
      <c r="E868" s="57" t="s">
        <v>971</v>
      </c>
      <c r="F868" s="58">
        <v>100.8</v>
      </c>
      <c r="G868" s="9" t="s">
        <v>1853</v>
      </c>
      <c r="H868" s="3">
        <v>1</v>
      </c>
      <c r="I868" s="1" t="s">
        <v>1115</v>
      </c>
      <c r="J868" s="2">
        <f>58.404*10.764</f>
        <v>628.66065600000002</v>
      </c>
      <c r="K868" s="3">
        <v>1137.8882736</v>
      </c>
    </row>
    <row r="869" spans="1:11" ht="18" customHeight="1">
      <c r="A869" s="56"/>
      <c r="B869" s="9">
        <v>190</v>
      </c>
      <c r="C869" s="29" t="s">
        <v>3120</v>
      </c>
      <c r="D869" s="57"/>
      <c r="E869" s="57"/>
      <c r="F869" s="58"/>
      <c r="G869" s="9" t="s">
        <v>1854</v>
      </c>
      <c r="H869" s="3">
        <v>2</v>
      </c>
      <c r="I869" s="1" t="s">
        <v>1115</v>
      </c>
      <c r="J869" s="2">
        <f>J868</f>
        <v>628.66065600000002</v>
      </c>
      <c r="K869" s="3">
        <v>1137.8882736</v>
      </c>
    </row>
    <row r="870" spans="1:11" ht="18" customHeight="1">
      <c r="A870" s="56"/>
      <c r="B870" s="9">
        <v>191</v>
      </c>
      <c r="C870" s="29" t="s">
        <v>3120</v>
      </c>
      <c r="D870" s="57"/>
      <c r="E870" s="57"/>
      <c r="F870" s="58"/>
      <c r="G870" s="9" t="s">
        <v>1855</v>
      </c>
      <c r="H870" s="3">
        <v>3</v>
      </c>
      <c r="I870" s="1" t="s">
        <v>1115</v>
      </c>
      <c r="J870" s="2">
        <f t="shared" ref="J870:J919" si="62">J869</f>
        <v>628.66065600000002</v>
      </c>
      <c r="K870" s="3">
        <v>1137.8882736</v>
      </c>
    </row>
    <row r="871" spans="1:11" ht="18" customHeight="1">
      <c r="A871" s="56"/>
      <c r="B871" s="9">
        <v>192</v>
      </c>
      <c r="C871" s="29" t="s">
        <v>3120</v>
      </c>
      <c r="D871" s="57"/>
      <c r="E871" s="57"/>
      <c r="F871" s="58"/>
      <c r="G871" s="9" t="s">
        <v>1856</v>
      </c>
      <c r="H871" s="3">
        <v>4</v>
      </c>
      <c r="I871" s="1" t="s">
        <v>1115</v>
      </c>
      <c r="J871" s="2">
        <f t="shared" si="62"/>
        <v>628.66065600000002</v>
      </c>
      <c r="K871" s="3">
        <v>1137.8882736</v>
      </c>
    </row>
    <row r="872" spans="1:11" ht="18" customHeight="1">
      <c r="A872" s="64">
        <v>49</v>
      </c>
      <c r="B872" s="7">
        <v>193</v>
      </c>
      <c r="C872" s="29" t="s">
        <v>3120</v>
      </c>
      <c r="D872" s="57" t="s">
        <v>283</v>
      </c>
      <c r="E872" s="57" t="s">
        <v>972</v>
      </c>
      <c r="F872" s="58">
        <f>F868</f>
        <v>100.8</v>
      </c>
      <c r="G872" s="9" t="s">
        <v>1857</v>
      </c>
      <c r="H872" s="3">
        <v>1</v>
      </c>
      <c r="I872" s="1" t="s">
        <v>1115</v>
      </c>
      <c r="J872" s="2">
        <f t="shared" si="62"/>
        <v>628.66065600000002</v>
      </c>
      <c r="K872" s="3">
        <v>1137.8882736</v>
      </c>
    </row>
    <row r="873" spans="1:11" ht="18" customHeight="1">
      <c r="A873" s="56"/>
      <c r="B873" s="9">
        <v>194</v>
      </c>
      <c r="C873" s="29" t="s">
        <v>3120</v>
      </c>
      <c r="D873" s="57"/>
      <c r="E873" s="57"/>
      <c r="F873" s="58"/>
      <c r="G873" s="9" t="s">
        <v>1858</v>
      </c>
      <c r="H873" s="3">
        <v>2</v>
      </c>
      <c r="I873" s="1" t="s">
        <v>1115</v>
      </c>
      <c r="J873" s="2">
        <f t="shared" si="62"/>
        <v>628.66065600000002</v>
      </c>
      <c r="K873" s="3">
        <v>1137.8882736</v>
      </c>
    </row>
    <row r="874" spans="1:11" ht="18" customHeight="1">
      <c r="A874" s="56"/>
      <c r="B874" s="9">
        <v>195</v>
      </c>
      <c r="C874" s="29" t="s">
        <v>3120</v>
      </c>
      <c r="D874" s="57"/>
      <c r="E874" s="57"/>
      <c r="F874" s="58"/>
      <c r="G874" s="9" t="s">
        <v>1859</v>
      </c>
      <c r="H874" s="3">
        <v>3</v>
      </c>
      <c r="I874" s="1" t="s">
        <v>1115</v>
      </c>
      <c r="J874" s="2">
        <f t="shared" si="62"/>
        <v>628.66065600000002</v>
      </c>
      <c r="K874" s="3">
        <v>1137.8882736</v>
      </c>
    </row>
    <row r="875" spans="1:11" ht="18" customHeight="1">
      <c r="A875" s="56"/>
      <c r="B875" s="9">
        <v>196</v>
      </c>
      <c r="C875" s="29" t="s">
        <v>3120</v>
      </c>
      <c r="D875" s="57"/>
      <c r="E875" s="57"/>
      <c r="F875" s="58"/>
      <c r="G875" s="9" t="s">
        <v>1860</v>
      </c>
      <c r="H875" s="3">
        <v>4</v>
      </c>
      <c r="I875" s="1" t="s">
        <v>1115</v>
      </c>
      <c r="J875" s="2">
        <f t="shared" si="62"/>
        <v>628.66065600000002</v>
      </c>
      <c r="K875" s="3">
        <v>1137.8882736</v>
      </c>
    </row>
    <row r="876" spans="1:11" ht="18" customHeight="1">
      <c r="A876" s="56">
        <v>50</v>
      </c>
      <c r="B876" s="7">
        <v>197</v>
      </c>
      <c r="C876" s="29" t="s">
        <v>3120</v>
      </c>
      <c r="D876" s="57" t="s">
        <v>284</v>
      </c>
      <c r="E876" s="57" t="s">
        <v>973</v>
      </c>
      <c r="F876" s="58">
        <f t="shared" ref="F876" si="63">F872</f>
        <v>100.8</v>
      </c>
      <c r="G876" s="9" t="s">
        <v>1861</v>
      </c>
      <c r="H876" s="3">
        <v>1</v>
      </c>
      <c r="I876" s="1" t="s">
        <v>1115</v>
      </c>
      <c r="J876" s="2">
        <f t="shared" si="62"/>
        <v>628.66065600000002</v>
      </c>
      <c r="K876" s="3">
        <v>1137.8882736</v>
      </c>
    </row>
    <row r="877" spans="1:11" ht="18" customHeight="1">
      <c r="A877" s="56"/>
      <c r="B877" s="9">
        <v>198</v>
      </c>
      <c r="C877" s="29" t="s">
        <v>3120</v>
      </c>
      <c r="D877" s="57"/>
      <c r="E877" s="57"/>
      <c r="F877" s="58"/>
      <c r="G877" s="9" t="s">
        <v>1862</v>
      </c>
      <c r="H877" s="3">
        <v>2</v>
      </c>
      <c r="I877" s="1" t="s">
        <v>1115</v>
      </c>
      <c r="J877" s="2">
        <f t="shared" si="62"/>
        <v>628.66065600000002</v>
      </c>
      <c r="K877" s="3">
        <v>1137.8882736</v>
      </c>
    </row>
    <row r="878" spans="1:11" ht="18" customHeight="1">
      <c r="A878" s="56"/>
      <c r="B878" s="9">
        <v>199</v>
      </c>
      <c r="C878" s="29" t="s">
        <v>3120</v>
      </c>
      <c r="D878" s="57"/>
      <c r="E878" s="57"/>
      <c r="F878" s="58"/>
      <c r="G878" s="9" t="s">
        <v>1863</v>
      </c>
      <c r="H878" s="3">
        <v>3</v>
      </c>
      <c r="I878" s="1" t="s">
        <v>1115</v>
      </c>
      <c r="J878" s="2">
        <f t="shared" si="62"/>
        <v>628.66065600000002</v>
      </c>
      <c r="K878" s="3">
        <v>1137.8882736</v>
      </c>
    </row>
    <row r="879" spans="1:11" ht="18" customHeight="1">
      <c r="A879" s="56"/>
      <c r="B879" s="9">
        <v>200</v>
      </c>
      <c r="C879" s="29" t="s">
        <v>3120</v>
      </c>
      <c r="D879" s="57"/>
      <c r="E879" s="57"/>
      <c r="F879" s="58"/>
      <c r="G879" s="9" t="s">
        <v>1864</v>
      </c>
      <c r="H879" s="3">
        <v>4</v>
      </c>
      <c r="I879" s="1" t="s">
        <v>1115</v>
      </c>
      <c r="J879" s="2">
        <f t="shared" si="62"/>
        <v>628.66065600000002</v>
      </c>
      <c r="K879" s="3">
        <v>1137.8882736</v>
      </c>
    </row>
    <row r="880" spans="1:11" ht="18" customHeight="1">
      <c r="A880" s="64">
        <v>51</v>
      </c>
      <c r="B880" s="7">
        <v>201</v>
      </c>
      <c r="C880" s="29" t="s">
        <v>3120</v>
      </c>
      <c r="D880" s="57" t="s">
        <v>285</v>
      </c>
      <c r="E880" s="57" t="s">
        <v>974</v>
      </c>
      <c r="F880" s="58">
        <f t="shared" ref="F880" si="64">F876</f>
        <v>100.8</v>
      </c>
      <c r="G880" s="9" t="s">
        <v>1865</v>
      </c>
      <c r="H880" s="3">
        <v>1</v>
      </c>
      <c r="I880" s="1" t="s">
        <v>1115</v>
      </c>
      <c r="J880" s="2">
        <f t="shared" si="62"/>
        <v>628.66065600000002</v>
      </c>
      <c r="K880" s="3">
        <v>1137.8882736</v>
      </c>
    </row>
    <row r="881" spans="1:11" ht="18" customHeight="1">
      <c r="A881" s="56"/>
      <c r="B881" s="9">
        <v>202</v>
      </c>
      <c r="C881" s="29" t="s">
        <v>3120</v>
      </c>
      <c r="D881" s="57"/>
      <c r="E881" s="57"/>
      <c r="F881" s="58"/>
      <c r="G881" s="9" t="s">
        <v>1866</v>
      </c>
      <c r="H881" s="3">
        <v>2</v>
      </c>
      <c r="I881" s="1" t="s">
        <v>1115</v>
      </c>
      <c r="J881" s="2">
        <f t="shared" si="62"/>
        <v>628.66065600000002</v>
      </c>
      <c r="K881" s="3">
        <v>1137.8882736</v>
      </c>
    </row>
    <row r="882" spans="1:11" ht="18" customHeight="1">
      <c r="A882" s="56"/>
      <c r="B882" s="9">
        <v>203</v>
      </c>
      <c r="C882" s="29" t="s">
        <v>3120</v>
      </c>
      <c r="D882" s="57"/>
      <c r="E882" s="57"/>
      <c r="F882" s="58"/>
      <c r="G882" s="9" t="s">
        <v>1867</v>
      </c>
      <c r="H882" s="3">
        <v>3</v>
      </c>
      <c r="I882" s="1" t="s">
        <v>1115</v>
      </c>
      <c r="J882" s="2">
        <f t="shared" si="62"/>
        <v>628.66065600000002</v>
      </c>
      <c r="K882" s="3">
        <v>1137.8882736</v>
      </c>
    </row>
    <row r="883" spans="1:11" ht="18" customHeight="1">
      <c r="A883" s="56"/>
      <c r="B883" s="9">
        <v>204</v>
      </c>
      <c r="C883" s="29" t="s">
        <v>3120</v>
      </c>
      <c r="D883" s="57"/>
      <c r="E883" s="57"/>
      <c r="F883" s="58"/>
      <c r="G883" s="9" t="s">
        <v>1868</v>
      </c>
      <c r="H883" s="3">
        <v>4</v>
      </c>
      <c r="I883" s="1" t="s">
        <v>1115</v>
      </c>
      <c r="J883" s="2">
        <f t="shared" si="62"/>
        <v>628.66065600000002</v>
      </c>
      <c r="K883" s="3">
        <v>1137.8882736</v>
      </c>
    </row>
    <row r="884" spans="1:11" ht="18" customHeight="1">
      <c r="A884" s="56">
        <v>52</v>
      </c>
      <c r="B884" s="7">
        <v>205</v>
      </c>
      <c r="C884" s="29" t="s">
        <v>3120</v>
      </c>
      <c r="D884" s="57" t="s">
        <v>286</v>
      </c>
      <c r="E884" s="57" t="s">
        <v>975</v>
      </c>
      <c r="F884" s="58">
        <f t="shared" ref="F884" si="65">F880</f>
        <v>100.8</v>
      </c>
      <c r="G884" s="9" t="s">
        <v>1869</v>
      </c>
      <c r="H884" s="3">
        <v>1</v>
      </c>
      <c r="I884" s="1" t="s">
        <v>1115</v>
      </c>
      <c r="J884" s="2">
        <f t="shared" si="62"/>
        <v>628.66065600000002</v>
      </c>
      <c r="K884" s="3">
        <v>1137.8882736</v>
      </c>
    </row>
    <row r="885" spans="1:11" ht="18" customHeight="1">
      <c r="A885" s="56"/>
      <c r="B885" s="9">
        <v>206</v>
      </c>
      <c r="C885" s="29" t="s">
        <v>3120</v>
      </c>
      <c r="D885" s="57"/>
      <c r="E885" s="57"/>
      <c r="F885" s="58"/>
      <c r="G885" s="9" t="s">
        <v>1870</v>
      </c>
      <c r="H885" s="3">
        <v>2</v>
      </c>
      <c r="I885" s="1" t="s">
        <v>1115</v>
      </c>
      <c r="J885" s="2">
        <f t="shared" si="62"/>
        <v>628.66065600000002</v>
      </c>
      <c r="K885" s="3">
        <v>1137.8882736</v>
      </c>
    </row>
    <row r="886" spans="1:11" ht="18" customHeight="1">
      <c r="A886" s="56"/>
      <c r="B886" s="9">
        <v>207</v>
      </c>
      <c r="C886" s="29" t="s">
        <v>3120</v>
      </c>
      <c r="D886" s="57"/>
      <c r="E886" s="57"/>
      <c r="F886" s="58"/>
      <c r="G886" s="9" t="s">
        <v>1871</v>
      </c>
      <c r="H886" s="3">
        <v>3</v>
      </c>
      <c r="I886" s="1" t="s">
        <v>1115</v>
      </c>
      <c r="J886" s="2">
        <f t="shared" si="62"/>
        <v>628.66065600000002</v>
      </c>
      <c r="K886" s="3">
        <v>1137.8882736</v>
      </c>
    </row>
    <row r="887" spans="1:11" ht="18" customHeight="1">
      <c r="A887" s="56"/>
      <c r="B887" s="9">
        <v>208</v>
      </c>
      <c r="C887" s="29" t="s">
        <v>3120</v>
      </c>
      <c r="D887" s="57"/>
      <c r="E887" s="57"/>
      <c r="F887" s="58"/>
      <c r="G887" s="9" t="s">
        <v>1872</v>
      </c>
      <c r="H887" s="3">
        <v>4</v>
      </c>
      <c r="I887" s="1" t="s">
        <v>1115</v>
      </c>
      <c r="J887" s="2">
        <f t="shared" si="62"/>
        <v>628.66065600000002</v>
      </c>
      <c r="K887" s="3">
        <v>1137.8882736</v>
      </c>
    </row>
    <row r="888" spans="1:11" ht="18" customHeight="1">
      <c r="A888" s="64">
        <v>53</v>
      </c>
      <c r="B888" s="7">
        <v>209</v>
      </c>
      <c r="C888" s="29" t="s">
        <v>3120</v>
      </c>
      <c r="D888" s="57" t="s">
        <v>287</v>
      </c>
      <c r="E888" s="57" t="s">
        <v>976</v>
      </c>
      <c r="F888" s="58">
        <f t="shared" ref="F888" si="66">F884</f>
        <v>100.8</v>
      </c>
      <c r="G888" s="9" t="s">
        <v>1873</v>
      </c>
      <c r="H888" s="3">
        <v>1</v>
      </c>
      <c r="I888" s="1" t="s">
        <v>1115</v>
      </c>
      <c r="J888" s="2">
        <f t="shared" si="62"/>
        <v>628.66065600000002</v>
      </c>
      <c r="K888" s="3">
        <v>1137.8882736</v>
      </c>
    </row>
    <row r="889" spans="1:11" ht="18" customHeight="1">
      <c r="A889" s="56"/>
      <c r="B889" s="9">
        <v>210</v>
      </c>
      <c r="C889" s="29" t="s">
        <v>3120</v>
      </c>
      <c r="D889" s="57"/>
      <c r="E889" s="57"/>
      <c r="F889" s="58"/>
      <c r="G889" s="9" t="s">
        <v>1874</v>
      </c>
      <c r="H889" s="3">
        <v>2</v>
      </c>
      <c r="I889" s="1" t="s">
        <v>1115</v>
      </c>
      <c r="J889" s="2">
        <f t="shared" si="62"/>
        <v>628.66065600000002</v>
      </c>
      <c r="K889" s="3">
        <v>1137.8882736</v>
      </c>
    </row>
    <row r="890" spans="1:11" ht="18" customHeight="1">
      <c r="A890" s="56"/>
      <c r="B890" s="9">
        <v>211</v>
      </c>
      <c r="C890" s="29" t="s">
        <v>3120</v>
      </c>
      <c r="D890" s="57"/>
      <c r="E890" s="57"/>
      <c r="F890" s="58"/>
      <c r="G890" s="9" t="s">
        <v>1875</v>
      </c>
      <c r="H890" s="3">
        <v>3</v>
      </c>
      <c r="I890" s="1" t="s">
        <v>1115</v>
      </c>
      <c r="J890" s="2">
        <f t="shared" si="62"/>
        <v>628.66065600000002</v>
      </c>
      <c r="K890" s="3">
        <v>1137.8882736</v>
      </c>
    </row>
    <row r="891" spans="1:11" ht="18" customHeight="1">
      <c r="A891" s="56"/>
      <c r="B891" s="9">
        <v>212</v>
      </c>
      <c r="C891" s="29" t="s">
        <v>3120</v>
      </c>
      <c r="D891" s="57"/>
      <c r="E891" s="57"/>
      <c r="F891" s="58"/>
      <c r="G891" s="9" t="s">
        <v>1876</v>
      </c>
      <c r="H891" s="3">
        <v>4</v>
      </c>
      <c r="I891" s="1" t="s">
        <v>1115</v>
      </c>
      <c r="J891" s="2">
        <f t="shared" si="62"/>
        <v>628.66065600000002</v>
      </c>
      <c r="K891" s="3">
        <v>1137.8882736</v>
      </c>
    </row>
    <row r="892" spans="1:11" ht="18" customHeight="1">
      <c r="A892" s="56">
        <v>54</v>
      </c>
      <c r="B892" s="7">
        <v>213</v>
      </c>
      <c r="C892" s="29" t="s">
        <v>3120</v>
      </c>
      <c r="D892" s="57" t="s">
        <v>288</v>
      </c>
      <c r="E892" s="57" t="s">
        <v>977</v>
      </c>
      <c r="F892" s="58">
        <f t="shared" ref="F892" si="67">F888</f>
        <v>100.8</v>
      </c>
      <c r="G892" s="9" t="s">
        <v>1877</v>
      </c>
      <c r="H892" s="3">
        <v>1</v>
      </c>
      <c r="I892" s="1" t="s">
        <v>1115</v>
      </c>
      <c r="J892" s="2">
        <f t="shared" si="62"/>
        <v>628.66065600000002</v>
      </c>
      <c r="K892" s="3">
        <v>1137.8882736</v>
      </c>
    </row>
    <row r="893" spans="1:11" ht="18" customHeight="1">
      <c r="A893" s="56"/>
      <c r="B893" s="9">
        <v>214</v>
      </c>
      <c r="C893" s="29" t="s">
        <v>3120</v>
      </c>
      <c r="D893" s="57"/>
      <c r="E893" s="57"/>
      <c r="F893" s="58"/>
      <c r="G893" s="9" t="s">
        <v>1878</v>
      </c>
      <c r="H893" s="3">
        <v>2</v>
      </c>
      <c r="I893" s="1" t="s">
        <v>1115</v>
      </c>
      <c r="J893" s="2">
        <f t="shared" si="62"/>
        <v>628.66065600000002</v>
      </c>
      <c r="K893" s="3">
        <v>1137.8882736</v>
      </c>
    </row>
    <row r="894" spans="1:11" ht="18" customHeight="1">
      <c r="A894" s="56"/>
      <c r="B894" s="9">
        <v>215</v>
      </c>
      <c r="C894" s="29" t="s">
        <v>3120</v>
      </c>
      <c r="D894" s="57"/>
      <c r="E894" s="57"/>
      <c r="F894" s="58"/>
      <c r="G894" s="9" t="s">
        <v>1879</v>
      </c>
      <c r="H894" s="3">
        <v>3</v>
      </c>
      <c r="I894" s="1" t="s">
        <v>1115</v>
      </c>
      <c r="J894" s="2">
        <f t="shared" si="62"/>
        <v>628.66065600000002</v>
      </c>
      <c r="K894" s="3">
        <v>1137.8882736</v>
      </c>
    </row>
    <row r="895" spans="1:11" ht="18" customHeight="1">
      <c r="A895" s="56"/>
      <c r="B895" s="9">
        <v>216</v>
      </c>
      <c r="C895" s="29" t="s">
        <v>3120</v>
      </c>
      <c r="D895" s="57"/>
      <c r="E895" s="57"/>
      <c r="F895" s="58"/>
      <c r="G895" s="9" t="s">
        <v>1880</v>
      </c>
      <c r="H895" s="3">
        <v>4</v>
      </c>
      <c r="I895" s="1" t="s">
        <v>1115</v>
      </c>
      <c r="J895" s="2">
        <f t="shared" si="62"/>
        <v>628.66065600000002</v>
      </c>
      <c r="K895" s="3">
        <v>1137.8882736</v>
      </c>
    </row>
    <row r="896" spans="1:11" ht="18" customHeight="1">
      <c r="A896" s="64">
        <v>55</v>
      </c>
      <c r="B896" s="7">
        <v>217</v>
      </c>
      <c r="C896" s="29" t="s">
        <v>3120</v>
      </c>
      <c r="D896" s="57" t="s">
        <v>289</v>
      </c>
      <c r="E896" s="57" t="s">
        <v>978</v>
      </c>
      <c r="F896" s="58">
        <f t="shared" ref="F896" si="68">F892</f>
        <v>100.8</v>
      </c>
      <c r="G896" s="9" t="s">
        <v>1881</v>
      </c>
      <c r="H896" s="3">
        <v>1</v>
      </c>
      <c r="I896" s="1" t="s">
        <v>1115</v>
      </c>
      <c r="J896" s="2">
        <f t="shared" si="62"/>
        <v>628.66065600000002</v>
      </c>
      <c r="K896" s="3">
        <v>1137.8882736</v>
      </c>
    </row>
    <row r="897" spans="1:11" ht="18" customHeight="1">
      <c r="A897" s="56"/>
      <c r="B897" s="9">
        <v>218</v>
      </c>
      <c r="C897" s="29" t="s">
        <v>3120</v>
      </c>
      <c r="D897" s="57"/>
      <c r="E897" s="57"/>
      <c r="F897" s="58"/>
      <c r="G897" s="9" t="s">
        <v>1882</v>
      </c>
      <c r="H897" s="3">
        <v>2</v>
      </c>
      <c r="I897" s="1" t="s">
        <v>1115</v>
      </c>
      <c r="J897" s="2">
        <f t="shared" si="62"/>
        <v>628.66065600000002</v>
      </c>
      <c r="K897" s="3">
        <v>1137.8882736</v>
      </c>
    </row>
    <row r="898" spans="1:11" ht="18" customHeight="1">
      <c r="A898" s="56"/>
      <c r="B898" s="9">
        <v>219</v>
      </c>
      <c r="C898" s="29" t="s">
        <v>3120</v>
      </c>
      <c r="D898" s="57"/>
      <c r="E898" s="57"/>
      <c r="F898" s="58"/>
      <c r="G898" s="9" t="s">
        <v>1883</v>
      </c>
      <c r="H898" s="3">
        <v>3</v>
      </c>
      <c r="I898" s="1" t="s">
        <v>1115</v>
      </c>
      <c r="J898" s="2">
        <f t="shared" si="62"/>
        <v>628.66065600000002</v>
      </c>
      <c r="K898" s="3">
        <v>1137.8882736</v>
      </c>
    </row>
    <row r="899" spans="1:11" ht="18" customHeight="1">
      <c r="A899" s="56"/>
      <c r="B899" s="9">
        <v>220</v>
      </c>
      <c r="C899" s="29" t="s">
        <v>3120</v>
      </c>
      <c r="D899" s="57"/>
      <c r="E899" s="57"/>
      <c r="F899" s="58"/>
      <c r="G899" s="9" t="s">
        <v>1884</v>
      </c>
      <c r="H899" s="3">
        <v>4</v>
      </c>
      <c r="I899" s="1" t="s">
        <v>1115</v>
      </c>
      <c r="J899" s="2">
        <f t="shared" si="62"/>
        <v>628.66065600000002</v>
      </c>
      <c r="K899" s="3">
        <v>1137.8882736</v>
      </c>
    </row>
    <row r="900" spans="1:11" ht="18" customHeight="1">
      <c r="A900" s="56">
        <v>56</v>
      </c>
      <c r="B900" s="7">
        <v>221</v>
      </c>
      <c r="C900" s="29" t="s">
        <v>3120</v>
      </c>
      <c r="D900" s="57" t="s">
        <v>290</v>
      </c>
      <c r="E900" s="57" t="s">
        <v>979</v>
      </c>
      <c r="F900" s="58">
        <f t="shared" ref="F900" si="69">F896</f>
        <v>100.8</v>
      </c>
      <c r="G900" s="9" t="s">
        <v>1885</v>
      </c>
      <c r="H900" s="3">
        <v>1</v>
      </c>
      <c r="I900" s="1" t="s">
        <v>1115</v>
      </c>
      <c r="J900" s="2">
        <f t="shared" si="62"/>
        <v>628.66065600000002</v>
      </c>
      <c r="K900" s="3">
        <v>1137.8882736</v>
      </c>
    </row>
    <row r="901" spans="1:11" ht="18" customHeight="1">
      <c r="A901" s="56"/>
      <c r="B901" s="9">
        <v>222</v>
      </c>
      <c r="C901" s="29" t="s">
        <v>3120</v>
      </c>
      <c r="D901" s="57"/>
      <c r="E901" s="57"/>
      <c r="F901" s="58"/>
      <c r="G901" s="9" t="s">
        <v>1886</v>
      </c>
      <c r="H901" s="3">
        <v>2</v>
      </c>
      <c r="I901" s="1" t="s">
        <v>1115</v>
      </c>
      <c r="J901" s="2">
        <f t="shared" si="62"/>
        <v>628.66065600000002</v>
      </c>
      <c r="K901" s="3">
        <v>1137.8882736</v>
      </c>
    </row>
    <row r="902" spans="1:11" ht="18" customHeight="1">
      <c r="A902" s="56"/>
      <c r="B902" s="9">
        <v>223</v>
      </c>
      <c r="C902" s="29" t="s">
        <v>3120</v>
      </c>
      <c r="D902" s="57"/>
      <c r="E902" s="57"/>
      <c r="F902" s="58"/>
      <c r="G902" s="9" t="s">
        <v>1887</v>
      </c>
      <c r="H902" s="3">
        <v>3</v>
      </c>
      <c r="I902" s="1" t="s">
        <v>1115</v>
      </c>
      <c r="J902" s="2">
        <f t="shared" si="62"/>
        <v>628.66065600000002</v>
      </c>
      <c r="K902" s="3">
        <v>1137.8882736</v>
      </c>
    </row>
    <row r="903" spans="1:11" ht="18" customHeight="1">
      <c r="A903" s="56"/>
      <c r="B903" s="9">
        <v>224</v>
      </c>
      <c r="C903" s="29" t="s">
        <v>3120</v>
      </c>
      <c r="D903" s="57"/>
      <c r="E903" s="57"/>
      <c r="F903" s="58"/>
      <c r="G903" s="9" t="s">
        <v>1888</v>
      </c>
      <c r="H903" s="3">
        <v>4</v>
      </c>
      <c r="I903" s="1" t="s">
        <v>1115</v>
      </c>
      <c r="J903" s="2">
        <f t="shared" si="62"/>
        <v>628.66065600000002</v>
      </c>
      <c r="K903" s="3">
        <v>1137.8882736</v>
      </c>
    </row>
    <row r="904" spans="1:11" ht="18" customHeight="1">
      <c r="A904" s="64">
        <v>57</v>
      </c>
      <c r="B904" s="7">
        <v>225</v>
      </c>
      <c r="C904" s="29" t="s">
        <v>3120</v>
      </c>
      <c r="D904" s="57" t="s">
        <v>291</v>
      </c>
      <c r="E904" s="57" t="s">
        <v>980</v>
      </c>
      <c r="F904" s="58">
        <f t="shared" ref="F904" si="70">F900</f>
        <v>100.8</v>
      </c>
      <c r="G904" s="9" t="s">
        <v>1889</v>
      </c>
      <c r="H904" s="3">
        <v>1</v>
      </c>
      <c r="I904" s="1" t="s">
        <v>1115</v>
      </c>
      <c r="J904" s="2">
        <f t="shared" si="62"/>
        <v>628.66065600000002</v>
      </c>
      <c r="K904" s="3">
        <v>1137.8882736</v>
      </c>
    </row>
    <row r="905" spans="1:11" ht="18" customHeight="1">
      <c r="A905" s="56"/>
      <c r="B905" s="9">
        <v>226</v>
      </c>
      <c r="C905" s="29" t="s">
        <v>3120</v>
      </c>
      <c r="D905" s="57"/>
      <c r="E905" s="57"/>
      <c r="F905" s="58"/>
      <c r="G905" s="9" t="s">
        <v>1890</v>
      </c>
      <c r="H905" s="3">
        <v>2</v>
      </c>
      <c r="I905" s="1" t="s">
        <v>1115</v>
      </c>
      <c r="J905" s="2">
        <f t="shared" si="62"/>
        <v>628.66065600000002</v>
      </c>
      <c r="K905" s="3">
        <v>1137.8882736</v>
      </c>
    </row>
    <row r="906" spans="1:11" ht="18" customHeight="1">
      <c r="A906" s="56"/>
      <c r="B906" s="9">
        <v>227</v>
      </c>
      <c r="C906" s="29" t="s">
        <v>3120</v>
      </c>
      <c r="D906" s="57"/>
      <c r="E906" s="57"/>
      <c r="F906" s="58"/>
      <c r="G906" s="9" t="s">
        <v>1891</v>
      </c>
      <c r="H906" s="3">
        <v>3</v>
      </c>
      <c r="I906" s="1" t="s">
        <v>1115</v>
      </c>
      <c r="J906" s="2">
        <f t="shared" si="62"/>
        <v>628.66065600000002</v>
      </c>
      <c r="K906" s="3">
        <v>1137.8882736</v>
      </c>
    </row>
    <row r="907" spans="1:11" ht="18" customHeight="1">
      <c r="A907" s="56"/>
      <c r="B907" s="9">
        <v>228</v>
      </c>
      <c r="C907" s="29" t="s">
        <v>3120</v>
      </c>
      <c r="D907" s="57"/>
      <c r="E907" s="57"/>
      <c r="F907" s="58"/>
      <c r="G907" s="9" t="s">
        <v>1892</v>
      </c>
      <c r="H907" s="3">
        <v>4</v>
      </c>
      <c r="I907" s="1" t="s">
        <v>1115</v>
      </c>
      <c r="J907" s="2">
        <f t="shared" si="62"/>
        <v>628.66065600000002</v>
      </c>
      <c r="K907" s="3">
        <v>1137.8882736</v>
      </c>
    </row>
    <row r="908" spans="1:11" ht="18" customHeight="1">
      <c r="A908" s="56">
        <v>58</v>
      </c>
      <c r="B908" s="7">
        <v>229</v>
      </c>
      <c r="C908" s="29" t="s">
        <v>3120</v>
      </c>
      <c r="D908" s="57" t="s">
        <v>292</v>
      </c>
      <c r="E908" s="57" t="s">
        <v>981</v>
      </c>
      <c r="F908" s="58">
        <f t="shared" ref="F908" si="71">F904</f>
        <v>100.8</v>
      </c>
      <c r="G908" s="9" t="s">
        <v>1893</v>
      </c>
      <c r="H908" s="3">
        <v>1</v>
      </c>
      <c r="I908" s="1" t="s">
        <v>1115</v>
      </c>
      <c r="J908" s="2">
        <f t="shared" si="62"/>
        <v>628.66065600000002</v>
      </c>
      <c r="K908" s="3">
        <v>1137.8882736</v>
      </c>
    </row>
    <row r="909" spans="1:11" ht="18" customHeight="1">
      <c r="A909" s="56"/>
      <c r="B909" s="9">
        <v>230</v>
      </c>
      <c r="C909" s="29" t="s">
        <v>3120</v>
      </c>
      <c r="D909" s="57"/>
      <c r="E909" s="57"/>
      <c r="F909" s="58"/>
      <c r="G909" s="9" t="s">
        <v>1894</v>
      </c>
      <c r="H909" s="3">
        <v>2</v>
      </c>
      <c r="I909" s="1" t="s">
        <v>1115</v>
      </c>
      <c r="J909" s="2">
        <f t="shared" si="62"/>
        <v>628.66065600000002</v>
      </c>
      <c r="K909" s="3">
        <v>1137.8882736</v>
      </c>
    </row>
    <row r="910" spans="1:11" ht="18" customHeight="1">
      <c r="A910" s="56"/>
      <c r="B910" s="9">
        <v>231</v>
      </c>
      <c r="C910" s="29" t="s">
        <v>3120</v>
      </c>
      <c r="D910" s="57"/>
      <c r="E910" s="57"/>
      <c r="F910" s="58"/>
      <c r="G910" s="9" t="s">
        <v>1895</v>
      </c>
      <c r="H910" s="3">
        <v>3</v>
      </c>
      <c r="I910" s="1" t="s">
        <v>1115</v>
      </c>
      <c r="J910" s="2">
        <f t="shared" si="62"/>
        <v>628.66065600000002</v>
      </c>
      <c r="K910" s="3">
        <v>1137.8882736</v>
      </c>
    </row>
    <row r="911" spans="1:11" ht="18" customHeight="1">
      <c r="A911" s="56"/>
      <c r="B911" s="9">
        <v>232</v>
      </c>
      <c r="C911" s="29" t="s">
        <v>3120</v>
      </c>
      <c r="D911" s="57"/>
      <c r="E911" s="57"/>
      <c r="F911" s="58"/>
      <c r="G911" s="9" t="s">
        <v>1896</v>
      </c>
      <c r="H911" s="3">
        <v>4</v>
      </c>
      <c r="I911" s="1" t="s">
        <v>1115</v>
      </c>
      <c r="J911" s="2">
        <f t="shared" si="62"/>
        <v>628.66065600000002</v>
      </c>
      <c r="K911" s="3">
        <v>1137.8882736</v>
      </c>
    </row>
    <row r="912" spans="1:11" ht="18" customHeight="1">
      <c r="A912" s="64">
        <v>59</v>
      </c>
      <c r="B912" s="7">
        <v>233</v>
      </c>
      <c r="C912" s="29" t="s">
        <v>3120</v>
      </c>
      <c r="D912" s="57" t="s">
        <v>293</v>
      </c>
      <c r="E912" s="57" t="s">
        <v>982</v>
      </c>
      <c r="F912" s="58">
        <f t="shared" ref="F912" si="72">F908</f>
        <v>100.8</v>
      </c>
      <c r="G912" s="9" t="s">
        <v>1897</v>
      </c>
      <c r="H912" s="3">
        <v>1</v>
      </c>
      <c r="I912" s="1" t="s">
        <v>1115</v>
      </c>
      <c r="J912" s="2">
        <f t="shared" si="62"/>
        <v>628.66065600000002</v>
      </c>
      <c r="K912" s="3">
        <v>1137.8882736</v>
      </c>
    </row>
    <row r="913" spans="1:11" ht="18" customHeight="1">
      <c r="A913" s="56"/>
      <c r="B913" s="9">
        <v>234</v>
      </c>
      <c r="C913" s="29" t="s">
        <v>3120</v>
      </c>
      <c r="D913" s="57"/>
      <c r="E913" s="57"/>
      <c r="F913" s="58"/>
      <c r="G913" s="9" t="s">
        <v>1898</v>
      </c>
      <c r="H913" s="3">
        <v>2</v>
      </c>
      <c r="I913" s="1" t="s">
        <v>1115</v>
      </c>
      <c r="J913" s="2">
        <f t="shared" si="62"/>
        <v>628.66065600000002</v>
      </c>
      <c r="K913" s="3">
        <v>1137.8882736</v>
      </c>
    </row>
    <row r="914" spans="1:11" ht="18" customHeight="1">
      <c r="A914" s="56"/>
      <c r="B914" s="9">
        <v>235</v>
      </c>
      <c r="C914" s="29" t="s">
        <v>3120</v>
      </c>
      <c r="D914" s="57"/>
      <c r="E914" s="57"/>
      <c r="F914" s="58"/>
      <c r="G914" s="9" t="s">
        <v>1899</v>
      </c>
      <c r="H914" s="3">
        <v>3</v>
      </c>
      <c r="I914" s="1" t="s">
        <v>1115</v>
      </c>
      <c r="J914" s="2">
        <f t="shared" si="62"/>
        <v>628.66065600000002</v>
      </c>
      <c r="K914" s="3">
        <v>1137.8882736</v>
      </c>
    </row>
    <row r="915" spans="1:11" ht="18" customHeight="1">
      <c r="A915" s="56"/>
      <c r="B915" s="9">
        <v>236</v>
      </c>
      <c r="C915" s="29" t="s">
        <v>3120</v>
      </c>
      <c r="D915" s="57"/>
      <c r="E915" s="57"/>
      <c r="F915" s="58"/>
      <c r="G915" s="9" t="s">
        <v>1900</v>
      </c>
      <c r="H915" s="3">
        <v>4</v>
      </c>
      <c r="I915" s="1" t="s">
        <v>1115</v>
      </c>
      <c r="J915" s="2">
        <f t="shared" si="62"/>
        <v>628.66065600000002</v>
      </c>
      <c r="K915" s="3">
        <v>1137.8882736</v>
      </c>
    </row>
    <row r="916" spans="1:11" ht="18" customHeight="1">
      <c r="A916" s="56">
        <v>60</v>
      </c>
      <c r="B916" s="7">
        <v>237</v>
      </c>
      <c r="C916" s="29" t="s">
        <v>3120</v>
      </c>
      <c r="D916" s="57" t="s">
        <v>294</v>
      </c>
      <c r="E916" s="57" t="s">
        <v>983</v>
      </c>
      <c r="F916" s="58">
        <f t="shared" ref="F916" si="73">F912</f>
        <v>100.8</v>
      </c>
      <c r="G916" s="9" t="s">
        <v>1901</v>
      </c>
      <c r="H916" s="3">
        <v>1</v>
      </c>
      <c r="I916" s="1" t="s">
        <v>1115</v>
      </c>
      <c r="J916" s="2">
        <f t="shared" si="62"/>
        <v>628.66065600000002</v>
      </c>
      <c r="K916" s="3">
        <v>1137.8882736</v>
      </c>
    </row>
    <row r="917" spans="1:11" ht="18" customHeight="1">
      <c r="A917" s="56"/>
      <c r="B917" s="9">
        <v>238</v>
      </c>
      <c r="C917" s="29" t="s">
        <v>3120</v>
      </c>
      <c r="D917" s="57"/>
      <c r="E917" s="57"/>
      <c r="F917" s="58"/>
      <c r="G917" s="9" t="s">
        <v>1902</v>
      </c>
      <c r="H917" s="3">
        <v>2</v>
      </c>
      <c r="I917" s="1" t="s">
        <v>1115</v>
      </c>
      <c r="J917" s="2">
        <f t="shared" si="62"/>
        <v>628.66065600000002</v>
      </c>
      <c r="K917" s="3">
        <v>1137.8882736</v>
      </c>
    </row>
    <row r="918" spans="1:11" ht="18" customHeight="1">
      <c r="A918" s="56"/>
      <c r="B918" s="9">
        <v>239</v>
      </c>
      <c r="C918" s="29" t="s">
        <v>3120</v>
      </c>
      <c r="D918" s="57"/>
      <c r="E918" s="57"/>
      <c r="F918" s="58"/>
      <c r="G918" s="9" t="s">
        <v>1903</v>
      </c>
      <c r="H918" s="3">
        <v>3</v>
      </c>
      <c r="I918" s="1" t="s">
        <v>1115</v>
      </c>
      <c r="J918" s="2">
        <f t="shared" si="62"/>
        <v>628.66065600000002</v>
      </c>
      <c r="K918" s="3">
        <v>1137.8882736</v>
      </c>
    </row>
    <row r="919" spans="1:11" ht="18" customHeight="1">
      <c r="A919" s="56"/>
      <c r="B919" s="9">
        <v>240</v>
      </c>
      <c r="C919" s="29" t="s">
        <v>3120</v>
      </c>
      <c r="D919" s="57"/>
      <c r="E919" s="57"/>
      <c r="F919" s="58"/>
      <c r="G919" s="9" t="s">
        <v>1904</v>
      </c>
      <c r="H919" s="3">
        <v>4</v>
      </c>
      <c r="I919" s="1" t="s">
        <v>1115</v>
      </c>
      <c r="J919" s="2">
        <f t="shared" si="62"/>
        <v>628.66065600000002</v>
      </c>
      <c r="K919" s="3">
        <v>1137.8882736</v>
      </c>
    </row>
    <row r="920" spans="1:11" ht="18" customHeight="1">
      <c r="A920" s="64">
        <v>61</v>
      </c>
      <c r="B920" s="7">
        <v>241</v>
      </c>
      <c r="C920" s="29" t="s">
        <v>3123</v>
      </c>
      <c r="D920" s="57" t="s">
        <v>17</v>
      </c>
      <c r="E920" s="57" t="s">
        <v>984</v>
      </c>
      <c r="F920" s="58">
        <v>145.68</v>
      </c>
      <c r="G920" s="9" t="s">
        <v>1905</v>
      </c>
      <c r="H920" s="3">
        <v>1</v>
      </c>
      <c r="I920" s="1" t="s">
        <v>475</v>
      </c>
      <c r="J920" s="2">
        <f>87.067*10.764</f>
        <v>937.18918799999983</v>
      </c>
      <c r="K920" s="3">
        <v>1641.6133344</v>
      </c>
    </row>
    <row r="921" spans="1:11" ht="18" customHeight="1">
      <c r="A921" s="56"/>
      <c r="B921" s="9">
        <v>242</v>
      </c>
      <c r="C921" s="29" t="s">
        <v>3123</v>
      </c>
      <c r="D921" s="57"/>
      <c r="E921" s="57"/>
      <c r="F921" s="58"/>
      <c r="G921" s="9" t="s">
        <v>1906</v>
      </c>
      <c r="H921" s="3">
        <v>2</v>
      </c>
      <c r="I921" s="1" t="s">
        <v>475</v>
      </c>
      <c r="J921" s="2">
        <f>J920</f>
        <v>937.18918799999983</v>
      </c>
      <c r="K921" s="3">
        <v>1641.6133344</v>
      </c>
    </row>
    <row r="922" spans="1:11" ht="18" customHeight="1">
      <c r="A922" s="56"/>
      <c r="B922" s="9">
        <v>243</v>
      </c>
      <c r="C922" s="29" t="s">
        <v>3123</v>
      </c>
      <c r="D922" s="57"/>
      <c r="E922" s="57"/>
      <c r="F922" s="58"/>
      <c r="G922" s="9" t="s">
        <v>1907</v>
      </c>
      <c r="H922" s="3">
        <v>3</v>
      </c>
      <c r="I922" s="1" t="s">
        <v>475</v>
      </c>
      <c r="J922" s="2">
        <f t="shared" ref="J922:J935" si="74">J921</f>
        <v>937.18918799999983</v>
      </c>
      <c r="K922" s="3">
        <v>1641.6133344</v>
      </c>
    </row>
    <row r="923" spans="1:11" ht="18" customHeight="1">
      <c r="A923" s="56"/>
      <c r="B923" s="9">
        <v>244</v>
      </c>
      <c r="C923" s="29" t="s">
        <v>3123</v>
      </c>
      <c r="D923" s="57"/>
      <c r="E923" s="57"/>
      <c r="F923" s="58"/>
      <c r="G923" s="9" t="s">
        <v>1908</v>
      </c>
      <c r="H923" s="3">
        <v>4</v>
      </c>
      <c r="I923" s="1" t="s">
        <v>475</v>
      </c>
      <c r="J923" s="2">
        <f t="shared" si="74"/>
        <v>937.18918799999983</v>
      </c>
      <c r="K923" s="3">
        <v>1641.6133344</v>
      </c>
    </row>
    <row r="924" spans="1:11" ht="18" customHeight="1">
      <c r="A924" s="56">
        <v>62</v>
      </c>
      <c r="B924" s="7">
        <v>245</v>
      </c>
      <c r="C924" s="29" t="s">
        <v>3123</v>
      </c>
      <c r="D924" s="57" t="s">
        <v>18</v>
      </c>
      <c r="E924" s="57" t="s">
        <v>985</v>
      </c>
      <c r="F924" s="58">
        <v>145.68</v>
      </c>
      <c r="G924" s="9" t="s">
        <v>1909</v>
      </c>
      <c r="H924" s="3">
        <v>1</v>
      </c>
      <c r="I924" s="1" t="s">
        <v>475</v>
      </c>
      <c r="J924" s="2">
        <f t="shared" si="74"/>
        <v>937.18918799999983</v>
      </c>
      <c r="K924" s="3">
        <v>1641.6133344</v>
      </c>
    </row>
    <row r="925" spans="1:11" ht="18" customHeight="1">
      <c r="A925" s="56"/>
      <c r="B925" s="9">
        <v>246</v>
      </c>
      <c r="C925" s="29" t="s">
        <v>3123</v>
      </c>
      <c r="D925" s="57"/>
      <c r="E925" s="57"/>
      <c r="F925" s="58"/>
      <c r="G925" s="9" t="s">
        <v>1910</v>
      </c>
      <c r="H925" s="3">
        <v>2</v>
      </c>
      <c r="I925" s="1" t="s">
        <v>475</v>
      </c>
      <c r="J925" s="2">
        <f t="shared" si="74"/>
        <v>937.18918799999983</v>
      </c>
      <c r="K925" s="3">
        <v>1641.6133344</v>
      </c>
    </row>
    <row r="926" spans="1:11" ht="18" customHeight="1">
      <c r="A926" s="56"/>
      <c r="B926" s="9">
        <v>247</v>
      </c>
      <c r="C926" s="29" t="s">
        <v>3123</v>
      </c>
      <c r="D926" s="57"/>
      <c r="E926" s="57"/>
      <c r="F926" s="58"/>
      <c r="G926" s="9" t="s">
        <v>1911</v>
      </c>
      <c r="H926" s="3">
        <v>3</v>
      </c>
      <c r="I926" s="1" t="s">
        <v>475</v>
      </c>
      <c r="J926" s="2">
        <f t="shared" si="74"/>
        <v>937.18918799999983</v>
      </c>
      <c r="K926" s="3">
        <v>1641.6133344</v>
      </c>
    </row>
    <row r="927" spans="1:11" ht="18" customHeight="1">
      <c r="A927" s="56"/>
      <c r="B927" s="9">
        <v>248</v>
      </c>
      <c r="C927" s="29" t="s">
        <v>3123</v>
      </c>
      <c r="D927" s="57"/>
      <c r="E927" s="57"/>
      <c r="F927" s="58"/>
      <c r="G927" s="9" t="s">
        <v>1912</v>
      </c>
      <c r="H927" s="3">
        <v>4</v>
      </c>
      <c r="I927" s="1" t="s">
        <v>475</v>
      </c>
      <c r="J927" s="2">
        <f t="shared" si="74"/>
        <v>937.18918799999983</v>
      </c>
      <c r="K927" s="3">
        <v>1641.6133344</v>
      </c>
    </row>
    <row r="928" spans="1:11" ht="18" customHeight="1">
      <c r="A928" s="64">
        <v>63</v>
      </c>
      <c r="B928" s="7">
        <v>249</v>
      </c>
      <c r="C928" s="29" t="s">
        <v>3123</v>
      </c>
      <c r="D928" s="57" t="s">
        <v>19</v>
      </c>
      <c r="E928" s="57" t="s">
        <v>986</v>
      </c>
      <c r="F928" s="58">
        <v>145.68</v>
      </c>
      <c r="G928" s="9" t="s">
        <v>1913</v>
      </c>
      <c r="H928" s="3">
        <v>1</v>
      </c>
      <c r="I928" s="1" t="s">
        <v>475</v>
      </c>
      <c r="J928" s="2">
        <f t="shared" si="74"/>
        <v>937.18918799999983</v>
      </c>
      <c r="K928" s="3">
        <v>1641.6133344</v>
      </c>
    </row>
    <row r="929" spans="1:11" ht="18" customHeight="1">
      <c r="A929" s="56"/>
      <c r="B929" s="9">
        <v>250</v>
      </c>
      <c r="C929" s="29" t="s">
        <v>3123</v>
      </c>
      <c r="D929" s="57"/>
      <c r="E929" s="57"/>
      <c r="F929" s="58"/>
      <c r="G929" s="9" t="s">
        <v>1914</v>
      </c>
      <c r="H929" s="3">
        <v>2</v>
      </c>
      <c r="I929" s="1" t="s">
        <v>475</v>
      </c>
      <c r="J929" s="2">
        <f t="shared" si="74"/>
        <v>937.18918799999983</v>
      </c>
      <c r="K929" s="3">
        <v>1641.6133344</v>
      </c>
    </row>
    <row r="930" spans="1:11" ht="18" customHeight="1">
      <c r="A930" s="56"/>
      <c r="B930" s="9">
        <v>251</v>
      </c>
      <c r="C930" s="29" t="s">
        <v>3123</v>
      </c>
      <c r="D930" s="57"/>
      <c r="E930" s="57"/>
      <c r="F930" s="58"/>
      <c r="G930" s="9" t="s">
        <v>1915</v>
      </c>
      <c r="H930" s="3">
        <v>3</v>
      </c>
      <c r="I930" s="1" t="s">
        <v>475</v>
      </c>
      <c r="J930" s="2">
        <f t="shared" si="74"/>
        <v>937.18918799999983</v>
      </c>
      <c r="K930" s="3">
        <v>1641.6133344</v>
      </c>
    </row>
    <row r="931" spans="1:11" ht="18" customHeight="1">
      <c r="A931" s="56"/>
      <c r="B931" s="9">
        <v>252</v>
      </c>
      <c r="C931" s="29" t="s">
        <v>3123</v>
      </c>
      <c r="D931" s="57"/>
      <c r="E931" s="57"/>
      <c r="F931" s="58"/>
      <c r="G931" s="9" t="s">
        <v>1916</v>
      </c>
      <c r="H931" s="3">
        <v>4</v>
      </c>
      <c r="I931" s="1" t="s">
        <v>475</v>
      </c>
      <c r="J931" s="2">
        <f t="shared" si="74"/>
        <v>937.18918799999983</v>
      </c>
      <c r="K931" s="3">
        <v>1641.6133344</v>
      </c>
    </row>
    <row r="932" spans="1:11" ht="18" customHeight="1">
      <c r="A932" s="56">
        <v>64</v>
      </c>
      <c r="B932" s="7">
        <v>253</v>
      </c>
      <c r="C932" s="29" t="s">
        <v>3123</v>
      </c>
      <c r="D932" s="57" t="s">
        <v>20</v>
      </c>
      <c r="E932" s="57" t="s">
        <v>987</v>
      </c>
      <c r="F932" s="58">
        <v>145.68</v>
      </c>
      <c r="G932" s="9" t="s">
        <v>1917</v>
      </c>
      <c r="H932" s="3">
        <v>1</v>
      </c>
      <c r="I932" s="1" t="s">
        <v>475</v>
      </c>
      <c r="J932" s="2">
        <f t="shared" si="74"/>
        <v>937.18918799999983</v>
      </c>
      <c r="K932" s="3">
        <v>1641.6133344</v>
      </c>
    </row>
    <row r="933" spans="1:11" ht="18" customHeight="1">
      <c r="A933" s="56"/>
      <c r="B933" s="9">
        <v>254</v>
      </c>
      <c r="C933" s="29" t="s">
        <v>3123</v>
      </c>
      <c r="D933" s="57"/>
      <c r="E933" s="57"/>
      <c r="F933" s="58"/>
      <c r="G933" s="9" t="s">
        <v>1918</v>
      </c>
      <c r="H933" s="3">
        <v>2</v>
      </c>
      <c r="I933" s="1" t="s">
        <v>475</v>
      </c>
      <c r="J933" s="2">
        <f t="shared" si="74"/>
        <v>937.18918799999983</v>
      </c>
      <c r="K933" s="3">
        <v>1641.6133344</v>
      </c>
    </row>
    <row r="934" spans="1:11" ht="18" customHeight="1">
      <c r="A934" s="56"/>
      <c r="B934" s="9">
        <v>255</v>
      </c>
      <c r="C934" s="29" t="s">
        <v>3123</v>
      </c>
      <c r="D934" s="57"/>
      <c r="E934" s="57"/>
      <c r="F934" s="58"/>
      <c r="G934" s="9" t="s">
        <v>1919</v>
      </c>
      <c r="H934" s="3">
        <v>3</v>
      </c>
      <c r="I934" s="1" t="s">
        <v>475</v>
      </c>
      <c r="J934" s="2">
        <f t="shared" si="74"/>
        <v>937.18918799999983</v>
      </c>
      <c r="K934" s="3">
        <v>1641.6133344</v>
      </c>
    </row>
    <row r="935" spans="1:11" ht="18" customHeight="1">
      <c r="A935" s="56"/>
      <c r="B935" s="9">
        <v>256</v>
      </c>
      <c r="C935" s="29" t="s">
        <v>3123</v>
      </c>
      <c r="D935" s="57"/>
      <c r="E935" s="57"/>
      <c r="F935" s="58"/>
      <c r="G935" s="9" t="s">
        <v>1920</v>
      </c>
      <c r="H935" s="3">
        <v>4</v>
      </c>
      <c r="I935" s="1" t="s">
        <v>475</v>
      </c>
      <c r="J935" s="2">
        <f t="shared" si="74"/>
        <v>937.18918799999983</v>
      </c>
      <c r="K935" s="3">
        <v>1641.6133344</v>
      </c>
    </row>
    <row r="936" spans="1:11" ht="18" customHeight="1">
      <c r="A936" s="64">
        <v>65</v>
      </c>
      <c r="B936" s="7">
        <v>257</v>
      </c>
      <c r="C936" s="29" t="s">
        <v>3124</v>
      </c>
      <c r="D936" s="57" t="s">
        <v>415</v>
      </c>
      <c r="E936" s="57" t="s">
        <v>988</v>
      </c>
      <c r="F936" s="58">
        <v>122.747</v>
      </c>
      <c r="G936" s="9" t="s">
        <v>1921</v>
      </c>
      <c r="H936" s="3">
        <v>1</v>
      </c>
      <c r="I936" s="1" t="s">
        <v>1115</v>
      </c>
      <c r="J936" s="2">
        <f>72.669*10.764</f>
        <v>782.20911599999988</v>
      </c>
      <c r="K936" s="3">
        <v>1386.7304256</v>
      </c>
    </row>
    <row r="937" spans="1:11" ht="18" customHeight="1">
      <c r="A937" s="56"/>
      <c r="B937" s="9">
        <v>258</v>
      </c>
      <c r="C937" s="29" t="s">
        <v>3124</v>
      </c>
      <c r="D937" s="57"/>
      <c r="E937" s="57"/>
      <c r="F937" s="58"/>
      <c r="G937" s="9" t="s">
        <v>1922</v>
      </c>
      <c r="H937" s="3">
        <v>2</v>
      </c>
      <c r="I937" s="1" t="s">
        <v>1115</v>
      </c>
      <c r="J937" s="2">
        <f t="shared" ref="J937:J939" si="75">72.669*10.764</f>
        <v>782.20911599999988</v>
      </c>
      <c r="K937" s="3">
        <v>1386.7304256</v>
      </c>
    </row>
    <row r="938" spans="1:11" ht="18" customHeight="1">
      <c r="A938" s="56"/>
      <c r="B938" s="9">
        <v>259</v>
      </c>
      <c r="C938" s="29" t="s">
        <v>3124</v>
      </c>
      <c r="D938" s="57"/>
      <c r="E938" s="57"/>
      <c r="F938" s="58"/>
      <c r="G938" s="9" t="s">
        <v>1923</v>
      </c>
      <c r="H938" s="3">
        <v>3</v>
      </c>
      <c r="I938" s="1" t="s">
        <v>1115</v>
      </c>
      <c r="J938" s="2">
        <f t="shared" si="75"/>
        <v>782.20911599999988</v>
      </c>
      <c r="K938" s="3">
        <v>1386.7304256</v>
      </c>
    </row>
    <row r="939" spans="1:11" ht="18" customHeight="1">
      <c r="A939" s="56"/>
      <c r="B939" s="9">
        <v>260</v>
      </c>
      <c r="C939" s="29" t="s">
        <v>3124</v>
      </c>
      <c r="D939" s="57"/>
      <c r="E939" s="57"/>
      <c r="F939" s="58"/>
      <c r="G939" s="9" t="s">
        <v>1924</v>
      </c>
      <c r="H939" s="3">
        <v>4</v>
      </c>
      <c r="I939" s="1" t="s">
        <v>1115</v>
      </c>
      <c r="J939" s="2">
        <f t="shared" si="75"/>
        <v>782.20911599999988</v>
      </c>
      <c r="K939" s="3">
        <v>1386.7304256</v>
      </c>
    </row>
    <row r="940" spans="1:11" ht="18" customHeight="1">
      <c r="A940" s="56">
        <v>66</v>
      </c>
      <c r="B940" s="7">
        <v>261</v>
      </c>
      <c r="C940" s="29" t="s">
        <v>3124</v>
      </c>
      <c r="D940" s="57" t="s">
        <v>416</v>
      </c>
      <c r="E940" s="57" t="s">
        <v>989</v>
      </c>
      <c r="F940" s="58">
        <f>F936</f>
        <v>122.747</v>
      </c>
      <c r="G940" s="9" t="s">
        <v>1925</v>
      </c>
      <c r="H940" s="3">
        <v>1</v>
      </c>
      <c r="I940" s="1" t="s">
        <v>1115</v>
      </c>
      <c r="J940" s="2">
        <f>72.669*10.764</f>
        <v>782.20911599999988</v>
      </c>
      <c r="K940" s="3">
        <v>1386.7304256</v>
      </c>
    </row>
    <row r="941" spans="1:11" ht="18" customHeight="1">
      <c r="A941" s="56"/>
      <c r="B941" s="9">
        <v>262</v>
      </c>
      <c r="C941" s="29" t="s">
        <v>3124</v>
      </c>
      <c r="D941" s="57"/>
      <c r="E941" s="57"/>
      <c r="F941" s="58"/>
      <c r="G941" s="9" t="s">
        <v>1926</v>
      </c>
      <c r="H941" s="3">
        <v>2</v>
      </c>
      <c r="I941" s="1" t="s">
        <v>1115</v>
      </c>
      <c r="J941" s="2">
        <f t="shared" ref="J941:J943" si="76">72.669*10.764</f>
        <v>782.20911599999988</v>
      </c>
      <c r="K941" s="3">
        <v>1386.7304256</v>
      </c>
    </row>
    <row r="942" spans="1:11" ht="18" customHeight="1">
      <c r="A942" s="56"/>
      <c r="B942" s="9">
        <v>263</v>
      </c>
      <c r="C942" s="29" t="s">
        <v>3124</v>
      </c>
      <c r="D942" s="57"/>
      <c r="E942" s="57"/>
      <c r="F942" s="58"/>
      <c r="G942" s="9" t="s">
        <v>1927</v>
      </c>
      <c r="H942" s="3">
        <v>3</v>
      </c>
      <c r="I942" s="1" t="s">
        <v>1115</v>
      </c>
      <c r="J942" s="2">
        <f t="shared" si="76"/>
        <v>782.20911599999988</v>
      </c>
      <c r="K942" s="3">
        <v>1386.7304256</v>
      </c>
    </row>
    <row r="943" spans="1:11" ht="18" customHeight="1">
      <c r="A943" s="56"/>
      <c r="B943" s="9">
        <v>264</v>
      </c>
      <c r="C943" s="29" t="s">
        <v>3124</v>
      </c>
      <c r="D943" s="57"/>
      <c r="E943" s="57"/>
      <c r="F943" s="58"/>
      <c r="G943" s="9" t="s">
        <v>1928</v>
      </c>
      <c r="H943" s="3">
        <v>4</v>
      </c>
      <c r="I943" s="1" t="s">
        <v>1115</v>
      </c>
      <c r="J943" s="2">
        <f t="shared" si="76"/>
        <v>782.20911599999988</v>
      </c>
      <c r="K943" s="3">
        <v>1386.7304256</v>
      </c>
    </row>
    <row r="944" spans="1:11" ht="18" customHeight="1">
      <c r="A944" s="64">
        <v>67</v>
      </c>
      <c r="B944" s="7">
        <v>265</v>
      </c>
      <c r="C944" s="29" t="s">
        <v>3125</v>
      </c>
      <c r="D944" s="57" t="s">
        <v>417</v>
      </c>
      <c r="E944" s="57" t="s">
        <v>990</v>
      </c>
      <c r="F944" s="58">
        <v>144.76</v>
      </c>
      <c r="G944" s="9" t="s">
        <v>1929</v>
      </c>
      <c r="H944" s="3">
        <v>1</v>
      </c>
      <c r="I944" s="1" t="s">
        <v>475</v>
      </c>
      <c r="J944" s="2">
        <f>87.111*10.764</f>
        <v>937.66280399999994</v>
      </c>
      <c r="K944" s="3">
        <v>1645.0664256</v>
      </c>
    </row>
    <row r="945" spans="1:11" ht="18" customHeight="1">
      <c r="A945" s="56"/>
      <c r="B945" s="9">
        <v>266</v>
      </c>
      <c r="C945" s="29" t="s">
        <v>3125</v>
      </c>
      <c r="D945" s="57"/>
      <c r="E945" s="57"/>
      <c r="F945" s="58"/>
      <c r="G945" s="9" t="s">
        <v>1930</v>
      </c>
      <c r="H945" s="3">
        <v>2</v>
      </c>
      <c r="I945" s="1" t="s">
        <v>475</v>
      </c>
      <c r="J945" s="2">
        <f>J944</f>
        <v>937.66280399999994</v>
      </c>
      <c r="K945" s="3">
        <v>1645.0664256</v>
      </c>
    </row>
    <row r="946" spans="1:11" ht="18" customHeight="1">
      <c r="A946" s="56"/>
      <c r="B946" s="9">
        <v>267</v>
      </c>
      <c r="C946" s="29" t="s">
        <v>3125</v>
      </c>
      <c r="D946" s="57"/>
      <c r="E946" s="57"/>
      <c r="F946" s="58"/>
      <c r="G946" s="9" t="s">
        <v>1931</v>
      </c>
      <c r="H946" s="3">
        <v>3</v>
      </c>
      <c r="I946" s="1" t="s">
        <v>475</v>
      </c>
      <c r="J946" s="2">
        <f t="shared" ref="J946:J999" si="77">J945</f>
        <v>937.66280399999994</v>
      </c>
      <c r="K946" s="3">
        <v>1645.0664256</v>
      </c>
    </row>
    <row r="947" spans="1:11" ht="18" customHeight="1">
      <c r="A947" s="56"/>
      <c r="B947" s="9">
        <v>268</v>
      </c>
      <c r="C947" s="29" t="s">
        <v>3125</v>
      </c>
      <c r="D947" s="57"/>
      <c r="E947" s="57"/>
      <c r="F947" s="58"/>
      <c r="G947" s="9" t="s">
        <v>1932</v>
      </c>
      <c r="H947" s="3">
        <v>4</v>
      </c>
      <c r="I947" s="1" t="s">
        <v>475</v>
      </c>
      <c r="J947" s="2">
        <f t="shared" si="77"/>
        <v>937.66280399999994</v>
      </c>
      <c r="K947" s="3">
        <v>1645.0664256</v>
      </c>
    </row>
    <row r="948" spans="1:11" ht="18" customHeight="1">
      <c r="A948" s="56">
        <v>68</v>
      </c>
      <c r="B948" s="7">
        <v>269</v>
      </c>
      <c r="C948" s="29" t="s">
        <v>3125</v>
      </c>
      <c r="D948" s="57" t="s">
        <v>418</v>
      </c>
      <c r="E948" s="57" t="s">
        <v>991</v>
      </c>
      <c r="F948" s="58">
        <v>144.76</v>
      </c>
      <c r="G948" s="9" t="s">
        <v>1933</v>
      </c>
      <c r="H948" s="3">
        <v>1</v>
      </c>
      <c r="I948" s="1" t="s">
        <v>475</v>
      </c>
      <c r="J948" s="2">
        <f t="shared" si="77"/>
        <v>937.66280399999994</v>
      </c>
      <c r="K948" s="3">
        <v>1645.0664256</v>
      </c>
    </row>
    <row r="949" spans="1:11" ht="18" customHeight="1">
      <c r="A949" s="56"/>
      <c r="B949" s="9">
        <v>270</v>
      </c>
      <c r="C949" s="29" t="s">
        <v>3125</v>
      </c>
      <c r="D949" s="57"/>
      <c r="E949" s="57"/>
      <c r="F949" s="58"/>
      <c r="G949" s="9" t="s">
        <v>1934</v>
      </c>
      <c r="H949" s="3">
        <v>2</v>
      </c>
      <c r="I949" s="1" t="s">
        <v>475</v>
      </c>
      <c r="J949" s="2">
        <f t="shared" si="77"/>
        <v>937.66280399999994</v>
      </c>
      <c r="K949" s="3">
        <v>1645.0664256</v>
      </c>
    </row>
    <row r="950" spans="1:11" ht="18" customHeight="1">
      <c r="A950" s="56"/>
      <c r="B950" s="9">
        <v>271</v>
      </c>
      <c r="C950" s="29" t="s">
        <v>3125</v>
      </c>
      <c r="D950" s="57"/>
      <c r="E950" s="57"/>
      <c r="F950" s="58"/>
      <c r="G950" s="9" t="s">
        <v>1935</v>
      </c>
      <c r="H950" s="3">
        <v>3</v>
      </c>
      <c r="I950" s="1" t="s">
        <v>475</v>
      </c>
      <c r="J950" s="2">
        <f t="shared" si="77"/>
        <v>937.66280399999994</v>
      </c>
      <c r="K950" s="3">
        <v>1645.0664256</v>
      </c>
    </row>
    <row r="951" spans="1:11" ht="18" customHeight="1">
      <c r="A951" s="56"/>
      <c r="B951" s="9">
        <v>272</v>
      </c>
      <c r="C951" s="29" t="s">
        <v>3125</v>
      </c>
      <c r="D951" s="57"/>
      <c r="E951" s="57"/>
      <c r="F951" s="58"/>
      <c r="G951" s="9" t="s">
        <v>1936</v>
      </c>
      <c r="H951" s="3">
        <v>4</v>
      </c>
      <c r="I951" s="1" t="s">
        <v>475</v>
      </c>
      <c r="J951" s="2">
        <f t="shared" si="77"/>
        <v>937.66280399999994</v>
      </c>
      <c r="K951" s="3">
        <v>1645.0664256</v>
      </c>
    </row>
    <row r="952" spans="1:11" ht="18" customHeight="1">
      <c r="A952" s="64">
        <v>69</v>
      </c>
      <c r="B952" s="7">
        <v>273</v>
      </c>
      <c r="C952" s="29" t="s">
        <v>3125</v>
      </c>
      <c r="D952" s="57" t="s">
        <v>419</v>
      </c>
      <c r="E952" s="57" t="s">
        <v>992</v>
      </c>
      <c r="F952" s="58">
        <v>144.76</v>
      </c>
      <c r="G952" s="9" t="s">
        <v>1937</v>
      </c>
      <c r="H952" s="3">
        <v>1</v>
      </c>
      <c r="I952" s="1" t="s">
        <v>475</v>
      </c>
      <c r="J952" s="2">
        <f t="shared" si="77"/>
        <v>937.66280399999994</v>
      </c>
      <c r="K952" s="3">
        <v>1645.0664256</v>
      </c>
    </row>
    <row r="953" spans="1:11" ht="18" customHeight="1">
      <c r="A953" s="56"/>
      <c r="B953" s="9">
        <v>274</v>
      </c>
      <c r="C953" s="29" t="s">
        <v>3125</v>
      </c>
      <c r="D953" s="57"/>
      <c r="E953" s="57"/>
      <c r="F953" s="58"/>
      <c r="G953" s="9" t="s">
        <v>1938</v>
      </c>
      <c r="H953" s="3">
        <v>2</v>
      </c>
      <c r="I953" s="1" t="s">
        <v>475</v>
      </c>
      <c r="J953" s="2">
        <f t="shared" si="77"/>
        <v>937.66280399999994</v>
      </c>
      <c r="K953" s="3">
        <v>1645.0664256</v>
      </c>
    </row>
    <row r="954" spans="1:11" ht="18" customHeight="1">
      <c r="A954" s="56"/>
      <c r="B954" s="9">
        <v>275</v>
      </c>
      <c r="C954" s="29" t="s">
        <v>3125</v>
      </c>
      <c r="D954" s="57"/>
      <c r="E954" s="57"/>
      <c r="F954" s="58"/>
      <c r="G954" s="9" t="s">
        <v>1939</v>
      </c>
      <c r="H954" s="3">
        <v>3</v>
      </c>
      <c r="I954" s="1" t="s">
        <v>475</v>
      </c>
      <c r="J954" s="2">
        <f t="shared" si="77"/>
        <v>937.66280399999994</v>
      </c>
      <c r="K954" s="3">
        <v>1645.0664256</v>
      </c>
    </row>
    <row r="955" spans="1:11" ht="18" customHeight="1">
      <c r="A955" s="56"/>
      <c r="B955" s="9">
        <v>276</v>
      </c>
      <c r="C955" s="29" t="s">
        <v>3125</v>
      </c>
      <c r="D955" s="57"/>
      <c r="E955" s="57"/>
      <c r="F955" s="58"/>
      <c r="G955" s="9" t="s">
        <v>1940</v>
      </c>
      <c r="H955" s="3">
        <v>4</v>
      </c>
      <c r="I955" s="1" t="s">
        <v>475</v>
      </c>
      <c r="J955" s="2">
        <f t="shared" si="77"/>
        <v>937.66280399999994</v>
      </c>
      <c r="K955" s="3">
        <v>1645.0664256</v>
      </c>
    </row>
    <row r="956" spans="1:11" ht="18" customHeight="1">
      <c r="A956" s="56">
        <v>70</v>
      </c>
      <c r="B956" s="7">
        <v>277</v>
      </c>
      <c r="C956" s="29" t="s">
        <v>3125</v>
      </c>
      <c r="D956" s="57" t="s">
        <v>420</v>
      </c>
      <c r="E956" s="57" t="s">
        <v>993</v>
      </c>
      <c r="F956" s="58">
        <v>144.76</v>
      </c>
      <c r="G956" s="9" t="s">
        <v>1941</v>
      </c>
      <c r="H956" s="3">
        <v>1</v>
      </c>
      <c r="I956" s="1" t="s">
        <v>475</v>
      </c>
      <c r="J956" s="2">
        <f t="shared" si="77"/>
        <v>937.66280399999994</v>
      </c>
      <c r="K956" s="3">
        <v>1645.0664256</v>
      </c>
    </row>
    <row r="957" spans="1:11" ht="18" customHeight="1">
      <c r="A957" s="56"/>
      <c r="B957" s="9">
        <v>278</v>
      </c>
      <c r="C957" s="29" t="s">
        <v>3125</v>
      </c>
      <c r="D957" s="57"/>
      <c r="E957" s="57"/>
      <c r="F957" s="58"/>
      <c r="G957" s="9" t="s">
        <v>1942</v>
      </c>
      <c r="H957" s="3">
        <v>2</v>
      </c>
      <c r="I957" s="1" t="s">
        <v>475</v>
      </c>
      <c r="J957" s="2">
        <f t="shared" si="77"/>
        <v>937.66280399999994</v>
      </c>
      <c r="K957" s="3">
        <v>1645.0664256</v>
      </c>
    </row>
    <row r="958" spans="1:11" ht="18" customHeight="1">
      <c r="A958" s="56"/>
      <c r="B958" s="9">
        <v>279</v>
      </c>
      <c r="C958" s="29" t="s">
        <v>3125</v>
      </c>
      <c r="D958" s="57"/>
      <c r="E958" s="57"/>
      <c r="F958" s="58"/>
      <c r="G958" s="9" t="s">
        <v>1943</v>
      </c>
      <c r="H958" s="3">
        <v>3</v>
      </c>
      <c r="I958" s="1" t="s">
        <v>475</v>
      </c>
      <c r="J958" s="2">
        <f t="shared" si="77"/>
        <v>937.66280399999994</v>
      </c>
      <c r="K958" s="3">
        <v>1645.0664256</v>
      </c>
    </row>
    <row r="959" spans="1:11" ht="18" customHeight="1">
      <c r="A959" s="56"/>
      <c r="B959" s="9">
        <v>280</v>
      </c>
      <c r="C959" s="29" t="s">
        <v>3125</v>
      </c>
      <c r="D959" s="57"/>
      <c r="E959" s="57"/>
      <c r="F959" s="58"/>
      <c r="G959" s="9" t="s">
        <v>1944</v>
      </c>
      <c r="H959" s="3">
        <v>4</v>
      </c>
      <c r="I959" s="1" t="s">
        <v>475</v>
      </c>
      <c r="J959" s="2">
        <f t="shared" si="77"/>
        <v>937.66280399999994</v>
      </c>
      <c r="K959" s="3">
        <v>1645.0664256</v>
      </c>
    </row>
    <row r="960" spans="1:11" ht="18" customHeight="1">
      <c r="A960" s="64">
        <v>71</v>
      </c>
      <c r="B960" s="7">
        <v>281</v>
      </c>
      <c r="C960" s="29" t="s">
        <v>3125</v>
      </c>
      <c r="D960" s="57" t="s">
        <v>421</v>
      </c>
      <c r="E960" s="57" t="s">
        <v>994</v>
      </c>
      <c r="F960" s="58">
        <v>144.76</v>
      </c>
      <c r="G960" s="9" t="s">
        <v>1945</v>
      </c>
      <c r="H960" s="3">
        <v>1</v>
      </c>
      <c r="I960" s="1" t="s">
        <v>475</v>
      </c>
      <c r="J960" s="2">
        <f t="shared" si="77"/>
        <v>937.66280399999994</v>
      </c>
      <c r="K960" s="3">
        <v>1645.0664256</v>
      </c>
    </row>
    <row r="961" spans="1:11" ht="18" customHeight="1">
      <c r="A961" s="56"/>
      <c r="B961" s="9">
        <v>282</v>
      </c>
      <c r="C961" s="29" t="s">
        <v>3125</v>
      </c>
      <c r="D961" s="57"/>
      <c r="E961" s="57"/>
      <c r="F961" s="58"/>
      <c r="G961" s="9" t="s">
        <v>1946</v>
      </c>
      <c r="H961" s="3">
        <v>2</v>
      </c>
      <c r="I961" s="1" t="s">
        <v>475</v>
      </c>
      <c r="J961" s="2">
        <f t="shared" si="77"/>
        <v>937.66280399999994</v>
      </c>
      <c r="K961" s="3">
        <v>1645.0664256</v>
      </c>
    </row>
    <row r="962" spans="1:11" ht="18" customHeight="1">
      <c r="A962" s="56"/>
      <c r="B962" s="9">
        <v>283</v>
      </c>
      <c r="C962" s="29" t="s">
        <v>3125</v>
      </c>
      <c r="D962" s="57"/>
      <c r="E962" s="57"/>
      <c r="F962" s="58"/>
      <c r="G962" s="9" t="s">
        <v>1947</v>
      </c>
      <c r="H962" s="3">
        <v>3</v>
      </c>
      <c r="I962" s="1" t="s">
        <v>475</v>
      </c>
      <c r="J962" s="2">
        <f t="shared" si="77"/>
        <v>937.66280399999994</v>
      </c>
      <c r="K962" s="3">
        <v>1645.0664256</v>
      </c>
    </row>
    <row r="963" spans="1:11" ht="18" customHeight="1">
      <c r="A963" s="56"/>
      <c r="B963" s="9">
        <v>284</v>
      </c>
      <c r="C963" s="29" t="s">
        <v>3125</v>
      </c>
      <c r="D963" s="57"/>
      <c r="E963" s="57"/>
      <c r="F963" s="58"/>
      <c r="G963" s="9" t="s">
        <v>1948</v>
      </c>
      <c r="H963" s="3">
        <v>4</v>
      </c>
      <c r="I963" s="1" t="s">
        <v>475</v>
      </c>
      <c r="J963" s="2">
        <f t="shared" si="77"/>
        <v>937.66280399999994</v>
      </c>
      <c r="K963" s="3">
        <v>1645.0664256</v>
      </c>
    </row>
    <row r="964" spans="1:11" ht="18" customHeight="1">
      <c r="A964" s="56">
        <v>72</v>
      </c>
      <c r="B964" s="7">
        <v>285</v>
      </c>
      <c r="C964" s="29" t="s">
        <v>3125</v>
      </c>
      <c r="D964" s="57" t="s">
        <v>422</v>
      </c>
      <c r="E964" s="57" t="s">
        <v>995</v>
      </c>
      <c r="F964" s="58">
        <v>144.76</v>
      </c>
      <c r="G964" s="9" t="s">
        <v>1949</v>
      </c>
      <c r="H964" s="3">
        <v>1</v>
      </c>
      <c r="I964" s="1" t="s">
        <v>475</v>
      </c>
      <c r="J964" s="2">
        <f t="shared" si="77"/>
        <v>937.66280399999994</v>
      </c>
      <c r="K964" s="3">
        <v>1645.0664256</v>
      </c>
    </row>
    <row r="965" spans="1:11" ht="18" customHeight="1">
      <c r="A965" s="56"/>
      <c r="B965" s="9">
        <v>286</v>
      </c>
      <c r="C965" s="29" t="s">
        <v>3125</v>
      </c>
      <c r="D965" s="57"/>
      <c r="E965" s="57"/>
      <c r="F965" s="58"/>
      <c r="G965" s="9" t="s">
        <v>1950</v>
      </c>
      <c r="H965" s="3">
        <v>2</v>
      </c>
      <c r="I965" s="1" t="s">
        <v>475</v>
      </c>
      <c r="J965" s="2">
        <f t="shared" si="77"/>
        <v>937.66280399999994</v>
      </c>
      <c r="K965" s="3">
        <v>1645.0664256</v>
      </c>
    </row>
    <row r="966" spans="1:11" ht="18" customHeight="1">
      <c r="A966" s="56"/>
      <c r="B966" s="9">
        <v>287</v>
      </c>
      <c r="C966" s="29" t="s">
        <v>3125</v>
      </c>
      <c r="D966" s="57"/>
      <c r="E966" s="57"/>
      <c r="F966" s="58"/>
      <c r="G966" s="9" t="s">
        <v>1951</v>
      </c>
      <c r="H966" s="3">
        <v>3</v>
      </c>
      <c r="I966" s="1" t="s">
        <v>475</v>
      </c>
      <c r="J966" s="2">
        <f t="shared" si="77"/>
        <v>937.66280399999994</v>
      </c>
      <c r="K966" s="3">
        <v>1645.0664256</v>
      </c>
    </row>
    <row r="967" spans="1:11" ht="18" customHeight="1">
      <c r="A967" s="56"/>
      <c r="B967" s="9">
        <v>288</v>
      </c>
      <c r="C967" s="29" t="s">
        <v>3125</v>
      </c>
      <c r="D967" s="57"/>
      <c r="E967" s="57"/>
      <c r="F967" s="58"/>
      <c r="G967" s="9" t="s">
        <v>1952</v>
      </c>
      <c r="H967" s="3">
        <v>4</v>
      </c>
      <c r="I967" s="1" t="s">
        <v>475</v>
      </c>
      <c r="J967" s="2">
        <f t="shared" si="77"/>
        <v>937.66280399999994</v>
      </c>
      <c r="K967" s="3">
        <v>1645.0664256</v>
      </c>
    </row>
    <row r="968" spans="1:11" ht="18" customHeight="1">
      <c r="A968" s="64">
        <v>73</v>
      </c>
      <c r="B968" s="7">
        <v>289</v>
      </c>
      <c r="C968" s="29" t="s">
        <v>3125</v>
      </c>
      <c r="D968" s="57" t="s">
        <v>423</v>
      </c>
      <c r="E968" s="57" t="s">
        <v>996</v>
      </c>
      <c r="F968" s="58">
        <v>144.76</v>
      </c>
      <c r="G968" s="9" t="s">
        <v>1953</v>
      </c>
      <c r="H968" s="3">
        <v>1</v>
      </c>
      <c r="I968" s="1" t="s">
        <v>475</v>
      </c>
      <c r="J968" s="2">
        <f t="shared" si="77"/>
        <v>937.66280399999994</v>
      </c>
      <c r="K968" s="3">
        <v>1645.0664256</v>
      </c>
    </row>
    <row r="969" spans="1:11" ht="18" customHeight="1">
      <c r="A969" s="56"/>
      <c r="B969" s="9">
        <v>290</v>
      </c>
      <c r="C969" s="29" t="s">
        <v>3125</v>
      </c>
      <c r="D969" s="57"/>
      <c r="E969" s="57"/>
      <c r="F969" s="58"/>
      <c r="G969" s="9" t="s">
        <v>1954</v>
      </c>
      <c r="H969" s="3">
        <v>2</v>
      </c>
      <c r="I969" s="1" t="s">
        <v>475</v>
      </c>
      <c r="J969" s="2">
        <f t="shared" si="77"/>
        <v>937.66280399999994</v>
      </c>
      <c r="K969" s="3">
        <v>1645.0664256</v>
      </c>
    </row>
    <row r="970" spans="1:11" ht="18" customHeight="1">
      <c r="A970" s="56"/>
      <c r="B970" s="9">
        <v>291</v>
      </c>
      <c r="C970" s="29" t="s">
        <v>3125</v>
      </c>
      <c r="D970" s="57"/>
      <c r="E970" s="57"/>
      <c r="F970" s="58"/>
      <c r="G970" s="9" t="s">
        <v>1955</v>
      </c>
      <c r="H970" s="3">
        <v>3</v>
      </c>
      <c r="I970" s="1" t="s">
        <v>475</v>
      </c>
      <c r="J970" s="2">
        <f t="shared" si="77"/>
        <v>937.66280399999994</v>
      </c>
      <c r="K970" s="3">
        <v>1645.0664256</v>
      </c>
    </row>
    <row r="971" spans="1:11" ht="18" customHeight="1">
      <c r="A971" s="56"/>
      <c r="B971" s="9">
        <v>292</v>
      </c>
      <c r="C971" s="29" t="s">
        <v>3125</v>
      </c>
      <c r="D971" s="57"/>
      <c r="E971" s="57"/>
      <c r="F971" s="58"/>
      <c r="G971" s="9" t="s">
        <v>1956</v>
      </c>
      <c r="H971" s="3">
        <v>4</v>
      </c>
      <c r="I971" s="1" t="s">
        <v>475</v>
      </c>
      <c r="J971" s="2">
        <f t="shared" si="77"/>
        <v>937.66280399999994</v>
      </c>
      <c r="K971" s="3">
        <v>1645.0664256</v>
      </c>
    </row>
    <row r="972" spans="1:11" ht="18" customHeight="1">
      <c r="A972" s="56">
        <v>74</v>
      </c>
      <c r="B972" s="7">
        <v>293</v>
      </c>
      <c r="C972" s="29" t="s">
        <v>3125</v>
      </c>
      <c r="D972" s="57" t="s">
        <v>424</v>
      </c>
      <c r="E972" s="57" t="s">
        <v>997</v>
      </c>
      <c r="F972" s="58">
        <v>144.76</v>
      </c>
      <c r="G972" s="9" t="s">
        <v>1957</v>
      </c>
      <c r="H972" s="3">
        <v>1</v>
      </c>
      <c r="I972" s="1" t="s">
        <v>475</v>
      </c>
      <c r="J972" s="2">
        <f t="shared" si="77"/>
        <v>937.66280399999994</v>
      </c>
      <c r="K972" s="3">
        <v>1645.0664256</v>
      </c>
    </row>
    <row r="973" spans="1:11" ht="18" customHeight="1">
      <c r="A973" s="56"/>
      <c r="B973" s="9">
        <v>294</v>
      </c>
      <c r="C973" s="29" t="s">
        <v>3125</v>
      </c>
      <c r="D973" s="57"/>
      <c r="E973" s="57"/>
      <c r="F973" s="58"/>
      <c r="G973" s="9" t="s">
        <v>1958</v>
      </c>
      <c r="H973" s="3">
        <v>2</v>
      </c>
      <c r="I973" s="1" t="s">
        <v>475</v>
      </c>
      <c r="J973" s="2">
        <f t="shared" si="77"/>
        <v>937.66280399999994</v>
      </c>
      <c r="K973" s="3">
        <v>1645.0664256</v>
      </c>
    </row>
    <row r="974" spans="1:11" ht="18" customHeight="1">
      <c r="A974" s="56"/>
      <c r="B974" s="9">
        <v>295</v>
      </c>
      <c r="C974" s="29" t="s">
        <v>3125</v>
      </c>
      <c r="D974" s="57"/>
      <c r="E974" s="57"/>
      <c r="F974" s="58"/>
      <c r="G974" s="9" t="s">
        <v>1959</v>
      </c>
      <c r="H974" s="3">
        <v>3</v>
      </c>
      <c r="I974" s="1" t="s">
        <v>475</v>
      </c>
      <c r="J974" s="2">
        <f t="shared" si="77"/>
        <v>937.66280399999994</v>
      </c>
      <c r="K974" s="3">
        <v>1645.0664256</v>
      </c>
    </row>
    <row r="975" spans="1:11" ht="18" customHeight="1">
      <c r="A975" s="56"/>
      <c r="B975" s="9">
        <v>296</v>
      </c>
      <c r="C975" s="29" t="s">
        <v>3125</v>
      </c>
      <c r="D975" s="57"/>
      <c r="E975" s="57"/>
      <c r="F975" s="58"/>
      <c r="G975" s="9" t="s">
        <v>1960</v>
      </c>
      <c r="H975" s="3">
        <v>4</v>
      </c>
      <c r="I975" s="1" t="s">
        <v>475</v>
      </c>
      <c r="J975" s="2">
        <f t="shared" si="77"/>
        <v>937.66280399999994</v>
      </c>
      <c r="K975" s="3">
        <v>1645.0664256</v>
      </c>
    </row>
    <row r="976" spans="1:11" ht="18" customHeight="1">
      <c r="A976" s="64">
        <v>75</v>
      </c>
      <c r="B976" s="7">
        <v>297</v>
      </c>
      <c r="C976" s="29" t="s">
        <v>3125</v>
      </c>
      <c r="D976" s="57" t="s">
        <v>425</v>
      </c>
      <c r="E976" s="57" t="s">
        <v>998</v>
      </c>
      <c r="F976" s="58">
        <v>144.76</v>
      </c>
      <c r="G976" s="9" t="s">
        <v>1961</v>
      </c>
      <c r="H976" s="3">
        <v>1</v>
      </c>
      <c r="I976" s="1" t="s">
        <v>475</v>
      </c>
      <c r="J976" s="2">
        <f t="shared" si="77"/>
        <v>937.66280399999994</v>
      </c>
      <c r="K976" s="3">
        <v>1645.0664256</v>
      </c>
    </row>
    <row r="977" spans="1:11" ht="18" customHeight="1">
      <c r="A977" s="56"/>
      <c r="B977" s="9">
        <v>298</v>
      </c>
      <c r="C977" s="29" t="s">
        <v>3125</v>
      </c>
      <c r="D977" s="57"/>
      <c r="E977" s="57"/>
      <c r="F977" s="58"/>
      <c r="G977" s="9" t="s">
        <v>1962</v>
      </c>
      <c r="H977" s="3">
        <v>2</v>
      </c>
      <c r="I977" s="1" t="s">
        <v>475</v>
      </c>
      <c r="J977" s="2">
        <f t="shared" si="77"/>
        <v>937.66280399999994</v>
      </c>
      <c r="K977" s="3">
        <v>1645.0664256</v>
      </c>
    </row>
    <row r="978" spans="1:11" ht="18" customHeight="1">
      <c r="A978" s="56"/>
      <c r="B978" s="9">
        <v>299</v>
      </c>
      <c r="C978" s="29" t="s">
        <v>3125</v>
      </c>
      <c r="D978" s="57"/>
      <c r="E978" s="57"/>
      <c r="F978" s="58"/>
      <c r="G978" s="9" t="s">
        <v>1963</v>
      </c>
      <c r="H978" s="3">
        <v>3</v>
      </c>
      <c r="I978" s="1" t="s">
        <v>475</v>
      </c>
      <c r="J978" s="2">
        <f t="shared" si="77"/>
        <v>937.66280399999994</v>
      </c>
      <c r="K978" s="3">
        <v>1645.0664256</v>
      </c>
    </row>
    <row r="979" spans="1:11" ht="18" customHeight="1">
      <c r="A979" s="56"/>
      <c r="B979" s="9">
        <v>300</v>
      </c>
      <c r="C979" s="29" t="s">
        <v>3125</v>
      </c>
      <c r="D979" s="57"/>
      <c r="E979" s="57"/>
      <c r="F979" s="58"/>
      <c r="G979" s="9" t="s">
        <v>1964</v>
      </c>
      <c r="H979" s="3">
        <v>4</v>
      </c>
      <c r="I979" s="1" t="s">
        <v>475</v>
      </c>
      <c r="J979" s="2">
        <f t="shared" si="77"/>
        <v>937.66280399999994</v>
      </c>
      <c r="K979" s="3">
        <v>1645.0664256</v>
      </c>
    </row>
    <row r="980" spans="1:11" ht="18" customHeight="1">
      <c r="A980" s="56">
        <v>76</v>
      </c>
      <c r="B980" s="7">
        <v>301</v>
      </c>
      <c r="C980" s="29" t="s">
        <v>3125</v>
      </c>
      <c r="D980" s="57" t="s">
        <v>426</v>
      </c>
      <c r="E980" s="57" t="s">
        <v>999</v>
      </c>
      <c r="F980" s="58">
        <v>144.76</v>
      </c>
      <c r="G980" s="9" t="s">
        <v>1965</v>
      </c>
      <c r="H980" s="3">
        <v>1</v>
      </c>
      <c r="I980" s="1" t="s">
        <v>475</v>
      </c>
      <c r="J980" s="2">
        <f t="shared" si="77"/>
        <v>937.66280399999994</v>
      </c>
      <c r="K980" s="3">
        <v>1645.0664256</v>
      </c>
    </row>
    <row r="981" spans="1:11" ht="18" customHeight="1">
      <c r="A981" s="56"/>
      <c r="B981" s="9">
        <v>302</v>
      </c>
      <c r="C981" s="29" t="s">
        <v>3125</v>
      </c>
      <c r="D981" s="57"/>
      <c r="E981" s="57"/>
      <c r="F981" s="58"/>
      <c r="G981" s="9" t="s">
        <v>1966</v>
      </c>
      <c r="H981" s="3">
        <v>2</v>
      </c>
      <c r="I981" s="1" t="s">
        <v>475</v>
      </c>
      <c r="J981" s="2">
        <f t="shared" si="77"/>
        <v>937.66280399999994</v>
      </c>
      <c r="K981" s="3">
        <v>1645.0664256</v>
      </c>
    </row>
    <row r="982" spans="1:11" ht="18" customHeight="1">
      <c r="A982" s="56"/>
      <c r="B982" s="9">
        <v>303</v>
      </c>
      <c r="C982" s="29" t="s">
        <v>3125</v>
      </c>
      <c r="D982" s="57"/>
      <c r="E982" s="57"/>
      <c r="F982" s="58"/>
      <c r="G982" s="9" t="s">
        <v>1967</v>
      </c>
      <c r="H982" s="3">
        <v>3</v>
      </c>
      <c r="I982" s="1" t="s">
        <v>475</v>
      </c>
      <c r="J982" s="2">
        <f t="shared" si="77"/>
        <v>937.66280399999994</v>
      </c>
      <c r="K982" s="3">
        <v>1645.0664256</v>
      </c>
    </row>
    <row r="983" spans="1:11" ht="18" customHeight="1">
      <c r="A983" s="56"/>
      <c r="B983" s="9">
        <v>304</v>
      </c>
      <c r="C983" s="29" t="s">
        <v>3125</v>
      </c>
      <c r="D983" s="57"/>
      <c r="E983" s="57"/>
      <c r="F983" s="58"/>
      <c r="G983" s="9" t="s">
        <v>1968</v>
      </c>
      <c r="H983" s="3">
        <v>4</v>
      </c>
      <c r="I983" s="1" t="s">
        <v>475</v>
      </c>
      <c r="J983" s="2">
        <f t="shared" si="77"/>
        <v>937.66280399999994</v>
      </c>
      <c r="K983" s="3">
        <v>1645.0664256</v>
      </c>
    </row>
    <row r="984" spans="1:11" ht="18" customHeight="1">
      <c r="A984" s="64">
        <v>77</v>
      </c>
      <c r="B984" s="7">
        <v>305</v>
      </c>
      <c r="C984" s="29" t="s">
        <v>3125</v>
      </c>
      <c r="D984" s="57" t="s">
        <v>427</v>
      </c>
      <c r="E984" s="57" t="s">
        <v>1000</v>
      </c>
      <c r="F984" s="58">
        <v>144.76</v>
      </c>
      <c r="G984" s="9" t="s">
        <v>1969</v>
      </c>
      <c r="H984" s="3">
        <v>1</v>
      </c>
      <c r="I984" s="1" t="s">
        <v>475</v>
      </c>
      <c r="J984" s="2">
        <f t="shared" si="77"/>
        <v>937.66280399999994</v>
      </c>
      <c r="K984" s="3">
        <v>1645.0664256</v>
      </c>
    </row>
    <row r="985" spans="1:11" ht="18" customHeight="1">
      <c r="A985" s="56"/>
      <c r="B985" s="9">
        <v>306</v>
      </c>
      <c r="C985" s="29" t="s">
        <v>3125</v>
      </c>
      <c r="D985" s="57"/>
      <c r="E985" s="57"/>
      <c r="F985" s="58"/>
      <c r="G985" s="9" t="s">
        <v>1970</v>
      </c>
      <c r="H985" s="3">
        <v>2</v>
      </c>
      <c r="I985" s="1" t="s">
        <v>475</v>
      </c>
      <c r="J985" s="2">
        <f t="shared" si="77"/>
        <v>937.66280399999994</v>
      </c>
      <c r="K985" s="3">
        <v>1645.0664256</v>
      </c>
    </row>
    <row r="986" spans="1:11" ht="18" customHeight="1">
      <c r="A986" s="56"/>
      <c r="B986" s="9">
        <v>307</v>
      </c>
      <c r="C986" s="29" t="s">
        <v>3125</v>
      </c>
      <c r="D986" s="57"/>
      <c r="E986" s="57"/>
      <c r="F986" s="58"/>
      <c r="G986" s="9" t="s">
        <v>1971</v>
      </c>
      <c r="H986" s="3">
        <v>3</v>
      </c>
      <c r="I986" s="1" t="s">
        <v>475</v>
      </c>
      <c r="J986" s="2">
        <f t="shared" si="77"/>
        <v>937.66280399999994</v>
      </c>
      <c r="K986" s="3">
        <v>1645.0664256</v>
      </c>
    </row>
    <row r="987" spans="1:11" ht="18" customHeight="1">
      <c r="A987" s="56"/>
      <c r="B987" s="9">
        <v>308</v>
      </c>
      <c r="C987" s="29" t="s">
        <v>3125</v>
      </c>
      <c r="D987" s="57"/>
      <c r="E987" s="57"/>
      <c r="F987" s="58"/>
      <c r="G987" s="9" t="s">
        <v>1972</v>
      </c>
      <c r="H987" s="3">
        <v>4</v>
      </c>
      <c r="I987" s="1" t="s">
        <v>475</v>
      </c>
      <c r="J987" s="2">
        <f t="shared" si="77"/>
        <v>937.66280399999994</v>
      </c>
      <c r="K987" s="3">
        <v>1645.0664256</v>
      </c>
    </row>
    <row r="988" spans="1:11" ht="18" customHeight="1">
      <c r="A988" s="56">
        <v>78</v>
      </c>
      <c r="B988" s="7">
        <v>309</v>
      </c>
      <c r="C988" s="29" t="s">
        <v>3125</v>
      </c>
      <c r="D988" s="57" t="s">
        <v>428</v>
      </c>
      <c r="E988" s="57" t="s">
        <v>1001</v>
      </c>
      <c r="F988" s="58">
        <v>144.76</v>
      </c>
      <c r="G988" s="9" t="s">
        <v>1973</v>
      </c>
      <c r="H988" s="3">
        <v>1</v>
      </c>
      <c r="I988" s="1" t="s">
        <v>475</v>
      </c>
      <c r="J988" s="2">
        <f t="shared" si="77"/>
        <v>937.66280399999994</v>
      </c>
      <c r="K988" s="3">
        <v>1645.0664256</v>
      </c>
    </row>
    <row r="989" spans="1:11" ht="18" customHeight="1">
      <c r="A989" s="56"/>
      <c r="B989" s="9">
        <v>310</v>
      </c>
      <c r="C989" s="29" t="s">
        <v>3125</v>
      </c>
      <c r="D989" s="57"/>
      <c r="E989" s="57"/>
      <c r="F989" s="58"/>
      <c r="G989" s="9" t="s">
        <v>1974</v>
      </c>
      <c r="H989" s="3">
        <v>2</v>
      </c>
      <c r="I989" s="1" t="s">
        <v>475</v>
      </c>
      <c r="J989" s="2">
        <f t="shared" si="77"/>
        <v>937.66280399999994</v>
      </c>
      <c r="K989" s="3">
        <v>1645.0664256</v>
      </c>
    </row>
    <row r="990" spans="1:11" ht="18" customHeight="1">
      <c r="A990" s="56"/>
      <c r="B990" s="9">
        <v>311</v>
      </c>
      <c r="C990" s="29" t="s">
        <v>3125</v>
      </c>
      <c r="D990" s="57"/>
      <c r="E990" s="57"/>
      <c r="F990" s="58"/>
      <c r="G990" s="9" t="s">
        <v>1975</v>
      </c>
      <c r="H990" s="3">
        <v>3</v>
      </c>
      <c r="I990" s="1" t="s">
        <v>475</v>
      </c>
      <c r="J990" s="2">
        <f t="shared" si="77"/>
        <v>937.66280399999994</v>
      </c>
      <c r="K990" s="3">
        <v>1645.0664256</v>
      </c>
    </row>
    <row r="991" spans="1:11" ht="18" customHeight="1">
      <c r="A991" s="56"/>
      <c r="B991" s="9">
        <v>312</v>
      </c>
      <c r="C991" s="29" t="s">
        <v>3125</v>
      </c>
      <c r="D991" s="57"/>
      <c r="E991" s="57"/>
      <c r="F991" s="58"/>
      <c r="G991" s="9" t="s">
        <v>1976</v>
      </c>
      <c r="H991" s="3">
        <v>4</v>
      </c>
      <c r="I991" s="1" t="s">
        <v>475</v>
      </c>
      <c r="J991" s="2">
        <f t="shared" si="77"/>
        <v>937.66280399999994</v>
      </c>
      <c r="K991" s="3">
        <v>1645.0664256</v>
      </c>
    </row>
    <row r="992" spans="1:11" ht="18" customHeight="1">
      <c r="A992" s="64">
        <v>79</v>
      </c>
      <c r="B992" s="7">
        <v>313</v>
      </c>
      <c r="C992" s="29" t="s">
        <v>3125</v>
      </c>
      <c r="D992" s="57" t="s">
        <v>429</v>
      </c>
      <c r="E992" s="57" t="s">
        <v>1002</v>
      </c>
      <c r="F992" s="58">
        <v>144.76</v>
      </c>
      <c r="G992" s="9" t="s">
        <v>1977</v>
      </c>
      <c r="H992" s="3">
        <v>1</v>
      </c>
      <c r="I992" s="1" t="s">
        <v>475</v>
      </c>
      <c r="J992" s="2">
        <f t="shared" si="77"/>
        <v>937.66280399999994</v>
      </c>
      <c r="K992" s="3">
        <v>1645.0664256</v>
      </c>
    </row>
    <row r="993" spans="1:11" ht="18" customHeight="1">
      <c r="A993" s="56"/>
      <c r="B993" s="9">
        <v>314</v>
      </c>
      <c r="C993" s="29" t="s">
        <v>3125</v>
      </c>
      <c r="D993" s="57"/>
      <c r="E993" s="57"/>
      <c r="F993" s="58"/>
      <c r="G993" s="9" t="s">
        <v>1978</v>
      </c>
      <c r="H993" s="3">
        <v>2</v>
      </c>
      <c r="I993" s="1" t="s">
        <v>475</v>
      </c>
      <c r="J993" s="2">
        <f t="shared" si="77"/>
        <v>937.66280399999994</v>
      </c>
      <c r="K993" s="3">
        <v>1645.0664256</v>
      </c>
    </row>
    <row r="994" spans="1:11" ht="18" customHeight="1">
      <c r="A994" s="56"/>
      <c r="B994" s="9">
        <v>315</v>
      </c>
      <c r="C994" s="29" t="s">
        <v>3125</v>
      </c>
      <c r="D994" s="57"/>
      <c r="E994" s="57"/>
      <c r="F994" s="58"/>
      <c r="G994" s="9" t="s">
        <v>1979</v>
      </c>
      <c r="H994" s="3">
        <v>3</v>
      </c>
      <c r="I994" s="1" t="s">
        <v>475</v>
      </c>
      <c r="J994" s="2">
        <f t="shared" si="77"/>
        <v>937.66280399999994</v>
      </c>
      <c r="K994" s="3">
        <v>1645.0664256</v>
      </c>
    </row>
    <row r="995" spans="1:11" ht="18" customHeight="1">
      <c r="A995" s="56"/>
      <c r="B995" s="9">
        <v>316</v>
      </c>
      <c r="C995" s="29" t="s">
        <v>3125</v>
      </c>
      <c r="D995" s="57"/>
      <c r="E995" s="57"/>
      <c r="F995" s="58"/>
      <c r="G995" s="9" t="s">
        <v>1980</v>
      </c>
      <c r="H995" s="3">
        <v>4</v>
      </c>
      <c r="I995" s="1" t="s">
        <v>475</v>
      </c>
      <c r="J995" s="2">
        <f t="shared" si="77"/>
        <v>937.66280399999994</v>
      </c>
      <c r="K995" s="3">
        <v>1645.0664256</v>
      </c>
    </row>
    <row r="996" spans="1:11" ht="18" customHeight="1">
      <c r="A996" s="56">
        <v>80</v>
      </c>
      <c r="B996" s="7">
        <v>317</v>
      </c>
      <c r="C996" s="29" t="s">
        <v>3125</v>
      </c>
      <c r="D996" s="57" t="s">
        <v>430</v>
      </c>
      <c r="E996" s="57" t="s">
        <v>1003</v>
      </c>
      <c r="F996" s="58">
        <v>144.76</v>
      </c>
      <c r="G996" s="9" t="s">
        <v>1981</v>
      </c>
      <c r="H996" s="3">
        <v>1</v>
      </c>
      <c r="I996" s="1" t="s">
        <v>475</v>
      </c>
      <c r="J996" s="2">
        <f t="shared" si="77"/>
        <v>937.66280399999994</v>
      </c>
      <c r="K996" s="3">
        <v>1645.0664256</v>
      </c>
    </row>
    <row r="997" spans="1:11" ht="18" customHeight="1">
      <c r="A997" s="56"/>
      <c r="B997" s="9">
        <v>318</v>
      </c>
      <c r="C997" s="29" t="s">
        <v>3125</v>
      </c>
      <c r="D997" s="57"/>
      <c r="E997" s="57"/>
      <c r="F997" s="58"/>
      <c r="G997" s="9" t="s">
        <v>1982</v>
      </c>
      <c r="H997" s="3">
        <v>2</v>
      </c>
      <c r="I997" s="1" t="s">
        <v>475</v>
      </c>
      <c r="J997" s="2">
        <f t="shared" si="77"/>
        <v>937.66280399999994</v>
      </c>
      <c r="K997" s="3">
        <v>1645.0664256</v>
      </c>
    </row>
    <row r="998" spans="1:11" ht="18" customHeight="1">
      <c r="A998" s="56"/>
      <c r="B998" s="9">
        <v>319</v>
      </c>
      <c r="C998" s="29" t="s">
        <v>3125</v>
      </c>
      <c r="D998" s="57"/>
      <c r="E998" s="57"/>
      <c r="F998" s="58"/>
      <c r="G998" s="9" t="s">
        <v>1983</v>
      </c>
      <c r="H998" s="3">
        <v>3</v>
      </c>
      <c r="I998" s="1" t="s">
        <v>475</v>
      </c>
      <c r="J998" s="2">
        <f t="shared" si="77"/>
        <v>937.66280399999994</v>
      </c>
      <c r="K998" s="3">
        <v>1645.0664256</v>
      </c>
    </row>
    <row r="999" spans="1:11" ht="18" customHeight="1">
      <c r="A999" s="56"/>
      <c r="B999" s="9">
        <v>320</v>
      </c>
      <c r="C999" s="29" t="s">
        <v>3125</v>
      </c>
      <c r="D999" s="57"/>
      <c r="E999" s="57"/>
      <c r="F999" s="58"/>
      <c r="G999" s="9" t="s">
        <v>1984</v>
      </c>
      <c r="H999" s="3">
        <v>4</v>
      </c>
      <c r="I999" s="1" t="s">
        <v>475</v>
      </c>
      <c r="J999" s="2">
        <f t="shared" si="77"/>
        <v>937.66280399999994</v>
      </c>
      <c r="K999" s="3">
        <v>1645.0664256</v>
      </c>
    </row>
    <row r="1000" spans="1:11" ht="18" customHeight="1">
      <c r="A1000" s="64">
        <v>81</v>
      </c>
      <c r="B1000" s="7">
        <v>321</v>
      </c>
      <c r="C1000" s="29" t="s">
        <v>3126</v>
      </c>
      <c r="D1000" s="57" t="s">
        <v>471</v>
      </c>
      <c r="E1000" s="57" t="s">
        <v>1004</v>
      </c>
      <c r="F1000" s="58">
        <v>132.21</v>
      </c>
      <c r="G1000" s="9" t="s">
        <v>1985</v>
      </c>
      <c r="H1000" s="3">
        <v>1</v>
      </c>
      <c r="I1000" s="1" t="s">
        <v>475</v>
      </c>
      <c r="J1000" s="2">
        <f>77.233*10.764</f>
        <v>831.33601199999998</v>
      </c>
      <c r="K1000" s="3">
        <v>1470.4958735999999</v>
      </c>
    </row>
    <row r="1001" spans="1:11" ht="18" customHeight="1">
      <c r="A1001" s="56"/>
      <c r="B1001" s="9">
        <v>322</v>
      </c>
      <c r="C1001" s="29" t="s">
        <v>3126</v>
      </c>
      <c r="D1001" s="57"/>
      <c r="E1001" s="57"/>
      <c r="F1001" s="58"/>
      <c r="G1001" s="9" t="s">
        <v>1986</v>
      </c>
      <c r="H1001" s="3">
        <v>2</v>
      </c>
      <c r="I1001" s="1" t="s">
        <v>475</v>
      </c>
      <c r="J1001" s="2">
        <f>J1000</f>
        <v>831.33601199999998</v>
      </c>
      <c r="K1001" s="3">
        <v>1470.4958735999999</v>
      </c>
    </row>
    <row r="1002" spans="1:11" ht="18" customHeight="1">
      <c r="A1002" s="56"/>
      <c r="B1002" s="9">
        <v>323</v>
      </c>
      <c r="C1002" s="29" t="s">
        <v>3126</v>
      </c>
      <c r="D1002" s="57"/>
      <c r="E1002" s="57"/>
      <c r="F1002" s="58"/>
      <c r="G1002" s="9" t="s">
        <v>1987</v>
      </c>
      <c r="H1002" s="3">
        <v>3</v>
      </c>
      <c r="I1002" s="1" t="s">
        <v>475</v>
      </c>
      <c r="J1002" s="2">
        <f t="shared" ref="J1002:J1015" si="78">J1001</f>
        <v>831.33601199999998</v>
      </c>
      <c r="K1002" s="3">
        <v>1470.4958735999999</v>
      </c>
    </row>
    <row r="1003" spans="1:11" ht="18" customHeight="1">
      <c r="A1003" s="56"/>
      <c r="B1003" s="9">
        <v>324</v>
      </c>
      <c r="C1003" s="29" t="s">
        <v>3126</v>
      </c>
      <c r="D1003" s="57"/>
      <c r="E1003" s="57"/>
      <c r="F1003" s="58"/>
      <c r="G1003" s="9" t="s">
        <v>1988</v>
      </c>
      <c r="H1003" s="3">
        <v>4</v>
      </c>
      <c r="I1003" s="1" t="s">
        <v>475</v>
      </c>
      <c r="J1003" s="2">
        <f t="shared" si="78"/>
        <v>831.33601199999998</v>
      </c>
      <c r="K1003" s="3">
        <v>1470.4958735999999</v>
      </c>
    </row>
    <row r="1004" spans="1:11" ht="18" customHeight="1">
      <c r="A1004" s="56">
        <v>82</v>
      </c>
      <c r="B1004" s="7">
        <v>325</v>
      </c>
      <c r="C1004" s="29" t="s">
        <v>3126</v>
      </c>
      <c r="D1004" s="57" t="s">
        <v>472</v>
      </c>
      <c r="E1004" s="57" t="s">
        <v>1005</v>
      </c>
      <c r="F1004" s="58">
        <v>132.21</v>
      </c>
      <c r="G1004" s="9" t="s">
        <v>1989</v>
      </c>
      <c r="H1004" s="3">
        <v>1</v>
      </c>
      <c r="I1004" s="1" t="s">
        <v>475</v>
      </c>
      <c r="J1004" s="2">
        <f t="shared" si="78"/>
        <v>831.33601199999998</v>
      </c>
      <c r="K1004" s="3">
        <v>1470.4958735999999</v>
      </c>
    </row>
    <row r="1005" spans="1:11" ht="18" customHeight="1">
      <c r="A1005" s="56"/>
      <c r="B1005" s="9">
        <v>326</v>
      </c>
      <c r="C1005" s="29" t="s">
        <v>3126</v>
      </c>
      <c r="D1005" s="57"/>
      <c r="E1005" s="57"/>
      <c r="F1005" s="58"/>
      <c r="G1005" s="9" t="s">
        <v>1990</v>
      </c>
      <c r="H1005" s="3">
        <v>2</v>
      </c>
      <c r="I1005" s="1" t="s">
        <v>475</v>
      </c>
      <c r="J1005" s="2">
        <f t="shared" si="78"/>
        <v>831.33601199999998</v>
      </c>
      <c r="K1005" s="3">
        <v>1470.4958735999999</v>
      </c>
    </row>
    <row r="1006" spans="1:11" ht="18" customHeight="1">
      <c r="A1006" s="56"/>
      <c r="B1006" s="9">
        <v>327</v>
      </c>
      <c r="C1006" s="29" t="s">
        <v>3126</v>
      </c>
      <c r="D1006" s="57"/>
      <c r="E1006" s="57"/>
      <c r="F1006" s="58"/>
      <c r="G1006" s="9" t="s">
        <v>1991</v>
      </c>
      <c r="H1006" s="3">
        <v>3</v>
      </c>
      <c r="I1006" s="1" t="s">
        <v>475</v>
      </c>
      <c r="J1006" s="2">
        <f t="shared" si="78"/>
        <v>831.33601199999998</v>
      </c>
      <c r="K1006" s="3">
        <v>1470.4958735999999</v>
      </c>
    </row>
    <row r="1007" spans="1:11" ht="18" customHeight="1">
      <c r="A1007" s="56"/>
      <c r="B1007" s="9">
        <v>328</v>
      </c>
      <c r="C1007" s="29" t="s">
        <v>3126</v>
      </c>
      <c r="D1007" s="57"/>
      <c r="E1007" s="57"/>
      <c r="F1007" s="58"/>
      <c r="G1007" s="9" t="s">
        <v>1992</v>
      </c>
      <c r="H1007" s="3">
        <v>4</v>
      </c>
      <c r="I1007" s="1" t="s">
        <v>475</v>
      </c>
      <c r="J1007" s="2">
        <f t="shared" si="78"/>
        <v>831.33601199999998</v>
      </c>
      <c r="K1007" s="3">
        <v>1470.4958735999999</v>
      </c>
    </row>
    <row r="1008" spans="1:11" ht="18" customHeight="1">
      <c r="A1008" s="64">
        <v>83</v>
      </c>
      <c r="B1008" s="7">
        <v>329</v>
      </c>
      <c r="C1008" s="29" t="s">
        <v>3126</v>
      </c>
      <c r="D1008" s="57" t="s">
        <v>473</v>
      </c>
      <c r="E1008" s="57" t="s">
        <v>1006</v>
      </c>
      <c r="F1008" s="58">
        <v>132.21</v>
      </c>
      <c r="G1008" s="9" t="s">
        <v>1993</v>
      </c>
      <c r="H1008" s="3">
        <v>1</v>
      </c>
      <c r="I1008" s="1" t="s">
        <v>475</v>
      </c>
      <c r="J1008" s="2">
        <f t="shared" si="78"/>
        <v>831.33601199999998</v>
      </c>
      <c r="K1008" s="3">
        <v>1470.4958735999999</v>
      </c>
    </row>
    <row r="1009" spans="1:11" ht="18" customHeight="1">
      <c r="A1009" s="56"/>
      <c r="B1009" s="9">
        <v>330</v>
      </c>
      <c r="C1009" s="29" t="s">
        <v>3126</v>
      </c>
      <c r="D1009" s="57"/>
      <c r="E1009" s="57"/>
      <c r="F1009" s="58"/>
      <c r="G1009" s="9" t="s">
        <v>1994</v>
      </c>
      <c r="H1009" s="3">
        <v>2</v>
      </c>
      <c r="I1009" s="1" t="s">
        <v>475</v>
      </c>
      <c r="J1009" s="2">
        <f t="shared" si="78"/>
        <v>831.33601199999998</v>
      </c>
      <c r="K1009" s="3">
        <v>1470.4958735999999</v>
      </c>
    </row>
    <row r="1010" spans="1:11" ht="18" customHeight="1">
      <c r="A1010" s="56"/>
      <c r="B1010" s="9">
        <v>331</v>
      </c>
      <c r="C1010" s="29" t="s">
        <v>3126</v>
      </c>
      <c r="D1010" s="57"/>
      <c r="E1010" s="57"/>
      <c r="F1010" s="58"/>
      <c r="G1010" s="9" t="s">
        <v>1995</v>
      </c>
      <c r="H1010" s="3">
        <v>3</v>
      </c>
      <c r="I1010" s="1" t="s">
        <v>475</v>
      </c>
      <c r="J1010" s="2">
        <f t="shared" si="78"/>
        <v>831.33601199999998</v>
      </c>
      <c r="K1010" s="3">
        <v>1470.4958735999999</v>
      </c>
    </row>
    <row r="1011" spans="1:11" ht="18" customHeight="1">
      <c r="A1011" s="56"/>
      <c r="B1011" s="9">
        <v>332</v>
      </c>
      <c r="C1011" s="29" t="s">
        <v>3126</v>
      </c>
      <c r="D1011" s="57"/>
      <c r="E1011" s="57"/>
      <c r="F1011" s="58"/>
      <c r="G1011" s="9" t="s">
        <v>1996</v>
      </c>
      <c r="H1011" s="3">
        <v>4</v>
      </c>
      <c r="I1011" s="1" t="s">
        <v>475</v>
      </c>
      <c r="J1011" s="2">
        <f t="shared" si="78"/>
        <v>831.33601199999998</v>
      </c>
      <c r="K1011" s="3">
        <v>1470.4958735999999</v>
      </c>
    </row>
    <row r="1012" spans="1:11" ht="18" customHeight="1">
      <c r="A1012" s="56">
        <v>84</v>
      </c>
      <c r="B1012" s="7">
        <v>333</v>
      </c>
      <c r="C1012" s="29" t="s">
        <v>3126</v>
      </c>
      <c r="D1012" s="57" t="s">
        <v>474</v>
      </c>
      <c r="E1012" s="57" t="s">
        <v>1007</v>
      </c>
      <c r="F1012" s="58">
        <v>132.21</v>
      </c>
      <c r="G1012" s="9" t="s">
        <v>1997</v>
      </c>
      <c r="H1012" s="3">
        <v>1</v>
      </c>
      <c r="I1012" s="1" t="s">
        <v>475</v>
      </c>
      <c r="J1012" s="2">
        <f t="shared" si="78"/>
        <v>831.33601199999998</v>
      </c>
      <c r="K1012" s="3">
        <v>1470.4958735999999</v>
      </c>
    </row>
    <row r="1013" spans="1:11" ht="18" customHeight="1">
      <c r="A1013" s="56"/>
      <c r="B1013" s="9">
        <v>334</v>
      </c>
      <c r="C1013" s="29" t="s">
        <v>3126</v>
      </c>
      <c r="D1013" s="57"/>
      <c r="E1013" s="57"/>
      <c r="F1013" s="58"/>
      <c r="G1013" s="9" t="s">
        <v>1998</v>
      </c>
      <c r="H1013" s="3">
        <v>2</v>
      </c>
      <c r="I1013" s="1" t="s">
        <v>475</v>
      </c>
      <c r="J1013" s="2">
        <f t="shared" si="78"/>
        <v>831.33601199999998</v>
      </c>
      <c r="K1013" s="3">
        <v>1470.4958735999999</v>
      </c>
    </row>
    <row r="1014" spans="1:11" ht="18" customHeight="1">
      <c r="A1014" s="56"/>
      <c r="B1014" s="9">
        <v>335</v>
      </c>
      <c r="C1014" s="29" t="s">
        <v>3126</v>
      </c>
      <c r="D1014" s="57"/>
      <c r="E1014" s="57"/>
      <c r="F1014" s="58"/>
      <c r="G1014" s="9" t="s">
        <v>1999</v>
      </c>
      <c r="H1014" s="3">
        <v>3</v>
      </c>
      <c r="I1014" s="1" t="s">
        <v>475</v>
      </c>
      <c r="J1014" s="2">
        <f t="shared" si="78"/>
        <v>831.33601199999998</v>
      </c>
      <c r="K1014" s="3">
        <v>1470.4958735999999</v>
      </c>
    </row>
    <row r="1015" spans="1:11" ht="18" customHeight="1" thickBot="1">
      <c r="A1015" s="56"/>
      <c r="B1015" s="9">
        <v>336</v>
      </c>
      <c r="C1015" s="29" t="s">
        <v>3126</v>
      </c>
      <c r="D1015" s="57"/>
      <c r="E1015" s="57"/>
      <c r="F1015" s="58"/>
      <c r="G1015" s="9" t="s">
        <v>2000</v>
      </c>
      <c r="H1015" s="3">
        <v>4</v>
      </c>
      <c r="I1015" s="1" t="s">
        <v>475</v>
      </c>
      <c r="J1015" s="2">
        <f t="shared" si="78"/>
        <v>831.33601199999998</v>
      </c>
      <c r="K1015" s="3">
        <v>1470.4958735999999</v>
      </c>
    </row>
    <row r="1016" spans="1:11" ht="31.9" customHeight="1" thickBot="1">
      <c r="A1016" s="59" t="s">
        <v>2002</v>
      </c>
      <c r="B1016" s="60"/>
      <c r="C1016" s="60"/>
      <c r="D1016" s="60"/>
      <c r="E1016" s="60"/>
      <c r="F1016" s="60"/>
      <c r="G1016" s="60"/>
      <c r="H1016" s="60"/>
      <c r="I1016" s="60"/>
      <c r="J1016" s="60"/>
      <c r="K1016" s="60"/>
    </row>
    <row r="1017" spans="1:11" ht="18" customHeight="1">
      <c r="A1017" s="64">
        <v>1</v>
      </c>
      <c r="B1017" s="7">
        <v>1</v>
      </c>
      <c r="C1017" s="31" t="s">
        <v>3115</v>
      </c>
      <c r="D1017" s="61" t="s">
        <v>76</v>
      </c>
      <c r="E1017" s="61" t="s">
        <v>1008</v>
      </c>
      <c r="F1017" s="62">
        <f>F35</f>
        <v>134.97999999999999</v>
      </c>
      <c r="G1017" s="7" t="s">
        <v>2525</v>
      </c>
      <c r="H1017" s="3">
        <v>1</v>
      </c>
      <c r="I1017" s="4" t="s">
        <v>475</v>
      </c>
      <c r="J1017" s="5">
        <f>J31</f>
        <v>860.68943999999988</v>
      </c>
      <c r="K1017" s="6">
        <v>1518.0727536000002</v>
      </c>
    </row>
    <row r="1018" spans="1:11" ht="18" customHeight="1">
      <c r="A1018" s="56"/>
      <c r="B1018" s="9">
        <v>2</v>
      </c>
      <c r="C1018" s="31" t="s">
        <v>3115</v>
      </c>
      <c r="D1018" s="57"/>
      <c r="E1018" s="57"/>
      <c r="F1018" s="58"/>
      <c r="G1018" s="9" t="s">
        <v>2526</v>
      </c>
      <c r="H1018" s="3">
        <v>2</v>
      </c>
      <c r="I1018" s="1" t="s">
        <v>475</v>
      </c>
      <c r="J1018" s="2">
        <f>J1017</f>
        <v>860.68943999999988</v>
      </c>
      <c r="K1018" s="3">
        <v>1518.0727536000002</v>
      </c>
    </row>
    <row r="1019" spans="1:11" ht="18" customHeight="1">
      <c r="A1019" s="56"/>
      <c r="B1019" s="9">
        <v>3</v>
      </c>
      <c r="C1019" s="31" t="s">
        <v>3115</v>
      </c>
      <c r="D1019" s="57"/>
      <c r="E1019" s="57"/>
      <c r="F1019" s="58"/>
      <c r="G1019" s="9" t="s">
        <v>2527</v>
      </c>
      <c r="H1019" s="3">
        <v>3</v>
      </c>
      <c r="I1019" s="1" t="s">
        <v>475</v>
      </c>
      <c r="J1019" s="2">
        <f t="shared" ref="J1019:J1044" si="79">J1018</f>
        <v>860.68943999999988</v>
      </c>
      <c r="K1019" s="3">
        <v>1518.0727536000002</v>
      </c>
    </row>
    <row r="1020" spans="1:11" ht="18" customHeight="1">
      <c r="A1020" s="56"/>
      <c r="B1020" s="9">
        <v>4</v>
      </c>
      <c r="C1020" s="31" t="s">
        <v>3115</v>
      </c>
      <c r="D1020" s="57"/>
      <c r="E1020" s="57"/>
      <c r="F1020" s="58"/>
      <c r="G1020" s="9" t="s">
        <v>2528</v>
      </c>
      <c r="H1020" s="3">
        <v>4</v>
      </c>
      <c r="I1020" s="1" t="s">
        <v>475</v>
      </c>
      <c r="J1020" s="2">
        <f t="shared" si="79"/>
        <v>860.68943999999988</v>
      </c>
      <c r="K1020" s="3">
        <v>1518.0727536000002</v>
      </c>
    </row>
    <row r="1021" spans="1:11" ht="18" customHeight="1">
      <c r="A1021" s="56">
        <v>2</v>
      </c>
      <c r="B1021" s="7">
        <v>5</v>
      </c>
      <c r="C1021" s="31" t="s">
        <v>3115</v>
      </c>
      <c r="D1021" s="57" t="s">
        <v>77</v>
      </c>
      <c r="E1021" s="57" t="s">
        <v>1009</v>
      </c>
      <c r="F1021" s="58">
        <f>F1017</f>
        <v>134.97999999999999</v>
      </c>
      <c r="G1021" s="9" t="s">
        <v>2529</v>
      </c>
      <c r="H1021" s="3">
        <v>1</v>
      </c>
      <c r="I1021" s="1" t="s">
        <v>475</v>
      </c>
      <c r="J1021" s="2">
        <f t="shared" si="79"/>
        <v>860.68943999999988</v>
      </c>
      <c r="K1021" s="3">
        <v>1518.0727536000002</v>
      </c>
    </row>
    <row r="1022" spans="1:11" ht="18" customHeight="1">
      <c r="A1022" s="56"/>
      <c r="B1022" s="9">
        <v>6</v>
      </c>
      <c r="C1022" s="31" t="s">
        <v>3115</v>
      </c>
      <c r="D1022" s="57"/>
      <c r="E1022" s="57"/>
      <c r="F1022" s="58"/>
      <c r="G1022" s="9" t="s">
        <v>2530</v>
      </c>
      <c r="H1022" s="3">
        <v>2</v>
      </c>
      <c r="I1022" s="1" t="s">
        <v>475</v>
      </c>
      <c r="J1022" s="2">
        <f t="shared" si="79"/>
        <v>860.68943999999988</v>
      </c>
      <c r="K1022" s="3">
        <v>1518.0727536000002</v>
      </c>
    </row>
    <row r="1023" spans="1:11" ht="18" customHeight="1">
      <c r="A1023" s="56"/>
      <c r="B1023" s="9">
        <v>7</v>
      </c>
      <c r="C1023" s="31" t="s">
        <v>3115</v>
      </c>
      <c r="D1023" s="57"/>
      <c r="E1023" s="57"/>
      <c r="F1023" s="58"/>
      <c r="G1023" s="9" t="s">
        <v>2531</v>
      </c>
      <c r="H1023" s="3">
        <v>3</v>
      </c>
      <c r="I1023" s="1" t="s">
        <v>475</v>
      </c>
      <c r="J1023" s="2">
        <f t="shared" si="79"/>
        <v>860.68943999999988</v>
      </c>
      <c r="K1023" s="3">
        <v>1518.0727536000002</v>
      </c>
    </row>
    <row r="1024" spans="1:11" ht="18" customHeight="1">
      <c r="A1024" s="56"/>
      <c r="B1024" s="9">
        <v>8</v>
      </c>
      <c r="C1024" s="31" t="s">
        <v>3115</v>
      </c>
      <c r="D1024" s="57"/>
      <c r="E1024" s="57"/>
      <c r="F1024" s="58"/>
      <c r="G1024" s="9" t="s">
        <v>2532</v>
      </c>
      <c r="H1024" s="3">
        <v>4</v>
      </c>
      <c r="I1024" s="1" t="s">
        <v>475</v>
      </c>
      <c r="J1024" s="2">
        <f t="shared" si="79"/>
        <v>860.68943999999988</v>
      </c>
      <c r="K1024" s="3">
        <v>1518.0727536000002</v>
      </c>
    </row>
    <row r="1025" spans="1:11" ht="18" customHeight="1">
      <c r="A1025" s="56">
        <v>3</v>
      </c>
      <c r="B1025" s="7">
        <v>9</v>
      </c>
      <c r="C1025" s="31" t="s">
        <v>3115</v>
      </c>
      <c r="D1025" s="57" t="s">
        <v>78</v>
      </c>
      <c r="E1025" s="57" t="s">
        <v>1010</v>
      </c>
      <c r="F1025" s="58">
        <f t="shared" ref="F1025" si="80">F1021</f>
        <v>134.97999999999999</v>
      </c>
      <c r="G1025" s="9" t="s">
        <v>2533</v>
      </c>
      <c r="H1025" s="3">
        <v>1</v>
      </c>
      <c r="I1025" s="1" t="s">
        <v>475</v>
      </c>
      <c r="J1025" s="2">
        <f t="shared" si="79"/>
        <v>860.68943999999988</v>
      </c>
      <c r="K1025" s="3">
        <v>1518.0727536000002</v>
      </c>
    </row>
    <row r="1026" spans="1:11" ht="18" customHeight="1">
      <c r="A1026" s="56"/>
      <c r="B1026" s="9">
        <v>10</v>
      </c>
      <c r="C1026" s="31" t="s">
        <v>3115</v>
      </c>
      <c r="D1026" s="57"/>
      <c r="E1026" s="57"/>
      <c r="F1026" s="58"/>
      <c r="G1026" s="9" t="s">
        <v>2534</v>
      </c>
      <c r="H1026" s="3">
        <v>2</v>
      </c>
      <c r="I1026" s="1" t="s">
        <v>475</v>
      </c>
      <c r="J1026" s="2">
        <f t="shared" si="79"/>
        <v>860.68943999999988</v>
      </c>
      <c r="K1026" s="3">
        <v>1518.0727536000002</v>
      </c>
    </row>
    <row r="1027" spans="1:11" ht="18" customHeight="1">
      <c r="A1027" s="56"/>
      <c r="B1027" s="9">
        <v>11</v>
      </c>
      <c r="C1027" s="31" t="s">
        <v>3115</v>
      </c>
      <c r="D1027" s="57"/>
      <c r="E1027" s="57"/>
      <c r="F1027" s="58"/>
      <c r="G1027" s="9" t="s">
        <v>2535</v>
      </c>
      <c r="H1027" s="3">
        <v>3</v>
      </c>
      <c r="I1027" s="1" t="s">
        <v>475</v>
      </c>
      <c r="J1027" s="2">
        <f t="shared" si="79"/>
        <v>860.68943999999988</v>
      </c>
      <c r="K1027" s="3">
        <v>1518.0727536000002</v>
      </c>
    </row>
    <row r="1028" spans="1:11" ht="18" customHeight="1">
      <c r="A1028" s="56"/>
      <c r="B1028" s="9">
        <v>12</v>
      </c>
      <c r="C1028" s="31" t="s">
        <v>3115</v>
      </c>
      <c r="D1028" s="57"/>
      <c r="E1028" s="57"/>
      <c r="F1028" s="58"/>
      <c r="G1028" s="9" t="s">
        <v>2536</v>
      </c>
      <c r="H1028" s="3">
        <v>4</v>
      </c>
      <c r="I1028" s="1" t="s">
        <v>475</v>
      </c>
      <c r="J1028" s="2">
        <f t="shared" si="79"/>
        <v>860.68943999999988</v>
      </c>
      <c r="K1028" s="3">
        <v>1518.0727536000002</v>
      </c>
    </row>
    <row r="1029" spans="1:11" ht="18" customHeight="1">
      <c r="A1029" s="56">
        <v>4</v>
      </c>
      <c r="B1029" s="7">
        <v>13</v>
      </c>
      <c r="C1029" s="31" t="s">
        <v>3115</v>
      </c>
      <c r="D1029" s="57" t="s">
        <v>79</v>
      </c>
      <c r="E1029" s="57" t="s">
        <v>1011</v>
      </c>
      <c r="F1029" s="58">
        <f t="shared" ref="F1029" si="81">F1025</f>
        <v>134.97999999999999</v>
      </c>
      <c r="G1029" s="9" t="s">
        <v>2537</v>
      </c>
      <c r="H1029" s="3">
        <v>1</v>
      </c>
      <c r="I1029" s="1" t="s">
        <v>475</v>
      </c>
      <c r="J1029" s="2">
        <f t="shared" si="79"/>
        <v>860.68943999999988</v>
      </c>
      <c r="K1029" s="3">
        <v>1518.0727536000002</v>
      </c>
    </row>
    <row r="1030" spans="1:11" ht="18" customHeight="1">
      <c r="A1030" s="56"/>
      <c r="B1030" s="9">
        <v>14</v>
      </c>
      <c r="C1030" s="31" t="s">
        <v>3115</v>
      </c>
      <c r="D1030" s="57"/>
      <c r="E1030" s="57"/>
      <c r="F1030" s="58"/>
      <c r="G1030" s="9" t="s">
        <v>2538</v>
      </c>
      <c r="H1030" s="3">
        <v>2</v>
      </c>
      <c r="I1030" s="1" t="s">
        <v>475</v>
      </c>
      <c r="J1030" s="2">
        <f t="shared" si="79"/>
        <v>860.68943999999988</v>
      </c>
      <c r="K1030" s="3">
        <v>1518.0727536000002</v>
      </c>
    </row>
    <row r="1031" spans="1:11" ht="18" customHeight="1">
      <c r="A1031" s="56"/>
      <c r="B1031" s="9">
        <v>15</v>
      </c>
      <c r="C1031" s="31" t="s">
        <v>3115</v>
      </c>
      <c r="D1031" s="57"/>
      <c r="E1031" s="57"/>
      <c r="F1031" s="58"/>
      <c r="G1031" s="9" t="s">
        <v>2539</v>
      </c>
      <c r="H1031" s="3">
        <v>3</v>
      </c>
      <c r="I1031" s="1" t="s">
        <v>475</v>
      </c>
      <c r="J1031" s="2">
        <f t="shared" si="79"/>
        <v>860.68943999999988</v>
      </c>
      <c r="K1031" s="3">
        <v>1518.0727536000002</v>
      </c>
    </row>
    <row r="1032" spans="1:11" ht="18" customHeight="1">
      <c r="A1032" s="56"/>
      <c r="B1032" s="9">
        <v>16</v>
      </c>
      <c r="C1032" s="31" t="s">
        <v>3115</v>
      </c>
      <c r="D1032" s="57"/>
      <c r="E1032" s="57"/>
      <c r="F1032" s="58"/>
      <c r="G1032" s="9" t="s">
        <v>2540</v>
      </c>
      <c r="H1032" s="3">
        <v>4</v>
      </c>
      <c r="I1032" s="1" t="s">
        <v>475</v>
      </c>
      <c r="J1032" s="2">
        <f t="shared" si="79"/>
        <v>860.68943999999988</v>
      </c>
      <c r="K1032" s="3">
        <v>1518.0727536000002</v>
      </c>
    </row>
    <row r="1033" spans="1:11" ht="18" customHeight="1">
      <c r="A1033" s="56">
        <v>5</v>
      </c>
      <c r="B1033" s="7">
        <v>17</v>
      </c>
      <c r="C1033" s="31" t="s">
        <v>3115</v>
      </c>
      <c r="D1033" s="57" t="s">
        <v>80</v>
      </c>
      <c r="E1033" s="57" t="s">
        <v>1012</v>
      </c>
      <c r="F1033" s="58">
        <f t="shared" ref="F1033" si="82">F1029</f>
        <v>134.97999999999999</v>
      </c>
      <c r="G1033" s="9" t="s">
        <v>2541</v>
      </c>
      <c r="H1033" s="3">
        <v>1</v>
      </c>
      <c r="I1033" s="1" t="s">
        <v>475</v>
      </c>
      <c r="J1033" s="2">
        <f t="shared" si="79"/>
        <v>860.68943999999988</v>
      </c>
      <c r="K1033" s="3">
        <v>1518.0727536000002</v>
      </c>
    </row>
    <row r="1034" spans="1:11" ht="18" customHeight="1">
      <c r="A1034" s="56"/>
      <c r="B1034" s="9">
        <v>18</v>
      </c>
      <c r="C1034" s="31" t="s">
        <v>3115</v>
      </c>
      <c r="D1034" s="57"/>
      <c r="E1034" s="57"/>
      <c r="F1034" s="58"/>
      <c r="G1034" s="9" t="s">
        <v>2542</v>
      </c>
      <c r="H1034" s="3">
        <v>2</v>
      </c>
      <c r="I1034" s="1" t="s">
        <v>475</v>
      </c>
      <c r="J1034" s="2">
        <f t="shared" si="79"/>
        <v>860.68943999999988</v>
      </c>
      <c r="K1034" s="3">
        <v>1518.0727536000002</v>
      </c>
    </row>
    <row r="1035" spans="1:11" ht="18" customHeight="1">
      <c r="A1035" s="56"/>
      <c r="B1035" s="9">
        <v>19</v>
      </c>
      <c r="C1035" s="31" t="s">
        <v>3115</v>
      </c>
      <c r="D1035" s="57"/>
      <c r="E1035" s="57"/>
      <c r="F1035" s="58"/>
      <c r="G1035" s="9" t="s">
        <v>2543</v>
      </c>
      <c r="H1035" s="3">
        <v>3</v>
      </c>
      <c r="I1035" s="1" t="s">
        <v>475</v>
      </c>
      <c r="J1035" s="2">
        <f t="shared" si="79"/>
        <v>860.68943999999988</v>
      </c>
      <c r="K1035" s="3">
        <v>1518.0727536000002</v>
      </c>
    </row>
    <row r="1036" spans="1:11" ht="18" customHeight="1">
      <c r="A1036" s="56"/>
      <c r="B1036" s="9">
        <v>20</v>
      </c>
      <c r="C1036" s="31" t="s">
        <v>3115</v>
      </c>
      <c r="D1036" s="57"/>
      <c r="E1036" s="57"/>
      <c r="F1036" s="58"/>
      <c r="G1036" s="9" t="s">
        <v>2544</v>
      </c>
      <c r="H1036" s="3">
        <v>4</v>
      </c>
      <c r="I1036" s="1" t="s">
        <v>475</v>
      </c>
      <c r="J1036" s="2">
        <f t="shared" si="79"/>
        <v>860.68943999999988</v>
      </c>
      <c r="K1036" s="3">
        <v>1518.0727536000002</v>
      </c>
    </row>
    <row r="1037" spans="1:11" ht="18" customHeight="1">
      <c r="A1037" s="56">
        <v>6</v>
      </c>
      <c r="B1037" s="7">
        <v>21</v>
      </c>
      <c r="C1037" s="31" t="s">
        <v>3115</v>
      </c>
      <c r="D1037" s="57" t="s">
        <v>81</v>
      </c>
      <c r="E1037" s="57" t="s">
        <v>1013</v>
      </c>
      <c r="F1037" s="58">
        <f t="shared" ref="F1037" si="83">F1033</f>
        <v>134.97999999999999</v>
      </c>
      <c r="G1037" s="9" t="s">
        <v>2545</v>
      </c>
      <c r="H1037" s="3">
        <v>1</v>
      </c>
      <c r="I1037" s="1" t="s">
        <v>475</v>
      </c>
      <c r="J1037" s="2">
        <f t="shared" si="79"/>
        <v>860.68943999999988</v>
      </c>
      <c r="K1037" s="3">
        <v>1518.0727536000002</v>
      </c>
    </row>
    <row r="1038" spans="1:11" ht="18" customHeight="1">
      <c r="A1038" s="56"/>
      <c r="B1038" s="9">
        <v>22</v>
      </c>
      <c r="C1038" s="31" t="s">
        <v>3115</v>
      </c>
      <c r="D1038" s="57"/>
      <c r="E1038" s="57"/>
      <c r="F1038" s="58"/>
      <c r="G1038" s="9" t="s">
        <v>2546</v>
      </c>
      <c r="H1038" s="3">
        <v>2</v>
      </c>
      <c r="I1038" s="1" t="s">
        <v>475</v>
      </c>
      <c r="J1038" s="2">
        <f t="shared" si="79"/>
        <v>860.68943999999988</v>
      </c>
      <c r="K1038" s="3">
        <v>1518.0727536000002</v>
      </c>
    </row>
    <row r="1039" spans="1:11" ht="18" customHeight="1">
      <c r="A1039" s="56"/>
      <c r="B1039" s="9">
        <v>23</v>
      </c>
      <c r="C1039" s="31" t="s">
        <v>3115</v>
      </c>
      <c r="D1039" s="57"/>
      <c r="E1039" s="57"/>
      <c r="F1039" s="58"/>
      <c r="G1039" s="9" t="s">
        <v>2547</v>
      </c>
      <c r="H1039" s="3">
        <v>3</v>
      </c>
      <c r="I1039" s="1" t="s">
        <v>475</v>
      </c>
      <c r="J1039" s="2">
        <f t="shared" si="79"/>
        <v>860.68943999999988</v>
      </c>
      <c r="K1039" s="3">
        <v>1518.0727536000002</v>
      </c>
    </row>
    <row r="1040" spans="1:11" ht="18" customHeight="1">
      <c r="A1040" s="56"/>
      <c r="B1040" s="9">
        <v>24</v>
      </c>
      <c r="C1040" s="31" t="s">
        <v>3115</v>
      </c>
      <c r="D1040" s="57"/>
      <c r="E1040" s="57"/>
      <c r="F1040" s="58"/>
      <c r="G1040" s="9" t="s">
        <v>2548</v>
      </c>
      <c r="H1040" s="3">
        <v>4</v>
      </c>
      <c r="I1040" s="1" t="s">
        <v>475</v>
      </c>
      <c r="J1040" s="2">
        <f t="shared" si="79"/>
        <v>860.68943999999988</v>
      </c>
      <c r="K1040" s="3">
        <v>1518.0727536000002</v>
      </c>
    </row>
    <row r="1041" spans="1:11" ht="18" customHeight="1">
      <c r="A1041" s="56">
        <v>7</v>
      </c>
      <c r="B1041" s="7">
        <v>25</v>
      </c>
      <c r="C1041" s="31" t="s">
        <v>3115</v>
      </c>
      <c r="D1041" s="57" t="s">
        <v>82</v>
      </c>
      <c r="E1041" s="57" t="s">
        <v>1014</v>
      </c>
      <c r="F1041" s="58">
        <f t="shared" ref="F1041" si="84">F1037</f>
        <v>134.97999999999999</v>
      </c>
      <c r="G1041" s="9" t="s">
        <v>2549</v>
      </c>
      <c r="H1041" s="3">
        <v>1</v>
      </c>
      <c r="I1041" s="1" t="s">
        <v>475</v>
      </c>
      <c r="J1041" s="2">
        <f t="shared" si="79"/>
        <v>860.68943999999988</v>
      </c>
      <c r="K1041" s="3">
        <v>1518.0727536000002</v>
      </c>
    </row>
    <row r="1042" spans="1:11" ht="18" customHeight="1">
      <c r="A1042" s="56"/>
      <c r="B1042" s="9">
        <v>26</v>
      </c>
      <c r="C1042" s="31" t="s">
        <v>3115</v>
      </c>
      <c r="D1042" s="57"/>
      <c r="E1042" s="57"/>
      <c r="F1042" s="58"/>
      <c r="G1042" s="9" t="s">
        <v>2550</v>
      </c>
      <c r="H1042" s="3">
        <v>2</v>
      </c>
      <c r="I1042" s="1" t="s">
        <v>475</v>
      </c>
      <c r="J1042" s="2">
        <f t="shared" si="79"/>
        <v>860.68943999999988</v>
      </c>
      <c r="K1042" s="3">
        <v>1518.0727536000002</v>
      </c>
    </row>
    <row r="1043" spans="1:11" ht="18" customHeight="1">
      <c r="A1043" s="56"/>
      <c r="B1043" s="9">
        <v>27</v>
      </c>
      <c r="C1043" s="31" t="s">
        <v>3115</v>
      </c>
      <c r="D1043" s="57"/>
      <c r="E1043" s="57"/>
      <c r="F1043" s="58"/>
      <c r="G1043" s="9" t="s">
        <v>2551</v>
      </c>
      <c r="H1043" s="3">
        <v>3</v>
      </c>
      <c r="I1043" s="1" t="s">
        <v>475</v>
      </c>
      <c r="J1043" s="2">
        <f t="shared" si="79"/>
        <v>860.68943999999988</v>
      </c>
      <c r="K1043" s="3">
        <v>1518.0727536000002</v>
      </c>
    </row>
    <row r="1044" spans="1:11" ht="18" customHeight="1">
      <c r="A1044" s="56"/>
      <c r="B1044" s="9">
        <v>28</v>
      </c>
      <c r="C1044" s="31" t="s">
        <v>3115</v>
      </c>
      <c r="D1044" s="57"/>
      <c r="E1044" s="57"/>
      <c r="F1044" s="58"/>
      <c r="G1044" s="9" t="s">
        <v>2552</v>
      </c>
      <c r="H1044" s="3">
        <v>4</v>
      </c>
      <c r="I1044" s="1" t="s">
        <v>475</v>
      </c>
      <c r="J1044" s="2">
        <f t="shared" si="79"/>
        <v>860.68943999999988</v>
      </c>
      <c r="K1044" s="3">
        <v>1518.0727536000002</v>
      </c>
    </row>
    <row r="1045" spans="1:11" ht="18" customHeight="1">
      <c r="A1045" s="56">
        <v>8</v>
      </c>
      <c r="B1045" s="7">
        <v>29</v>
      </c>
      <c r="C1045" s="29" t="s">
        <v>3120</v>
      </c>
      <c r="D1045" s="57" t="s">
        <v>295</v>
      </c>
      <c r="E1045" s="57" t="s">
        <v>1015</v>
      </c>
      <c r="F1045" s="58">
        <f>F868</f>
        <v>100.8</v>
      </c>
      <c r="G1045" s="9" t="s">
        <v>2553</v>
      </c>
      <c r="H1045" s="3">
        <v>1</v>
      </c>
      <c r="I1045" s="1" t="s">
        <v>1115</v>
      </c>
      <c r="J1045" s="2">
        <f t="shared" ref="J1045:J1076" si="85">J868</f>
        <v>628.66065600000002</v>
      </c>
      <c r="K1045" s="3">
        <v>1137.8882736</v>
      </c>
    </row>
    <row r="1046" spans="1:11" ht="18" customHeight="1">
      <c r="A1046" s="56"/>
      <c r="B1046" s="9">
        <v>30</v>
      </c>
      <c r="C1046" s="29" t="s">
        <v>3120</v>
      </c>
      <c r="D1046" s="57"/>
      <c r="E1046" s="57"/>
      <c r="F1046" s="58"/>
      <c r="G1046" s="9" t="s">
        <v>2554</v>
      </c>
      <c r="H1046" s="3">
        <v>2</v>
      </c>
      <c r="I1046" s="1" t="s">
        <v>1115</v>
      </c>
      <c r="J1046" s="2">
        <f t="shared" si="85"/>
        <v>628.66065600000002</v>
      </c>
      <c r="K1046" s="3">
        <v>1137.8882736</v>
      </c>
    </row>
    <row r="1047" spans="1:11" ht="18" customHeight="1">
      <c r="A1047" s="56"/>
      <c r="B1047" s="9">
        <v>31</v>
      </c>
      <c r="C1047" s="29" t="s">
        <v>3120</v>
      </c>
      <c r="D1047" s="57"/>
      <c r="E1047" s="57"/>
      <c r="F1047" s="58"/>
      <c r="G1047" s="9" t="s">
        <v>2555</v>
      </c>
      <c r="H1047" s="3">
        <v>3</v>
      </c>
      <c r="I1047" s="1" t="s">
        <v>1115</v>
      </c>
      <c r="J1047" s="2">
        <f t="shared" si="85"/>
        <v>628.66065600000002</v>
      </c>
      <c r="K1047" s="3">
        <v>1137.8882736</v>
      </c>
    </row>
    <row r="1048" spans="1:11" ht="18" customHeight="1">
      <c r="A1048" s="56"/>
      <c r="B1048" s="9">
        <v>32</v>
      </c>
      <c r="C1048" s="29" t="s">
        <v>3120</v>
      </c>
      <c r="D1048" s="57"/>
      <c r="E1048" s="57"/>
      <c r="F1048" s="58"/>
      <c r="G1048" s="9" t="s">
        <v>2556</v>
      </c>
      <c r="H1048" s="3">
        <v>4</v>
      </c>
      <c r="I1048" s="1" t="s">
        <v>1115</v>
      </c>
      <c r="J1048" s="2">
        <f t="shared" si="85"/>
        <v>628.66065600000002</v>
      </c>
      <c r="K1048" s="3">
        <v>1137.8882736</v>
      </c>
    </row>
    <row r="1049" spans="1:11" ht="18" customHeight="1">
      <c r="A1049" s="56">
        <v>9</v>
      </c>
      <c r="B1049" s="7">
        <v>33</v>
      </c>
      <c r="C1049" s="29" t="s">
        <v>3120</v>
      </c>
      <c r="D1049" s="57" t="s">
        <v>296</v>
      </c>
      <c r="E1049" s="57" t="s">
        <v>1016</v>
      </c>
      <c r="F1049" s="58">
        <f>F1045</f>
        <v>100.8</v>
      </c>
      <c r="G1049" s="9" t="s">
        <v>2557</v>
      </c>
      <c r="H1049" s="3">
        <v>1</v>
      </c>
      <c r="I1049" s="1" t="s">
        <v>1115</v>
      </c>
      <c r="J1049" s="2">
        <f t="shared" si="85"/>
        <v>628.66065600000002</v>
      </c>
      <c r="K1049" s="3">
        <v>1137.8882736</v>
      </c>
    </row>
    <row r="1050" spans="1:11" ht="18" customHeight="1">
      <c r="A1050" s="56"/>
      <c r="B1050" s="9">
        <v>34</v>
      </c>
      <c r="C1050" s="29" t="s">
        <v>3120</v>
      </c>
      <c r="D1050" s="57"/>
      <c r="E1050" s="57"/>
      <c r="F1050" s="58"/>
      <c r="G1050" s="9" t="s">
        <v>2558</v>
      </c>
      <c r="H1050" s="3">
        <v>2</v>
      </c>
      <c r="I1050" s="1" t="s">
        <v>1115</v>
      </c>
      <c r="J1050" s="2">
        <f t="shared" si="85"/>
        <v>628.66065600000002</v>
      </c>
      <c r="K1050" s="3">
        <v>1137.8882736</v>
      </c>
    </row>
    <row r="1051" spans="1:11" ht="18" customHeight="1">
      <c r="A1051" s="56"/>
      <c r="B1051" s="9">
        <v>35</v>
      </c>
      <c r="C1051" s="29" t="s">
        <v>3120</v>
      </c>
      <c r="D1051" s="57"/>
      <c r="E1051" s="57"/>
      <c r="F1051" s="58"/>
      <c r="G1051" s="9" t="s">
        <v>2559</v>
      </c>
      <c r="H1051" s="3">
        <v>3</v>
      </c>
      <c r="I1051" s="1" t="s">
        <v>1115</v>
      </c>
      <c r="J1051" s="2">
        <f t="shared" si="85"/>
        <v>628.66065600000002</v>
      </c>
      <c r="K1051" s="3">
        <v>1137.8882736</v>
      </c>
    </row>
    <row r="1052" spans="1:11" ht="18" customHeight="1">
      <c r="A1052" s="56"/>
      <c r="B1052" s="9">
        <v>36</v>
      </c>
      <c r="C1052" s="29" t="s">
        <v>3120</v>
      </c>
      <c r="D1052" s="57"/>
      <c r="E1052" s="57"/>
      <c r="F1052" s="58"/>
      <c r="G1052" s="9" t="s">
        <v>2560</v>
      </c>
      <c r="H1052" s="3">
        <v>4</v>
      </c>
      <c r="I1052" s="1" t="s">
        <v>1115</v>
      </c>
      <c r="J1052" s="2">
        <f t="shared" si="85"/>
        <v>628.66065600000002</v>
      </c>
      <c r="K1052" s="3">
        <v>1137.8882736</v>
      </c>
    </row>
    <row r="1053" spans="1:11" ht="18" customHeight="1">
      <c r="A1053" s="56">
        <v>10</v>
      </c>
      <c r="B1053" s="7">
        <v>37</v>
      </c>
      <c r="C1053" s="29" t="s">
        <v>3120</v>
      </c>
      <c r="D1053" s="57" t="s">
        <v>297</v>
      </c>
      <c r="E1053" s="57" t="s">
        <v>1017</v>
      </c>
      <c r="F1053" s="58">
        <f t="shared" ref="F1053" si="86">F1049</f>
        <v>100.8</v>
      </c>
      <c r="G1053" s="9" t="s">
        <v>2561</v>
      </c>
      <c r="H1053" s="3">
        <v>1</v>
      </c>
      <c r="I1053" s="1" t="s">
        <v>1115</v>
      </c>
      <c r="J1053" s="2">
        <f t="shared" si="85"/>
        <v>628.66065600000002</v>
      </c>
      <c r="K1053" s="3">
        <v>1137.8882736</v>
      </c>
    </row>
    <row r="1054" spans="1:11" ht="18" customHeight="1">
      <c r="A1054" s="56"/>
      <c r="B1054" s="9">
        <v>38</v>
      </c>
      <c r="C1054" s="29" t="s">
        <v>3120</v>
      </c>
      <c r="D1054" s="57"/>
      <c r="E1054" s="57"/>
      <c r="F1054" s="58"/>
      <c r="G1054" s="9" t="s">
        <v>2562</v>
      </c>
      <c r="H1054" s="3">
        <v>2</v>
      </c>
      <c r="I1054" s="1" t="s">
        <v>1115</v>
      </c>
      <c r="J1054" s="2">
        <f t="shared" si="85"/>
        <v>628.66065600000002</v>
      </c>
      <c r="K1054" s="3">
        <v>1137.8882736</v>
      </c>
    </row>
    <row r="1055" spans="1:11" ht="18" customHeight="1">
      <c r="A1055" s="56"/>
      <c r="B1055" s="9">
        <v>39</v>
      </c>
      <c r="C1055" s="29" t="s">
        <v>3120</v>
      </c>
      <c r="D1055" s="57"/>
      <c r="E1055" s="57"/>
      <c r="F1055" s="58"/>
      <c r="G1055" s="9" t="s">
        <v>2563</v>
      </c>
      <c r="H1055" s="3">
        <v>3</v>
      </c>
      <c r="I1055" s="1" t="s">
        <v>1115</v>
      </c>
      <c r="J1055" s="2">
        <f t="shared" si="85"/>
        <v>628.66065600000002</v>
      </c>
      <c r="K1055" s="3">
        <v>1137.8882736</v>
      </c>
    </row>
    <row r="1056" spans="1:11" ht="18" customHeight="1">
      <c r="A1056" s="56"/>
      <c r="B1056" s="9">
        <v>40</v>
      </c>
      <c r="C1056" s="29" t="s">
        <v>3120</v>
      </c>
      <c r="D1056" s="57"/>
      <c r="E1056" s="57"/>
      <c r="F1056" s="58"/>
      <c r="G1056" s="9" t="s">
        <v>2564</v>
      </c>
      <c r="H1056" s="3">
        <v>4</v>
      </c>
      <c r="I1056" s="1" t="s">
        <v>1115</v>
      </c>
      <c r="J1056" s="2">
        <f t="shared" si="85"/>
        <v>628.66065600000002</v>
      </c>
      <c r="K1056" s="3">
        <v>1137.8882736</v>
      </c>
    </row>
    <row r="1057" spans="1:11" ht="18" customHeight="1">
      <c r="A1057" s="56">
        <v>11</v>
      </c>
      <c r="B1057" s="7">
        <v>41</v>
      </c>
      <c r="C1057" s="29" t="s">
        <v>3120</v>
      </c>
      <c r="D1057" s="57" t="s">
        <v>298</v>
      </c>
      <c r="E1057" s="57" t="s">
        <v>1018</v>
      </c>
      <c r="F1057" s="58">
        <f t="shared" ref="F1057" si="87">F1053</f>
        <v>100.8</v>
      </c>
      <c r="G1057" s="9" t="s">
        <v>2565</v>
      </c>
      <c r="H1057" s="3">
        <v>1</v>
      </c>
      <c r="I1057" s="1" t="s">
        <v>1115</v>
      </c>
      <c r="J1057" s="2">
        <f t="shared" si="85"/>
        <v>628.66065600000002</v>
      </c>
      <c r="K1057" s="3">
        <v>1137.8882736</v>
      </c>
    </row>
    <row r="1058" spans="1:11" ht="18" customHeight="1">
      <c r="A1058" s="56"/>
      <c r="B1058" s="9">
        <v>42</v>
      </c>
      <c r="C1058" s="29" t="s">
        <v>3120</v>
      </c>
      <c r="D1058" s="57"/>
      <c r="E1058" s="57"/>
      <c r="F1058" s="58"/>
      <c r="G1058" s="9" t="s">
        <v>2566</v>
      </c>
      <c r="H1058" s="3">
        <v>2</v>
      </c>
      <c r="I1058" s="1" t="s">
        <v>1115</v>
      </c>
      <c r="J1058" s="2">
        <f t="shared" si="85"/>
        <v>628.66065600000002</v>
      </c>
      <c r="K1058" s="3">
        <v>1137.8882736</v>
      </c>
    </row>
    <row r="1059" spans="1:11" ht="18" customHeight="1">
      <c r="A1059" s="56"/>
      <c r="B1059" s="9">
        <v>43</v>
      </c>
      <c r="C1059" s="29" t="s">
        <v>3120</v>
      </c>
      <c r="D1059" s="57"/>
      <c r="E1059" s="57"/>
      <c r="F1059" s="58"/>
      <c r="G1059" s="9" t="s">
        <v>2567</v>
      </c>
      <c r="H1059" s="3">
        <v>3</v>
      </c>
      <c r="I1059" s="1" t="s">
        <v>1115</v>
      </c>
      <c r="J1059" s="2">
        <f t="shared" si="85"/>
        <v>628.66065600000002</v>
      </c>
      <c r="K1059" s="3">
        <v>1137.8882736</v>
      </c>
    </row>
    <row r="1060" spans="1:11" ht="18" customHeight="1">
      <c r="A1060" s="56"/>
      <c r="B1060" s="9">
        <v>44</v>
      </c>
      <c r="C1060" s="29" t="s">
        <v>3120</v>
      </c>
      <c r="D1060" s="57"/>
      <c r="E1060" s="57"/>
      <c r="F1060" s="58"/>
      <c r="G1060" s="9" t="s">
        <v>2568</v>
      </c>
      <c r="H1060" s="3">
        <v>4</v>
      </c>
      <c r="I1060" s="1" t="s">
        <v>1115</v>
      </c>
      <c r="J1060" s="2">
        <f t="shared" si="85"/>
        <v>628.66065600000002</v>
      </c>
      <c r="K1060" s="3">
        <v>1137.8882736</v>
      </c>
    </row>
    <row r="1061" spans="1:11" ht="18" customHeight="1">
      <c r="A1061" s="56">
        <v>12</v>
      </c>
      <c r="B1061" s="7">
        <v>45</v>
      </c>
      <c r="C1061" s="29" t="s">
        <v>3120</v>
      </c>
      <c r="D1061" s="57" t="s">
        <v>299</v>
      </c>
      <c r="E1061" s="57" t="s">
        <v>1019</v>
      </c>
      <c r="F1061" s="58">
        <f t="shared" ref="F1061" si="88">F1057</f>
        <v>100.8</v>
      </c>
      <c r="G1061" s="9" t="s">
        <v>2569</v>
      </c>
      <c r="H1061" s="3">
        <v>1</v>
      </c>
      <c r="I1061" s="1" t="s">
        <v>1115</v>
      </c>
      <c r="J1061" s="2">
        <f t="shared" si="85"/>
        <v>628.66065600000002</v>
      </c>
      <c r="K1061" s="3">
        <v>1137.8882736</v>
      </c>
    </row>
    <row r="1062" spans="1:11" ht="18" customHeight="1">
      <c r="A1062" s="56"/>
      <c r="B1062" s="9">
        <v>46</v>
      </c>
      <c r="C1062" s="29" t="s">
        <v>3120</v>
      </c>
      <c r="D1062" s="57"/>
      <c r="E1062" s="57"/>
      <c r="F1062" s="58"/>
      <c r="G1062" s="9" t="s">
        <v>2570</v>
      </c>
      <c r="H1062" s="3">
        <v>2</v>
      </c>
      <c r="I1062" s="1" t="s">
        <v>1115</v>
      </c>
      <c r="J1062" s="2">
        <f t="shared" si="85"/>
        <v>628.66065600000002</v>
      </c>
      <c r="K1062" s="3">
        <v>1137.8882736</v>
      </c>
    </row>
    <row r="1063" spans="1:11" ht="18" customHeight="1">
      <c r="A1063" s="56"/>
      <c r="B1063" s="9">
        <v>47</v>
      </c>
      <c r="C1063" s="29" t="s">
        <v>3120</v>
      </c>
      <c r="D1063" s="57"/>
      <c r="E1063" s="57"/>
      <c r="F1063" s="58"/>
      <c r="G1063" s="9" t="s">
        <v>2571</v>
      </c>
      <c r="H1063" s="3">
        <v>3</v>
      </c>
      <c r="I1063" s="1" t="s">
        <v>1115</v>
      </c>
      <c r="J1063" s="2">
        <f t="shared" si="85"/>
        <v>628.66065600000002</v>
      </c>
      <c r="K1063" s="3">
        <v>1137.8882736</v>
      </c>
    </row>
    <row r="1064" spans="1:11" ht="18" customHeight="1">
      <c r="A1064" s="56"/>
      <c r="B1064" s="9">
        <v>48</v>
      </c>
      <c r="C1064" s="29" t="s">
        <v>3120</v>
      </c>
      <c r="D1064" s="57"/>
      <c r="E1064" s="57"/>
      <c r="F1064" s="58"/>
      <c r="G1064" s="9" t="s">
        <v>2572</v>
      </c>
      <c r="H1064" s="3">
        <v>4</v>
      </c>
      <c r="I1064" s="1" t="s">
        <v>1115</v>
      </c>
      <c r="J1064" s="2">
        <f t="shared" si="85"/>
        <v>628.66065600000002</v>
      </c>
      <c r="K1064" s="3">
        <v>1137.8882736</v>
      </c>
    </row>
    <row r="1065" spans="1:11" ht="18" customHeight="1">
      <c r="A1065" s="56">
        <v>13</v>
      </c>
      <c r="B1065" s="7">
        <v>49</v>
      </c>
      <c r="C1065" s="29" t="s">
        <v>3120</v>
      </c>
      <c r="D1065" s="57" t="s">
        <v>300</v>
      </c>
      <c r="E1065" s="57" t="s">
        <v>1020</v>
      </c>
      <c r="F1065" s="58">
        <f t="shared" ref="F1065" si="89">F1061</f>
        <v>100.8</v>
      </c>
      <c r="G1065" s="9" t="s">
        <v>2573</v>
      </c>
      <c r="H1065" s="3">
        <v>1</v>
      </c>
      <c r="I1065" s="1" t="s">
        <v>1115</v>
      </c>
      <c r="J1065" s="2">
        <f t="shared" si="85"/>
        <v>628.66065600000002</v>
      </c>
      <c r="K1065" s="3">
        <v>1137.8882736</v>
      </c>
    </row>
    <row r="1066" spans="1:11" ht="18" customHeight="1">
      <c r="A1066" s="56"/>
      <c r="B1066" s="9">
        <v>50</v>
      </c>
      <c r="C1066" s="29" t="s">
        <v>3120</v>
      </c>
      <c r="D1066" s="57"/>
      <c r="E1066" s="57"/>
      <c r="F1066" s="58"/>
      <c r="G1066" s="9" t="s">
        <v>2574</v>
      </c>
      <c r="H1066" s="3">
        <v>2</v>
      </c>
      <c r="I1066" s="1" t="s">
        <v>1115</v>
      </c>
      <c r="J1066" s="2">
        <f t="shared" si="85"/>
        <v>628.66065600000002</v>
      </c>
      <c r="K1066" s="3">
        <v>1137.8882736</v>
      </c>
    </row>
    <row r="1067" spans="1:11" ht="18" customHeight="1">
      <c r="A1067" s="56"/>
      <c r="B1067" s="9">
        <v>51</v>
      </c>
      <c r="C1067" s="29" t="s">
        <v>3120</v>
      </c>
      <c r="D1067" s="57"/>
      <c r="E1067" s="57"/>
      <c r="F1067" s="58"/>
      <c r="G1067" s="9" t="s">
        <v>2575</v>
      </c>
      <c r="H1067" s="3">
        <v>3</v>
      </c>
      <c r="I1067" s="1" t="s">
        <v>1115</v>
      </c>
      <c r="J1067" s="2">
        <f t="shared" si="85"/>
        <v>628.66065600000002</v>
      </c>
      <c r="K1067" s="3">
        <v>1137.8882736</v>
      </c>
    </row>
    <row r="1068" spans="1:11" ht="18" customHeight="1">
      <c r="A1068" s="56"/>
      <c r="B1068" s="9">
        <v>52</v>
      </c>
      <c r="C1068" s="29" t="s">
        <v>3120</v>
      </c>
      <c r="D1068" s="57"/>
      <c r="E1068" s="57"/>
      <c r="F1068" s="58"/>
      <c r="G1068" s="9" t="s">
        <v>2576</v>
      </c>
      <c r="H1068" s="3">
        <v>4</v>
      </c>
      <c r="I1068" s="1" t="s">
        <v>1115</v>
      </c>
      <c r="J1068" s="2">
        <f t="shared" si="85"/>
        <v>628.66065600000002</v>
      </c>
      <c r="K1068" s="3">
        <v>1137.8882736</v>
      </c>
    </row>
    <row r="1069" spans="1:11" ht="18" customHeight="1">
      <c r="A1069" s="56">
        <v>14</v>
      </c>
      <c r="B1069" s="7">
        <v>53</v>
      </c>
      <c r="C1069" s="29" t="s">
        <v>3120</v>
      </c>
      <c r="D1069" s="57" t="s">
        <v>301</v>
      </c>
      <c r="E1069" s="57" t="s">
        <v>1021</v>
      </c>
      <c r="F1069" s="58">
        <f t="shared" ref="F1069" si="90">F1065</f>
        <v>100.8</v>
      </c>
      <c r="G1069" s="9" t="s">
        <v>2577</v>
      </c>
      <c r="H1069" s="3">
        <v>1</v>
      </c>
      <c r="I1069" s="1" t="s">
        <v>1115</v>
      </c>
      <c r="J1069" s="2">
        <f t="shared" si="85"/>
        <v>628.66065600000002</v>
      </c>
      <c r="K1069" s="3">
        <v>1137.8882736</v>
      </c>
    </row>
    <row r="1070" spans="1:11" ht="18" customHeight="1">
      <c r="A1070" s="56"/>
      <c r="B1070" s="9">
        <v>54</v>
      </c>
      <c r="C1070" s="29" t="s">
        <v>3120</v>
      </c>
      <c r="D1070" s="57"/>
      <c r="E1070" s="57"/>
      <c r="F1070" s="58"/>
      <c r="G1070" s="9" t="s">
        <v>2578</v>
      </c>
      <c r="H1070" s="3">
        <v>2</v>
      </c>
      <c r="I1070" s="1" t="s">
        <v>1115</v>
      </c>
      <c r="J1070" s="2">
        <f t="shared" si="85"/>
        <v>628.66065600000002</v>
      </c>
      <c r="K1070" s="3">
        <v>1137.8882736</v>
      </c>
    </row>
    <row r="1071" spans="1:11" ht="18" customHeight="1">
      <c r="A1071" s="56"/>
      <c r="B1071" s="9">
        <v>55</v>
      </c>
      <c r="C1071" s="29" t="s">
        <v>3120</v>
      </c>
      <c r="D1071" s="57"/>
      <c r="E1071" s="57"/>
      <c r="F1071" s="58"/>
      <c r="G1071" s="9" t="s">
        <v>2579</v>
      </c>
      <c r="H1071" s="3">
        <v>3</v>
      </c>
      <c r="I1071" s="1" t="s">
        <v>1115</v>
      </c>
      <c r="J1071" s="2">
        <f t="shared" si="85"/>
        <v>628.66065600000002</v>
      </c>
      <c r="K1071" s="3">
        <v>1137.8882736</v>
      </c>
    </row>
    <row r="1072" spans="1:11" ht="18" customHeight="1">
      <c r="A1072" s="56"/>
      <c r="B1072" s="9">
        <v>56</v>
      </c>
      <c r="C1072" s="29" t="s">
        <v>3120</v>
      </c>
      <c r="D1072" s="57"/>
      <c r="E1072" s="57"/>
      <c r="F1072" s="58"/>
      <c r="G1072" s="9" t="s">
        <v>2580</v>
      </c>
      <c r="H1072" s="3">
        <v>4</v>
      </c>
      <c r="I1072" s="1" t="s">
        <v>1115</v>
      </c>
      <c r="J1072" s="2">
        <f t="shared" si="85"/>
        <v>628.66065600000002</v>
      </c>
      <c r="K1072" s="3">
        <v>1137.8882736</v>
      </c>
    </row>
    <row r="1073" spans="1:11" ht="18" customHeight="1">
      <c r="A1073" s="56">
        <v>15</v>
      </c>
      <c r="B1073" s="7">
        <v>57</v>
      </c>
      <c r="C1073" s="29" t="s">
        <v>3120</v>
      </c>
      <c r="D1073" s="57" t="s">
        <v>302</v>
      </c>
      <c r="E1073" s="57" t="s">
        <v>1022</v>
      </c>
      <c r="F1073" s="58">
        <f t="shared" ref="F1073" si="91">F1069</f>
        <v>100.8</v>
      </c>
      <c r="G1073" s="9" t="s">
        <v>2581</v>
      </c>
      <c r="H1073" s="3">
        <v>1</v>
      </c>
      <c r="I1073" s="1" t="s">
        <v>1115</v>
      </c>
      <c r="J1073" s="2">
        <f t="shared" si="85"/>
        <v>628.66065600000002</v>
      </c>
      <c r="K1073" s="3">
        <v>1137.8882736</v>
      </c>
    </row>
    <row r="1074" spans="1:11" ht="18" customHeight="1">
      <c r="A1074" s="56"/>
      <c r="B1074" s="9">
        <v>58</v>
      </c>
      <c r="C1074" s="29" t="s">
        <v>3120</v>
      </c>
      <c r="D1074" s="57"/>
      <c r="E1074" s="57"/>
      <c r="F1074" s="58"/>
      <c r="G1074" s="9" t="s">
        <v>2582</v>
      </c>
      <c r="H1074" s="3">
        <v>2</v>
      </c>
      <c r="I1074" s="1" t="s">
        <v>1115</v>
      </c>
      <c r="J1074" s="2">
        <f t="shared" si="85"/>
        <v>628.66065600000002</v>
      </c>
      <c r="K1074" s="3">
        <v>1137.8882736</v>
      </c>
    </row>
    <row r="1075" spans="1:11" ht="18" customHeight="1">
      <c r="A1075" s="56"/>
      <c r="B1075" s="9">
        <v>59</v>
      </c>
      <c r="C1075" s="29" t="s">
        <v>3120</v>
      </c>
      <c r="D1075" s="57"/>
      <c r="E1075" s="57"/>
      <c r="F1075" s="58"/>
      <c r="G1075" s="9" t="s">
        <v>2583</v>
      </c>
      <c r="H1075" s="3">
        <v>3</v>
      </c>
      <c r="I1075" s="1" t="s">
        <v>1115</v>
      </c>
      <c r="J1075" s="2">
        <f t="shared" si="85"/>
        <v>628.66065600000002</v>
      </c>
      <c r="K1075" s="3">
        <v>1137.8882736</v>
      </c>
    </row>
    <row r="1076" spans="1:11" ht="18" customHeight="1">
      <c r="A1076" s="56"/>
      <c r="B1076" s="9">
        <v>60</v>
      </c>
      <c r="C1076" s="29" t="s">
        <v>3120</v>
      </c>
      <c r="D1076" s="57"/>
      <c r="E1076" s="57"/>
      <c r="F1076" s="58"/>
      <c r="G1076" s="9" t="s">
        <v>2584</v>
      </c>
      <c r="H1076" s="3">
        <v>4</v>
      </c>
      <c r="I1076" s="1" t="s">
        <v>1115</v>
      </c>
      <c r="J1076" s="2">
        <f t="shared" si="85"/>
        <v>628.66065600000002</v>
      </c>
      <c r="K1076" s="3">
        <v>1137.8882736</v>
      </c>
    </row>
    <row r="1077" spans="1:11" ht="18" customHeight="1">
      <c r="A1077" s="56">
        <v>16</v>
      </c>
      <c r="B1077" s="7">
        <v>61</v>
      </c>
      <c r="C1077" s="29" t="s">
        <v>3120</v>
      </c>
      <c r="D1077" s="57" t="s">
        <v>303</v>
      </c>
      <c r="E1077" s="57" t="s">
        <v>1023</v>
      </c>
      <c r="F1077" s="58">
        <f t="shared" ref="F1077" si="92">F1073</f>
        <v>100.8</v>
      </c>
      <c r="G1077" s="9" t="s">
        <v>2585</v>
      </c>
      <c r="H1077" s="3">
        <v>1</v>
      </c>
      <c r="I1077" s="1" t="s">
        <v>1115</v>
      </c>
      <c r="J1077" s="2">
        <f t="shared" ref="J1077:J1096" si="93">J900</f>
        <v>628.66065600000002</v>
      </c>
      <c r="K1077" s="3">
        <v>1137.8882736</v>
      </c>
    </row>
    <row r="1078" spans="1:11" ht="18" customHeight="1">
      <c r="A1078" s="56"/>
      <c r="B1078" s="9">
        <v>62</v>
      </c>
      <c r="C1078" s="29" t="s">
        <v>3120</v>
      </c>
      <c r="D1078" s="57"/>
      <c r="E1078" s="57"/>
      <c r="F1078" s="58"/>
      <c r="G1078" s="9" t="s">
        <v>2586</v>
      </c>
      <c r="H1078" s="3">
        <v>2</v>
      </c>
      <c r="I1078" s="1" t="s">
        <v>1115</v>
      </c>
      <c r="J1078" s="2">
        <f t="shared" si="93"/>
        <v>628.66065600000002</v>
      </c>
      <c r="K1078" s="3">
        <v>1137.8882736</v>
      </c>
    </row>
    <row r="1079" spans="1:11" ht="18" customHeight="1">
      <c r="A1079" s="56"/>
      <c r="B1079" s="9">
        <v>63</v>
      </c>
      <c r="C1079" s="29" t="s">
        <v>3120</v>
      </c>
      <c r="D1079" s="57"/>
      <c r="E1079" s="57"/>
      <c r="F1079" s="58"/>
      <c r="G1079" s="9" t="s">
        <v>2587</v>
      </c>
      <c r="H1079" s="3">
        <v>3</v>
      </c>
      <c r="I1079" s="1" t="s">
        <v>1115</v>
      </c>
      <c r="J1079" s="2">
        <f t="shared" si="93"/>
        <v>628.66065600000002</v>
      </c>
      <c r="K1079" s="3">
        <v>1137.8882736</v>
      </c>
    </row>
    <row r="1080" spans="1:11" ht="18" customHeight="1">
      <c r="A1080" s="56"/>
      <c r="B1080" s="9">
        <v>64</v>
      </c>
      <c r="C1080" s="29" t="s">
        <v>3120</v>
      </c>
      <c r="D1080" s="57"/>
      <c r="E1080" s="57"/>
      <c r="F1080" s="58"/>
      <c r="G1080" s="9" t="s">
        <v>2588</v>
      </c>
      <c r="H1080" s="3">
        <v>4</v>
      </c>
      <c r="I1080" s="1" t="s">
        <v>1115</v>
      </c>
      <c r="J1080" s="2">
        <f t="shared" si="93"/>
        <v>628.66065600000002</v>
      </c>
      <c r="K1080" s="3">
        <v>1137.8882736</v>
      </c>
    </row>
    <row r="1081" spans="1:11" ht="18" customHeight="1">
      <c r="A1081" s="56">
        <v>17</v>
      </c>
      <c r="B1081" s="7">
        <v>65</v>
      </c>
      <c r="C1081" s="29" t="s">
        <v>3120</v>
      </c>
      <c r="D1081" s="57" t="s">
        <v>304</v>
      </c>
      <c r="E1081" s="57" t="s">
        <v>1024</v>
      </c>
      <c r="F1081" s="58">
        <f t="shared" ref="F1081" si="94">F1077</f>
        <v>100.8</v>
      </c>
      <c r="G1081" s="9" t="s">
        <v>2589</v>
      </c>
      <c r="H1081" s="3">
        <v>1</v>
      </c>
      <c r="I1081" s="1" t="s">
        <v>1115</v>
      </c>
      <c r="J1081" s="2">
        <f t="shared" si="93"/>
        <v>628.66065600000002</v>
      </c>
      <c r="K1081" s="3">
        <v>1137.8882736</v>
      </c>
    </row>
    <row r="1082" spans="1:11" ht="18" customHeight="1">
      <c r="A1082" s="56"/>
      <c r="B1082" s="9">
        <v>66</v>
      </c>
      <c r="C1082" s="29" t="s">
        <v>3120</v>
      </c>
      <c r="D1082" s="57"/>
      <c r="E1082" s="57"/>
      <c r="F1082" s="58"/>
      <c r="G1082" s="9" t="s">
        <v>2590</v>
      </c>
      <c r="H1082" s="3">
        <v>2</v>
      </c>
      <c r="I1082" s="1" t="s">
        <v>1115</v>
      </c>
      <c r="J1082" s="2">
        <f t="shared" si="93"/>
        <v>628.66065600000002</v>
      </c>
      <c r="K1082" s="3">
        <v>1137.8882736</v>
      </c>
    </row>
    <row r="1083" spans="1:11" ht="18" customHeight="1">
      <c r="A1083" s="56"/>
      <c r="B1083" s="9">
        <v>67</v>
      </c>
      <c r="C1083" s="29" t="s">
        <v>3120</v>
      </c>
      <c r="D1083" s="57"/>
      <c r="E1083" s="57"/>
      <c r="F1083" s="58"/>
      <c r="G1083" s="9" t="s">
        <v>2591</v>
      </c>
      <c r="H1083" s="3">
        <v>3</v>
      </c>
      <c r="I1083" s="1" t="s">
        <v>1115</v>
      </c>
      <c r="J1083" s="2">
        <f t="shared" si="93"/>
        <v>628.66065600000002</v>
      </c>
      <c r="K1083" s="3">
        <v>1137.8882736</v>
      </c>
    </row>
    <row r="1084" spans="1:11" ht="18" customHeight="1">
      <c r="A1084" s="56"/>
      <c r="B1084" s="9">
        <v>68</v>
      </c>
      <c r="C1084" s="29" t="s">
        <v>3120</v>
      </c>
      <c r="D1084" s="57"/>
      <c r="E1084" s="57"/>
      <c r="F1084" s="58"/>
      <c r="G1084" s="9" t="s">
        <v>2592</v>
      </c>
      <c r="H1084" s="3">
        <v>4</v>
      </c>
      <c r="I1084" s="1" t="s">
        <v>1115</v>
      </c>
      <c r="J1084" s="2">
        <f t="shared" si="93"/>
        <v>628.66065600000002</v>
      </c>
      <c r="K1084" s="3">
        <v>1137.8882736</v>
      </c>
    </row>
    <row r="1085" spans="1:11" ht="18" customHeight="1">
      <c r="A1085" s="56">
        <v>18</v>
      </c>
      <c r="B1085" s="7">
        <v>69</v>
      </c>
      <c r="C1085" s="29" t="s">
        <v>3120</v>
      </c>
      <c r="D1085" s="57" t="s">
        <v>305</v>
      </c>
      <c r="E1085" s="57" t="s">
        <v>1025</v>
      </c>
      <c r="F1085" s="58">
        <f t="shared" ref="F1085" si="95">F1081</f>
        <v>100.8</v>
      </c>
      <c r="G1085" s="9" t="s">
        <v>2593</v>
      </c>
      <c r="H1085" s="3">
        <v>1</v>
      </c>
      <c r="I1085" s="1" t="s">
        <v>1115</v>
      </c>
      <c r="J1085" s="2">
        <f t="shared" si="93"/>
        <v>628.66065600000002</v>
      </c>
      <c r="K1085" s="3">
        <v>1137.8882736</v>
      </c>
    </row>
    <row r="1086" spans="1:11" ht="18" customHeight="1">
      <c r="A1086" s="56"/>
      <c r="B1086" s="9">
        <v>70</v>
      </c>
      <c r="C1086" s="29" t="s">
        <v>3120</v>
      </c>
      <c r="D1086" s="57"/>
      <c r="E1086" s="57"/>
      <c r="F1086" s="58"/>
      <c r="G1086" s="9" t="s">
        <v>2594</v>
      </c>
      <c r="H1086" s="3">
        <v>2</v>
      </c>
      <c r="I1086" s="1" t="s">
        <v>1115</v>
      </c>
      <c r="J1086" s="2">
        <f t="shared" si="93"/>
        <v>628.66065600000002</v>
      </c>
      <c r="K1086" s="3">
        <v>1137.8882736</v>
      </c>
    </row>
    <row r="1087" spans="1:11" ht="18" customHeight="1">
      <c r="A1087" s="56"/>
      <c r="B1087" s="9">
        <v>71</v>
      </c>
      <c r="C1087" s="29" t="s">
        <v>3120</v>
      </c>
      <c r="D1087" s="57"/>
      <c r="E1087" s="57"/>
      <c r="F1087" s="58"/>
      <c r="G1087" s="9" t="s">
        <v>2595</v>
      </c>
      <c r="H1087" s="3">
        <v>3</v>
      </c>
      <c r="I1087" s="1" t="s">
        <v>1115</v>
      </c>
      <c r="J1087" s="2">
        <f t="shared" si="93"/>
        <v>628.66065600000002</v>
      </c>
      <c r="K1087" s="3">
        <v>1137.8882736</v>
      </c>
    </row>
    <row r="1088" spans="1:11" ht="18" customHeight="1">
      <c r="A1088" s="56"/>
      <c r="B1088" s="9">
        <v>72</v>
      </c>
      <c r="C1088" s="29" t="s">
        <v>3120</v>
      </c>
      <c r="D1088" s="57"/>
      <c r="E1088" s="57"/>
      <c r="F1088" s="58"/>
      <c r="G1088" s="9" t="s">
        <v>2596</v>
      </c>
      <c r="H1088" s="3">
        <v>4</v>
      </c>
      <c r="I1088" s="1" t="s">
        <v>1115</v>
      </c>
      <c r="J1088" s="2">
        <f t="shared" si="93"/>
        <v>628.66065600000002</v>
      </c>
      <c r="K1088" s="3">
        <v>1137.8882736</v>
      </c>
    </row>
    <row r="1089" spans="1:11" ht="18" customHeight="1">
      <c r="A1089" s="56">
        <v>19</v>
      </c>
      <c r="B1089" s="7">
        <v>73</v>
      </c>
      <c r="C1089" s="29" t="s">
        <v>3120</v>
      </c>
      <c r="D1089" s="57" t="s">
        <v>306</v>
      </c>
      <c r="E1089" s="57" t="s">
        <v>1026</v>
      </c>
      <c r="F1089" s="58">
        <f t="shared" ref="F1089:F1125" si="96">F1085</f>
        <v>100.8</v>
      </c>
      <c r="G1089" s="9" t="s">
        <v>2597</v>
      </c>
      <c r="H1089" s="3">
        <v>1</v>
      </c>
      <c r="I1089" s="1" t="s">
        <v>1115</v>
      </c>
      <c r="J1089" s="2">
        <f t="shared" si="93"/>
        <v>628.66065600000002</v>
      </c>
      <c r="K1089" s="3">
        <v>1137.8882736</v>
      </c>
    </row>
    <row r="1090" spans="1:11" ht="18" customHeight="1">
      <c r="A1090" s="56"/>
      <c r="B1090" s="9">
        <v>74</v>
      </c>
      <c r="C1090" s="29" t="s">
        <v>3120</v>
      </c>
      <c r="D1090" s="57"/>
      <c r="E1090" s="57"/>
      <c r="F1090" s="58"/>
      <c r="G1090" s="9" t="s">
        <v>2598</v>
      </c>
      <c r="H1090" s="3">
        <v>2</v>
      </c>
      <c r="I1090" s="1" t="s">
        <v>1115</v>
      </c>
      <c r="J1090" s="2">
        <f t="shared" si="93"/>
        <v>628.66065600000002</v>
      </c>
      <c r="K1090" s="3">
        <v>1137.8882736</v>
      </c>
    </row>
    <row r="1091" spans="1:11" ht="18" customHeight="1">
      <c r="A1091" s="56"/>
      <c r="B1091" s="9">
        <v>75</v>
      </c>
      <c r="C1091" s="29" t="s">
        <v>3120</v>
      </c>
      <c r="D1091" s="57"/>
      <c r="E1091" s="57"/>
      <c r="F1091" s="58"/>
      <c r="G1091" s="9" t="s">
        <v>2599</v>
      </c>
      <c r="H1091" s="3">
        <v>3</v>
      </c>
      <c r="I1091" s="1" t="s">
        <v>1115</v>
      </c>
      <c r="J1091" s="2">
        <f t="shared" si="93"/>
        <v>628.66065600000002</v>
      </c>
      <c r="K1091" s="3">
        <v>1137.8882736</v>
      </c>
    </row>
    <row r="1092" spans="1:11" ht="18" customHeight="1">
      <c r="A1092" s="56"/>
      <c r="B1092" s="9">
        <v>76</v>
      </c>
      <c r="C1092" s="29" t="s">
        <v>3120</v>
      </c>
      <c r="D1092" s="57"/>
      <c r="E1092" s="57"/>
      <c r="F1092" s="58"/>
      <c r="G1092" s="9" t="s">
        <v>2600</v>
      </c>
      <c r="H1092" s="3">
        <v>4</v>
      </c>
      <c r="I1092" s="1" t="s">
        <v>1115</v>
      </c>
      <c r="J1092" s="2">
        <f t="shared" si="93"/>
        <v>628.66065600000002</v>
      </c>
      <c r="K1092" s="3">
        <v>1137.8882736</v>
      </c>
    </row>
    <row r="1093" spans="1:11" ht="18" customHeight="1">
      <c r="A1093" s="56">
        <v>20</v>
      </c>
      <c r="B1093" s="7">
        <v>77</v>
      </c>
      <c r="C1093" s="29" t="s">
        <v>3120</v>
      </c>
      <c r="D1093" s="57" t="s">
        <v>307</v>
      </c>
      <c r="E1093" s="57" t="s">
        <v>1027</v>
      </c>
      <c r="F1093" s="58">
        <f t="shared" ref="F1093:F1129" si="97">F1089</f>
        <v>100.8</v>
      </c>
      <c r="G1093" s="9" t="s">
        <v>2601</v>
      </c>
      <c r="H1093" s="3">
        <v>1</v>
      </c>
      <c r="I1093" s="1" t="s">
        <v>1115</v>
      </c>
      <c r="J1093" s="2">
        <f t="shared" si="93"/>
        <v>628.66065600000002</v>
      </c>
      <c r="K1093" s="3">
        <v>1137.8882736</v>
      </c>
    </row>
    <row r="1094" spans="1:11" ht="18" customHeight="1">
      <c r="A1094" s="56"/>
      <c r="B1094" s="9">
        <v>78</v>
      </c>
      <c r="C1094" s="29" t="s">
        <v>3120</v>
      </c>
      <c r="D1094" s="57"/>
      <c r="E1094" s="57"/>
      <c r="F1094" s="58"/>
      <c r="G1094" s="9" t="s">
        <v>2602</v>
      </c>
      <c r="H1094" s="3">
        <v>2</v>
      </c>
      <c r="I1094" s="1" t="s">
        <v>1115</v>
      </c>
      <c r="J1094" s="2">
        <f t="shared" si="93"/>
        <v>628.66065600000002</v>
      </c>
      <c r="K1094" s="3">
        <v>1137.8882736</v>
      </c>
    </row>
    <row r="1095" spans="1:11" ht="18" customHeight="1">
      <c r="A1095" s="56"/>
      <c r="B1095" s="9">
        <v>79</v>
      </c>
      <c r="C1095" s="29" t="s">
        <v>3120</v>
      </c>
      <c r="D1095" s="57"/>
      <c r="E1095" s="57"/>
      <c r="F1095" s="58"/>
      <c r="G1095" s="9" t="s">
        <v>2603</v>
      </c>
      <c r="H1095" s="3">
        <v>3</v>
      </c>
      <c r="I1095" s="1" t="s">
        <v>1115</v>
      </c>
      <c r="J1095" s="2">
        <f t="shared" si="93"/>
        <v>628.66065600000002</v>
      </c>
      <c r="K1095" s="3">
        <v>1137.8882736</v>
      </c>
    </row>
    <row r="1096" spans="1:11" ht="18" customHeight="1">
      <c r="A1096" s="56"/>
      <c r="B1096" s="9">
        <v>80</v>
      </c>
      <c r="C1096" s="29" t="s">
        <v>3120</v>
      </c>
      <c r="D1096" s="57"/>
      <c r="E1096" s="57"/>
      <c r="F1096" s="58"/>
      <c r="G1096" s="9" t="s">
        <v>2604</v>
      </c>
      <c r="H1096" s="3">
        <v>4</v>
      </c>
      <c r="I1096" s="1" t="s">
        <v>1115</v>
      </c>
      <c r="J1096" s="2">
        <f t="shared" si="93"/>
        <v>628.66065600000002</v>
      </c>
      <c r="K1096" s="3">
        <v>1137.8882736</v>
      </c>
    </row>
    <row r="1097" spans="1:11" ht="18" customHeight="1">
      <c r="A1097" s="56">
        <v>21</v>
      </c>
      <c r="B1097" s="7">
        <v>81</v>
      </c>
      <c r="C1097" s="29" t="s">
        <v>3120</v>
      </c>
      <c r="D1097" s="57" t="s">
        <v>308</v>
      </c>
      <c r="E1097" s="57" t="s">
        <v>1028</v>
      </c>
      <c r="F1097" s="58">
        <f t="shared" ref="F1097:F1133" si="98">F1093</f>
        <v>100.8</v>
      </c>
      <c r="G1097" s="9" t="s">
        <v>2605</v>
      </c>
      <c r="H1097" s="3">
        <v>1</v>
      </c>
      <c r="I1097" s="1" t="s">
        <v>1115</v>
      </c>
      <c r="J1097" s="2">
        <f>J1096</f>
        <v>628.66065600000002</v>
      </c>
      <c r="K1097" s="3">
        <v>1137.8882736</v>
      </c>
    </row>
    <row r="1098" spans="1:11" ht="18" customHeight="1">
      <c r="A1098" s="56"/>
      <c r="B1098" s="9">
        <v>82</v>
      </c>
      <c r="C1098" s="29" t="s">
        <v>3120</v>
      </c>
      <c r="D1098" s="57"/>
      <c r="E1098" s="57"/>
      <c r="F1098" s="58"/>
      <c r="G1098" s="9" t="s">
        <v>2606</v>
      </c>
      <c r="H1098" s="3">
        <v>2</v>
      </c>
      <c r="I1098" s="1" t="s">
        <v>1115</v>
      </c>
      <c r="J1098" s="2">
        <f t="shared" ref="J1098:J1161" si="99">J1097</f>
        <v>628.66065600000002</v>
      </c>
      <c r="K1098" s="3">
        <v>1137.8882736</v>
      </c>
    </row>
    <row r="1099" spans="1:11" ht="18" customHeight="1">
      <c r="A1099" s="56"/>
      <c r="B1099" s="9">
        <v>83</v>
      </c>
      <c r="C1099" s="29" t="s">
        <v>3120</v>
      </c>
      <c r="D1099" s="57"/>
      <c r="E1099" s="57"/>
      <c r="F1099" s="58"/>
      <c r="G1099" s="9" t="s">
        <v>2607</v>
      </c>
      <c r="H1099" s="3">
        <v>3</v>
      </c>
      <c r="I1099" s="1" t="s">
        <v>1115</v>
      </c>
      <c r="J1099" s="2">
        <f t="shared" si="99"/>
        <v>628.66065600000002</v>
      </c>
      <c r="K1099" s="3">
        <v>1137.8882736</v>
      </c>
    </row>
    <row r="1100" spans="1:11" ht="18" customHeight="1">
      <c r="A1100" s="56"/>
      <c r="B1100" s="9">
        <v>84</v>
      </c>
      <c r="C1100" s="29" t="s">
        <v>3120</v>
      </c>
      <c r="D1100" s="57"/>
      <c r="E1100" s="57"/>
      <c r="F1100" s="58"/>
      <c r="G1100" s="9" t="s">
        <v>2608</v>
      </c>
      <c r="H1100" s="3">
        <v>4</v>
      </c>
      <c r="I1100" s="1" t="s">
        <v>1115</v>
      </c>
      <c r="J1100" s="2">
        <f t="shared" si="99"/>
        <v>628.66065600000002</v>
      </c>
      <c r="K1100" s="3">
        <v>1137.8882736</v>
      </c>
    </row>
    <row r="1101" spans="1:11" ht="18" customHeight="1">
      <c r="A1101" s="56">
        <v>22</v>
      </c>
      <c r="B1101" s="7">
        <v>85</v>
      </c>
      <c r="C1101" s="29" t="s">
        <v>3120</v>
      </c>
      <c r="D1101" s="57" t="s">
        <v>309</v>
      </c>
      <c r="E1101" s="57" t="s">
        <v>1029</v>
      </c>
      <c r="F1101" s="58">
        <f t="shared" ref="F1101" si="100">F1097</f>
        <v>100.8</v>
      </c>
      <c r="G1101" s="9" t="s">
        <v>2609</v>
      </c>
      <c r="H1101" s="3">
        <v>1</v>
      </c>
      <c r="I1101" s="1" t="s">
        <v>1115</v>
      </c>
      <c r="J1101" s="2">
        <f t="shared" si="99"/>
        <v>628.66065600000002</v>
      </c>
      <c r="K1101" s="3">
        <v>1137.8882736</v>
      </c>
    </row>
    <row r="1102" spans="1:11" ht="18" customHeight="1">
      <c r="A1102" s="56"/>
      <c r="B1102" s="9">
        <v>86</v>
      </c>
      <c r="C1102" s="29" t="s">
        <v>3120</v>
      </c>
      <c r="D1102" s="57"/>
      <c r="E1102" s="57"/>
      <c r="F1102" s="58"/>
      <c r="G1102" s="9" t="s">
        <v>2610</v>
      </c>
      <c r="H1102" s="3">
        <v>2</v>
      </c>
      <c r="I1102" s="1" t="s">
        <v>1115</v>
      </c>
      <c r="J1102" s="2">
        <f t="shared" si="99"/>
        <v>628.66065600000002</v>
      </c>
      <c r="K1102" s="3">
        <v>1137.8882736</v>
      </c>
    </row>
    <row r="1103" spans="1:11" ht="18" customHeight="1">
      <c r="A1103" s="56"/>
      <c r="B1103" s="9">
        <v>87</v>
      </c>
      <c r="C1103" s="29" t="s">
        <v>3120</v>
      </c>
      <c r="D1103" s="57"/>
      <c r="E1103" s="57"/>
      <c r="F1103" s="58"/>
      <c r="G1103" s="9" t="s">
        <v>2611</v>
      </c>
      <c r="H1103" s="3">
        <v>3</v>
      </c>
      <c r="I1103" s="1" t="s">
        <v>1115</v>
      </c>
      <c r="J1103" s="2">
        <f t="shared" si="99"/>
        <v>628.66065600000002</v>
      </c>
      <c r="K1103" s="3">
        <v>1137.8882736</v>
      </c>
    </row>
    <row r="1104" spans="1:11" ht="18" customHeight="1">
      <c r="A1104" s="56"/>
      <c r="B1104" s="9">
        <v>88</v>
      </c>
      <c r="C1104" s="29" t="s">
        <v>3120</v>
      </c>
      <c r="D1104" s="57"/>
      <c r="E1104" s="57"/>
      <c r="F1104" s="58"/>
      <c r="G1104" s="9" t="s">
        <v>2612</v>
      </c>
      <c r="H1104" s="3">
        <v>4</v>
      </c>
      <c r="I1104" s="1" t="s">
        <v>1115</v>
      </c>
      <c r="J1104" s="2">
        <f t="shared" si="99"/>
        <v>628.66065600000002</v>
      </c>
      <c r="K1104" s="3">
        <v>1137.8882736</v>
      </c>
    </row>
    <row r="1105" spans="1:11" ht="18" customHeight="1">
      <c r="A1105" s="56">
        <v>23</v>
      </c>
      <c r="B1105" s="7">
        <v>89</v>
      </c>
      <c r="C1105" s="29" t="s">
        <v>3120</v>
      </c>
      <c r="D1105" s="57" t="s">
        <v>310</v>
      </c>
      <c r="E1105" s="57" t="s">
        <v>1030</v>
      </c>
      <c r="F1105" s="58">
        <f t="shared" ref="F1105" si="101">F1101</f>
        <v>100.8</v>
      </c>
      <c r="G1105" s="9" t="s">
        <v>2613</v>
      </c>
      <c r="H1105" s="3">
        <v>1</v>
      </c>
      <c r="I1105" s="1" t="s">
        <v>1115</v>
      </c>
      <c r="J1105" s="2">
        <f t="shared" si="99"/>
        <v>628.66065600000002</v>
      </c>
      <c r="K1105" s="3">
        <v>1137.8882736</v>
      </c>
    </row>
    <row r="1106" spans="1:11" ht="18" customHeight="1">
      <c r="A1106" s="56"/>
      <c r="B1106" s="9">
        <v>90</v>
      </c>
      <c r="C1106" s="29" t="s">
        <v>3120</v>
      </c>
      <c r="D1106" s="57"/>
      <c r="E1106" s="57"/>
      <c r="F1106" s="58"/>
      <c r="G1106" s="9" t="s">
        <v>2614</v>
      </c>
      <c r="H1106" s="3">
        <v>2</v>
      </c>
      <c r="I1106" s="1" t="s">
        <v>1115</v>
      </c>
      <c r="J1106" s="2">
        <f t="shared" si="99"/>
        <v>628.66065600000002</v>
      </c>
      <c r="K1106" s="3">
        <v>1137.8882736</v>
      </c>
    </row>
    <row r="1107" spans="1:11" ht="18" customHeight="1">
      <c r="A1107" s="56"/>
      <c r="B1107" s="9">
        <v>91</v>
      </c>
      <c r="C1107" s="29" t="s">
        <v>3120</v>
      </c>
      <c r="D1107" s="57"/>
      <c r="E1107" s="57"/>
      <c r="F1107" s="58"/>
      <c r="G1107" s="9" t="s">
        <v>2615</v>
      </c>
      <c r="H1107" s="3">
        <v>3</v>
      </c>
      <c r="I1107" s="1" t="s">
        <v>1115</v>
      </c>
      <c r="J1107" s="2">
        <f t="shared" si="99"/>
        <v>628.66065600000002</v>
      </c>
      <c r="K1107" s="3">
        <v>1137.8882736</v>
      </c>
    </row>
    <row r="1108" spans="1:11" ht="18" customHeight="1">
      <c r="A1108" s="56"/>
      <c r="B1108" s="9">
        <v>92</v>
      </c>
      <c r="C1108" s="29" t="s">
        <v>3120</v>
      </c>
      <c r="D1108" s="57"/>
      <c r="E1108" s="57"/>
      <c r="F1108" s="58"/>
      <c r="G1108" s="9" t="s">
        <v>2616</v>
      </c>
      <c r="H1108" s="3">
        <v>4</v>
      </c>
      <c r="I1108" s="1" t="s">
        <v>1115</v>
      </c>
      <c r="J1108" s="2">
        <f t="shared" si="99"/>
        <v>628.66065600000002</v>
      </c>
      <c r="K1108" s="3">
        <v>1137.8882736</v>
      </c>
    </row>
    <row r="1109" spans="1:11" ht="18" customHeight="1">
      <c r="A1109" s="56">
        <v>24</v>
      </c>
      <c r="B1109" s="7">
        <v>93</v>
      </c>
      <c r="C1109" s="29" t="s">
        <v>3120</v>
      </c>
      <c r="D1109" s="57" t="s">
        <v>311</v>
      </c>
      <c r="E1109" s="57" t="s">
        <v>1031</v>
      </c>
      <c r="F1109" s="58">
        <f t="shared" ref="F1109" si="102">F1105</f>
        <v>100.8</v>
      </c>
      <c r="G1109" s="9" t="s">
        <v>2617</v>
      </c>
      <c r="H1109" s="3">
        <v>1</v>
      </c>
      <c r="I1109" s="1" t="s">
        <v>1115</v>
      </c>
      <c r="J1109" s="2">
        <f t="shared" si="99"/>
        <v>628.66065600000002</v>
      </c>
      <c r="K1109" s="3">
        <v>1137.8882736</v>
      </c>
    </row>
    <row r="1110" spans="1:11" ht="18" customHeight="1">
      <c r="A1110" s="56"/>
      <c r="B1110" s="9">
        <v>94</v>
      </c>
      <c r="C1110" s="29" t="s">
        <v>3120</v>
      </c>
      <c r="D1110" s="57"/>
      <c r="E1110" s="57"/>
      <c r="F1110" s="58"/>
      <c r="G1110" s="9" t="s">
        <v>2618</v>
      </c>
      <c r="H1110" s="3">
        <v>2</v>
      </c>
      <c r="I1110" s="1" t="s">
        <v>1115</v>
      </c>
      <c r="J1110" s="2">
        <f t="shared" si="99"/>
        <v>628.66065600000002</v>
      </c>
      <c r="K1110" s="3">
        <v>1137.8882736</v>
      </c>
    </row>
    <row r="1111" spans="1:11" ht="18" customHeight="1">
      <c r="A1111" s="56"/>
      <c r="B1111" s="9">
        <v>95</v>
      </c>
      <c r="C1111" s="29" t="s">
        <v>3120</v>
      </c>
      <c r="D1111" s="57"/>
      <c r="E1111" s="57"/>
      <c r="F1111" s="58"/>
      <c r="G1111" s="9" t="s">
        <v>2619</v>
      </c>
      <c r="H1111" s="3">
        <v>3</v>
      </c>
      <c r="I1111" s="1" t="s">
        <v>1115</v>
      </c>
      <c r="J1111" s="2">
        <f t="shared" si="99"/>
        <v>628.66065600000002</v>
      </c>
      <c r="K1111" s="3">
        <v>1137.8882736</v>
      </c>
    </row>
    <row r="1112" spans="1:11" ht="18" customHeight="1">
      <c r="A1112" s="56"/>
      <c r="B1112" s="9">
        <v>96</v>
      </c>
      <c r="C1112" s="29" t="s">
        <v>3120</v>
      </c>
      <c r="D1112" s="57"/>
      <c r="E1112" s="57"/>
      <c r="F1112" s="58"/>
      <c r="G1112" s="9" t="s">
        <v>2620</v>
      </c>
      <c r="H1112" s="3">
        <v>4</v>
      </c>
      <c r="I1112" s="1" t="s">
        <v>1115</v>
      </c>
      <c r="J1112" s="2">
        <f t="shared" si="99"/>
        <v>628.66065600000002</v>
      </c>
      <c r="K1112" s="3">
        <v>1137.8882736</v>
      </c>
    </row>
    <row r="1113" spans="1:11" ht="18" customHeight="1">
      <c r="A1113" s="56">
        <v>25</v>
      </c>
      <c r="B1113" s="7">
        <v>97</v>
      </c>
      <c r="C1113" s="29" t="s">
        <v>3120</v>
      </c>
      <c r="D1113" s="57" t="s">
        <v>312</v>
      </c>
      <c r="E1113" s="57" t="s">
        <v>1032</v>
      </c>
      <c r="F1113" s="58">
        <f t="shared" ref="F1113" si="103">F1109</f>
        <v>100.8</v>
      </c>
      <c r="G1113" s="9" t="s">
        <v>2621</v>
      </c>
      <c r="H1113" s="3">
        <v>1</v>
      </c>
      <c r="I1113" s="1" t="s">
        <v>1115</v>
      </c>
      <c r="J1113" s="2">
        <f t="shared" si="99"/>
        <v>628.66065600000002</v>
      </c>
      <c r="K1113" s="3">
        <v>1137.8882736</v>
      </c>
    </row>
    <row r="1114" spans="1:11" ht="18" customHeight="1">
      <c r="A1114" s="56"/>
      <c r="B1114" s="9">
        <v>98</v>
      </c>
      <c r="C1114" s="29" t="s">
        <v>3120</v>
      </c>
      <c r="D1114" s="57"/>
      <c r="E1114" s="57"/>
      <c r="F1114" s="58"/>
      <c r="G1114" s="9" t="s">
        <v>2622</v>
      </c>
      <c r="H1114" s="3">
        <v>2</v>
      </c>
      <c r="I1114" s="1" t="s">
        <v>1115</v>
      </c>
      <c r="J1114" s="2">
        <f t="shared" si="99"/>
        <v>628.66065600000002</v>
      </c>
      <c r="K1114" s="3">
        <v>1137.8882736</v>
      </c>
    </row>
    <row r="1115" spans="1:11" ht="18" customHeight="1">
      <c r="A1115" s="56"/>
      <c r="B1115" s="9">
        <v>99</v>
      </c>
      <c r="C1115" s="29" t="s">
        <v>3120</v>
      </c>
      <c r="D1115" s="57"/>
      <c r="E1115" s="57"/>
      <c r="F1115" s="58"/>
      <c r="G1115" s="9" t="s">
        <v>2623</v>
      </c>
      <c r="H1115" s="3">
        <v>3</v>
      </c>
      <c r="I1115" s="1" t="s">
        <v>1115</v>
      </c>
      <c r="J1115" s="2">
        <f t="shared" si="99"/>
        <v>628.66065600000002</v>
      </c>
      <c r="K1115" s="3">
        <v>1137.8882736</v>
      </c>
    </row>
    <row r="1116" spans="1:11" ht="18" customHeight="1">
      <c r="A1116" s="56"/>
      <c r="B1116" s="9">
        <v>100</v>
      </c>
      <c r="C1116" s="29" t="s">
        <v>3120</v>
      </c>
      <c r="D1116" s="57"/>
      <c r="E1116" s="57"/>
      <c r="F1116" s="58"/>
      <c r="G1116" s="9" t="s">
        <v>2624</v>
      </c>
      <c r="H1116" s="3">
        <v>4</v>
      </c>
      <c r="I1116" s="1" t="s">
        <v>1115</v>
      </c>
      <c r="J1116" s="2">
        <f t="shared" si="99"/>
        <v>628.66065600000002</v>
      </c>
      <c r="K1116" s="3">
        <v>1137.8882736</v>
      </c>
    </row>
    <row r="1117" spans="1:11" ht="18" customHeight="1">
      <c r="A1117" s="56">
        <v>26</v>
      </c>
      <c r="B1117" s="7">
        <v>101</v>
      </c>
      <c r="C1117" s="29" t="s">
        <v>3120</v>
      </c>
      <c r="D1117" s="57" t="s">
        <v>313</v>
      </c>
      <c r="E1117" s="57" t="s">
        <v>1033</v>
      </c>
      <c r="F1117" s="58">
        <f t="shared" ref="F1117" si="104">F1113</f>
        <v>100.8</v>
      </c>
      <c r="G1117" s="9" t="s">
        <v>2625</v>
      </c>
      <c r="H1117" s="3">
        <v>1</v>
      </c>
      <c r="I1117" s="1" t="s">
        <v>1115</v>
      </c>
      <c r="J1117" s="2">
        <f t="shared" si="99"/>
        <v>628.66065600000002</v>
      </c>
      <c r="K1117" s="3">
        <v>1137.8882736</v>
      </c>
    </row>
    <row r="1118" spans="1:11" ht="18" customHeight="1">
      <c r="A1118" s="56"/>
      <c r="B1118" s="9">
        <v>102</v>
      </c>
      <c r="C1118" s="29" t="s">
        <v>3120</v>
      </c>
      <c r="D1118" s="57"/>
      <c r="E1118" s="57"/>
      <c r="F1118" s="58"/>
      <c r="G1118" s="9" t="s">
        <v>2626</v>
      </c>
      <c r="H1118" s="3">
        <v>2</v>
      </c>
      <c r="I1118" s="1" t="s">
        <v>1115</v>
      </c>
      <c r="J1118" s="2">
        <f t="shared" si="99"/>
        <v>628.66065600000002</v>
      </c>
      <c r="K1118" s="3">
        <v>1137.8882736</v>
      </c>
    </row>
    <row r="1119" spans="1:11" ht="18" customHeight="1">
      <c r="A1119" s="56"/>
      <c r="B1119" s="9">
        <v>103</v>
      </c>
      <c r="C1119" s="29" t="s">
        <v>3120</v>
      </c>
      <c r="D1119" s="57"/>
      <c r="E1119" s="57"/>
      <c r="F1119" s="58"/>
      <c r="G1119" s="9" t="s">
        <v>2627</v>
      </c>
      <c r="H1119" s="3">
        <v>3</v>
      </c>
      <c r="I1119" s="1" t="s">
        <v>1115</v>
      </c>
      <c r="J1119" s="2">
        <f t="shared" si="99"/>
        <v>628.66065600000002</v>
      </c>
      <c r="K1119" s="3">
        <v>1137.8882736</v>
      </c>
    </row>
    <row r="1120" spans="1:11" ht="18" customHeight="1">
      <c r="A1120" s="56"/>
      <c r="B1120" s="9">
        <v>104</v>
      </c>
      <c r="C1120" s="29" t="s">
        <v>3120</v>
      </c>
      <c r="D1120" s="57"/>
      <c r="E1120" s="57"/>
      <c r="F1120" s="58"/>
      <c r="G1120" s="9" t="s">
        <v>2628</v>
      </c>
      <c r="H1120" s="3">
        <v>4</v>
      </c>
      <c r="I1120" s="1" t="s">
        <v>1115</v>
      </c>
      <c r="J1120" s="2">
        <f t="shared" si="99"/>
        <v>628.66065600000002</v>
      </c>
      <c r="K1120" s="3">
        <v>1137.8882736</v>
      </c>
    </row>
    <row r="1121" spans="1:11" ht="18" customHeight="1">
      <c r="A1121" s="56">
        <v>27</v>
      </c>
      <c r="B1121" s="7">
        <v>105</v>
      </c>
      <c r="C1121" s="29" t="s">
        <v>3120</v>
      </c>
      <c r="D1121" s="57" t="s">
        <v>314</v>
      </c>
      <c r="E1121" s="57" t="s">
        <v>1034</v>
      </c>
      <c r="F1121" s="58">
        <f t="shared" ref="F1121" si="105">F1117</f>
        <v>100.8</v>
      </c>
      <c r="G1121" s="9" t="s">
        <v>2629</v>
      </c>
      <c r="H1121" s="3">
        <v>1</v>
      </c>
      <c r="I1121" s="1" t="s">
        <v>1115</v>
      </c>
      <c r="J1121" s="2">
        <f t="shared" si="99"/>
        <v>628.66065600000002</v>
      </c>
      <c r="K1121" s="3">
        <v>1137.8882736</v>
      </c>
    </row>
    <row r="1122" spans="1:11" ht="18" customHeight="1">
      <c r="A1122" s="56"/>
      <c r="B1122" s="9">
        <v>106</v>
      </c>
      <c r="C1122" s="29" t="s">
        <v>3120</v>
      </c>
      <c r="D1122" s="57"/>
      <c r="E1122" s="57"/>
      <c r="F1122" s="58"/>
      <c r="G1122" s="9" t="s">
        <v>2630</v>
      </c>
      <c r="H1122" s="3">
        <v>2</v>
      </c>
      <c r="I1122" s="1" t="s">
        <v>1115</v>
      </c>
      <c r="J1122" s="2">
        <f t="shared" si="99"/>
        <v>628.66065600000002</v>
      </c>
      <c r="K1122" s="3">
        <v>1137.8882736</v>
      </c>
    </row>
    <row r="1123" spans="1:11" ht="18" customHeight="1">
      <c r="A1123" s="56"/>
      <c r="B1123" s="9">
        <v>107</v>
      </c>
      <c r="C1123" s="29" t="s">
        <v>3120</v>
      </c>
      <c r="D1123" s="57"/>
      <c r="E1123" s="57"/>
      <c r="F1123" s="58"/>
      <c r="G1123" s="9" t="s">
        <v>2631</v>
      </c>
      <c r="H1123" s="3">
        <v>3</v>
      </c>
      <c r="I1123" s="1" t="s">
        <v>1115</v>
      </c>
      <c r="J1123" s="2">
        <f t="shared" si="99"/>
        <v>628.66065600000002</v>
      </c>
      <c r="K1123" s="3">
        <v>1137.8882736</v>
      </c>
    </row>
    <row r="1124" spans="1:11" ht="18" customHeight="1">
      <c r="A1124" s="56"/>
      <c r="B1124" s="9">
        <v>108</v>
      </c>
      <c r="C1124" s="29" t="s">
        <v>3120</v>
      </c>
      <c r="D1124" s="57"/>
      <c r="E1124" s="57"/>
      <c r="F1124" s="58"/>
      <c r="G1124" s="9" t="s">
        <v>2632</v>
      </c>
      <c r="H1124" s="3">
        <v>4</v>
      </c>
      <c r="I1124" s="1" t="s">
        <v>1115</v>
      </c>
      <c r="J1124" s="2">
        <f t="shared" si="99"/>
        <v>628.66065600000002</v>
      </c>
      <c r="K1124" s="3">
        <v>1137.8882736</v>
      </c>
    </row>
    <row r="1125" spans="1:11" ht="18" customHeight="1">
      <c r="A1125" s="56">
        <v>28</v>
      </c>
      <c r="B1125" s="7">
        <v>109</v>
      </c>
      <c r="C1125" s="29" t="s">
        <v>3120</v>
      </c>
      <c r="D1125" s="57" t="s">
        <v>315</v>
      </c>
      <c r="E1125" s="57" t="s">
        <v>1035</v>
      </c>
      <c r="F1125" s="58">
        <f t="shared" si="96"/>
        <v>100.8</v>
      </c>
      <c r="G1125" s="9" t="s">
        <v>2633</v>
      </c>
      <c r="H1125" s="3">
        <v>1</v>
      </c>
      <c r="I1125" s="1" t="s">
        <v>1115</v>
      </c>
      <c r="J1125" s="2">
        <f t="shared" si="99"/>
        <v>628.66065600000002</v>
      </c>
      <c r="K1125" s="3">
        <v>1137.8882736</v>
      </c>
    </row>
    <row r="1126" spans="1:11" ht="18" customHeight="1">
      <c r="A1126" s="56"/>
      <c r="B1126" s="9">
        <v>110</v>
      </c>
      <c r="C1126" s="29" t="s">
        <v>3120</v>
      </c>
      <c r="D1126" s="57"/>
      <c r="E1126" s="57"/>
      <c r="F1126" s="58"/>
      <c r="G1126" s="9" t="s">
        <v>2634</v>
      </c>
      <c r="H1126" s="3">
        <v>2</v>
      </c>
      <c r="I1126" s="1" t="s">
        <v>1115</v>
      </c>
      <c r="J1126" s="2">
        <f t="shared" si="99"/>
        <v>628.66065600000002</v>
      </c>
      <c r="K1126" s="3">
        <v>1137.8882736</v>
      </c>
    </row>
    <row r="1127" spans="1:11" ht="18" customHeight="1">
      <c r="A1127" s="56"/>
      <c r="B1127" s="9">
        <v>111</v>
      </c>
      <c r="C1127" s="29" t="s">
        <v>3120</v>
      </c>
      <c r="D1127" s="57"/>
      <c r="E1127" s="57"/>
      <c r="F1127" s="58"/>
      <c r="G1127" s="9" t="s">
        <v>2635</v>
      </c>
      <c r="H1127" s="3">
        <v>3</v>
      </c>
      <c r="I1127" s="1" t="s">
        <v>1115</v>
      </c>
      <c r="J1127" s="2">
        <f t="shared" si="99"/>
        <v>628.66065600000002</v>
      </c>
      <c r="K1127" s="3">
        <v>1137.8882736</v>
      </c>
    </row>
    <row r="1128" spans="1:11" ht="18" customHeight="1">
      <c r="A1128" s="56"/>
      <c r="B1128" s="9">
        <v>112</v>
      </c>
      <c r="C1128" s="29" t="s">
        <v>3120</v>
      </c>
      <c r="D1128" s="57"/>
      <c r="E1128" s="57"/>
      <c r="F1128" s="58"/>
      <c r="G1128" s="9" t="s">
        <v>2636</v>
      </c>
      <c r="H1128" s="3">
        <v>4</v>
      </c>
      <c r="I1128" s="1" t="s">
        <v>1115</v>
      </c>
      <c r="J1128" s="2">
        <f t="shared" si="99"/>
        <v>628.66065600000002</v>
      </c>
      <c r="K1128" s="3">
        <v>1137.8882736</v>
      </c>
    </row>
    <row r="1129" spans="1:11" ht="18" customHeight="1">
      <c r="A1129" s="56">
        <v>29</v>
      </c>
      <c r="B1129" s="7">
        <v>113</v>
      </c>
      <c r="C1129" s="29" t="s">
        <v>3120</v>
      </c>
      <c r="D1129" s="57" t="s">
        <v>316</v>
      </c>
      <c r="E1129" s="57" t="s">
        <v>1036</v>
      </c>
      <c r="F1129" s="58">
        <f t="shared" si="97"/>
        <v>100.8</v>
      </c>
      <c r="G1129" s="9" t="s">
        <v>2637</v>
      </c>
      <c r="H1129" s="3">
        <v>1</v>
      </c>
      <c r="I1129" s="1" t="s">
        <v>1115</v>
      </c>
      <c r="J1129" s="2">
        <f t="shared" si="99"/>
        <v>628.66065600000002</v>
      </c>
      <c r="K1129" s="3">
        <v>1137.8882736</v>
      </c>
    </row>
    <row r="1130" spans="1:11" ht="18" customHeight="1">
      <c r="A1130" s="56"/>
      <c r="B1130" s="9">
        <v>114</v>
      </c>
      <c r="C1130" s="29" t="s">
        <v>3120</v>
      </c>
      <c r="D1130" s="57"/>
      <c r="E1130" s="57"/>
      <c r="F1130" s="58"/>
      <c r="G1130" s="9" t="s">
        <v>2638</v>
      </c>
      <c r="H1130" s="3">
        <v>2</v>
      </c>
      <c r="I1130" s="1" t="s">
        <v>1115</v>
      </c>
      <c r="J1130" s="2">
        <f t="shared" si="99"/>
        <v>628.66065600000002</v>
      </c>
      <c r="K1130" s="3">
        <v>1137.8882736</v>
      </c>
    </row>
    <row r="1131" spans="1:11" ht="18" customHeight="1">
      <c r="A1131" s="56"/>
      <c r="B1131" s="9">
        <v>115</v>
      </c>
      <c r="C1131" s="29" t="s">
        <v>3120</v>
      </c>
      <c r="D1131" s="57"/>
      <c r="E1131" s="57"/>
      <c r="F1131" s="58"/>
      <c r="G1131" s="9" t="s">
        <v>2639</v>
      </c>
      <c r="H1131" s="3">
        <v>3</v>
      </c>
      <c r="I1131" s="1" t="s">
        <v>1115</v>
      </c>
      <c r="J1131" s="2">
        <f t="shared" si="99"/>
        <v>628.66065600000002</v>
      </c>
      <c r="K1131" s="3">
        <v>1137.8882736</v>
      </c>
    </row>
    <row r="1132" spans="1:11" ht="18" customHeight="1">
      <c r="A1132" s="56"/>
      <c r="B1132" s="9">
        <v>116</v>
      </c>
      <c r="C1132" s="29" t="s">
        <v>3120</v>
      </c>
      <c r="D1132" s="57"/>
      <c r="E1132" s="57"/>
      <c r="F1132" s="58"/>
      <c r="G1132" s="9" t="s">
        <v>2640</v>
      </c>
      <c r="H1132" s="3">
        <v>4</v>
      </c>
      <c r="I1132" s="1" t="s">
        <v>1115</v>
      </c>
      <c r="J1132" s="2">
        <f t="shared" si="99"/>
        <v>628.66065600000002</v>
      </c>
      <c r="K1132" s="3">
        <v>1137.8882736</v>
      </c>
    </row>
    <row r="1133" spans="1:11" ht="18" customHeight="1">
      <c r="A1133" s="56">
        <v>30</v>
      </c>
      <c r="B1133" s="7">
        <v>117</v>
      </c>
      <c r="C1133" s="29" t="s">
        <v>3120</v>
      </c>
      <c r="D1133" s="57" t="s">
        <v>317</v>
      </c>
      <c r="E1133" s="57" t="s">
        <v>1037</v>
      </c>
      <c r="F1133" s="58">
        <f t="shared" si="98"/>
        <v>100.8</v>
      </c>
      <c r="G1133" s="9" t="s">
        <v>2641</v>
      </c>
      <c r="H1133" s="3">
        <v>1</v>
      </c>
      <c r="I1133" s="1" t="s">
        <v>1115</v>
      </c>
      <c r="J1133" s="2">
        <f t="shared" si="99"/>
        <v>628.66065600000002</v>
      </c>
      <c r="K1133" s="3">
        <v>1137.8882736</v>
      </c>
    </row>
    <row r="1134" spans="1:11" ht="18" customHeight="1">
      <c r="A1134" s="56"/>
      <c r="B1134" s="9">
        <v>118</v>
      </c>
      <c r="C1134" s="29" t="s">
        <v>3120</v>
      </c>
      <c r="D1134" s="57"/>
      <c r="E1134" s="57"/>
      <c r="F1134" s="58"/>
      <c r="G1134" s="9" t="s">
        <v>2642</v>
      </c>
      <c r="H1134" s="3">
        <v>2</v>
      </c>
      <c r="I1134" s="1" t="s">
        <v>1115</v>
      </c>
      <c r="J1134" s="2">
        <f t="shared" si="99"/>
        <v>628.66065600000002</v>
      </c>
      <c r="K1134" s="3">
        <v>1137.8882736</v>
      </c>
    </row>
    <row r="1135" spans="1:11" ht="18" customHeight="1">
      <c r="A1135" s="56"/>
      <c r="B1135" s="9">
        <v>119</v>
      </c>
      <c r="C1135" s="29" t="s">
        <v>3120</v>
      </c>
      <c r="D1135" s="57"/>
      <c r="E1135" s="57"/>
      <c r="F1135" s="58"/>
      <c r="G1135" s="9" t="s">
        <v>2643</v>
      </c>
      <c r="H1135" s="3">
        <v>3</v>
      </c>
      <c r="I1135" s="1" t="s">
        <v>1115</v>
      </c>
      <c r="J1135" s="2">
        <f t="shared" si="99"/>
        <v>628.66065600000002</v>
      </c>
      <c r="K1135" s="3">
        <v>1137.8882736</v>
      </c>
    </row>
    <row r="1136" spans="1:11" ht="18" customHeight="1">
      <c r="A1136" s="56"/>
      <c r="B1136" s="9">
        <v>120</v>
      </c>
      <c r="C1136" s="29" t="s">
        <v>3120</v>
      </c>
      <c r="D1136" s="57"/>
      <c r="E1136" s="57"/>
      <c r="F1136" s="58"/>
      <c r="G1136" s="9" t="s">
        <v>2644</v>
      </c>
      <c r="H1136" s="3">
        <v>4</v>
      </c>
      <c r="I1136" s="1" t="s">
        <v>1115</v>
      </c>
      <c r="J1136" s="2">
        <f t="shared" si="99"/>
        <v>628.66065600000002</v>
      </c>
      <c r="K1136" s="3">
        <v>1137.8882736</v>
      </c>
    </row>
    <row r="1137" spans="1:11" ht="18" customHeight="1">
      <c r="A1137" s="56">
        <v>31</v>
      </c>
      <c r="B1137" s="7">
        <v>121</v>
      </c>
      <c r="C1137" s="29" t="s">
        <v>3120</v>
      </c>
      <c r="D1137" s="57" t="s">
        <v>318</v>
      </c>
      <c r="E1137" s="57" t="s">
        <v>1038</v>
      </c>
      <c r="F1137" s="58">
        <f t="shared" ref="F1137" si="106">F1133</f>
        <v>100.8</v>
      </c>
      <c r="G1137" s="9" t="s">
        <v>2645</v>
      </c>
      <c r="H1137" s="3">
        <v>1</v>
      </c>
      <c r="I1137" s="1" t="s">
        <v>1115</v>
      </c>
      <c r="J1137" s="2">
        <f t="shared" si="99"/>
        <v>628.66065600000002</v>
      </c>
      <c r="K1137" s="3">
        <v>1137.8882736</v>
      </c>
    </row>
    <row r="1138" spans="1:11" ht="18" customHeight="1">
      <c r="A1138" s="56"/>
      <c r="B1138" s="9">
        <v>122</v>
      </c>
      <c r="C1138" s="29" t="s">
        <v>3120</v>
      </c>
      <c r="D1138" s="57"/>
      <c r="E1138" s="57"/>
      <c r="F1138" s="58"/>
      <c r="G1138" s="9" t="s">
        <v>2646</v>
      </c>
      <c r="H1138" s="3">
        <v>2</v>
      </c>
      <c r="I1138" s="1" t="s">
        <v>1115</v>
      </c>
      <c r="J1138" s="2">
        <f t="shared" si="99"/>
        <v>628.66065600000002</v>
      </c>
      <c r="K1138" s="3">
        <v>1137.8882736</v>
      </c>
    </row>
    <row r="1139" spans="1:11" ht="18" customHeight="1">
      <c r="A1139" s="56"/>
      <c r="B1139" s="9">
        <v>123</v>
      </c>
      <c r="C1139" s="29" t="s">
        <v>3120</v>
      </c>
      <c r="D1139" s="57"/>
      <c r="E1139" s="57"/>
      <c r="F1139" s="58"/>
      <c r="G1139" s="9" t="s">
        <v>2647</v>
      </c>
      <c r="H1139" s="3">
        <v>3</v>
      </c>
      <c r="I1139" s="1" t="s">
        <v>1115</v>
      </c>
      <c r="J1139" s="2">
        <f t="shared" si="99"/>
        <v>628.66065600000002</v>
      </c>
      <c r="K1139" s="3">
        <v>1137.8882736</v>
      </c>
    </row>
    <row r="1140" spans="1:11" ht="18" customHeight="1">
      <c r="A1140" s="56"/>
      <c r="B1140" s="9">
        <v>124</v>
      </c>
      <c r="C1140" s="29" t="s">
        <v>3120</v>
      </c>
      <c r="D1140" s="57"/>
      <c r="E1140" s="57"/>
      <c r="F1140" s="58"/>
      <c r="G1140" s="9" t="s">
        <v>2648</v>
      </c>
      <c r="H1140" s="3">
        <v>4</v>
      </c>
      <c r="I1140" s="1" t="s">
        <v>1115</v>
      </c>
      <c r="J1140" s="2">
        <f t="shared" si="99"/>
        <v>628.66065600000002</v>
      </c>
      <c r="K1140" s="3">
        <v>1137.8882736</v>
      </c>
    </row>
    <row r="1141" spans="1:11" ht="18" customHeight="1">
      <c r="A1141" s="56">
        <v>32</v>
      </c>
      <c r="B1141" s="7">
        <v>125</v>
      </c>
      <c r="C1141" s="29" t="s">
        <v>3120</v>
      </c>
      <c r="D1141" s="57" t="s">
        <v>319</v>
      </c>
      <c r="E1141" s="57" t="s">
        <v>1039</v>
      </c>
      <c r="F1141" s="58">
        <f t="shared" ref="F1141" si="107">F1137</f>
        <v>100.8</v>
      </c>
      <c r="G1141" s="9" t="s">
        <v>2649</v>
      </c>
      <c r="H1141" s="3">
        <v>1</v>
      </c>
      <c r="I1141" s="1" t="s">
        <v>1115</v>
      </c>
      <c r="J1141" s="2">
        <f t="shared" si="99"/>
        <v>628.66065600000002</v>
      </c>
      <c r="K1141" s="3">
        <v>1137.8882736</v>
      </c>
    </row>
    <row r="1142" spans="1:11" ht="18" customHeight="1">
      <c r="A1142" s="56"/>
      <c r="B1142" s="9">
        <v>126</v>
      </c>
      <c r="C1142" s="29" t="s">
        <v>3120</v>
      </c>
      <c r="D1142" s="57"/>
      <c r="E1142" s="57"/>
      <c r="F1142" s="58"/>
      <c r="G1142" s="9" t="s">
        <v>2650</v>
      </c>
      <c r="H1142" s="3">
        <v>2</v>
      </c>
      <c r="I1142" s="1" t="s">
        <v>1115</v>
      </c>
      <c r="J1142" s="2">
        <f t="shared" si="99"/>
        <v>628.66065600000002</v>
      </c>
      <c r="K1142" s="3">
        <v>1137.8882736</v>
      </c>
    </row>
    <row r="1143" spans="1:11" ht="18" customHeight="1">
      <c r="A1143" s="56"/>
      <c r="B1143" s="9">
        <v>127</v>
      </c>
      <c r="C1143" s="29" t="s">
        <v>3120</v>
      </c>
      <c r="D1143" s="57"/>
      <c r="E1143" s="57"/>
      <c r="F1143" s="58"/>
      <c r="G1143" s="9" t="s">
        <v>2651</v>
      </c>
      <c r="H1143" s="3">
        <v>3</v>
      </c>
      <c r="I1143" s="1" t="s">
        <v>1115</v>
      </c>
      <c r="J1143" s="2">
        <f t="shared" si="99"/>
        <v>628.66065600000002</v>
      </c>
      <c r="K1143" s="3">
        <v>1137.8882736</v>
      </c>
    </row>
    <row r="1144" spans="1:11" ht="18" customHeight="1">
      <c r="A1144" s="56"/>
      <c r="B1144" s="9">
        <v>128</v>
      </c>
      <c r="C1144" s="29" t="s">
        <v>3120</v>
      </c>
      <c r="D1144" s="57"/>
      <c r="E1144" s="57"/>
      <c r="F1144" s="58"/>
      <c r="G1144" s="9" t="s">
        <v>2652</v>
      </c>
      <c r="H1144" s="3">
        <v>4</v>
      </c>
      <c r="I1144" s="1" t="s">
        <v>1115</v>
      </c>
      <c r="J1144" s="2">
        <f t="shared" si="99"/>
        <v>628.66065600000002</v>
      </c>
      <c r="K1144" s="3">
        <v>1137.8882736</v>
      </c>
    </row>
    <row r="1145" spans="1:11" ht="18" customHeight="1">
      <c r="A1145" s="56">
        <v>33</v>
      </c>
      <c r="B1145" s="7">
        <v>129</v>
      </c>
      <c r="C1145" s="29" t="s">
        <v>3120</v>
      </c>
      <c r="D1145" s="57" t="s">
        <v>320</v>
      </c>
      <c r="E1145" s="57" t="s">
        <v>1040</v>
      </c>
      <c r="F1145" s="58">
        <f t="shared" ref="F1145" si="108">F1141</f>
        <v>100.8</v>
      </c>
      <c r="G1145" s="9" t="s">
        <v>2653</v>
      </c>
      <c r="H1145" s="3">
        <v>1</v>
      </c>
      <c r="I1145" s="1" t="s">
        <v>1115</v>
      </c>
      <c r="J1145" s="2">
        <f t="shared" si="99"/>
        <v>628.66065600000002</v>
      </c>
      <c r="K1145" s="3">
        <v>1137.8882736</v>
      </c>
    </row>
    <row r="1146" spans="1:11" ht="18" customHeight="1">
      <c r="A1146" s="56"/>
      <c r="B1146" s="9">
        <v>130</v>
      </c>
      <c r="C1146" s="29" t="s">
        <v>3120</v>
      </c>
      <c r="D1146" s="57"/>
      <c r="E1146" s="57"/>
      <c r="F1146" s="58"/>
      <c r="G1146" s="9" t="s">
        <v>2654</v>
      </c>
      <c r="H1146" s="3">
        <v>2</v>
      </c>
      <c r="I1146" s="1" t="s">
        <v>1115</v>
      </c>
      <c r="J1146" s="2">
        <f t="shared" si="99"/>
        <v>628.66065600000002</v>
      </c>
      <c r="K1146" s="3">
        <v>1137.8882736</v>
      </c>
    </row>
    <row r="1147" spans="1:11" ht="18" customHeight="1">
      <c r="A1147" s="56"/>
      <c r="B1147" s="9">
        <v>131</v>
      </c>
      <c r="C1147" s="29" t="s">
        <v>3120</v>
      </c>
      <c r="D1147" s="57"/>
      <c r="E1147" s="57"/>
      <c r="F1147" s="58"/>
      <c r="G1147" s="9" t="s">
        <v>2655</v>
      </c>
      <c r="H1147" s="3">
        <v>3</v>
      </c>
      <c r="I1147" s="1" t="s">
        <v>1115</v>
      </c>
      <c r="J1147" s="2">
        <f t="shared" si="99"/>
        <v>628.66065600000002</v>
      </c>
      <c r="K1147" s="3">
        <v>1137.8882736</v>
      </c>
    </row>
    <row r="1148" spans="1:11" ht="18" customHeight="1">
      <c r="A1148" s="56"/>
      <c r="B1148" s="9">
        <v>132</v>
      </c>
      <c r="C1148" s="29" t="s">
        <v>3120</v>
      </c>
      <c r="D1148" s="57"/>
      <c r="E1148" s="57"/>
      <c r="F1148" s="58"/>
      <c r="G1148" s="9" t="s">
        <v>2656</v>
      </c>
      <c r="H1148" s="3">
        <v>4</v>
      </c>
      <c r="I1148" s="1" t="s">
        <v>1115</v>
      </c>
      <c r="J1148" s="2">
        <f t="shared" si="99"/>
        <v>628.66065600000002</v>
      </c>
      <c r="K1148" s="3">
        <v>1137.8882736</v>
      </c>
    </row>
    <row r="1149" spans="1:11" ht="18" customHeight="1">
      <c r="A1149" s="56">
        <v>34</v>
      </c>
      <c r="B1149" s="7">
        <v>133</v>
      </c>
      <c r="C1149" s="29" t="s">
        <v>3120</v>
      </c>
      <c r="D1149" s="57" t="s">
        <v>321</v>
      </c>
      <c r="E1149" s="57" t="s">
        <v>1041</v>
      </c>
      <c r="F1149" s="58">
        <f t="shared" ref="F1149" si="109">F1145</f>
        <v>100.8</v>
      </c>
      <c r="G1149" s="9" t="s">
        <v>2657</v>
      </c>
      <c r="H1149" s="3">
        <v>1</v>
      </c>
      <c r="I1149" s="1" t="s">
        <v>1115</v>
      </c>
      <c r="J1149" s="2">
        <f t="shared" si="99"/>
        <v>628.66065600000002</v>
      </c>
      <c r="K1149" s="3">
        <v>1137.8882736</v>
      </c>
    </row>
    <row r="1150" spans="1:11" ht="18" customHeight="1">
      <c r="A1150" s="56"/>
      <c r="B1150" s="9">
        <v>134</v>
      </c>
      <c r="C1150" s="29" t="s">
        <v>3120</v>
      </c>
      <c r="D1150" s="57"/>
      <c r="E1150" s="57"/>
      <c r="F1150" s="58"/>
      <c r="G1150" s="9" t="s">
        <v>2658</v>
      </c>
      <c r="H1150" s="3">
        <v>2</v>
      </c>
      <c r="I1150" s="1" t="s">
        <v>1115</v>
      </c>
      <c r="J1150" s="2">
        <f t="shared" si="99"/>
        <v>628.66065600000002</v>
      </c>
      <c r="K1150" s="3">
        <v>1137.8882736</v>
      </c>
    </row>
    <row r="1151" spans="1:11" ht="18" customHeight="1">
      <c r="A1151" s="56"/>
      <c r="B1151" s="9">
        <v>135</v>
      </c>
      <c r="C1151" s="29" t="s">
        <v>3120</v>
      </c>
      <c r="D1151" s="57"/>
      <c r="E1151" s="57"/>
      <c r="F1151" s="58"/>
      <c r="G1151" s="9" t="s">
        <v>2659</v>
      </c>
      <c r="H1151" s="3">
        <v>3</v>
      </c>
      <c r="I1151" s="1" t="s">
        <v>1115</v>
      </c>
      <c r="J1151" s="2">
        <f t="shared" si="99"/>
        <v>628.66065600000002</v>
      </c>
      <c r="K1151" s="3">
        <v>1137.8882736</v>
      </c>
    </row>
    <row r="1152" spans="1:11" ht="18" customHeight="1">
      <c r="A1152" s="56"/>
      <c r="B1152" s="9">
        <v>136</v>
      </c>
      <c r="C1152" s="29" t="s">
        <v>3120</v>
      </c>
      <c r="D1152" s="57"/>
      <c r="E1152" s="57"/>
      <c r="F1152" s="58"/>
      <c r="G1152" s="9" t="s">
        <v>2660</v>
      </c>
      <c r="H1152" s="3">
        <v>4</v>
      </c>
      <c r="I1152" s="1" t="s">
        <v>1115</v>
      </c>
      <c r="J1152" s="2">
        <f t="shared" si="99"/>
        <v>628.66065600000002</v>
      </c>
      <c r="K1152" s="3">
        <v>1137.8882736</v>
      </c>
    </row>
    <row r="1153" spans="1:11" ht="18" customHeight="1">
      <c r="A1153" s="56">
        <v>35</v>
      </c>
      <c r="B1153" s="7">
        <v>137</v>
      </c>
      <c r="C1153" s="29" t="s">
        <v>3120</v>
      </c>
      <c r="D1153" s="57" t="s">
        <v>322</v>
      </c>
      <c r="E1153" s="57" t="s">
        <v>1042</v>
      </c>
      <c r="F1153" s="58">
        <f t="shared" ref="F1153" si="110">F1149</f>
        <v>100.8</v>
      </c>
      <c r="G1153" s="9" t="s">
        <v>2661</v>
      </c>
      <c r="H1153" s="3">
        <v>1</v>
      </c>
      <c r="I1153" s="1" t="s">
        <v>1115</v>
      </c>
      <c r="J1153" s="2">
        <f t="shared" si="99"/>
        <v>628.66065600000002</v>
      </c>
      <c r="K1153" s="3">
        <v>1137.8882736</v>
      </c>
    </row>
    <row r="1154" spans="1:11" ht="18" customHeight="1">
      <c r="A1154" s="56"/>
      <c r="B1154" s="9">
        <v>138</v>
      </c>
      <c r="C1154" s="29" t="s">
        <v>3120</v>
      </c>
      <c r="D1154" s="57"/>
      <c r="E1154" s="57"/>
      <c r="F1154" s="58"/>
      <c r="G1154" s="9" t="s">
        <v>2662</v>
      </c>
      <c r="H1154" s="3">
        <v>2</v>
      </c>
      <c r="I1154" s="1" t="s">
        <v>1115</v>
      </c>
      <c r="J1154" s="2">
        <f t="shared" si="99"/>
        <v>628.66065600000002</v>
      </c>
      <c r="K1154" s="3">
        <v>1137.8882736</v>
      </c>
    </row>
    <row r="1155" spans="1:11" ht="18" customHeight="1">
      <c r="A1155" s="56"/>
      <c r="B1155" s="9">
        <v>139</v>
      </c>
      <c r="C1155" s="29" t="s">
        <v>3120</v>
      </c>
      <c r="D1155" s="57"/>
      <c r="E1155" s="57"/>
      <c r="F1155" s="58"/>
      <c r="G1155" s="9" t="s">
        <v>2663</v>
      </c>
      <c r="H1155" s="3">
        <v>3</v>
      </c>
      <c r="I1155" s="1" t="s">
        <v>1115</v>
      </c>
      <c r="J1155" s="2">
        <f t="shared" si="99"/>
        <v>628.66065600000002</v>
      </c>
      <c r="K1155" s="3">
        <v>1137.8882736</v>
      </c>
    </row>
    <row r="1156" spans="1:11" ht="18" customHeight="1">
      <c r="A1156" s="56"/>
      <c r="B1156" s="9">
        <v>140</v>
      </c>
      <c r="C1156" s="29" t="s">
        <v>3120</v>
      </c>
      <c r="D1156" s="57"/>
      <c r="E1156" s="57"/>
      <c r="F1156" s="58"/>
      <c r="G1156" s="9" t="s">
        <v>2664</v>
      </c>
      <c r="H1156" s="3">
        <v>4</v>
      </c>
      <c r="I1156" s="1" t="s">
        <v>1115</v>
      </c>
      <c r="J1156" s="2">
        <f t="shared" si="99"/>
        <v>628.66065600000002</v>
      </c>
      <c r="K1156" s="3">
        <v>1137.8882736</v>
      </c>
    </row>
    <row r="1157" spans="1:11" ht="18" customHeight="1">
      <c r="A1157" s="56">
        <v>36</v>
      </c>
      <c r="B1157" s="7">
        <v>141</v>
      </c>
      <c r="C1157" s="29" t="s">
        <v>3120</v>
      </c>
      <c r="D1157" s="57" t="s">
        <v>323</v>
      </c>
      <c r="E1157" s="57" t="s">
        <v>1043</v>
      </c>
      <c r="F1157" s="58">
        <f t="shared" ref="F1157" si="111">F1153</f>
        <v>100.8</v>
      </c>
      <c r="G1157" s="9" t="s">
        <v>2665</v>
      </c>
      <c r="H1157" s="3">
        <v>1</v>
      </c>
      <c r="I1157" s="1" t="s">
        <v>1115</v>
      </c>
      <c r="J1157" s="2">
        <f t="shared" si="99"/>
        <v>628.66065600000002</v>
      </c>
      <c r="K1157" s="3">
        <v>1137.8882736</v>
      </c>
    </row>
    <row r="1158" spans="1:11" ht="18" customHeight="1">
      <c r="A1158" s="56"/>
      <c r="B1158" s="9">
        <v>142</v>
      </c>
      <c r="C1158" s="29" t="s">
        <v>3120</v>
      </c>
      <c r="D1158" s="57"/>
      <c r="E1158" s="57"/>
      <c r="F1158" s="58"/>
      <c r="G1158" s="9" t="s">
        <v>2666</v>
      </c>
      <c r="H1158" s="3">
        <v>2</v>
      </c>
      <c r="I1158" s="1" t="s">
        <v>1115</v>
      </c>
      <c r="J1158" s="2">
        <f t="shared" si="99"/>
        <v>628.66065600000002</v>
      </c>
      <c r="K1158" s="3">
        <v>1137.8882736</v>
      </c>
    </row>
    <row r="1159" spans="1:11" ht="18" customHeight="1">
      <c r="A1159" s="56"/>
      <c r="B1159" s="9">
        <v>143</v>
      </c>
      <c r="C1159" s="29" t="s">
        <v>3120</v>
      </c>
      <c r="D1159" s="57"/>
      <c r="E1159" s="57"/>
      <c r="F1159" s="58"/>
      <c r="G1159" s="9" t="s">
        <v>2667</v>
      </c>
      <c r="H1159" s="3">
        <v>3</v>
      </c>
      <c r="I1159" s="1" t="s">
        <v>1115</v>
      </c>
      <c r="J1159" s="2">
        <f t="shared" si="99"/>
        <v>628.66065600000002</v>
      </c>
      <c r="K1159" s="3">
        <v>1137.8882736</v>
      </c>
    </row>
    <row r="1160" spans="1:11" ht="18" customHeight="1">
      <c r="A1160" s="56"/>
      <c r="B1160" s="9">
        <v>144</v>
      </c>
      <c r="C1160" s="29" t="s">
        <v>3120</v>
      </c>
      <c r="D1160" s="57"/>
      <c r="E1160" s="57"/>
      <c r="F1160" s="58"/>
      <c r="G1160" s="9" t="s">
        <v>2668</v>
      </c>
      <c r="H1160" s="3">
        <v>4</v>
      </c>
      <c r="I1160" s="1" t="s">
        <v>1115</v>
      </c>
      <c r="J1160" s="2">
        <f t="shared" si="99"/>
        <v>628.66065600000002</v>
      </c>
      <c r="K1160" s="3">
        <v>1137.8882736</v>
      </c>
    </row>
    <row r="1161" spans="1:11" ht="18" customHeight="1">
      <c r="A1161" s="56">
        <v>37</v>
      </c>
      <c r="B1161" s="7">
        <v>145</v>
      </c>
      <c r="C1161" s="29" t="s">
        <v>3120</v>
      </c>
      <c r="D1161" s="57" t="s">
        <v>324</v>
      </c>
      <c r="E1161" s="57" t="s">
        <v>1044</v>
      </c>
      <c r="F1161" s="58">
        <f t="shared" ref="F1161" si="112">F1157</f>
        <v>100.8</v>
      </c>
      <c r="G1161" s="9" t="s">
        <v>2669</v>
      </c>
      <c r="H1161" s="3">
        <v>1</v>
      </c>
      <c r="I1161" s="1" t="s">
        <v>1115</v>
      </c>
      <c r="J1161" s="2">
        <f t="shared" si="99"/>
        <v>628.66065600000002</v>
      </c>
      <c r="K1161" s="3">
        <v>1137.8882736</v>
      </c>
    </row>
    <row r="1162" spans="1:11" ht="18" customHeight="1">
      <c r="A1162" s="56"/>
      <c r="B1162" s="9">
        <v>146</v>
      </c>
      <c r="C1162" s="29" t="s">
        <v>3120</v>
      </c>
      <c r="D1162" s="57"/>
      <c r="E1162" s="57"/>
      <c r="F1162" s="58"/>
      <c r="G1162" s="9" t="s">
        <v>2670</v>
      </c>
      <c r="H1162" s="3">
        <v>2</v>
      </c>
      <c r="I1162" s="1" t="s">
        <v>1115</v>
      </c>
      <c r="J1162" s="2">
        <f t="shared" ref="J1162:J1174" si="113">J1161</f>
        <v>628.66065600000002</v>
      </c>
      <c r="K1162" s="3">
        <v>1137.8882736</v>
      </c>
    </row>
    <row r="1163" spans="1:11" ht="18" customHeight="1">
      <c r="A1163" s="56"/>
      <c r="B1163" s="9">
        <v>147</v>
      </c>
      <c r="C1163" s="29" t="s">
        <v>3120</v>
      </c>
      <c r="D1163" s="57"/>
      <c r="E1163" s="57"/>
      <c r="F1163" s="58"/>
      <c r="G1163" s="9" t="s">
        <v>2671</v>
      </c>
      <c r="H1163" s="3">
        <v>3</v>
      </c>
      <c r="I1163" s="1" t="s">
        <v>1115</v>
      </c>
      <c r="J1163" s="2">
        <f t="shared" si="113"/>
        <v>628.66065600000002</v>
      </c>
      <c r="K1163" s="3">
        <v>1137.8882736</v>
      </c>
    </row>
    <row r="1164" spans="1:11" ht="18" customHeight="1">
      <c r="A1164" s="56"/>
      <c r="B1164" s="9">
        <v>148</v>
      </c>
      <c r="C1164" s="29" t="s">
        <v>3120</v>
      </c>
      <c r="D1164" s="57"/>
      <c r="E1164" s="57"/>
      <c r="F1164" s="58"/>
      <c r="G1164" s="9" t="s">
        <v>2672</v>
      </c>
      <c r="H1164" s="3">
        <v>4</v>
      </c>
      <c r="I1164" s="1" t="s">
        <v>1115</v>
      </c>
      <c r="J1164" s="2">
        <f t="shared" si="113"/>
        <v>628.66065600000002</v>
      </c>
      <c r="K1164" s="3">
        <v>1137.8882736</v>
      </c>
    </row>
    <row r="1165" spans="1:11" ht="18" customHeight="1">
      <c r="A1165" s="56">
        <v>38</v>
      </c>
      <c r="B1165" s="7">
        <v>149</v>
      </c>
      <c r="C1165" s="29" t="s">
        <v>3120</v>
      </c>
      <c r="D1165" s="57" t="s">
        <v>325</v>
      </c>
      <c r="E1165" s="57" t="s">
        <v>1045</v>
      </c>
      <c r="F1165" s="58">
        <f t="shared" ref="F1165" si="114">F1161</f>
        <v>100.8</v>
      </c>
      <c r="G1165" s="9" t="s">
        <v>2673</v>
      </c>
      <c r="H1165" s="3">
        <v>1</v>
      </c>
      <c r="I1165" s="1" t="s">
        <v>1115</v>
      </c>
      <c r="J1165" s="2">
        <f t="shared" si="113"/>
        <v>628.66065600000002</v>
      </c>
      <c r="K1165" s="3">
        <v>1137.8882736</v>
      </c>
    </row>
    <row r="1166" spans="1:11" ht="18" customHeight="1">
      <c r="A1166" s="56"/>
      <c r="B1166" s="9">
        <v>150</v>
      </c>
      <c r="C1166" s="29" t="s">
        <v>3120</v>
      </c>
      <c r="D1166" s="57"/>
      <c r="E1166" s="57"/>
      <c r="F1166" s="58"/>
      <c r="G1166" s="9" t="s">
        <v>2674</v>
      </c>
      <c r="H1166" s="3">
        <v>2</v>
      </c>
      <c r="I1166" s="1" t="s">
        <v>1115</v>
      </c>
      <c r="J1166" s="2">
        <f t="shared" si="113"/>
        <v>628.66065600000002</v>
      </c>
      <c r="K1166" s="3">
        <v>1137.8882736</v>
      </c>
    </row>
    <row r="1167" spans="1:11" ht="18" customHeight="1">
      <c r="A1167" s="56"/>
      <c r="B1167" s="9">
        <v>151</v>
      </c>
      <c r="C1167" s="29" t="s">
        <v>3120</v>
      </c>
      <c r="D1167" s="57"/>
      <c r="E1167" s="57"/>
      <c r="F1167" s="58"/>
      <c r="G1167" s="9" t="s">
        <v>2675</v>
      </c>
      <c r="H1167" s="3">
        <v>3</v>
      </c>
      <c r="I1167" s="1" t="s">
        <v>1115</v>
      </c>
      <c r="J1167" s="2">
        <f t="shared" si="113"/>
        <v>628.66065600000002</v>
      </c>
      <c r="K1167" s="3">
        <v>1137.8882736</v>
      </c>
    </row>
    <row r="1168" spans="1:11" ht="18" customHeight="1">
      <c r="A1168" s="56"/>
      <c r="B1168" s="9">
        <v>152</v>
      </c>
      <c r="C1168" s="29" t="s">
        <v>3120</v>
      </c>
      <c r="D1168" s="57"/>
      <c r="E1168" s="57"/>
      <c r="F1168" s="58"/>
      <c r="G1168" s="9" t="s">
        <v>2676</v>
      </c>
      <c r="H1168" s="3">
        <v>4</v>
      </c>
      <c r="I1168" s="1" t="s">
        <v>1115</v>
      </c>
      <c r="J1168" s="2">
        <f t="shared" si="113"/>
        <v>628.66065600000002</v>
      </c>
      <c r="K1168" s="3">
        <v>1137.8882736</v>
      </c>
    </row>
    <row r="1169" spans="1:11" ht="18" customHeight="1">
      <c r="A1169" s="56">
        <v>39</v>
      </c>
      <c r="B1169" s="7">
        <v>153</v>
      </c>
      <c r="C1169" s="29" t="s">
        <v>3120</v>
      </c>
      <c r="D1169" s="57" t="s">
        <v>326</v>
      </c>
      <c r="E1169" s="57" t="s">
        <v>1046</v>
      </c>
      <c r="F1169" s="58">
        <f t="shared" ref="F1169" si="115">F1165</f>
        <v>100.8</v>
      </c>
      <c r="G1169" s="9" t="s">
        <v>2677</v>
      </c>
      <c r="H1169" s="3">
        <v>1</v>
      </c>
      <c r="I1169" s="1" t="s">
        <v>1115</v>
      </c>
      <c r="J1169" s="2">
        <f t="shared" si="113"/>
        <v>628.66065600000002</v>
      </c>
      <c r="K1169" s="3">
        <v>1137.8882736</v>
      </c>
    </row>
    <row r="1170" spans="1:11" ht="18" customHeight="1">
      <c r="A1170" s="56"/>
      <c r="B1170" s="9">
        <v>154</v>
      </c>
      <c r="C1170" s="29" t="s">
        <v>3120</v>
      </c>
      <c r="D1170" s="57"/>
      <c r="E1170" s="57"/>
      <c r="F1170" s="58"/>
      <c r="G1170" s="9" t="s">
        <v>2678</v>
      </c>
      <c r="H1170" s="3">
        <v>2</v>
      </c>
      <c r="I1170" s="1" t="s">
        <v>1115</v>
      </c>
      <c r="J1170" s="2">
        <f t="shared" si="113"/>
        <v>628.66065600000002</v>
      </c>
      <c r="K1170" s="3">
        <v>1137.8882736</v>
      </c>
    </row>
    <row r="1171" spans="1:11" ht="18" customHeight="1">
      <c r="A1171" s="56"/>
      <c r="B1171" s="9">
        <v>155</v>
      </c>
      <c r="C1171" s="29" t="s">
        <v>3120</v>
      </c>
      <c r="D1171" s="57"/>
      <c r="E1171" s="57"/>
      <c r="F1171" s="58"/>
      <c r="G1171" s="9" t="s">
        <v>2679</v>
      </c>
      <c r="H1171" s="3">
        <v>3</v>
      </c>
      <c r="I1171" s="1" t="s">
        <v>1115</v>
      </c>
      <c r="J1171" s="2">
        <f t="shared" si="113"/>
        <v>628.66065600000002</v>
      </c>
      <c r="K1171" s="3">
        <v>1137.8882736</v>
      </c>
    </row>
    <row r="1172" spans="1:11" ht="18" customHeight="1">
      <c r="A1172" s="56"/>
      <c r="B1172" s="9">
        <v>156</v>
      </c>
      <c r="C1172" s="29" t="s">
        <v>3120</v>
      </c>
      <c r="D1172" s="57"/>
      <c r="E1172" s="57"/>
      <c r="F1172" s="58"/>
      <c r="G1172" s="9" t="s">
        <v>2680</v>
      </c>
      <c r="H1172" s="3">
        <v>4</v>
      </c>
      <c r="I1172" s="1" t="s">
        <v>1115</v>
      </c>
      <c r="J1172" s="2">
        <f t="shared" si="113"/>
        <v>628.66065600000002</v>
      </c>
      <c r="K1172" s="3">
        <v>1137.8882736</v>
      </c>
    </row>
    <row r="1173" spans="1:11" ht="18" customHeight="1">
      <c r="A1173" s="56">
        <v>40</v>
      </c>
      <c r="B1173" s="7">
        <v>157</v>
      </c>
      <c r="C1173" s="29" t="s">
        <v>3120</v>
      </c>
      <c r="D1173" s="57" t="s">
        <v>327</v>
      </c>
      <c r="E1173" s="57" t="s">
        <v>1047</v>
      </c>
      <c r="F1173" s="58">
        <f t="shared" ref="F1173" si="116">F1169</f>
        <v>100.8</v>
      </c>
      <c r="G1173" s="9" t="s">
        <v>2681</v>
      </c>
      <c r="H1173" s="3">
        <v>1</v>
      </c>
      <c r="I1173" s="1" t="s">
        <v>1115</v>
      </c>
      <c r="J1173" s="2">
        <f t="shared" si="113"/>
        <v>628.66065600000002</v>
      </c>
      <c r="K1173" s="3">
        <v>1137.8882736</v>
      </c>
    </row>
    <row r="1174" spans="1:11" ht="18" customHeight="1">
      <c r="A1174" s="56"/>
      <c r="B1174" s="9">
        <v>158</v>
      </c>
      <c r="C1174" s="29" t="s">
        <v>3120</v>
      </c>
      <c r="D1174" s="57"/>
      <c r="E1174" s="57"/>
      <c r="F1174" s="58"/>
      <c r="G1174" s="9" t="s">
        <v>2682</v>
      </c>
      <c r="H1174" s="3">
        <v>2</v>
      </c>
      <c r="I1174" s="1" t="s">
        <v>1115</v>
      </c>
      <c r="J1174" s="2">
        <f t="shared" si="113"/>
        <v>628.66065600000002</v>
      </c>
      <c r="K1174" s="3">
        <v>1137.8882736</v>
      </c>
    </row>
    <row r="1175" spans="1:11" ht="18" customHeight="1">
      <c r="A1175" s="56"/>
      <c r="B1175" s="9">
        <v>159</v>
      </c>
      <c r="C1175" s="29" t="s">
        <v>3120</v>
      </c>
      <c r="D1175" s="57"/>
      <c r="E1175" s="57"/>
      <c r="F1175" s="58"/>
      <c r="G1175" s="9" t="s">
        <v>2683</v>
      </c>
      <c r="H1175" s="3">
        <v>3</v>
      </c>
      <c r="I1175" s="1" t="s">
        <v>1115</v>
      </c>
      <c r="J1175" s="2">
        <f>J1174</f>
        <v>628.66065600000002</v>
      </c>
      <c r="K1175" s="3">
        <v>1137.8882736</v>
      </c>
    </row>
    <row r="1176" spans="1:11" ht="18" customHeight="1">
      <c r="A1176" s="56"/>
      <c r="B1176" s="9">
        <v>160</v>
      </c>
      <c r="C1176" s="29" t="s">
        <v>3120</v>
      </c>
      <c r="D1176" s="57"/>
      <c r="E1176" s="57"/>
      <c r="F1176" s="58"/>
      <c r="G1176" s="9" t="s">
        <v>2684</v>
      </c>
      <c r="H1176" s="3">
        <v>4</v>
      </c>
      <c r="I1176" s="1" t="s">
        <v>1115</v>
      </c>
      <c r="J1176" s="2">
        <f t="shared" ref="J1176:J1204" si="117">J1175</f>
        <v>628.66065600000002</v>
      </c>
      <c r="K1176" s="3">
        <v>1137.8882736</v>
      </c>
    </row>
    <row r="1177" spans="1:11" ht="18" customHeight="1">
      <c r="A1177" s="56">
        <v>41</v>
      </c>
      <c r="B1177" s="7">
        <v>161</v>
      </c>
      <c r="C1177" s="29" t="s">
        <v>3120</v>
      </c>
      <c r="D1177" s="57" t="s">
        <v>328</v>
      </c>
      <c r="E1177" s="57" t="s">
        <v>1048</v>
      </c>
      <c r="F1177" s="58">
        <f t="shared" ref="F1177:F1213" si="118">F1173</f>
        <v>100.8</v>
      </c>
      <c r="G1177" s="9" t="s">
        <v>2685</v>
      </c>
      <c r="H1177" s="3">
        <v>1</v>
      </c>
      <c r="I1177" s="1" t="s">
        <v>1115</v>
      </c>
      <c r="J1177" s="2">
        <f t="shared" si="117"/>
        <v>628.66065600000002</v>
      </c>
      <c r="K1177" s="3">
        <v>1137.8882736</v>
      </c>
    </row>
    <row r="1178" spans="1:11" ht="18" customHeight="1">
      <c r="A1178" s="56"/>
      <c r="B1178" s="9">
        <v>162</v>
      </c>
      <c r="C1178" s="29" t="s">
        <v>3120</v>
      </c>
      <c r="D1178" s="57"/>
      <c r="E1178" s="57"/>
      <c r="F1178" s="58"/>
      <c r="G1178" s="9" t="s">
        <v>2686</v>
      </c>
      <c r="H1178" s="3">
        <v>2</v>
      </c>
      <c r="I1178" s="1" t="s">
        <v>1115</v>
      </c>
      <c r="J1178" s="2">
        <f t="shared" si="117"/>
        <v>628.66065600000002</v>
      </c>
      <c r="K1178" s="3">
        <v>1137.8882736</v>
      </c>
    </row>
    <row r="1179" spans="1:11" ht="18" customHeight="1">
      <c r="A1179" s="56"/>
      <c r="B1179" s="9">
        <v>163</v>
      </c>
      <c r="C1179" s="29" t="s">
        <v>3120</v>
      </c>
      <c r="D1179" s="57"/>
      <c r="E1179" s="57"/>
      <c r="F1179" s="58"/>
      <c r="G1179" s="9" t="s">
        <v>2687</v>
      </c>
      <c r="H1179" s="3">
        <v>3</v>
      </c>
      <c r="I1179" s="1" t="s">
        <v>1115</v>
      </c>
      <c r="J1179" s="2">
        <f t="shared" si="117"/>
        <v>628.66065600000002</v>
      </c>
      <c r="K1179" s="3">
        <v>1137.8882736</v>
      </c>
    </row>
    <row r="1180" spans="1:11" ht="18" customHeight="1">
      <c r="A1180" s="56"/>
      <c r="B1180" s="9">
        <v>164</v>
      </c>
      <c r="C1180" s="29" t="s">
        <v>3120</v>
      </c>
      <c r="D1180" s="57"/>
      <c r="E1180" s="57"/>
      <c r="F1180" s="58"/>
      <c r="G1180" s="9" t="s">
        <v>2688</v>
      </c>
      <c r="H1180" s="3">
        <v>4</v>
      </c>
      <c r="I1180" s="1" t="s">
        <v>1115</v>
      </c>
      <c r="J1180" s="2">
        <f t="shared" si="117"/>
        <v>628.66065600000002</v>
      </c>
      <c r="K1180" s="3">
        <v>1137.8882736</v>
      </c>
    </row>
    <row r="1181" spans="1:11" ht="18" customHeight="1">
      <c r="A1181" s="56">
        <v>42</v>
      </c>
      <c r="B1181" s="7">
        <v>165</v>
      </c>
      <c r="C1181" s="29" t="s">
        <v>3120</v>
      </c>
      <c r="D1181" s="57" t="s">
        <v>329</v>
      </c>
      <c r="E1181" s="57" t="s">
        <v>1049</v>
      </c>
      <c r="F1181" s="58">
        <f t="shared" ref="F1181:F1217" si="119">F1177</f>
        <v>100.8</v>
      </c>
      <c r="G1181" s="9" t="s">
        <v>2689</v>
      </c>
      <c r="H1181" s="3">
        <v>1</v>
      </c>
      <c r="I1181" s="1" t="s">
        <v>1115</v>
      </c>
      <c r="J1181" s="2">
        <f t="shared" si="117"/>
        <v>628.66065600000002</v>
      </c>
      <c r="K1181" s="3">
        <v>1137.8882736</v>
      </c>
    </row>
    <row r="1182" spans="1:11" ht="18" customHeight="1">
      <c r="A1182" s="56"/>
      <c r="B1182" s="9">
        <v>166</v>
      </c>
      <c r="C1182" s="29" t="s">
        <v>3120</v>
      </c>
      <c r="D1182" s="57"/>
      <c r="E1182" s="57"/>
      <c r="F1182" s="58"/>
      <c r="G1182" s="9" t="s">
        <v>2690</v>
      </c>
      <c r="H1182" s="3">
        <v>2</v>
      </c>
      <c r="I1182" s="1" t="s">
        <v>1115</v>
      </c>
      <c r="J1182" s="2">
        <f t="shared" si="117"/>
        <v>628.66065600000002</v>
      </c>
      <c r="K1182" s="3">
        <v>1137.8882736</v>
      </c>
    </row>
    <row r="1183" spans="1:11" ht="18" customHeight="1">
      <c r="A1183" s="56"/>
      <c r="B1183" s="9">
        <v>167</v>
      </c>
      <c r="C1183" s="29" t="s">
        <v>3120</v>
      </c>
      <c r="D1183" s="57"/>
      <c r="E1183" s="57"/>
      <c r="F1183" s="58"/>
      <c r="G1183" s="9" t="s">
        <v>2691</v>
      </c>
      <c r="H1183" s="3">
        <v>3</v>
      </c>
      <c r="I1183" s="1" t="s">
        <v>1115</v>
      </c>
      <c r="J1183" s="2">
        <f t="shared" si="117"/>
        <v>628.66065600000002</v>
      </c>
      <c r="K1183" s="3">
        <v>1137.8882736</v>
      </c>
    </row>
    <row r="1184" spans="1:11" ht="18" customHeight="1">
      <c r="A1184" s="56"/>
      <c r="B1184" s="9">
        <v>168</v>
      </c>
      <c r="C1184" s="29" t="s">
        <v>3120</v>
      </c>
      <c r="D1184" s="57"/>
      <c r="E1184" s="57"/>
      <c r="F1184" s="58"/>
      <c r="G1184" s="9" t="s">
        <v>2692</v>
      </c>
      <c r="H1184" s="3">
        <v>4</v>
      </c>
      <c r="I1184" s="1" t="s">
        <v>1115</v>
      </c>
      <c r="J1184" s="2">
        <f t="shared" si="117"/>
        <v>628.66065600000002</v>
      </c>
      <c r="K1184" s="3">
        <v>1137.8882736</v>
      </c>
    </row>
    <row r="1185" spans="1:11" ht="18" customHeight="1">
      <c r="A1185" s="56">
        <v>43</v>
      </c>
      <c r="B1185" s="7">
        <v>169</v>
      </c>
      <c r="C1185" s="29" t="s">
        <v>3120</v>
      </c>
      <c r="D1185" s="57" t="s">
        <v>330</v>
      </c>
      <c r="E1185" s="57" t="s">
        <v>1050</v>
      </c>
      <c r="F1185" s="58">
        <f t="shared" ref="F1185:F1221" si="120">F1181</f>
        <v>100.8</v>
      </c>
      <c r="G1185" s="9" t="s">
        <v>2693</v>
      </c>
      <c r="H1185" s="3">
        <v>1</v>
      </c>
      <c r="I1185" s="1" t="s">
        <v>1115</v>
      </c>
      <c r="J1185" s="2">
        <f t="shared" si="117"/>
        <v>628.66065600000002</v>
      </c>
      <c r="K1185" s="3">
        <v>1137.8882736</v>
      </c>
    </row>
    <row r="1186" spans="1:11" ht="18" customHeight="1">
      <c r="A1186" s="56"/>
      <c r="B1186" s="9">
        <v>170</v>
      </c>
      <c r="C1186" s="29" t="s">
        <v>3120</v>
      </c>
      <c r="D1186" s="57"/>
      <c r="E1186" s="57"/>
      <c r="F1186" s="58"/>
      <c r="G1186" s="9" t="s">
        <v>2694</v>
      </c>
      <c r="H1186" s="3">
        <v>2</v>
      </c>
      <c r="I1186" s="1" t="s">
        <v>1115</v>
      </c>
      <c r="J1186" s="2">
        <f t="shared" si="117"/>
        <v>628.66065600000002</v>
      </c>
      <c r="K1186" s="3">
        <v>1137.8882736</v>
      </c>
    </row>
    <row r="1187" spans="1:11" ht="18" customHeight="1">
      <c r="A1187" s="56"/>
      <c r="B1187" s="9">
        <v>171</v>
      </c>
      <c r="C1187" s="29" t="s">
        <v>3120</v>
      </c>
      <c r="D1187" s="57"/>
      <c r="E1187" s="57"/>
      <c r="F1187" s="58"/>
      <c r="G1187" s="9" t="s">
        <v>2695</v>
      </c>
      <c r="H1187" s="3">
        <v>3</v>
      </c>
      <c r="I1187" s="1" t="s">
        <v>1115</v>
      </c>
      <c r="J1187" s="2">
        <f t="shared" si="117"/>
        <v>628.66065600000002</v>
      </c>
      <c r="K1187" s="3">
        <v>1137.8882736</v>
      </c>
    </row>
    <row r="1188" spans="1:11" ht="18" customHeight="1">
      <c r="A1188" s="56"/>
      <c r="B1188" s="9">
        <v>172</v>
      </c>
      <c r="C1188" s="29" t="s">
        <v>3120</v>
      </c>
      <c r="D1188" s="57"/>
      <c r="E1188" s="57"/>
      <c r="F1188" s="58"/>
      <c r="G1188" s="9" t="s">
        <v>2696</v>
      </c>
      <c r="H1188" s="3">
        <v>4</v>
      </c>
      <c r="I1188" s="1" t="s">
        <v>1115</v>
      </c>
      <c r="J1188" s="2">
        <f t="shared" si="117"/>
        <v>628.66065600000002</v>
      </c>
      <c r="K1188" s="3">
        <v>1137.8882736</v>
      </c>
    </row>
    <row r="1189" spans="1:11" ht="18" customHeight="1">
      <c r="A1189" s="56">
        <v>44</v>
      </c>
      <c r="B1189" s="7">
        <v>173</v>
      </c>
      <c r="C1189" s="29" t="s">
        <v>3120</v>
      </c>
      <c r="D1189" s="57" t="s">
        <v>331</v>
      </c>
      <c r="E1189" s="57" t="s">
        <v>1051</v>
      </c>
      <c r="F1189" s="58">
        <f t="shared" ref="F1189" si="121">F1185</f>
        <v>100.8</v>
      </c>
      <c r="G1189" s="9" t="s">
        <v>2697</v>
      </c>
      <c r="H1189" s="3">
        <v>1</v>
      </c>
      <c r="I1189" s="1" t="s">
        <v>1115</v>
      </c>
      <c r="J1189" s="2">
        <f t="shared" si="117"/>
        <v>628.66065600000002</v>
      </c>
      <c r="K1189" s="3">
        <v>1137.8882736</v>
      </c>
    </row>
    <row r="1190" spans="1:11" ht="18" customHeight="1">
      <c r="A1190" s="56"/>
      <c r="B1190" s="9">
        <v>174</v>
      </c>
      <c r="C1190" s="29" t="s">
        <v>3120</v>
      </c>
      <c r="D1190" s="57"/>
      <c r="E1190" s="57"/>
      <c r="F1190" s="58"/>
      <c r="G1190" s="9" t="s">
        <v>2698</v>
      </c>
      <c r="H1190" s="3">
        <v>2</v>
      </c>
      <c r="I1190" s="1" t="s">
        <v>1115</v>
      </c>
      <c r="J1190" s="2">
        <f t="shared" si="117"/>
        <v>628.66065600000002</v>
      </c>
      <c r="K1190" s="3">
        <v>1137.8882736</v>
      </c>
    </row>
    <row r="1191" spans="1:11" ht="18" customHeight="1">
      <c r="A1191" s="56"/>
      <c r="B1191" s="9">
        <v>175</v>
      </c>
      <c r="C1191" s="29" t="s">
        <v>3120</v>
      </c>
      <c r="D1191" s="57"/>
      <c r="E1191" s="57"/>
      <c r="F1191" s="58"/>
      <c r="G1191" s="9" t="s">
        <v>2699</v>
      </c>
      <c r="H1191" s="3">
        <v>3</v>
      </c>
      <c r="I1191" s="1" t="s">
        <v>1115</v>
      </c>
      <c r="J1191" s="2">
        <f t="shared" si="117"/>
        <v>628.66065600000002</v>
      </c>
      <c r="K1191" s="3">
        <v>1137.8882736</v>
      </c>
    </row>
    <row r="1192" spans="1:11" ht="18" customHeight="1">
      <c r="A1192" s="56"/>
      <c r="B1192" s="9">
        <v>176</v>
      </c>
      <c r="C1192" s="29" t="s">
        <v>3120</v>
      </c>
      <c r="D1192" s="57"/>
      <c r="E1192" s="57"/>
      <c r="F1192" s="58"/>
      <c r="G1192" s="9" t="s">
        <v>2700</v>
      </c>
      <c r="H1192" s="3">
        <v>4</v>
      </c>
      <c r="I1192" s="1" t="s">
        <v>1115</v>
      </c>
      <c r="J1192" s="2">
        <f t="shared" si="117"/>
        <v>628.66065600000002</v>
      </c>
      <c r="K1192" s="3">
        <v>1137.8882736</v>
      </c>
    </row>
    <row r="1193" spans="1:11" ht="18" customHeight="1">
      <c r="A1193" s="56">
        <v>45</v>
      </c>
      <c r="B1193" s="7">
        <v>177</v>
      </c>
      <c r="C1193" s="29" t="s">
        <v>3120</v>
      </c>
      <c r="D1193" s="57" t="s">
        <v>332</v>
      </c>
      <c r="E1193" s="57" t="s">
        <v>1052</v>
      </c>
      <c r="F1193" s="58">
        <f t="shared" ref="F1193" si="122">F1189</f>
        <v>100.8</v>
      </c>
      <c r="G1193" s="9" t="s">
        <v>2701</v>
      </c>
      <c r="H1193" s="3">
        <v>1</v>
      </c>
      <c r="I1193" s="1" t="s">
        <v>1115</v>
      </c>
      <c r="J1193" s="2">
        <f t="shared" si="117"/>
        <v>628.66065600000002</v>
      </c>
      <c r="K1193" s="3">
        <v>1137.8882736</v>
      </c>
    </row>
    <row r="1194" spans="1:11" ht="18" customHeight="1">
      <c r="A1194" s="56"/>
      <c r="B1194" s="9">
        <v>178</v>
      </c>
      <c r="C1194" s="29" t="s">
        <v>3120</v>
      </c>
      <c r="D1194" s="57"/>
      <c r="E1194" s="57"/>
      <c r="F1194" s="58"/>
      <c r="G1194" s="9" t="s">
        <v>2702</v>
      </c>
      <c r="H1194" s="3">
        <v>2</v>
      </c>
      <c r="I1194" s="1" t="s">
        <v>1115</v>
      </c>
      <c r="J1194" s="2">
        <f t="shared" si="117"/>
        <v>628.66065600000002</v>
      </c>
      <c r="K1194" s="3">
        <v>1137.8882736</v>
      </c>
    </row>
    <row r="1195" spans="1:11" ht="18" customHeight="1">
      <c r="A1195" s="56"/>
      <c r="B1195" s="9">
        <v>179</v>
      </c>
      <c r="C1195" s="29" t="s">
        <v>3120</v>
      </c>
      <c r="D1195" s="57"/>
      <c r="E1195" s="57"/>
      <c r="F1195" s="58"/>
      <c r="G1195" s="9" t="s">
        <v>2703</v>
      </c>
      <c r="H1195" s="3">
        <v>3</v>
      </c>
      <c r="I1195" s="1" t="s">
        <v>1115</v>
      </c>
      <c r="J1195" s="2">
        <f t="shared" si="117"/>
        <v>628.66065600000002</v>
      </c>
      <c r="K1195" s="3">
        <v>1137.8882736</v>
      </c>
    </row>
    <row r="1196" spans="1:11" ht="18" customHeight="1">
      <c r="A1196" s="56"/>
      <c r="B1196" s="9">
        <v>180</v>
      </c>
      <c r="C1196" s="29" t="s">
        <v>3120</v>
      </c>
      <c r="D1196" s="57"/>
      <c r="E1196" s="57"/>
      <c r="F1196" s="58"/>
      <c r="G1196" s="9" t="s">
        <v>2704</v>
      </c>
      <c r="H1196" s="3">
        <v>4</v>
      </c>
      <c r="I1196" s="1" t="s">
        <v>1115</v>
      </c>
      <c r="J1196" s="2">
        <f t="shared" si="117"/>
        <v>628.66065600000002</v>
      </c>
      <c r="K1196" s="3">
        <v>1137.8882736</v>
      </c>
    </row>
    <row r="1197" spans="1:11" ht="18" customHeight="1">
      <c r="A1197" s="56">
        <v>46</v>
      </c>
      <c r="B1197" s="7">
        <v>181</v>
      </c>
      <c r="C1197" s="29" t="s">
        <v>3120</v>
      </c>
      <c r="D1197" s="57" t="s">
        <v>333</v>
      </c>
      <c r="E1197" s="57" t="s">
        <v>1053</v>
      </c>
      <c r="F1197" s="58">
        <f t="shared" ref="F1197" si="123">F1193</f>
        <v>100.8</v>
      </c>
      <c r="G1197" s="9" t="s">
        <v>2705</v>
      </c>
      <c r="H1197" s="3">
        <v>1</v>
      </c>
      <c r="I1197" s="1" t="s">
        <v>1115</v>
      </c>
      <c r="J1197" s="2">
        <f t="shared" si="117"/>
        <v>628.66065600000002</v>
      </c>
      <c r="K1197" s="3">
        <v>1137.8882736</v>
      </c>
    </row>
    <row r="1198" spans="1:11" ht="18" customHeight="1">
      <c r="A1198" s="56"/>
      <c r="B1198" s="9">
        <v>182</v>
      </c>
      <c r="C1198" s="29" t="s">
        <v>3120</v>
      </c>
      <c r="D1198" s="57"/>
      <c r="E1198" s="57"/>
      <c r="F1198" s="58"/>
      <c r="G1198" s="9" t="s">
        <v>2706</v>
      </c>
      <c r="H1198" s="3">
        <v>2</v>
      </c>
      <c r="I1198" s="1" t="s">
        <v>1115</v>
      </c>
      <c r="J1198" s="2">
        <f t="shared" si="117"/>
        <v>628.66065600000002</v>
      </c>
      <c r="K1198" s="3">
        <v>1137.8882736</v>
      </c>
    </row>
    <row r="1199" spans="1:11" ht="18" customHeight="1">
      <c r="A1199" s="56"/>
      <c r="B1199" s="9">
        <v>183</v>
      </c>
      <c r="C1199" s="29" t="s">
        <v>3120</v>
      </c>
      <c r="D1199" s="57"/>
      <c r="E1199" s="57"/>
      <c r="F1199" s="58"/>
      <c r="G1199" s="9" t="s">
        <v>2707</v>
      </c>
      <c r="H1199" s="3">
        <v>3</v>
      </c>
      <c r="I1199" s="1" t="s">
        <v>1115</v>
      </c>
      <c r="J1199" s="2">
        <f t="shared" si="117"/>
        <v>628.66065600000002</v>
      </c>
      <c r="K1199" s="3">
        <v>1137.8882736</v>
      </c>
    </row>
    <row r="1200" spans="1:11" ht="18" customHeight="1">
      <c r="A1200" s="56"/>
      <c r="B1200" s="9">
        <v>184</v>
      </c>
      <c r="C1200" s="29" t="s">
        <v>3120</v>
      </c>
      <c r="D1200" s="57"/>
      <c r="E1200" s="57"/>
      <c r="F1200" s="58"/>
      <c r="G1200" s="9" t="s">
        <v>2708</v>
      </c>
      <c r="H1200" s="3">
        <v>4</v>
      </c>
      <c r="I1200" s="1" t="s">
        <v>1115</v>
      </c>
      <c r="J1200" s="2">
        <f t="shared" si="117"/>
        <v>628.66065600000002</v>
      </c>
      <c r="K1200" s="3">
        <v>1137.8882736</v>
      </c>
    </row>
    <row r="1201" spans="1:11" ht="18" customHeight="1">
      <c r="A1201" s="56">
        <v>47</v>
      </c>
      <c r="B1201" s="7">
        <v>185</v>
      </c>
      <c r="C1201" s="29" t="s">
        <v>3120</v>
      </c>
      <c r="D1201" s="57" t="s">
        <v>334</v>
      </c>
      <c r="E1201" s="57" t="s">
        <v>1054</v>
      </c>
      <c r="F1201" s="58">
        <f t="shared" ref="F1201" si="124">F1197</f>
        <v>100.8</v>
      </c>
      <c r="G1201" s="9" t="s">
        <v>2709</v>
      </c>
      <c r="H1201" s="3">
        <v>1</v>
      </c>
      <c r="I1201" s="1" t="s">
        <v>1115</v>
      </c>
      <c r="J1201" s="2">
        <f t="shared" si="117"/>
        <v>628.66065600000002</v>
      </c>
      <c r="K1201" s="3">
        <v>1137.8882736</v>
      </c>
    </row>
    <row r="1202" spans="1:11" ht="18" customHeight="1">
      <c r="A1202" s="56"/>
      <c r="B1202" s="9">
        <v>186</v>
      </c>
      <c r="C1202" s="29" t="s">
        <v>3120</v>
      </c>
      <c r="D1202" s="57"/>
      <c r="E1202" s="57"/>
      <c r="F1202" s="58"/>
      <c r="G1202" s="9" t="s">
        <v>2710</v>
      </c>
      <c r="H1202" s="3">
        <v>2</v>
      </c>
      <c r="I1202" s="1" t="s">
        <v>1115</v>
      </c>
      <c r="J1202" s="2">
        <f t="shared" si="117"/>
        <v>628.66065600000002</v>
      </c>
      <c r="K1202" s="3">
        <v>1137.8882736</v>
      </c>
    </row>
    <row r="1203" spans="1:11" ht="18" customHeight="1">
      <c r="A1203" s="56"/>
      <c r="B1203" s="9">
        <v>187</v>
      </c>
      <c r="C1203" s="29" t="s">
        <v>3120</v>
      </c>
      <c r="D1203" s="57"/>
      <c r="E1203" s="57"/>
      <c r="F1203" s="58"/>
      <c r="G1203" s="9" t="s">
        <v>2711</v>
      </c>
      <c r="H1203" s="3">
        <v>3</v>
      </c>
      <c r="I1203" s="1" t="s">
        <v>1115</v>
      </c>
      <c r="J1203" s="2">
        <f t="shared" si="117"/>
        <v>628.66065600000002</v>
      </c>
      <c r="K1203" s="3">
        <v>1137.8882736</v>
      </c>
    </row>
    <row r="1204" spans="1:11" ht="18" customHeight="1">
      <c r="A1204" s="56"/>
      <c r="B1204" s="9">
        <v>188</v>
      </c>
      <c r="C1204" s="29" t="s">
        <v>3120</v>
      </c>
      <c r="D1204" s="57"/>
      <c r="E1204" s="57"/>
      <c r="F1204" s="58"/>
      <c r="G1204" s="9" t="s">
        <v>2712</v>
      </c>
      <c r="H1204" s="3">
        <v>4</v>
      </c>
      <c r="I1204" s="1" t="s">
        <v>1115</v>
      </c>
      <c r="J1204" s="2">
        <f t="shared" si="117"/>
        <v>628.66065600000002</v>
      </c>
      <c r="K1204" s="3">
        <v>1137.8882736</v>
      </c>
    </row>
    <row r="1205" spans="1:11" ht="18" customHeight="1">
      <c r="A1205" s="56">
        <v>48</v>
      </c>
      <c r="B1205" s="7">
        <v>189</v>
      </c>
      <c r="C1205" s="29" t="s">
        <v>3120</v>
      </c>
      <c r="D1205" s="57" t="s">
        <v>335</v>
      </c>
      <c r="E1205" s="57" t="s">
        <v>1055</v>
      </c>
      <c r="F1205" s="58">
        <f t="shared" ref="F1205" si="125">F1201</f>
        <v>100.8</v>
      </c>
      <c r="G1205" s="9" t="s">
        <v>2713</v>
      </c>
      <c r="H1205" s="3">
        <v>1</v>
      </c>
      <c r="I1205" s="1" t="s">
        <v>1115</v>
      </c>
      <c r="J1205" s="2">
        <f>J1204</f>
        <v>628.66065600000002</v>
      </c>
      <c r="K1205" s="3">
        <v>1137.8882736</v>
      </c>
    </row>
    <row r="1206" spans="1:11" ht="18" customHeight="1">
      <c r="A1206" s="56"/>
      <c r="B1206" s="9">
        <v>190</v>
      </c>
      <c r="C1206" s="29" t="s">
        <v>3120</v>
      </c>
      <c r="D1206" s="57"/>
      <c r="E1206" s="57"/>
      <c r="F1206" s="58"/>
      <c r="G1206" s="9" t="s">
        <v>2714</v>
      </c>
      <c r="H1206" s="3">
        <v>2</v>
      </c>
      <c r="I1206" s="1" t="s">
        <v>1115</v>
      </c>
      <c r="J1206" s="2">
        <f t="shared" ref="J1206:J1240" si="126">J1205</f>
        <v>628.66065600000002</v>
      </c>
      <c r="K1206" s="3">
        <v>1137.8882736</v>
      </c>
    </row>
    <row r="1207" spans="1:11" ht="18" customHeight="1">
      <c r="A1207" s="56"/>
      <c r="B1207" s="9">
        <v>191</v>
      </c>
      <c r="C1207" s="29" t="s">
        <v>3120</v>
      </c>
      <c r="D1207" s="57"/>
      <c r="E1207" s="57"/>
      <c r="F1207" s="58"/>
      <c r="G1207" s="9" t="s">
        <v>2715</v>
      </c>
      <c r="H1207" s="3">
        <v>3</v>
      </c>
      <c r="I1207" s="1" t="s">
        <v>1115</v>
      </c>
      <c r="J1207" s="2">
        <f t="shared" si="126"/>
        <v>628.66065600000002</v>
      </c>
      <c r="K1207" s="3">
        <v>1137.8882736</v>
      </c>
    </row>
    <row r="1208" spans="1:11" ht="18" customHeight="1">
      <c r="A1208" s="56"/>
      <c r="B1208" s="9">
        <v>192</v>
      </c>
      <c r="C1208" s="29" t="s">
        <v>3120</v>
      </c>
      <c r="D1208" s="57"/>
      <c r="E1208" s="57"/>
      <c r="F1208" s="58"/>
      <c r="G1208" s="9" t="s">
        <v>2716</v>
      </c>
      <c r="H1208" s="3">
        <v>4</v>
      </c>
      <c r="I1208" s="1" t="s">
        <v>1115</v>
      </c>
      <c r="J1208" s="2">
        <f t="shared" si="126"/>
        <v>628.66065600000002</v>
      </c>
      <c r="K1208" s="3">
        <v>1137.8882736</v>
      </c>
    </row>
    <row r="1209" spans="1:11" ht="18" customHeight="1">
      <c r="A1209" s="56">
        <v>49</v>
      </c>
      <c r="B1209" s="7">
        <v>193</v>
      </c>
      <c r="C1209" s="29" t="s">
        <v>3120</v>
      </c>
      <c r="D1209" s="57" t="s">
        <v>336</v>
      </c>
      <c r="E1209" s="57" t="s">
        <v>1056</v>
      </c>
      <c r="F1209" s="58">
        <f t="shared" ref="F1209" si="127">F1205</f>
        <v>100.8</v>
      </c>
      <c r="G1209" s="9" t="s">
        <v>2717</v>
      </c>
      <c r="H1209" s="3">
        <v>1</v>
      </c>
      <c r="I1209" s="1" t="s">
        <v>1115</v>
      </c>
      <c r="J1209" s="2">
        <f t="shared" si="126"/>
        <v>628.66065600000002</v>
      </c>
      <c r="K1209" s="3">
        <v>1137.8882736</v>
      </c>
    </row>
    <row r="1210" spans="1:11" ht="18" customHeight="1">
      <c r="A1210" s="56"/>
      <c r="B1210" s="9">
        <v>194</v>
      </c>
      <c r="C1210" s="29" t="s">
        <v>3120</v>
      </c>
      <c r="D1210" s="57"/>
      <c r="E1210" s="57"/>
      <c r="F1210" s="58"/>
      <c r="G1210" s="9" t="s">
        <v>2718</v>
      </c>
      <c r="H1210" s="3">
        <v>2</v>
      </c>
      <c r="I1210" s="1" t="s">
        <v>1115</v>
      </c>
      <c r="J1210" s="2">
        <f t="shared" si="126"/>
        <v>628.66065600000002</v>
      </c>
      <c r="K1210" s="3">
        <v>1137.8882736</v>
      </c>
    </row>
    <row r="1211" spans="1:11" ht="18" customHeight="1">
      <c r="A1211" s="56"/>
      <c r="B1211" s="9">
        <v>195</v>
      </c>
      <c r="C1211" s="29" t="s">
        <v>3120</v>
      </c>
      <c r="D1211" s="57"/>
      <c r="E1211" s="57"/>
      <c r="F1211" s="58"/>
      <c r="G1211" s="9" t="s">
        <v>2719</v>
      </c>
      <c r="H1211" s="3">
        <v>3</v>
      </c>
      <c r="I1211" s="1" t="s">
        <v>1115</v>
      </c>
      <c r="J1211" s="2">
        <f t="shared" si="126"/>
        <v>628.66065600000002</v>
      </c>
      <c r="K1211" s="3">
        <v>1137.8882736</v>
      </c>
    </row>
    <row r="1212" spans="1:11" ht="18" customHeight="1">
      <c r="A1212" s="56"/>
      <c r="B1212" s="9">
        <v>196</v>
      </c>
      <c r="C1212" s="29" t="s">
        <v>3120</v>
      </c>
      <c r="D1212" s="57"/>
      <c r="E1212" s="57"/>
      <c r="F1212" s="58"/>
      <c r="G1212" s="9" t="s">
        <v>2720</v>
      </c>
      <c r="H1212" s="3">
        <v>4</v>
      </c>
      <c r="I1212" s="1" t="s">
        <v>1115</v>
      </c>
      <c r="J1212" s="2">
        <f t="shared" si="126"/>
        <v>628.66065600000002</v>
      </c>
      <c r="K1212" s="3">
        <v>1137.8882736</v>
      </c>
    </row>
    <row r="1213" spans="1:11" ht="18" customHeight="1">
      <c r="A1213" s="56">
        <v>50</v>
      </c>
      <c r="B1213" s="7">
        <v>197</v>
      </c>
      <c r="C1213" s="29" t="s">
        <v>3120</v>
      </c>
      <c r="D1213" s="57" t="s">
        <v>337</v>
      </c>
      <c r="E1213" s="57" t="s">
        <v>1057</v>
      </c>
      <c r="F1213" s="58">
        <f t="shared" si="118"/>
        <v>100.8</v>
      </c>
      <c r="G1213" s="9" t="s">
        <v>2721</v>
      </c>
      <c r="H1213" s="3">
        <v>1</v>
      </c>
      <c r="I1213" s="1" t="s">
        <v>1115</v>
      </c>
      <c r="J1213" s="2">
        <f t="shared" si="126"/>
        <v>628.66065600000002</v>
      </c>
      <c r="K1213" s="3">
        <v>1137.8882736</v>
      </c>
    </row>
    <row r="1214" spans="1:11" ht="18" customHeight="1">
      <c r="A1214" s="56"/>
      <c r="B1214" s="9">
        <v>198</v>
      </c>
      <c r="C1214" s="29" t="s">
        <v>3120</v>
      </c>
      <c r="D1214" s="57"/>
      <c r="E1214" s="57"/>
      <c r="F1214" s="58"/>
      <c r="G1214" s="9" t="s">
        <v>2722</v>
      </c>
      <c r="H1214" s="3">
        <v>2</v>
      </c>
      <c r="I1214" s="1" t="s">
        <v>1115</v>
      </c>
      <c r="J1214" s="2">
        <f t="shared" si="126"/>
        <v>628.66065600000002</v>
      </c>
      <c r="K1214" s="3">
        <v>1137.8882736</v>
      </c>
    </row>
    <row r="1215" spans="1:11" ht="18" customHeight="1">
      <c r="A1215" s="56"/>
      <c r="B1215" s="9">
        <v>199</v>
      </c>
      <c r="C1215" s="29" t="s">
        <v>3120</v>
      </c>
      <c r="D1215" s="57"/>
      <c r="E1215" s="57"/>
      <c r="F1215" s="58"/>
      <c r="G1215" s="9" t="s">
        <v>2723</v>
      </c>
      <c r="H1215" s="3">
        <v>3</v>
      </c>
      <c r="I1215" s="1" t="s">
        <v>1115</v>
      </c>
      <c r="J1215" s="2">
        <f t="shared" si="126"/>
        <v>628.66065600000002</v>
      </c>
      <c r="K1215" s="3">
        <v>1137.8882736</v>
      </c>
    </row>
    <row r="1216" spans="1:11" ht="18" customHeight="1">
      <c r="A1216" s="56"/>
      <c r="B1216" s="9">
        <v>200</v>
      </c>
      <c r="C1216" s="29" t="s">
        <v>3120</v>
      </c>
      <c r="D1216" s="57"/>
      <c r="E1216" s="57"/>
      <c r="F1216" s="58"/>
      <c r="G1216" s="9" t="s">
        <v>2724</v>
      </c>
      <c r="H1216" s="3">
        <v>4</v>
      </c>
      <c r="I1216" s="1" t="s">
        <v>1115</v>
      </c>
      <c r="J1216" s="2">
        <f t="shared" si="126"/>
        <v>628.66065600000002</v>
      </c>
      <c r="K1216" s="3">
        <v>1137.8882736</v>
      </c>
    </row>
    <row r="1217" spans="1:11" ht="18" customHeight="1">
      <c r="A1217" s="56">
        <v>51</v>
      </c>
      <c r="B1217" s="7">
        <v>201</v>
      </c>
      <c r="C1217" s="29" t="s">
        <v>3120</v>
      </c>
      <c r="D1217" s="57" t="s">
        <v>338</v>
      </c>
      <c r="E1217" s="57" t="s">
        <v>1058</v>
      </c>
      <c r="F1217" s="58">
        <f t="shared" si="119"/>
        <v>100.8</v>
      </c>
      <c r="G1217" s="9" t="s">
        <v>2725</v>
      </c>
      <c r="H1217" s="3">
        <v>1</v>
      </c>
      <c r="I1217" s="1" t="s">
        <v>1115</v>
      </c>
      <c r="J1217" s="2">
        <f t="shared" si="126"/>
        <v>628.66065600000002</v>
      </c>
      <c r="K1217" s="3">
        <v>1137.8882736</v>
      </c>
    </row>
    <row r="1218" spans="1:11" ht="18" customHeight="1">
      <c r="A1218" s="56"/>
      <c r="B1218" s="9">
        <v>202</v>
      </c>
      <c r="C1218" s="29" t="s">
        <v>3120</v>
      </c>
      <c r="D1218" s="57"/>
      <c r="E1218" s="57"/>
      <c r="F1218" s="58"/>
      <c r="G1218" s="9" t="s">
        <v>2726</v>
      </c>
      <c r="H1218" s="3">
        <v>2</v>
      </c>
      <c r="I1218" s="1" t="s">
        <v>1115</v>
      </c>
      <c r="J1218" s="2">
        <f t="shared" si="126"/>
        <v>628.66065600000002</v>
      </c>
      <c r="K1218" s="3">
        <v>1137.8882736</v>
      </c>
    </row>
    <row r="1219" spans="1:11" ht="18" customHeight="1">
      <c r="A1219" s="56"/>
      <c r="B1219" s="9">
        <v>203</v>
      </c>
      <c r="C1219" s="29" t="s">
        <v>3120</v>
      </c>
      <c r="D1219" s="57"/>
      <c r="E1219" s="57"/>
      <c r="F1219" s="58"/>
      <c r="G1219" s="9" t="s">
        <v>2727</v>
      </c>
      <c r="H1219" s="3">
        <v>3</v>
      </c>
      <c r="I1219" s="1" t="s">
        <v>1115</v>
      </c>
      <c r="J1219" s="2">
        <f t="shared" si="126"/>
        <v>628.66065600000002</v>
      </c>
      <c r="K1219" s="3">
        <v>1137.8882736</v>
      </c>
    </row>
    <row r="1220" spans="1:11" ht="18" customHeight="1">
      <c r="A1220" s="56"/>
      <c r="B1220" s="9">
        <v>204</v>
      </c>
      <c r="C1220" s="29" t="s">
        <v>3120</v>
      </c>
      <c r="D1220" s="57"/>
      <c r="E1220" s="57"/>
      <c r="F1220" s="58"/>
      <c r="G1220" s="9" t="s">
        <v>2728</v>
      </c>
      <c r="H1220" s="3">
        <v>4</v>
      </c>
      <c r="I1220" s="1" t="s">
        <v>1115</v>
      </c>
      <c r="J1220" s="2">
        <f t="shared" si="126"/>
        <v>628.66065600000002</v>
      </c>
      <c r="K1220" s="3">
        <v>1137.8882736</v>
      </c>
    </row>
    <row r="1221" spans="1:11" ht="18" customHeight="1">
      <c r="A1221" s="56">
        <v>52</v>
      </c>
      <c r="B1221" s="7">
        <v>205</v>
      </c>
      <c r="C1221" s="29" t="s">
        <v>3120</v>
      </c>
      <c r="D1221" s="57" t="s">
        <v>339</v>
      </c>
      <c r="E1221" s="57" t="s">
        <v>1059</v>
      </c>
      <c r="F1221" s="58">
        <f t="shared" si="120"/>
        <v>100.8</v>
      </c>
      <c r="G1221" s="9" t="s">
        <v>2729</v>
      </c>
      <c r="H1221" s="3">
        <v>1</v>
      </c>
      <c r="I1221" s="1" t="s">
        <v>1115</v>
      </c>
      <c r="J1221" s="2">
        <f t="shared" si="126"/>
        <v>628.66065600000002</v>
      </c>
      <c r="K1221" s="3">
        <v>1137.8882736</v>
      </c>
    </row>
    <row r="1222" spans="1:11" ht="18" customHeight="1">
      <c r="A1222" s="56"/>
      <c r="B1222" s="9">
        <v>206</v>
      </c>
      <c r="C1222" s="29" t="s">
        <v>3120</v>
      </c>
      <c r="D1222" s="57"/>
      <c r="E1222" s="57"/>
      <c r="F1222" s="58"/>
      <c r="G1222" s="9" t="s">
        <v>2730</v>
      </c>
      <c r="H1222" s="3">
        <v>2</v>
      </c>
      <c r="I1222" s="1" t="s">
        <v>1115</v>
      </c>
      <c r="J1222" s="2">
        <f t="shared" si="126"/>
        <v>628.66065600000002</v>
      </c>
      <c r="K1222" s="3">
        <v>1137.8882736</v>
      </c>
    </row>
    <row r="1223" spans="1:11" ht="18" customHeight="1">
      <c r="A1223" s="56"/>
      <c r="B1223" s="9">
        <v>207</v>
      </c>
      <c r="C1223" s="29" t="s">
        <v>3120</v>
      </c>
      <c r="D1223" s="57"/>
      <c r="E1223" s="57"/>
      <c r="F1223" s="58"/>
      <c r="G1223" s="9" t="s">
        <v>2731</v>
      </c>
      <c r="H1223" s="3">
        <v>3</v>
      </c>
      <c r="I1223" s="1" t="s">
        <v>1115</v>
      </c>
      <c r="J1223" s="2">
        <f t="shared" si="126"/>
        <v>628.66065600000002</v>
      </c>
      <c r="K1223" s="3">
        <v>1137.8882736</v>
      </c>
    </row>
    <row r="1224" spans="1:11" ht="18" customHeight="1">
      <c r="A1224" s="56"/>
      <c r="B1224" s="9">
        <v>208</v>
      </c>
      <c r="C1224" s="29" t="s">
        <v>3120</v>
      </c>
      <c r="D1224" s="57"/>
      <c r="E1224" s="57"/>
      <c r="F1224" s="58"/>
      <c r="G1224" s="9" t="s">
        <v>2732</v>
      </c>
      <c r="H1224" s="3">
        <v>4</v>
      </c>
      <c r="I1224" s="1" t="s">
        <v>1115</v>
      </c>
      <c r="J1224" s="2">
        <f t="shared" si="126"/>
        <v>628.66065600000002</v>
      </c>
      <c r="K1224" s="3">
        <v>1137.8882736</v>
      </c>
    </row>
    <row r="1225" spans="1:11" ht="18" customHeight="1">
      <c r="A1225" s="56">
        <v>53</v>
      </c>
      <c r="B1225" s="7">
        <v>209</v>
      </c>
      <c r="C1225" s="29" t="s">
        <v>3120</v>
      </c>
      <c r="D1225" s="57" t="s">
        <v>340</v>
      </c>
      <c r="E1225" s="57" t="s">
        <v>1060</v>
      </c>
      <c r="F1225" s="58">
        <f t="shared" ref="F1225" si="128">F1221</f>
        <v>100.8</v>
      </c>
      <c r="G1225" s="9" t="s">
        <v>2733</v>
      </c>
      <c r="H1225" s="3">
        <v>1</v>
      </c>
      <c r="I1225" s="1" t="s">
        <v>1115</v>
      </c>
      <c r="J1225" s="2">
        <f t="shared" si="126"/>
        <v>628.66065600000002</v>
      </c>
      <c r="K1225" s="3">
        <v>1137.8882736</v>
      </c>
    </row>
    <row r="1226" spans="1:11" ht="18" customHeight="1">
      <c r="A1226" s="56"/>
      <c r="B1226" s="9">
        <v>210</v>
      </c>
      <c r="C1226" s="29" t="s">
        <v>3120</v>
      </c>
      <c r="D1226" s="57"/>
      <c r="E1226" s="57"/>
      <c r="F1226" s="58"/>
      <c r="G1226" s="9" t="s">
        <v>2734</v>
      </c>
      <c r="H1226" s="3">
        <v>2</v>
      </c>
      <c r="I1226" s="1" t="s">
        <v>1115</v>
      </c>
      <c r="J1226" s="2">
        <f t="shared" si="126"/>
        <v>628.66065600000002</v>
      </c>
      <c r="K1226" s="3">
        <v>1137.8882736</v>
      </c>
    </row>
    <row r="1227" spans="1:11" ht="18" customHeight="1">
      <c r="A1227" s="56"/>
      <c r="B1227" s="9">
        <v>211</v>
      </c>
      <c r="C1227" s="29" t="s">
        <v>3120</v>
      </c>
      <c r="D1227" s="57"/>
      <c r="E1227" s="57"/>
      <c r="F1227" s="58"/>
      <c r="G1227" s="9" t="s">
        <v>2735</v>
      </c>
      <c r="H1227" s="3">
        <v>3</v>
      </c>
      <c r="I1227" s="1" t="s">
        <v>1115</v>
      </c>
      <c r="J1227" s="2">
        <f t="shared" si="126"/>
        <v>628.66065600000002</v>
      </c>
      <c r="K1227" s="3">
        <v>1137.8882736</v>
      </c>
    </row>
    <row r="1228" spans="1:11" ht="18" customHeight="1">
      <c r="A1228" s="56"/>
      <c r="B1228" s="9">
        <v>212</v>
      </c>
      <c r="C1228" s="29" t="s">
        <v>3120</v>
      </c>
      <c r="D1228" s="57"/>
      <c r="E1228" s="57"/>
      <c r="F1228" s="58"/>
      <c r="G1228" s="9" t="s">
        <v>2736</v>
      </c>
      <c r="H1228" s="3">
        <v>4</v>
      </c>
      <c r="I1228" s="1" t="s">
        <v>1115</v>
      </c>
      <c r="J1228" s="2">
        <f t="shared" si="126"/>
        <v>628.66065600000002</v>
      </c>
      <c r="K1228" s="3">
        <v>1137.8882736</v>
      </c>
    </row>
    <row r="1229" spans="1:11" ht="18" customHeight="1">
      <c r="A1229" s="56">
        <v>54</v>
      </c>
      <c r="B1229" s="7">
        <v>213</v>
      </c>
      <c r="C1229" s="29" t="s">
        <v>3120</v>
      </c>
      <c r="D1229" s="57" t="s">
        <v>341</v>
      </c>
      <c r="E1229" s="57" t="s">
        <v>1061</v>
      </c>
      <c r="F1229" s="58">
        <f t="shared" ref="F1229" si="129">F1225</f>
        <v>100.8</v>
      </c>
      <c r="G1229" s="9" t="s">
        <v>2737</v>
      </c>
      <c r="H1229" s="3">
        <v>1</v>
      </c>
      <c r="I1229" s="1" t="s">
        <v>1115</v>
      </c>
      <c r="J1229" s="2">
        <f t="shared" si="126"/>
        <v>628.66065600000002</v>
      </c>
      <c r="K1229" s="3">
        <v>1137.8882736</v>
      </c>
    </row>
    <row r="1230" spans="1:11" ht="18" customHeight="1">
      <c r="A1230" s="56"/>
      <c r="B1230" s="9">
        <v>214</v>
      </c>
      <c r="C1230" s="29" t="s">
        <v>3120</v>
      </c>
      <c r="D1230" s="57"/>
      <c r="E1230" s="57"/>
      <c r="F1230" s="58"/>
      <c r="G1230" s="9" t="s">
        <v>2738</v>
      </c>
      <c r="H1230" s="3">
        <v>2</v>
      </c>
      <c r="I1230" s="1" t="s">
        <v>1115</v>
      </c>
      <c r="J1230" s="2">
        <f t="shared" si="126"/>
        <v>628.66065600000002</v>
      </c>
      <c r="K1230" s="3">
        <v>1137.8882736</v>
      </c>
    </row>
    <row r="1231" spans="1:11" ht="18" customHeight="1">
      <c r="A1231" s="56"/>
      <c r="B1231" s="9">
        <v>215</v>
      </c>
      <c r="C1231" s="29" t="s">
        <v>3120</v>
      </c>
      <c r="D1231" s="57"/>
      <c r="E1231" s="57"/>
      <c r="F1231" s="58"/>
      <c r="G1231" s="9" t="s">
        <v>2739</v>
      </c>
      <c r="H1231" s="3">
        <v>3</v>
      </c>
      <c r="I1231" s="1" t="s">
        <v>1115</v>
      </c>
      <c r="J1231" s="2">
        <f t="shared" si="126"/>
        <v>628.66065600000002</v>
      </c>
      <c r="K1231" s="3">
        <v>1137.8882736</v>
      </c>
    </row>
    <row r="1232" spans="1:11" ht="18" customHeight="1">
      <c r="A1232" s="56"/>
      <c r="B1232" s="9">
        <v>216</v>
      </c>
      <c r="C1232" s="29" t="s">
        <v>3120</v>
      </c>
      <c r="D1232" s="57"/>
      <c r="E1232" s="57"/>
      <c r="F1232" s="58"/>
      <c r="G1232" s="9" t="s">
        <v>2740</v>
      </c>
      <c r="H1232" s="3">
        <v>4</v>
      </c>
      <c r="I1232" s="1" t="s">
        <v>1115</v>
      </c>
      <c r="J1232" s="2">
        <f t="shared" si="126"/>
        <v>628.66065600000002</v>
      </c>
      <c r="K1232" s="3">
        <v>1137.8882736</v>
      </c>
    </row>
    <row r="1233" spans="1:11" ht="18" customHeight="1">
      <c r="A1233" s="56">
        <v>55</v>
      </c>
      <c r="B1233" s="7">
        <v>217</v>
      </c>
      <c r="C1233" s="29" t="s">
        <v>3120</v>
      </c>
      <c r="D1233" s="57" t="s">
        <v>342</v>
      </c>
      <c r="E1233" s="57" t="s">
        <v>1062</v>
      </c>
      <c r="F1233" s="58">
        <f t="shared" ref="F1233" si="130">F1229</f>
        <v>100.8</v>
      </c>
      <c r="G1233" s="9" t="s">
        <v>2741</v>
      </c>
      <c r="H1233" s="3">
        <v>1</v>
      </c>
      <c r="I1233" s="1" t="s">
        <v>1115</v>
      </c>
      <c r="J1233" s="2">
        <f t="shared" si="126"/>
        <v>628.66065600000002</v>
      </c>
      <c r="K1233" s="3">
        <v>1137.8882736</v>
      </c>
    </row>
    <row r="1234" spans="1:11" ht="18" customHeight="1">
      <c r="A1234" s="56"/>
      <c r="B1234" s="9">
        <v>218</v>
      </c>
      <c r="C1234" s="29" t="s">
        <v>3120</v>
      </c>
      <c r="D1234" s="57"/>
      <c r="E1234" s="57"/>
      <c r="F1234" s="58"/>
      <c r="G1234" s="9" t="s">
        <v>2742</v>
      </c>
      <c r="H1234" s="3">
        <v>2</v>
      </c>
      <c r="I1234" s="1" t="s">
        <v>1115</v>
      </c>
      <c r="J1234" s="2">
        <f t="shared" si="126"/>
        <v>628.66065600000002</v>
      </c>
      <c r="K1234" s="3">
        <v>1137.8882736</v>
      </c>
    </row>
    <row r="1235" spans="1:11" ht="18" customHeight="1">
      <c r="A1235" s="56"/>
      <c r="B1235" s="9">
        <v>219</v>
      </c>
      <c r="C1235" s="29" t="s">
        <v>3120</v>
      </c>
      <c r="D1235" s="57"/>
      <c r="E1235" s="57"/>
      <c r="F1235" s="58"/>
      <c r="G1235" s="9" t="s">
        <v>2743</v>
      </c>
      <c r="H1235" s="3">
        <v>3</v>
      </c>
      <c r="I1235" s="1" t="s">
        <v>1115</v>
      </c>
      <c r="J1235" s="2">
        <f t="shared" si="126"/>
        <v>628.66065600000002</v>
      </c>
      <c r="K1235" s="3">
        <v>1137.8882736</v>
      </c>
    </row>
    <row r="1236" spans="1:11" ht="18" customHeight="1">
      <c r="A1236" s="56"/>
      <c r="B1236" s="9">
        <v>220</v>
      </c>
      <c r="C1236" s="29" t="s">
        <v>3120</v>
      </c>
      <c r="D1236" s="57"/>
      <c r="E1236" s="57"/>
      <c r="F1236" s="58"/>
      <c r="G1236" s="9" t="s">
        <v>2744</v>
      </c>
      <c r="H1236" s="3">
        <v>4</v>
      </c>
      <c r="I1236" s="1" t="s">
        <v>1115</v>
      </c>
      <c r="J1236" s="2">
        <f t="shared" si="126"/>
        <v>628.66065600000002</v>
      </c>
      <c r="K1236" s="3">
        <v>1137.8882736</v>
      </c>
    </row>
    <row r="1237" spans="1:11" ht="18" customHeight="1">
      <c r="A1237" s="56">
        <v>56</v>
      </c>
      <c r="B1237" s="7">
        <v>221</v>
      </c>
      <c r="C1237" s="29" t="s">
        <v>3120</v>
      </c>
      <c r="D1237" s="57" t="s">
        <v>343</v>
      </c>
      <c r="E1237" s="57" t="s">
        <v>1063</v>
      </c>
      <c r="F1237" s="58">
        <f t="shared" ref="F1237" si="131">F1233</f>
        <v>100.8</v>
      </c>
      <c r="G1237" s="9" t="s">
        <v>2745</v>
      </c>
      <c r="H1237" s="3">
        <v>1</v>
      </c>
      <c r="I1237" s="1" t="s">
        <v>1115</v>
      </c>
      <c r="J1237" s="2">
        <f t="shared" si="126"/>
        <v>628.66065600000002</v>
      </c>
      <c r="K1237" s="3">
        <v>1137.8882736</v>
      </c>
    </row>
    <row r="1238" spans="1:11" ht="18" customHeight="1">
      <c r="A1238" s="56"/>
      <c r="B1238" s="9">
        <v>222</v>
      </c>
      <c r="C1238" s="29" t="s">
        <v>3120</v>
      </c>
      <c r="D1238" s="57"/>
      <c r="E1238" s="57"/>
      <c r="F1238" s="58"/>
      <c r="G1238" s="9" t="s">
        <v>2746</v>
      </c>
      <c r="H1238" s="3">
        <v>2</v>
      </c>
      <c r="I1238" s="1" t="s">
        <v>1115</v>
      </c>
      <c r="J1238" s="2">
        <f t="shared" si="126"/>
        <v>628.66065600000002</v>
      </c>
      <c r="K1238" s="3">
        <v>1137.8882736</v>
      </c>
    </row>
    <row r="1239" spans="1:11" ht="18" customHeight="1">
      <c r="A1239" s="56"/>
      <c r="B1239" s="9">
        <v>223</v>
      </c>
      <c r="C1239" s="29" t="s">
        <v>3120</v>
      </c>
      <c r="D1239" s="57"/>
      <c r="E1239" s="57"/>
      <c r="F1239" s="58"/>
      <c r="G1239" s="9" t="s">
        <v>2747</v>
      </c>
      <c r="H1239" s="3">
        <v>3</v>
      </c>
      <c r="I1239" s="1" t="s">
        <v>1115</v>
      </c>
      <c r="J1239" s="2">
        <f t="shared" si="126"/>
        <v>628.66065600000002</v>
      </c>
      <c r="K1239" s="3">
        <v>1137.8882736</v>
      </c>
    </row>
    <row r="1240" spans="1:11" ht="18" customHeight="1">
      <c r="A1240" s="56"/>
      <c r="B1240" s="9">
        <v>224</v>
      </c>
      <c r="C1240" s="29" t="s">
        <v>3120</v>
      </c>
      <c r="D1240" s="57"/>
      <c r="E1240" s="57"/>
      <c r="F1240" s="58"/>
      <c r="G1240" s="9" t="s">
        <v>2748</v>
      </c>
      <c r="H1240" s="3">
        <v>4</v>
      </c>
      <c r="I1240" s="1" t="s">
        <v>1115</v>
      </c>
      <c r="J1240" s="2">
        <f t="shared" si="126"/>
        <v>628.66065600000002</v>
      </c>
      <c r="K1240" s="3">
        <v>1137.8882736</v>
      </c>
    </row>
    <row r="1241" spans="1:11" ht="18" customHeight="1">
      <c r="A1241" s="56">
        <v>57</v>
      </c>
      <c r="B1241" s="7">
        <v>225</v>
      </c>
      <c r="C1241" s="29" t="s">
        <v>3120</v>
      </c>
      <c r="D1241" s="57" t="s">
        <v>344</v>
      </c>
      <c r="E1241" s="57" t="s">
        <v>1064</v>
      </c>
      <c r="F1241" s="58">
        <f>F1237</f>
        <v>100.8</v>
      </c>
      <c r="G1241" s="9" t="s">
        <v>2749</v>
      </c>
      <c r="H1241" s="3">
        <v>1</v>
      </c>
      <c r="I1241" s="1" t="s">
        <v>1115</v>
      </c>
      <c r="J1241" s="2">
        <f>J1240</f>
        <v>628.66065600000002</v>
      </c>
      <c r="K1241" s="3">
        <v>1137.8882736</v>
      </c>
    </row>
    <row r="1242" spans="1:11" ht="18" customHeight="1">
      <c r="A1242" s="56"/>
      <c r="B1242" s="9">
        <v>226</v>
      </c>
      <c r="C1242" s="29" t="s">
        <v>3120</v>
      </c>
      <c r="D1242" s="57"/>
      <c r="E1242" s="57"/>
      <c r="F1242" s="58"/>
      <c r="G1242" s="9" t="s">
        <v>2750</v>
      </c>
      <c r="H1242" s="3">
        <v>2</v>
      </c>
      <c r="I1242" s="1" t="s">
        <v>1115</v>
      </c>
      <c r="J1242" s="2">
        <f t="shared" ref="J1242:J1305" si="132">J1241</f>
        <v>628.66065600000002</v>
      </c>
      <c r="K1242" s="3">
        <v>1137.8882736</v>
      </c>
    </row>
    <row r="1243" spans="1:11" ht="18" customHeight="1">
      <c r="A1243" s="56"/>
      <c r="B1243" s="9">
        <v>227</v>
      </c>
      <c r="C1243" s="29" t="s">
        <v>3120</v>
      </c>
      <c r="D1243" s="57"/>
      <c r="E1243" s="57"/>
      <c r="F1243" s="58"/>
      <c r="G1243" s="9" t="s">
        <v>2751</v>
      </c>
      <c r="H1243" s="3">
        <v>3</v>
      </c>
      <c r="I1243" s="1" t="s">
        <v>1115</v>
      </c>
      <c r="J1243" s="2">
        <f t="shared" si="132"/>
        <v>628.66065600000002</v>
      </c>
      <c r="K1243" s="3">
        <v>1137.8882736</v>
      </c>
    </row>
    <row r="1244" spans="1:11" ht="18" customHeight="1">
      <c r="A1244" s="56"/>
      <c r="B1244" s="9">
        <v>228</v>
      </c>
      <c r="C1244" s="29" t="s">
        <v>3120</v>
      </c>
      <c r="D1244" s="57"/>
      <c r="E1244" s="57"/>
      <c r="F1244" s="58"/>
      <c r="G1244" s="9" t="s">
        <v>2752</v>
      </c>
      <c r="H1244" s="3">
        <v>4</v>
      </c>
      <c r="I1244" s="1" t="s">
        <v>1115</v>
      </c>
      <c r="J1244" s="2">
        <f t="shared" si="132"/>
        <v>628.66065600000002</v>
      </c>
      <c r="K1244" s="3">
        <v>1137.8882736</v>
      </c>
    </row>
    <row r="1245" spans="1:11" ht="18" customHeight="1">
      <c r="A1245" s="56">
        <v>58</v>
      </c>
      <c r="B1245" s="7">
        <v>229</v>
      </c>
      <c r="C1245" s="29" t="s">
        <v>3120</v>
      </c>
      <c r="D1245" s="57" t="s">
        <v>345</v>
      </c>
      <c r="E1245" s="57" t="s">
        <v>1065</v>
      </c>
      <c r="F1245" s="58">
        <f t="shared" ref="F1245" si="133">F1241</f>
        <v>100.8</v>
      </c>
      <c r="G1245" s="9" t="s">
        <v>2753</v>
      </c>
      <c r="H1245" s="3">
        <v>1</v>
      </c>
      <c r="I1245" s="1" t="s">
        <v>1115</v>
      </c>
      <c r="J1245" s="2">
        <f t="shared" si="132"/>
        <v>628.66065600000002</v>
      </c>
      <c r="K1245" s="3">
        <v>1137.8882736</v>
      </c>
    </row>
    <row r="1246" spans="1:11" ht="18" customHeight="1">
      <c r="A1246" s="56"/>
      <c r="B1246" s="9">
        <v>230</v>
      </c>
      <c r="C1246" s="29" t="s">
        <v>3120</v>
      </c>
      <c r="D1246" s="57"/>
      <c r="E1246" s="57"/>
      <c r="F1246" s="58"/>
      <c r="G1246" s="9" t="s">
        <v>2754</v>
      </c>
      <c r="H1246" s="3">
        <v>2</v>
      </c>
      <c r="I1246" s="1" t="s">
        <v>1115</v>
      </c>
      <c r="J1246" s="2">
        <f t="shared" si="132"/>
        <v>628.66065600000002</v>
      </c>
      <c r="K1246" s="3">
        <v>1137.8882736</v>
      </c>
    </row>
    <row r="1247" spans="1:11" ht="18" customHeight="1">
      <c r="A1247" s="56"/>
      <c r="B1247" s="9">
        <v>231</v>
      </c>
      <c r="C1247" s="29" t="s">
        <v>3120</v>
      </c>
      <c r="D1247" s="57"/>
      <c r="E1247" s="57"/>
      <c r="F1247" s="58"/>
      <c r="G1247" s="9" t="s">
        <v>2755</v>
      </c>
      <c r="H1247" s="3">
        <v>3</v>
      </c>
      <c r="I1247" s="1" t="s">
        <v>1115</v>
      </c>
      <c r="J1247" s="2">
        <f t="shared" si="132"/>
        <v>628.66065600000002</v>
      </c>
      <c r="K1247" s="3">
        <v>1137.8882736</v>
      </c>
    </row>
    <row r="1248" spans="1:11" ht="18" customHeight="1">
      <c r="A1248" s="56"/>
      <c r="B1248" s="9">
        <v>232</v>
      </c>
      <c r="C1248" s="29" t="s">
        <v>3120</v>
      </c>
      <c r="D1248" s="57"/>
      <c r="E1248" s="57"/>
      <c r="F1248" s="58"/>
      <c r="G1248" s="9" t="s">
        <v>2756</v>
      </c>
      <c r="H1248" s="3">
        <v>4</v>
      </c>
      <c r="I1248" s="1" t="s">
        <v>1115</v>
      </c>
      <c r="J1248" s="2">
        <f t="shared" si="132"/>
        <v>628.66065600000002</v>
      </c>
      <c r="K1248" s="3">
        <v>1137.8882736</v>
      </c>
    </row>
    <row r="1249" spans="1:11" ht="18" customHeight="1">
      <c r="A1249" s="56">
        <v>59</v>
      </c>
      <c r="B1249" s="7">
        <v>233</v>
      </c>
      <c r="C1249" s="29" t="s">
        <v>3120</v>
      </c>
      <c r="D1249" s="57" t="s">
        <v>346</v>
      </c>
      <c r="E1249" s="57" t="s">
        <v>1066</v>
      </c>
      <c r="F1249" s="58">
        <f t="shared" ref="F1249" si="134">F1245</f>
        <v>100.8</v>
      </c>
      <c r="G1249" s="9" t="s">
        <v>2757</v>
      </c>
      <c r="H1249" s="3">
        <v>1</v>
      </c>
      <c r="I1249" s="1" t="s">
        <v>1115</v>
      </c>
      <c r="J1249" s="2">
        <f t="shared" si="132"/>
        <v>628.66065600000002</v>
      </c>
      <c r="K1249" s="3">
        <v>1137.8882736</v>
      </c>
    </row>
    <row r="1250" spans="1:11" ht="18" customHeight="1">
      <c r="A1250" s="56"/>
      <c r="B1250" s="9">
        <v>234</v>
      </c>
      <c r="C1250" s="29" t="s">
        <v>3120</v>
      </c>
      <c r="D1250" s="57"/>
      <c r="E1250" s="57"/>
      <c r="F1250" s="58"/>
      <c r="G1250" s="9" t="s">
        <v>2758</v>
      </c>
      <c r="H1250" s="3">
        <v>2</v>
      </c>
      <c r="I1250" s="1" t="s">
        <v>1115</v>
      </c>
      <c r="J1250" s="2">
        <f t="shared" si="132"/>
        <v>628.66065600000002</v>
      </c>
      <c r="K1250" s="3">
        <v>1137.8882736</v>
      </c>
    </row>
    <row r="1251" spans="1:11" ht="18" customHeight="1">
      <c r="A1251" s="56"/>
      <c r="B1251" s="9">
        <v>235</v>
      </c>
      <c r="C1251" s="29" t="s">
        <v>3120</v>
      </c>
      <c r="D1251" s="57"/>
      <c r="E1251" s="57"/>
      <c r="F1251" s="58"/>
      <c r="G1251" s="9" t="s">
        <v>2759</v>
      </c>
      <c r="H1251" s="3">
        <v>3</v>
      </c>
      <c r="I1251" s="1" t="s">
        <v>1115</v>
      </c>
      <c r="J1251" s="2">
        <f t="shared" si="132"/>
        <v>628.66065600000002</v>
      </c>
      <c r="K1251" s="3">
        <v>1137.8882736</v>
      </c>
    </row>
    <row r="1252" spans="1:11" ht="18" customHeight="1">
      <c r="A1252" s="56"/>
      <c r="B1252" s="9">
        <v>236</v>
      </c>
      <c r="C1252" s="29" t="s">
        <v>3120</v>
      </c>
      <c r="D1252" s="57"/>
      <c r="E1252" s="57"/>
      <c r="F1252" s="58"/>
      <c r="G1252" s="9" t="s">
        <v>2760</v>
      </c>
      <c r="H1252" s="3">
        <v>4</v>
      </c>
      <c r="I1252" s="1" t="s">
        <v>1115</v>
      </c>
      <c r="J1252" s="2">
        <f t="shared" si="132"/>
        <v>628.66065600000002</v>
      </c>
      <c r="K1252" s="3">
        <v>1137.8882736</v>
      </c>
    </row>
    <row r="1253" spans="1:11" ht="18" customHeight="1">
      <c r="A1253" s="56">
        <v>60</v>
      </c>
      <c r="B1253" s="7">
        <v>237</v>
      </c>
      <c r="C1253" s="29" t="s">
        <v>3120</v>
      </c>
      <c r="D1253" s="57" t="s">
        <v>347</v>
      </c>
      <c r="E1253" s="57" t="s">
        <v>1067</v>
      </c>
      <c r="F1253" s="58">
        <f t="shared" ref="F1253" si="135">F1249</f>
        <v>100.8</v>
      </c>
      <c r="G1253" s="9" t="s">
        <v>2761</v>
      </c>
      <c r="H1253" s="3">
        <v>1</v>
      </c>
      <c r="I1253" s="1" t="s">
        <v>1115</v>
      </c>
      <c r="J1253" s="2">
        <f t="shared" si="132"/>
        <v>628.66065600000002</v>
      </c>
      <c r="K1253" s="3">
        <v>1137.8882736</v>
      </c>
    </row>
    <row r="1254" spans="1:11" ht="18" customHeight="1">
      <c r="A1254" s="56"/>
      <c r="B1254" s="9">
        <v>238</v>
      </c>
      <c r="C1254" s="29" t="s">
        <v>3120</v>
      </c>
      <c r="D1254" s="57"/>
      <c r="E1254" s="57"/>
      <c r="F1254" s="58"/>
      <c r="G1254" s="9" t="s">
        <v>2762</v>
      </c>
      <c r="H1254" s="3">
        <v>2</v>
      </c>
      <c r="I1254" s="1" t="s">
        <v>1115</v>
      </c>
      <c r="J1254" s="2">
        <f t="shared" si="132"/>
        <v>628.66065600000002</v>
      </c>
      <c r="K1254" s="3">
        <v>1137.8882736</v>
      </c>
    </row>
    <row r="1255" spans="1:11" ht="18" customHeight="1">
      <c r="A1255" s="56"/>
      <c r="B1255" s="9">
        <v>239</v>
      </c>
      <c r="C1255" s="29" t="s">
        <v>3120</v>
      </c>
      <c r="D1255" s="57"/>
      <c r="E1255" s="57"/>
      <c r="F1255" s="58"/>
      <c r="G1255" s="9" t="s">
        <v>2763</v>
      </c>
      <c r="H1255" s="3">
        <v>3</v>
      </c>
      <c r="I1255" s="1" t="s">
        <v>1115</v>
      </c>
      <c r="J1255" s="2">
        <f t="shared" si="132"/>
        <v>628.66065600000002</v>
      </c>
      <c r="K1255" s="3">
        <v>1137.8882736</v>
      </c>
    </row>
    <row r="1256" spans="1:11" ht="18" customHeight="1">
      <c r="A1256" s="56"/>
      <c r="B1256" s="9">
        <v>240</v>
      </c>
      <c r="C1256" s="29" t="s">
        <v>3120</v>
      </c>
      <c r="D1256" s="57"/>
      <c r="E1256" s="57"/>
      <c r="F1256" s="58"/>
      <c r="G1256" s="9" t="s">
        <v>2764</v>
      </c>
      <c r="H1256" s="3">
        <v>4</v>
      </c>
      <c r="I1256" s="1" t="s">
        <v>1115</v>
      </c>
      <c r="J1256" s="2">
        <f t="shared" si="132"/>
        <v>628.66065600000002</v>
      </c>
      <c r="K1256" s="3">
        <v>1137.8882736</v>
      </c>
    </row>
    <row r="1257" spans="1:11" ht="18" customHeight="1">
      <c r="A1257" s="56">
        <v>61</v>
      </c>
      <c r="B1257" s="7">
        <v>241</v>
      </c>
      <c r="C1257" s="29" t="s">
        <v>3120</v>
      </c>
      <c r="D1257" s="57" t="s">
        <v>348</v>
      </c>
      <c r="E1257" s="57" t="s">
        <v>1068</v>
      </c>
      <c r="F1257" s="58">
        <f t="shared" ref="F1257" si="136">F1253</f>
        <v>100.8</v>
      </c>
      <c r="G1257" s="9" t="s">
        <v>2765</v>
      </c>
      <c r="H1257" s="3">
        <v>1</v>
      </c>
      <c r="I1257" s="1" t="s">
        <v>1115</v>
      </c>
      <c r="J1257" s="2">
        <f t="shared" si="132"/>
        <v>628.66065600000002</v>
      </c>
      <c r="K1257" s="3">
        <v>1137.8882736</v>
      </c>
    </row>
    <row r="1258" spans="1:11" ht="18" customHeight="1">
      <c r="A1258" s="56"/>
      <c r="B1258" s="9">
        <v>242</v>
      </c>
      <c r="C1258" s="29" t="s">
        <v>3120</v>
      </c>
      <c r="D1258" s="57"/>
      <c r="E1258" s="57"/>
      <c r="F1258" s="58"/>
      <c r="G1258" s="9" t="s">
        <v>2766</v>
      </c>
      <c r="H1258" s="3">
        <v>2</v>
      </c>
      <c r="I1258" s="1" t="s">
        <v>1115</v>
      </c>
      <c r="J1258" s="2">
        <f t="shared" si="132"/>
        <v>628.66065600000002</v>
      </c>
      <c r="K1258" s="3">
        <v>1137.8882736</v>
      </c>
    </row>
    <row r="1259" spans="1:11" ht="18" customHeight="1">
      <c r="A1259" s="56"/>
      <c r="B1259" s="9">
        <v>243</v>
      </c>
      <c r="C1259" s="29" t="s">
        <v>3120</v>
      </c>
      <c r="D1259" s="57"/>
      <c r="E1259" s="57"/>
      <c r="F1259" s="58"/>
      <c r="G1259" s="9" t="s">
        <v>2767</v>
      </c>
      <c r="H1259" s="3">
        <v>3</v>
      </c>
      <c r="I1259" s="1" t="s">
        <v>1115</v>
      </c>
      <c r="J1259" s="2">
        <f t="shared" si="132"/>
        <v>628.66065600000002</v>
      </c>
      <c r="K1259" s="3">
        <v>1137.8882736</v>
      </c>
    </row>
    <row r="1260" spans="1:11" ht="18" customHeight="1">
      <c r="A1260" s="56"/>
      <c r="B1260" s="9">
        <v>244</v>
      </c>
      <c r="C1260" s="29" t="s">
        <v>3120</v>
      </c>
      <c r="D1260" s="57"/>
      <c r="E1260" s="57"/>
      <c r="F1260" s="58"/>
      <c r="G1260" s="9" t="s">
        <v>2768</v>
      </c>
      <c r="H1260" s="3">
        <v>4</v>
      </c>
      <c r="I1260" s="1" t="s">
        <v>1115</v>
      </c>
      <c r="J1260" s="2">
        <f t="shared" si="132"/>
        <v>628.66065600000002</v>
      </c>
      <c r="K1260" s="3">
        <v>1137.8882736</v>
      </c>
    </row>
    <row r="1261" spans="1:11" ht="18" customHeight="1">
      <c r="A1261" s="56">
        <v>62</v>
      </c>
      <c r="B1261" s="7">
        <v>245</v>
      </c>
      <c r="C1261" s="29" t="s">
        <v>3120</v>
      </c>
      <c r="D1261" s="57" t="s">
        <v>349</v>
      </c>
      <c r="E1261" s="57" t="s">
        <v>1069</v>
      </c>
      <c r="F1261" s="58">
        <f t="shared" ref="F1261" si="137">F1257</f>
        <v>100.8</v>
      </c>
      <c r="G1261" s="9" t="s">
        <v>2769</v>
      </c>
      <c r="H1261" s="3">
        <v>1</v>
      </c>
      <c r="I1261" s="1" t="s">
        <v>1115</v>
      </c>
      <c r="J1261" s="2">
        <f t="shared" si="132"/>
        <v>628.66065600000002</v>
      </c>
      <c r="K1261" s="3">
        <v>1137.8882736</v>
      </c>
    </row>
    <row r="1262" spans="1:11" ht="18" customHeight="1">
      <c r="A1262" s="56"/>
      <c r="B1262" s="9">
        <v>246</v>
      </c>
      <c r="C1262" s="29" t="s">
        <v>3120</v>
      </c>
      <c r="D1262" s="57"/>
      <c r="E1262" s="57"/>
      <c r="F1262" s="58"/>
      <c r="G1262" s="9" t="s">
        <v>2770</v>
      </c>
      <c r="H1262" s="3">
        <v>2</v>
      </c>
      <c r="I1262" s="1" t="s">
        <v>1115</v>
      </c>
      <c r="J1262" s="2">
        <f t="shared" si="132"/>
        <v>628.66065600000002</v>
      </c>
      <c r="K1262" s="3">
        <v>1137.8882736</v>
      </c>
    </row>
    <row r="1263" spans="1:11" ht="18" customHeight="1">
      <c r="A1263" s="56"/>
      <c r="B1263" s="9">
        <v>247</v>
      </c>
      <c r="C1263" s="29" t="s">
        <v>3120</v>
      </c>
      <c r="D1263" s="57"/>
      <c r="E1263" s="57"/>
      <c r="F1263" s="58"/>
      <c r="G1263" s="9" t="s">
        <v>2771</v>
      </c>
      <c r="H1263" s="3">
        <v>3</v>
      </c>
      <c r="I1263" s="1" t="s">
        <v>1115</v>
      </c>
      <c r="J1263" s="2">
        <f t="shared" si="132"/>
        <v>628.66065600000002</v>
      </c>
      <c r="K1263" s="3">
        <v>1137.8882736</v>
      </c>
    </row>
    <row r="1264" spans="1:11" ht="18" customHeight="1">
      <c r="A1264" s="56"/>
      <c r="B1264" s="9">
        <v>248</v>
      </c>
      <c r="C1264" s="29" t="s">
        <v>3120</v>
      </c>
      <c r="D1264" s="57"/>
      <c r="E1264" s="57"/>
      <c r="F1264" s="58"/>
      <c r="G1264" s="9" t="s">
        <v>2772</v>
      </c>
      <c r="H1264" s="3">
        <v>4</v>
      </c>
      <c r="I1264" s="1" t="s">
        <v>1115</v>
      </c>
      <c r="J1264" s="2">
        <f t="shared" si="132"/>
        <v>628.66065600000002</v>
      </c>
      <c r="K1264" s="3">
        <v>1137.8882736</v>
      </c>
    </row>
    <row r="1265" spans="1:11" ht="18" customHeight="1">
      <c r="A1265" s="56">
        <v>63</v>
      </c>
      <c r="B1265" s="7">
        <v>249</v>
      </c>
      <c r="C1265" s="29" t="s">
        <v>3120</v>
      </c>
      <c r="D1265" s="57" t="s">
        <v>350</v>
      </c>
      <c r="E1265" s="57" t="s">
        <v>1070</v>
      </c>
      <c r="F1265" s="58">
        <f t="shared" ref="F1265" si="138">F1261</f>
        <v>100.8</v>
      </c>
      <c r="G1265" s="9" t="s">
        <v>2773</v>
      </c>
      <c r="H1265" s="3">
        <v>1</v>
      </c>
      <c r="I1265" s="1" t="s">
        <v>1115</v>
      </c>
      <c r="J1265" s="2">
        <f t="shared" si="132"/>
        <v>628.66065600000002</v>
      </c>
      <c r="K1265" s="3">
        <v>1137.8882736</v>
      </c>
    </row>
    <row r="1266" spans="1:11" ht="18" customHeight="1">
      <c r="A1266" s="56"/>
      <c r="B1266" s="9">
        <v>250</v>
      </c>
      <c r="C1266" s="29" t="s">
        <v>3120</v>
      </c>
      <c r="D1266" s="57"/>
      <c r="E1266" s="57"/>
      <c r="F1266" s="58"/>
      <c r="G1266" s="9" t="s">
        <v>2774</v>
      </c>
      <c r="H1266" s="3">
        <v>2</v>
      </c>
      <c r="I1266" s="1" t="s">
        <v>1115</v>
      </c>
      <c r="J1266" s="2">
        <f t="shared" si="132"/>
        <v>628.66065600000002</v>
      </c>
      <c r="K1266" s="3">
        <v>1137.8882736</v>
      </c>
    </row>
    <row r="1267" spans="1:11" ht="18" customHeight="1">
      <c r="A1267" s="56"/>
      <c r="B1267" s="9">
        <v>251</v>
      </c>
      <c r="C1267" s="29" t="s">
        <v>3120</v>
      </c>
      <c r="D1267" s="57"/>
      <c r="E1267" s="57"/>
      <c r="F1267" s="58"/>
      <c r="G1267" s="9" t="s">
        <v>2775</v>
      </c>
      <c r="H1267" s="3">
        <v>3</v>
      </c>
      <c r="I1267" s="1" t="s">
        <v>1115</v>
      </c>
      <c r="J1267" s="2">
        <f t="shared" si="132"/>
        <v>628.66065600000002</v>
      </c>
      <c r="K1267" s="3">
        <v>1137.8882736</v>
      </c>
    </row>
    <row r="1268" spans="1:11" ht="18" customHeight="1">
      <c r="A1268" s="56"/>
      <c r="B1268" s="9">
        <v>252</v>
      </c>
      <c r="C1268" s="29" t="s">
        <v>3120</v>
      </c>
      <c r="D1268" s="57"/>
      <c r="E1268" s="57"/>
      <c r="F1268" s="58"/>
      <c r="G1268" s="9" t="s">
        <v>2776</v>
      </c>
      <c r="H1268" s="3">
        <v>4</v>
      </c>
      <c r="I1268" s="1" t="s">
        <v>1115</v>
      </c>
      <c r="J1268" s="2">
        <f t="shared" si="132"/>
        <v>628.66065600000002</v>
      </c>
      <c r="K1268" s="3">
        <v>1137.8882736</v>
      </c>
    </row>
    <row r="1269" spans="1:11" ht="18" customHeight="1">
      <c r="A1269" s="56">
        <v>64</v>
      </c>
      <c r="B1269" s="7">
        <v>253</v>
      </c>
      <c r="C1269" s="29" t="s">
        <v>3120</v>
      </c>
      <c r="D1269" s="57" t="s">
        <v>351</v>
      </c>
      <c r="E1269" s="57" t="s">
        <v>1071</v>
      </c>
      <c r="F1269" s="58">
        <f t="shared" ref="F1269" si="139">F1265</f>
        <v>100.8</v>
      </c>
      <c r="G1269" s="9" t="s">
        <v>2777</v>
      </c>
      <c r="H1269" s="3">
        <v>1</v>
      </c>
      <c r="I1269" s="1" t="s">
        <v>1115</v>
      </c>
      <c r="J1269" s="2">
        <f t="shared" si="132"/>
        <v>628.66065600000002</v>
      </c>
      <c r="K1269" s="3">
        <v>1137.8882736</v>
      </c>
    </row>
    <row r="1270" spans="1:11" ht="18" customHeight="1">
      <c r="A1270" s="56"/>
      <c r="B1270" s="9">
        <v>254</v>
      </c>
      <c r="C1270" s="29" t="s">
        <v>3120</v>
      </c>
      <c r="D1270" s="57"/>
      <c r="E1270" s="57"/>
      <c r="F1270" s="58"/>
      <c r="G1270" s="9" t="s">
        <v>2778</v>
      </c>
      <c r="H1270" s="3">
        <v>2</v>
      </c>
      <c r="I1270" s="1" t="s">
        <v>1115</v>
      </c>
      <c r="J1270" s="2">
        <f t="shared" si="132"/>
        <v>628.66065600000002</v>
      </c>
      <c r="K1270" s="3">
        <v>1137.8882736</v>
      </c>
    </row>
    <row r="1271" spans="1:11" ht="18" customHeight="1">
      <c r="A1271" s="56"/>
      <c r="B1271" s="9">
        <v>255</v>
      </c>
      <c r="C1271" s="29" t="s">
        <v>3120</v>
      </c>
      <c r="D1271" s="57"/>
      <c r="E1271" s="57"/>
      <c r="F1271" s="58"/>
      <c r="G1271" s="9" t="s">
        <v>2779</v>
      </c>
      <c r="H1271" s="3">
        <v>3</v>
      </c>
      <c r="I1271" s="1" t="s">
        <v>1115</v>
      </c>
      <c r="J1271" s="2">
        <f t="shared" si="132"/>
        <v>628.66065600000002</v>
      </c>
      <c r="K1271" s="3">
        <v>1137.8882736</v>
      </c>
    </row>
    <row r="1272" spans="1:11" ht="18" customHeight="1">
      <c r="A1272" s="56"/>
      <c r="B1272" s="9">
        <v>256</v>
      </c>
      <c r="C1272" s="29" t="s">
        <v>3120</v>
      </c>
      <c r="D1272" s="57"/>
      <c r="E1272" s="57"/>
      <c r="F1272" s="58"/>
      <c r="G1272" s="9" t="s">
        <v>2780</v>
      </c>
      <c r="H1272" s="3">
        <v>4</v>
      </c>
      <c r="I1272" s="1" t="s">
        <v>1115</v>
      </c>
      <c r="J1272" s="2">
        <f t="shared" si="132"/>
        <v>628.66065600000002</v>
      </c>
      <c r="K1272" s="3">
        <v>1137.8882736</v>
      </c>
    </row>
    <row r="1273" spans="1:11" ht="18" customHeight="1">
      <c r="A1273" s="56">
        <v>65</v>
      </c>
      <c r="B1273" s="7">
        <v>257</v>
      </c>
      <c r="C1273" s="29" t="s">
        <v>3120</v>
      </c>
      <c r="D1273" s="57" t="s">
        <v>352</v>
      </c>
      <c r="E1273" s="57" t="s">
        <v>1072</v>
      </c>
      <c r="F1273" s="58">
        <f t="shared" ref="F1273" si="140">F1269</f>
        <v>100.8</v>
      </c>
      <c r="G1273" s="9" t="s">
        <v>2781</v>
      </c>
      <c r="H1273" s="3">
        <v>1</v>
      </c>
      <c r="I1273" s="1" t="s">
        <v>1115</v>
      </c>
      <c r="J1273" s="2">
        <f t="shared" si="132"/>
        <v>628.66065600000002</v>
      </c>
      <c r="K1273" s="3">
        <v>1137.8882736</v>
      </c>
    </row>
    <row r="1274" spans="1:11" ht="18" customHeight="1">
      <c r="A1274" s="56"/>
      <c r="B1274" s="9">
        <v>258</v>
      </c>
      <c r="C1274" s="29" t="s">
        <v>3120</v>
      </c>
      <c r="D1274" s="57"/>
      <c r="E1274" s="57"/>
      <c r="F1274" s="58"/>
      <c r="G1274" s="9" t="s">
        <v>2782</v>
      </c>
      <c r="H1274" s="3">
        <v>2</v>
      </c>
      <c r="I1274" s="1" t="s">
        <v>1115</v>
      </c>
      <c r="J1274" s="2">
        <f t="shared" si="132"/>
        <v>628.66065600000002</v>
      </c>
      <c r="K1274" s="3">
        <v>1137.8882736</v>
      </c>
    </row>
    <row r="1275" spans="1:11" ht="18" customHeight="1">
      <c r="A1275" s="56"/>
      <c r="B1275" s="9">
        <v>259</v>
      </c>
      <c r="C1275" s="29" t="s">
        <v>3120</v>
      </c>
      <c r="D1275" s="57"/>
      <c r="E1275" s="57"/>
      <c r="F1275" s="58"/>
      <c r="G1275" s="9" t="s">
        <v>2783</v>
      </c>
      <c r="H1275" s="3">
        <v>3</v>
      </c>
      <c r="I1275" s="1" t="s">
        <v>1115</v>
      </c>
      <c r="J1275" s="2">
        <f t="shared" si="132"/>
        <v>628.66065600000002</v>
      </c>
      <c r="K1275" s="3">
        <v>1137.8882736</v>
      </c>
    </row>
    <row r="1276" spans="1:11" ht="18" customHeight="1">
      <c r="A1276" s="56"/>
      <c r="B1276" s="9">
        <v>260</v>
      </c>
      <c r="C1276" s="29" t="s">
        <v>3120</v>
      </c>
      <c r="D1276" s="57"/>
      <c r="E1276" s="57"/>
      <c r="F1276" s="58"/>
      <c r="G1276" s="9" t="s">
        <v>2784</v>
      </c>
      <c r="H1276" s="3">
        <v>4</v>
      </c>
      <c r="I1276" s="1" t="s">
        <v>1115</v>
      </c>
      <c r="J1276" s="2">
        <f t="shared" si="132"/>
        <v>628.66065600000002</v>
      </c>
      <c r="K1276" s="3">
        <v>1137.8882736</v>
      </c>
    </row>
    <row r="1277" spans="1:11" ht="18" customHeight="1">
      <c r="A1277" s="56">
        <v>66</v>
      </c>
      <c r="B1277" s="7">
        <v>261</v>
      </c>
      <c r="C1277" s="29" t="s">
        <v>3120</v>
      </c>
      <c r="D1277" s="57" t="s">
        <v>353</v>
      </c>
      <c r="E1277" s="57" t="s">
        <v>1073</v>
      </c>
      <c r="F1277" s="58">
        <f t="shared" ref="F1277" si="141">F1273</f>
        <v>100.8</v>
      </c>
      <c r="G1277" s="9" t="s">
        <v>2785</v>
      </c>
      <c r="H1277" s="3">
        <v>1</v>
      </c>
      <c r="I1277" s="1" t="s">
        <v>1115</v>
      </c>
      <c r="J1277" s="2">
        <f t="shared" si="132"/>
        <v>628.66065600000002</v>
      </c>
      <c r="K1277" s="3">
        <v>1137.8882736</v>
      </c>
    </row>
    <row r="1278" spans="1:11" ht="18" customHeight="1">
      <c r="A1278" s="56"/>
      <c r="B1278" s="9">
        <v>262</v>
      </c>
      <c r="C1278" s="29" t="s">
        <v>3120</v>
      </c>
      <c r="D1278" s="57"/>
      <c r="E1278" s="57"/>
      <c r="F1278" s="58"/>
      <c r="G1278" s="9" t="s">
        <v>2786</v>
      </c>
      <c r="H1278" s="3">
        <v>2</v>
      </c>
      <c r="I1278" s="1" t="s">
        <v>1115</v>
      </c>
      <c r="J1278" s="2">
        <f t="shared" si="132"/>
        <v>628.66065600000002</v>
      </c>
      <c r="K1278" s="3">
        <v>1137.8882736</v>
      </c>
    </row>
    <row r="1279" spans="1:11" ht="18" customHeight="1">
      <c r="A1279" s="56"/>
      <c r="B1279" s="9">
        <v>263</v>
      </c>
      <c r="C1279" s="29" t="s">
        <v>3120</v>
      </c>
      <c r="D1279" s="57"/>
      <c r="E1279" s="57"/>
      <c r="F1279" s="58"/>
      <c r="G1279" s="9" t="s">
        <v>2787</v>
      </c>
      <c r="H1279" s="3">
        <v>3</v>
      </c>
      <c r="I1279" s="1" t="s">
        <v>1115</v>
      </c>
      <c r="J1279" s="2">
        <f t="shared" si="132"/>
        <v>628.66065600000002</v>
      </c>
      <c r="K1279" s="3">
        <v>1137.8882736</v>
      </c>
    </row>
    <row r="1280" spans="1:11" ht="18" customHeight="1">
      <c r="A1280" s="56"/>
      <c r="B1280" s="9">
        <v>264</v>
      </c>
      <c r="C1280" s="29" t="s">
        <v>3120</v>
      </c>
      <c r="D1280" s="57"/>
      <c r="E1280" s="57"/>
      <c r="F1280" s="58"/>
      <c r="G1280" s="9" t="s">
        <v>2788</v>
      </c>
      <c r="H1280" s="3">
        <v>4</v>
      </c>
      <c r="I1280" s="1" t="s">
        <v>1115</v>
      </c>
      <c r="J1280" s="2">
        <f t="shared" si="132"/>
        <v>628.66065600000002</v>
      </c>
      <c r="K1280" s="3">
        <v>1137.8882736</v>
      </c>
    </row>
    <row r="1281" spans="1:11" ht="18" customHeight="1">
      <c r="A1281" s="56">
        <v>67</v>
      </c>
      <c r="B1281" s="7">
        <v>265</v>
      </c>
      <c r="C1281" s="29" t="s">
        <v>3120</v>
      </c>
      <c r="D1281" s="57" t="s">
        <v>354</v>
      </c>
      <c r="E1281" s="57" t="s">
        <v>1074</v>
      </c>
      <c r="F1281" s="58">
        <f t="shared" ref="F1281" si="142">F1277</f>
        <v>100.8</v>
      </c>
      <c r="G1281" s="9" t="s">
        <v>2789</v>
      </c>
      <c r="H1281" s="3">
        <v>1</v>
      </c>
      <c r="I1281" s="1" t="s">
        <v>1115</v>
      </c>
      <c r="J1281" s="2">
        <f t="shared" si="132"/>
        <v>628.66065600000002</v>
      </c>
      <c r="K1281" s="3">
        <v>1137.8882736</v>
      </c>
    </row>
    <row r="1282" spans="1:11" ht="18" customHeight="1">
      <c r="A1282" s="56"/>
      <c r="B1282" s="9">
        <v>266</v>
      </c>
      <c r="C1282" s="29" t="s">
        <v>3120</v>
      </c>
      <c r="D1282" s="57"/>
      <c r="E1282" s="57"/>
      <c r="F1282" s="58"/>
      <c r="G1282" s="9" t="s">
        <v>2790</v>
      </c>
      <c r="H1282" s="3">
        <v>2</v>
      </c>
      <c r="I1282" s="1" t="s">
        <v>1115</v>
      </c>
      <c r="J1282" s="2">
        <f t="shared" si="132"/>
        <v>628.66065600000002</v>
      </c>
      <c r="K1282" s="3">
        <v>1137.8882736</v>
      </c>
    </row>
    <row r="1283" spans="1:11" ht="18" customHeight="1">
      <c r="A1283" s="56"/>
      <c r="B1283" s="9">
        <v>267</v>
      </c>
      <c r="C1283" s="29" t="s">
        <v>3120</v>
      </c>
      <c r="D1283" s="57"/>
      <c r="E1283" s="57"/>
      <c r="F1283" s="58"/>
      <c r="G1283" s="9" t="s">
        <v>2791</v>
      </c>
      <c r="H1283" s="3">
        <v>3</v>
      </c>
      <c r="I1283" s="1" t="s">
        <v>1115</v>
      </c>
      <c r="J1283" s="2">
        <f t="shared" si="132"/>
        <v>628.66065600000002</v>
      </c>
      <c r="K1283" s="3">
        <v>1137.8882736</v>
      </c>
    </row>
    <row r="1284" spans="1:11" ht="18" customHeight="1">
      <c r="A1284" s="56"/>
      <c r="B1284" s="9">
        <v>268</v>
      </c>
      <c r="C1284" s="29" t="s">
        <v>3120</v>
      </c>
      <c r="D1284" s="57"/>
      <c r="E1284" s="57"/>
      <c r="F1284" s="58"/>
      <c r="G1284" s="9" t="s">
        <v>2792</v>
      </c>
      <c r="H1284" s="3">
        <v>4</v>
      </c>
      <c r="I1284" s="1" t="s">
        <v>1115</v>
      </c>
      <c r="J1284" s="2">
        <f t="shared" si="132"/>
        <v>628.66065600000002</v>
      </c>
      <c r="K1284" s="3">
        <v>1137.8882736</v>
      </c>
    </row>
    <row r="1285" spans="1:11" ht="18" customHeight="1">
      <c r="A1285" s="56">
        <v>68</v>
      </c>
      <c r="B1285" s="7">
        <v>269</v>
      </c>
      <c r="C1285" s="29" t="s">
        <v>3120</v>
      </c>
      <c r="D1285" s="57" t="s">
        <v>355</v>
      </c>
      <c r="E1285" s="57" t="s">
        <v>1075</v>
      </c>
      <c r="F1285" s="58">
        <f t="shared" ref="F1285" si="143">F1281</f>
        <v>100.8</v>
      </c>
      <c r="G1285" s="9" t="s">
        <v>2793</v>
      </c>
      <c r="H1285" s="3">
        <v>1</v>
      </c>
      <c r="I1285" s="1" t="s">
        <v>1115</v>
      </c>
      <c r="J1285" s="2">
        <f t="shared" si="132"/>
        <v>628.66065600000002</v>
      </c>
      <c r="K1285" s="3">
        <v>1137.8882736</v>
      </c>
    </row>
    <row r="1286" spans="1:11" ht="18" customHeight="1">
      <c r="A1286" s="56"/>
      <c r="B1286" s="9">
        <v>270</v>
      </c>
      <c r="C1286" s="29" t="s">
        <v>3120</v>
      </c>
      <c r="D1286" s="57"/>
      <c r="E1286" s="57"/>
      <c r="F1286" s="58"/>
      <c r="G1286" s="9" t="s">
        <v>2794</v>
      </c>
      <c r="H1286" s="3">
        <v>2</v>
      </c>
      <c r="I1286" s="1" t="s">
        <v>1115</v>
      </c>
      <c r="J1286" s="2">
        <f t="shared" si="132"/>
        <v>628.66065600000002</v>
      </c>
      <c r="K1286" s="3">
        <v>1137.8882736</v>
      </c>
    </row>
    <row r="1287" spans="1:11" ht="18" customHeight="1">
      <c r="A1287" s="56"/>
      <c r="B1287" s="9">
        <v>271</v>
      </c>
      <c r="C1287" s="29" t="s">
        <v>3120</v>
      </c>
      <c r="D1287" s="57"/>
      <c r="E1287" s="57"/>
      <c r="F1287" s="58"/>
      <c r="G1287" s="9" t="s">
        <v>2795</v>
      </c>
      <c r="H1287" s="3">
        <v>3</v>
      </c>
      <c r="I1287" s="1" t="s">
        <v>1115</v>
      </c>
      <c r="J1287" s="2">
        <f t="shared" si="132"/>
        <v>628.66065600000002</v>
      </c>
      <c r="K1287" s="3">
        <v>1137.8882736</v>
      </c>
    </row>
    <row r="1288" spans="1:11" ht="18" customHeight="1">
      <c r="A1288" s="56"/>
      <c r="B1288" s="9">
        <v>272</v>
      </c>
      <c r="C1288" s="29" t="s">
        <v>3120</v>
      </c>
      <c r="D1288" s="57"/>
      <c r="E1288" s="57"/>
      <c r="F1288" s="58"/>
      <c r="G1288" s="9" t="s">
        <v>2796</v>
      </c>
      <c r="H1288" s="3">
        <v>4</v>
      </c>
      <c r="I1288" s="1" t="s">
        <v>1115</v>
      </c>
      <c r="J1288" s="2">
        <f t="shared" si="132"/>
        <v>628.66065600000002</v>
      </c>
      <c r="K1288" s="3">
        <v>1137.8882736</v>
      </c>
    </row>
    <row r="1289" spans="1:11" ht="18" customHeight="1">
      <c r="A1289" s="56">
        <v>69</v>
      </c>
      <c r="B1289" s="7">
        <v>273</v>
      </c>
      <c r="C1289" s="29" t="s">
        <v>3120</v>
      </c>
      <c r="D1289" s="57" t="s">
        <v>356</v>
      </c>
      <c r="E1289" s="57" t="s">
        <v>1076</v>
      </c>
      <c r="F1289" s="58">
        <f t="shared" ref="F1289" si="144">F1285</f>
        <v>100.8</v>
      </c>
      <c r="G1289" s="9" t="s">
        <v>2797</v>
      </c>
      <c r="H1289" s="3">
        <v>1</v>
      </c>
      <c r="I1289" s="1" t="s">
        <v>1115</v>
      </c>
      <c r="J1289" s="2">
        <f t="shared" si="132"/>
        <v>628.66065600000002</v>
      </c>
      <c r="K1289" s="3">
        <v>1137.8882736</v>
      </c>
    </row>
    <row r="1290" spans="1:11" ht="18" customHeight="1">
      <c r="A1290" s="56"/>
      <c r="B1290" s="9">
        <v>274</v>
      </c>
      <c r="C1290" s="29" t="s">
        <v>3120</v>
      </c>
      <c r="D1290" s="57"/>
      <c r="E1290" s="57"/>
      <c r="F1290" s="58"/>
      <c r="G1290" s="9" t="s">
        <v>2798</v>
      </c>
      <c r="H1290" s="3">
        <v>2</v>
      </c>
      <c r="I1290" s="1" t="s">
        <v>1115</v>
      </c>
      <c r="J1290" s="2">
        <f t="shared" si="132"/>
        <v>628.66065600000002</v>
      </c>
      <c r="K1290" s="3">
        <v>1137.8882736</v>
      </c>
    </row>
    <row r="1291" spans="1:11" ht="18" customHeight="1">
      <c r="A1291" s="56"/>
      <c r="B1291" s="9">
        <v>275</v>
      </c>
      <c r="C1291" s="29" t="s">
        <v>3120</v>
      </c>
      <c r="D1291" s="57"/>
      <c r="E1291" s="57"/>
      <c r="F1291" s="58"/>
      <c r="G1291" s="9" t="s">
        <v>2799</v>
      </c>
      <c r="H1291" s="3">
        <v>3</v>
      </c>
      <c r="I1291" s="1" t="s">
        <v>1115</v>
      </c>
      <c r="J1291" s="2">
        <f t="shared" si="132"/>
        <v>628.66065600000002</v>
      </c>
      <c r="K1291" s="3">
        <v>1137.8882736</v>
      </c>
    </row>
    <row r="1292" spans="1:11" ht="18" customHeight="1">
      <c r="A1292" s="56"/>
      <c r="B1292" s="9">
        <v>276</v>
      </c>
      <c r="C1292" s="29" t="s">
        <v>3120</v>
      </c>
      <c r="D1292" s="57"/>
      <c r="E1292" s="57"/>
      <c r="F1292" s="58"/>
      <c r="G1292" s="9" t="s">
        <v>2800</v>
      </c>
      <c r="H1292" s="3">
        <v>4</v>
      </c>
      <c r="I1292" s="1" t="s">
        <v>1115</v>
      </c>
      <c r="J1292" s="2">
        <f t="shared" si="132"/>
        <v>628.66065600000002</v>
      </c>
      <c r="K1292" s="3">
        <v>1137.8882736</v>
      </c>
    </row>
    <row r="1293" spans="1:11" ht="18" customHeight="1">
      <c r="A1293" s="56">
        <v>70</v>
      </c>
      <c r="B1293" s="7">
        <v>277</v>
      </c>
      <c r="C1293" s="29" t="s">
        <v>3120</v>
      </c>
      <c r="D1293" s="57" t="s">
        <v>357</v>
      </c>
      <c r="E1293" s="57" t="s">
        <v>1077</v>
      </c>
      <c r="F1293" s="58">
        <f t="shared" ref="F1293" si="145">F1289</f>
        <v>100.8</v>
      </c>
      <c r="G1293" s="9" t="s">
        <v>2801</v>
      </c>
      <c r="H1293" s="3">
        <v>1</v>
      </c>
      <c r="I1293" s="1" t="s">
        <v>1115</v>
      </c>
      <c r="J1293" s="2">
        <f t="shared" si="132"/>
        <v>628.66065600000002</v>
      </c>
      <c r="K1293" s="3">
        <v>1137.8882736</v>
      </c>
    </row>
    <row r="1294" spans="1:11" ht="18" customHeight="1">
      <c r="A1294" s="56"/>
      <c r="B1294" s="9">
        <v>278</v>
      </c>
      <c r="C1294" s="29" t="s">
        <v>3120</v>
      </c>
      <c r="D1294" s="57"/>
      <c r="E1294" s="57"/>
      <c r="F1294" s="58"/>
      <c r="G1294" s="9" t="s">
        <v>2802</v>
      </c>
      <c r="H1294" s="3">
        <v>2</v>
      </c>
      <c r="I1294" s="1" t="s">
        <v>1115</v>
      </c>
      <c r="J1294" s="2">
        <f t="shared" si="132"/>
        <v>628.66065600000002</v>
      </c>
      <c r="K1294" s="3">
        <v>1137.8882736</v>
      </c>
    </row>
    <row r="1295" spans="1:11" ht="18" customHeight="1">
      <c r="A1295" s="56"/>
      <c r="B1295" s="9">
        <v>279</v>
      </c>
      <c r="C1295" s="29" t="s">
        <v>3120</v>
      </c>
      <c r="D1295" s="57"/>
      <c r="E1295" s="57"/>
      <c r="F1295" s="58"/>
      <c r="G1295" s="9" t="s">
        <v>2803</v>
      </c>
      <c r="H1295" s="3">
        <v>3</v>
      </c>
      <c r="I1295" s="1" t="s">
        <v>1115</v>
      </c>
      <c r="J1295" s="2">
        <f t="shared" si="132"/>
        <v>628.66065600000002</v>
      </c>
      <c r="K1295" s="3">
        <v>1137.8882736</v>
      </c>
    </row>
    <row r="1296" spans="1:11" ht="18" customHeight="1">
      <c r="A1296" s="56"/>
      <c r="B1296" s="9">
        <v>280</v>
      </c>
      <c r="C1296" s="29" t="s">
        <v>3120</v>
      </c>
      <c r="D1296" s="57"/>
      <c r="E1296" s="57"/>
      <c r="F1296" s="58"/>
      <c r="G1296" s="9" t="s">
        <v>2804</v>
      </c>
      <c r="H1296" s="3">
        <v>4</v>
      </c>
      <c r="I1296" s="1" t="s">
        <v>1115</v>
      </c>
      <c r="J1296" s="2">
        <f t="shared" si="132"/>
        <v>628.66065600000002</v>
      </c>
      <c r="K1296" s="3">
        <v>1137.8882736</v>
      </c>
    </row>
    <row r="1297" spans="1:11" ht="18" customHeight="1">
      <c r="A1297" s="56">
        <v>71</v>
      </c>
      <c r="B1297" s="7">
        <v>281</v>
      </c>
      <c r="C1297" s="29" t="s">
        <v>3120</v>
      </c>
      <c r="D1297" s="57" t="s">
        <v>358</v>
      </c>
      <c r="E1297" s="57" t="s">
        <v>1078</v>
      </c>
      <c r="F1297" s="58">
        <f t="shared" ref="F1297" si="146">F1293</f>
        <v>100.8</v>
      </c>
      <c r="G1297" s="9" t="s">
        <v>2805</v>
      </c>
      <c r="H1297" s="3">
        <v>1</v>
      </c>
      <c r="I1297" s="1" t="s">
        <v>1115</v>
      </c>
      <c r="J1297" s="2">
        <f t="shared" si="132"/>
        <v>628.66065600000002</v>
      </c>
      <c r="K1297" s="3">
        <v>1137.8882736</v>
      </c>
    </row>
    <row r="1298" spans="1:11" ht="18" customHeight="1">
      <c r="A1298" s="56"/>
      <c r="B1298" s="9">
        <v>282</v>
      </c>
      <c r="C1298" s="29" t="s">
        <v>3120</v>
      </c>
      <c r="D1298" s="57"/>
      <c r="E1298" s="57"/>
      <c r="F1298" s="58"/>
      <c r="G1298" s="9" t="s">
        <v>2806</v>
      </c>
      <c r="H1298" s="3">
        <v>2</v>
      </c>
      <c r="I1298" s="1" t="s">
        <v>1115</v>
      </c>
      <c r="J1298" s="2">
        <f t="shared" si="132"/>
        <v>628.66065600000002</v>
      </c>
      <c r="K1298" s="3">
        <v>1137.8882736</v>
      </c>
    </row>
    <row r="1299" spans="1:11" ht="18" customHeight="1">
      <c r="A1299" s="56"/>
      <c r="B1299" s="9">
        <v>283</v>
      </c>
      <c r="C1299" s="29" t="s">
        <v>3120</v>
      </c>
      <c r="D1299" s="57"/>
      <c r="E1299" s="57"/>
      <c r="F1299" s="58"/>
      <c r="G1299" s="9" t="s">
        <v>2807</v>
      </c>
      <c r="H1299" s="3">
        <v>3</v>
      </c>
      <c r="I1299" s="1" t="s">
        <v>1115</v>
      </c>
      <c r="J1299" s="2">
        <f t="shared" si="132"/>
        <v>628.66065600000002</v>
      </c>
      <c r="K1299" s="3">
        <v>1137.8882736</v>
      </c>
    </row>
    <row r="1300" spans="1:11" ht="18" customHeight="1">
      <c r="A1300" s="56"/>
      <c r="B1300" s="9">
        <v>284</v>
      </c>
      <c r="C1300" s="29" t="s">
        <v>3120</v>
      </c>
      <c r="D1300" s="57"/>
      <c r="E1300" s="57"/>
      <c r="F1300" s="58"/>
      <c r="G1300" s="9" t="s">
        <v>2808</v>
      </c>
      <c r="H1300" s="3">
        <v>4</v>
      </c>
      <c r="I1300" s="1" t="s">
        <v>1115</v>
      </c>
      <c r="J1300" s="2">
        <f t="shared" si="132"/>
        <v>628.66065600000002</v>
      </c>
      <c r="K1300" s="3">
        <v>1137.8882736</v>
      </c>
    </row>
    <row r="1301" spans="1:11" ht="18" customHeight="1">
      <c r="A1301" s="56">
        <v>72</v>
      </c>
      <c r="B1301" s="7">
        <v>285</v>
      </c>
      <c r="C1301" s="29" t="s">
        <v>3120</v>
      </c>
      <c r="D1301" s="57" t="s">
        <v>359</v>
      </c>
      <c r="E1301" s="57" t="s">
        <v>1079</v>
      </c>
      <c r="F1301" s="58">
        <f t="shared" ref="F1301" si="147">F1297</f>
        <v>100.8</v>
      </c>
      <c r="G1301" s="9" t="s">
        <v>2809</v>
      </c>
      <c r="H1301" s="3">
        <v>1</v>
      </c>
      <c r="I1301" s="1" t="s">
        <v>1115</v>
      </c>
      <c r="J1301" s="2">
        <f t="shared" si="132"/>
        <v>628.66065600000002</v>
      </c>
      <c r="K1301" s="3">
        <v>1137.8882736</v>
      </c>
    </row>
    <row r="1302" spans="1:11" ht="18" customHeight="1">
      <c r="A1302" s="56"/>
      <c r="B1302" s="9">
        <v>286</v>
      </c>
      <c r="C1302" s="29" t="s">
        <v>3120</v>
      </c>
      <c r="D1302" s="57"/>
      <c r="E1302" s="57"/>
      <c r="F1302" s="58"/>
      <c r="G1302" s="9" t="s">
        <v>2810</v>
      </c>
      <c r="H1302" s="3">
        <v>2</v>
      </c>
      <c r="I1302" s="1" t="s">
        <v>1115</v>
      </c>
      <c r="J1302" s="2">
        <f t="shared" si="132"/>
        <v>628.66065600000002</v>
      </c>
      <c r="K1302" s="3">
        <v>1137.8882736</v>
      </c>
    </row>
    <row r="1303" spans="1:11" ht="18" customHeight="1">
      <c r="A1303" s="56"/>
      <c r="B1303" s="9">
        <v>287</v>
      </c>
      <c r="C1303" s="29" t="s">
        <v>3120</v>
      </c>
      <c r="D1303" s="57"/>
      <c r="E1303" s="57"/>
      <c r="F1303" s="58"/>
      <c r="G1303" s="9" t="s">
        <v>2811</v>
      </c>
      <c r="H1303" s="3">
        <v>3</v>
      </c>
      <c r="I1303" s="1" t="s">
        <v>1115</v>
      </c>
      <c r="J1303" s="2">
        <f t="shared" si="132"/>
        <v>628.66065600000002</v>
      </c>
      <c r="K1303" s="3">
        <v>1137.8882736</v>
      </c>
    </row>
    <row r="1304" spans="1:11" ht="18" customHeight="1">
      <c r="A1304" s="56"/>
      <c r="B1304" s="9">
        <v>288</v>
      </c>
      <c r="C1304" s="29" t="s">
        <v>3120</v>
      </c>
      <c r="D1304" s="57"/>
      <c r="E1304" s="57"/>
      <c r="F1304" s="58"/>
      <c r="G1304" s="9" t="s">
        <v>2812</v>
      </c>
      <c r="H1304" s="3">
        <v>4</v>
      </c>
      <c r="I1304" s="1" t="s">
        <v>1115</v>
      </c>
      <c r="J1304" s="2">
        <f t="shared" si="132"/>
        <v>628.66065600000002</v>
      </c>
      <c r="K1304" s="3">
        <v>1137.8882736</v>
      </c>
    </row>
    <row r="1305" spans="1:11" ht="18" customHeight="1">
      <c r="A1305" s="56">
        <v>73</v>
      </c>
      <c r="B1305" s="7">
        <v>289</v>
      </c>
      <c r="C1305" s="29" t="s">
        <v>3120</v>
      </c>
      <c r="D1305" s="57" t="s">
        <v>360</v>
      </c>
      <c r="E1305" s="57" t="s">
        <v>1080</v>
      </c>
      <c r="F1305" s="58">
        <f t="shared" ref="F1305" si="148">F1301</f>
        <v>100.8</v>
      </c>
      <c r="G1305" s="9" t="s">
        <v>2813</v>
      </c>
      <c r="H1305" s="3">
        <v>1</v>
      </c>
      <c r="I1305" s="1" t="s">
        <v>1115</v>
      </c>
      <c r="J1305" s="2">
        <f t="shared" si="132"/>
        <v>628.66065600000002</v>
      </c>
      <c r="K1305" s="3">
        <v>1137.8882736</v>
      </c>
    </row>
    <row r="1306" spans="1:11" ht="18" customHeight="1">
      <c r="A1306" s="56"/>
      <c r="B1306" s="9">
        <v>290</v>
      </c>
      <c r="C1306" s="29" t="s">
        <v>3120</v>
      </c>
      <c r="D1306" s="57"/>
      <c r="E1306" s="57"/>
      <c r="F1306" s="58"/>
      <c r="G1306" s="9" t="s">
        <v>2814</v>
      </c>
      <c r="H1306" s="3">
        <v>2</v>
      </c>
      <c r="I1306" s="1" t="s">
        <v>1115</v>
      </c>
      <c r="J1306" s="2">
        <f t="shared" ref="J1306:J1307" si="149">J1305</f>
        <v>628.66065600000002</v>
      </c>
      <c r="K1306" s="3">
        <v>1137.8882736</v>
      </c>
    </row>
    <row r="1307" spans="1:11" ht="18" customHeight="1">
      <c r="A1307" s="56"/>
      <c r="B1307" s="9">
        <v>291</v>
      </c>
      <c r="C1307" s="29" t="s">
        <v>3120</v>
      </c>
      <c r="D1307" s="57"/>
      <c r="E1307" s="57"/>
      <c r="F1307" s="58"/>
      <c r="G1307" s="9" t="s">
        <v>2815</v>
      </c>
      <c r="H1307" s="3">
        <v>3</v>
      </c>
      <c r="I1307" s="1" t="s">
        <v>1115</v>
      </c>
      <c r="J1307" s="2">
        <f t="shared" si="149"/>
        <v>628.66065600000002</v>
      </c>
      <c r="K1307" s="3">
        <v>1137.8882736</v>
      </c>
    </row>
    <row r="1308" spans="1:11" ht="18" customHeight="1">
      <c r="A1308" s="56"/>
      <c r="B1308" s="9">
        <v>292</v>
      </c>
      <c r="C1308" s="29" t="s">
        <v>3120</v>
      </c>
      <c r="D1308" s="57"/>
      <c r="E1308" s="57"/>
      <c r="F1308" s="58"/>
      <c r="G1308" s="9" t="s">
        <v>2816</v>
      </c>
      <c r="H1308" s="3">
        <v>4</v>
      </c>
      <c r="I1308" s="1" t="s">
        <v>1115</v>
      </c>
      <c r="J1308" s="2">
        <f>J1307</f>
        <v>628.66065600000002</v>
      </c>
      <c r="K1308" s="3">
        <v>1137.8882736</v>
      </c>
    </row>
    <row r="1309" spans="1:11" ht="18" customHeight="1">
      <c r="A1309" s="56">
        <v>74</v>
      </c>
      <c r="B1309" s="7">
        <v>293</v>
      </c>
      <c r="C1309" s="29" t="s">
        <v>3120</v>
      </c>
      <c r="D1309" s="57" t="s">
        <v>361</v>
      </c>
      <c r="E1309" s="57" t="s">
        <v>1081</v>
      </c>
      <c r="F1309" s="58">
        <f t="shared" ref="F1309" si="150">F1305</f>
        <v>100.8</v>
      </c>
      <c r="G1309" s="9" t="s">
        <v>2817</v>
      </c>
      <c r="H1309" s="3">
        <v>1</v>
      </c>
      <c r="I1309" s="1" t="s">
        <v>1115</v>
      </c>
      <c r="J1309" s="2">
        <f t="shared" ref="J1309:J1372" si="151">J1308</f>
        <v>628.66065600000002</v>
      </c>
      <c r="K1309" s="3">
        <v>1137.8882736</v>
      </c>
    </row>
    <row r="1310" spans="1:11" ht="18" customHeight="1">
      <c r="A1310" s="56"/>
      <c r="B1310" s="9">
        <v>294</v>
      </c>
      <c r="C1310" s="29" t="s">
        <v>3120</v>
      </c>
      <c r="D1310" s="57"/>
      <c r="E1310" s="57"/>
      <c r="F1310" s="58"/>
      <c r="G1310" s="9" t="s">
        <v>2818</v>
      </c>
      <c r="H1310" s="3">
        <v>2</v>
      </c>
      <c r="I1310" s="1" t="s">
        <v>1115</v>
      </c>
      <c r="J1310" s="2">
        <f t="shared" si="151"/>
        <v>628.66065600000002</v>
      </c>
      <c r="K1310" s="3">
        <v>1137.8882736</v>
      </c>
    </row>
    <row r="1311" spans="1:11" ht="18" customHeight="1">
      <c r="A1311" s="56"/>
      <c r="B1311" s="9">
        <v>295</v>
      </c>
      <c r="C1311" s="29" t="s">
        <v>3120</v>
      </c>
      <c r="D1311" s="57"/>
      <c r="E1311" s="57"/>
      <c r="F1311" s="58"/>
      <c r="G1311" s="9" t="s">
        <v>2819</v>
      </c>
      <c r="H1311" s="3">
        <v>3</v>
      </c>
      <c r="I1311" s="1" t="s">
        <v>1115</v>
      </c>
      <c r="J1311" s="2">
        <f t="shared" si="151"/>
        <v>628.66065600000002</v>
      </c>
      <c r="K1311" s="3">
        <v>1137.8882736</v>
      </c>
    </row>
    <row r="1312" spans="1:11" ht="18" customHeight="1">
      <c r="A1312" s="56"/>
      <c r="B1312" s="9">
        <v>296</v>
      </c>
      <c r="C1312" s="29" t="s">
        <v>3120</v>
      </c>
      <c r="D1312" s="57"/>
      <c r="E1312" s="57"/>
      <c r="F1312" s="58"/>
      <c r="G1312" s="9" t="s">
        <v>2820</v>
      </c>
      <c r="H1312" s="3">
        <v>4</v>
      </c>
      <c r="I1312" s="1" t="s">
        <v>1115</v>
      </c>
      <c r="J1312" s="2">
        <f t="shared" si="151"/>
        <v>628.66065600000002</v>
      </c>
      <c r="K1312" s="3">
        <v>1137.8882736</v>
      </c>
    </row>
    <row r="1313" spans="1:11" ht="18" customHeight="1">
      <c r="A1313" s="56">
        <v>75</v>
      </c>
      <c r="B1313" s="7">
        <v>297</v>
      </c>
      <c r="C1313" s="29" t="s">
        <v>3120</v>
      </c>
      <c r="D1313" s="57" t="s">
        <v>362</v>
      </c>
      <c r="E1313" s="57" t="s">
        <v>1082</v>
      </c>
      <c r="F1313" s="58">
        <f t="shared" ref="F1313" si="152">F1309</f>
        <v>100.8</v>
      </c>
      <c r="G1313" s="9" t="s">
        <v>2821</v>
      </c>
      <c r="H1313" s="3">
        <v>1</v>
      </c>
      <c r="I1313" s="1" t="s">
        <v>1115</v>
      </c>
      <c r="J1313" s="2">
        <f t="shared" si="151"/>
        <v>628.66065600000002</v>
      </c>
      <c r="K1313" s="3">
        <v>1137.8882736</v>
      </c>
    </row>
    <row r="1314" spans="1:11" ht="18" customHeight="1">
      <c r="A1314" s="56"/>
      <c r="B1314" s="9">
        <v>298</v>
      </c>
      <c r="C1314" s="29" t="s">
        <v>3120</v>
      </c>
      <c r="D1314" s="57"/>
      <c r="E1314" s="57"/>
      <c r="F1314" s="58"/>
      <c r="G1314" s="9" t="s">
        <v>2822</v>
      </c>
      <c r="H1314" s="3">
        <v>2</v>
      </c>
      <c r="I1314" s="1" t="s">
        <v>1115</v>
      </c>
      <c r="J1314" s="2">
        <f t="shared" si="151"/>
        <v>628.66065600000002</v>
      </c>
      <c r="K1314" s="3">
        <v>1137.8882736</v>
      </c>
    </row>
    <row r="1315" spans="1:11" ht="18" customHeight="1">
      <c r="A1315" s="56"/>
      <c r="B1315" s="9">
        <v>299</v>
      </c>
      <c r="C1315" s="29" t="s">
        <v>3120</v>
      </c>
      <c r="D1315" s="57"/>
      <c r="E1315" s="57"/>
      <c r="F1315" s="58"/>
      <c r="G1315" s="9" t="s">
        <v>2823</v>
      </c>
      <c r="H1315" s="3">
        <v>3</v>
      </c>
      <c r="I1315" s="1" t="s">
        <v>1115</v>
      </c>
      <c r="J1315" s="2">
        <f t="shared" si="151"/>
        <v>628.66065600000002</v>
      </c>
      <c r="K1315" s="3">
        <v>1137.8882736</v>
      </c>
    </row>
    <row r="1316" spans="1:11" ht="18" customHeight="1">
      <c r="A1316" s="56"/>
      <c r="B1316" s="9">
        <v>300</v>
      </c>
      <c r="C1316" s="29" t="s">
        <v>3120</v>
      </c>
      <c r="D1316" s="57"/>
      <c r="E1316" s="57"/>
      <c r="F1316" s="58"/>
      <c r="G1316" s="9" t="s">
        <v>2824</v>
      </c>
      <c r="H1316" s="3">
        <v>4</v>
      </c>
      <c r="I1316" s="1" t="s">
        <v>1115</v>
      </c>
      <c r="J1316" s="2">
        <f t="shared" si="151"/>
        <v>628.66065600000002</v>
      </c>
      <c r="K1316" s="3">
        <v>1137.8882736</v>
      </c>
    </row>
    <row r="1317" spans="1:11" ht="18" customHeight="1">
      <c r="A1317" s="56">
        <v>76</v>
      </c>
      <c r="B1317" s="7">
        <v>301</v>
      </c>
      <c r="C1317" s="29" t="s">
        <v>3120</v>
      </c>
      <c r="D1317" s="57" t="s">
        <v>363</v>
      </c>
      <c r="E1317" s="57" t="s">
        <v>1083</v>
      </c>
      <c r="F1317" s="58">
        <f>F1313</f>
        <v>100.8</v>
      </c>
      <c r="G1317" s="9" t="s">
        <v>2825</v>
      </c>
      <c r="H1317" s="3">
        <v>1</v>
      </c>
      <c r="I1317" s="1" t="s">
        <v>1115</v>
      </c>
      <c r="J1317" s="2">
        <f t="shared" si="151"/>
        <v>628.66065600000002</v>
      </c>
      <c r="K1317" s="3">
        <v>1137.8882736</v>
      </c>
    </row>
    <row r="1318" spans="1:11" ht="18" customHeight="1">
      <c r="A1318" s="56"/>
      <c r="B1318" s="9">
        <v>302</v>
      </c>
      <c r="C1318" s="29" t="s">
        <v>3120</v>
      </c>
      <c r="D1318" s="57"/>
      <c r="E1318" s="57"/>
      <c r="F1318" s="58"/>
      <c r="G1318" s="9" t="s">
        <v>2826</v>
      </c>
      <c r="H1318" s="3">
        <v>2</v>
      </c>
      <c r="I1318" s="1" t="s">
        <v>1115</v>
      </c>
      <c r="J1318" s="2">
        <f t="shared" si="151"/>
        <v>628.66065600000002</v>
      </c>
      <c r="K1318" s="3">
        <v>1137.8882736</v>
      </c>
    </row>
    <row r="1319" spans="1:11" ht="18" customHeight="1">
      <c r="A1319" s="56"/>
      <c r="B1319" s="9">
        <v>303</v>
      </c>
      <c r="C1319" s="29" t="s">
        <v>3120</v>
      </c>
      <c r="D1319" s="57"/>
      <c r="E1319" s="57"/>
      <c r="F1319" s="58"/>
      <c r="G1319" s="9" t="s">
        <v>2827</v>
      </c>
      <c r="H1319" s="3">
        <v>3</v>
      </c>
      <c r="I1319" s="1" t="s">
        <v>1115</v>
      </c>
      <c r="J1319" s="2">
        <f t="shared" si="151"/>
        <v>628.66065600000002</v>
      </c>
      <c r="K1319" s="3">
        <v>1137.8882736</v>
      </c>
    </row>
    <row r="1320" spans="1:11" ht="18" customHeight="1">
      <c r="A1320" s="56"/>
      <c r="B1320" s="9">
        <v>304</v>
      </c>
      <c r="C1320" s="29" t="s">
        <v>3120</v>
      </c>
      <c r="D1320" s="57"/>
      <c r="E1320" s="57"/>
      <c r="F1320" s="58"/>
      <c r="G1320" s="9" t="s">
        <v>2828</v>
      </c>
      <c r="H1320" s="3">
        <v>4</v>
      </c>
      <c r="I1320" s="1" t="s">
        <v>1115</v>
      </c>
      <c r="J1320" s="2">
        <f t="shared" si="151"/>
        <v>628.66065600000002</v>
      </c>
      <c r="K1320" s="3">
        <v>1137.8882736</v>
      </c>
    </row>
    <row r="1321" spans="1:11" ht="18" customHeight="1">
      <c r="A1321" s="56">
        <v>77</v>
      </c>
      <c r="B1321" s="7">
        <v>305</v>
      </c>
      <c r="C1321" s="29" t="s">
        <v>3120</v>
      </c>
      <c r="D1321" s="57" t="s">
        <v>364</v>
      </c>
      <c r="E1321" s="57" t="s">
        <v>1084</v>
      </c>
      <c r="F1321" s="58">
        <f t="shared" ref="F1321" si="153">F1317</f>
        <v>100.8</v>
      </c>
      <c r="G1321" s="9" t="s">
        <v>2829</v>
      </c>
      <c r="H1321" s="3">
        <v>1</v>
      </c>
      <c r="I1321" s="1" t="s">
        <v>1115</v>
      </c>
      <c r="J1321" s="2">
        <f t="shared" si="151"/>
        <v>628.66065600000002</v>
      </c>
      <c r="K1321" s="3">
        <v>1137.8882736</v>
      </c>
    </row>
    <row r="1322" spans="1:11" ht="18" customHeight="1">
      <c r="A1322" s="56"/>
      <c r="B1322" s="9">
        <v>306</v>
      </c>
      <c r="C1322" s="29" t="s">
        <v>3120</v>
      </c>
      <c r="D1322" s="57"/>
      <c r="E1322" s="57"/>
      <c r="F1322" s="58"/>
      <c r="G1322" s="9" t="s">
        <v>2830</v>
      </c>
      <c r="H1322" s="3">
        <v>2</v>
      </c>
      <c r="I1322" s="1" t="s">
        <v>1115</v>
      </c>
      <c r="J1322" s="2">
        <f t="shared" si="151"/>
        <v>628.66065600000002</v>
      </c>
      <c r="K1322" s="3">
        <v>1137.8882736</v>
      </c>
    </row>
    <row r="1323" spans="1:11" ht="18" customHeight="1">
      <c r="A1323" s="56"/>
      <c r="B1323" s="9">
        <v>307</v>
      </c>
      <c r="C1323" s="29" t="s">
        <v>3120</v>
      </c>
      <c r="D1323" s="57"/>
      <c r="E1323" s="57"/>
      <c r="F1323" s="58"/>
      <c r="G1323" s="9" t="s">
        <v>2831</v>
      </c>
      <c r="H1323" s="3">
        <v>3</v>
      </c>
      <c r="I1323" s="1" t="s">
        <v>1115</v>
      </c>
      <c r="J1323" s="2">
        <f t="shared" si="151"/>
        <v>628.66065600000002</v>
      </c>
      <c r="K1323" s="3">
        <v>1137.8882736</v>
      </c>
    </row>
    <row r="1324" spans="1:11" ht="18" customHeight="1">
      <c r="A1324" s="56"/>
      <c r="B1324" s="9">
        <v>308</v>
      </c>
      <c r="C1324" s="29" t="s">
        <v>3120</v>
      </c>
      <c r="D1324" s="57"/>
      <c r="E1324" s="57"/>
      <c r="F1324" s="58"/>
      <c r="G1324" s="9" t="s">
        <v>2832</v>
      </c>
      <c r="H1324" s="3">
        <v>4</v>
      </c>
      <c r="I1324" s="1" t="s">
        <v>1115</v>
      </c>
      <c r="J1324" s="2">
        <f t="shared" si="151"/>
        <v>628.66065600000002</v>
      </c>
      <c r="K1324" s="3">
        <v>1137.8882736</v>
      </c>
    </row>
    <row r="1325" spans="1:11" ht="18" customHeight="1">
      <c r="A1325" s="56">
        <v>78</v>
      </c>
      <c r="B1325" s="7">
        <v>309</v>
      </c>
      <c r="C1325" s="29" t="s">
        <v>3120</v>
      </c>
      <c r="D1325" s="57" t="s">
        <v>365</v>
      </c>
      <c r="E1325" s="57" t="s">
        <v>1085</v>
      </c>
      <c r="F1325" s="58">
        <f t="shared" ref="F1325" si="154">F1321</f>
        <v>100.8</v>
      </c>
      <c r="G1325" s="9" t="s">
        <v>2833</v>
      </c>
      <c r="H1325" s="3">
        <v>1</v>
      </c>
      <c r="I1325" s="1" t="s">
        <v>1115</v>
      </c>
      <c r="J1325" s="2">
        <f t="shared" si="151"/>
        <v>628.66065600000002</v>
      </c>
      <c r="K1325" s="3">
        <v>1137.8882736</v>
      </c>
    </row>
    <row r="1326" spans="1:11" ht="18" customHeight="1">
      <c r="A1326" s="56"/>
      <c r="B1326" s="9">
        <v>310</v>
      </c>
      <c r="C1326" s="29" t="s">
        <v>3120</v>
      </c>
      <c r="D1326" s="57"/>
      <c r="E1326" s="57"/>
      <c r="F1326" s="58"/>
      <c r="G1326" s="9" t="s">
        <v>2834</v>
      </c>
      <c r="H1326" s="3">
        <v>2</v>
      </c>
      <c r="I1326" s="1" t="s">
        <v>1115</v>
      </c>
      <c r="J1326" s="2">
        <f t="shared" si="151"/>
        <v>628.66065600000002</v>
      </c>
      <c r="K1326" s="3">
        <v>1137.8882736</v>
      </c>
    </row>
    <row r="1327" spans="1:11" ht="18" customHeight="1">
      <c r="A1327" s="56"/>
      <c r="B1327" s="9">
        <v>311</v>
      </c>
      <c r="C1327" s="29" t="s">
        <v>3120</v>
      </c>
      <c r="D1327" s="57"/>
      <c r="E1327" s="57"/>
      <c r="F1327" s="58"/>
      <c r="G1327" s="9" t="s">
        <v>2835</v>
      </c>
      <c r="H1327" s="3">
        <v>3</v>
      </c>
      <c r="I1327" s="1" t="s">
        <v>1115</v>
      </c>
      <c r="J1327" s="2">
        <f t="shared" si="151"/>
        <v>628.66065600000002</v>
      </c>
      <c r="K1327" s="3">
        <v>1137.8882736</v>
      </c>
    </row>
    <row r="1328" spans="1:11" ht="18" customHeight="1">
      <c r="A1328" s="56"/>
      <c r="B1328" s="9">
        <v>312</v>
      </c>
      <c r="C1328" s="29" t="s">
        <v>3120</v>
      </c>
      <c r="D1328" s="57"/>
      <c r="E1328" s="57"/>
      <c r="F1328" s="58"/>
      <c r="G1328" s="9" t="s">
        <v>2836</v>
      </c>
      <c r="H1328" s="3">
        <v>4</v>
      </c>
      <c r="I1328" s="1" t="s">
        <v>1115</v>
      </c>
      <c r="J1328" s="2">
        <f t="shared" si="151"/>
        <v>628.66065600000002</v>
      </c>
      <c r="K1328" s="3">
        <v>1137.8882736</v>
      </c>
    </row>
    <row r="1329" spans="1:11" ht="18" customHeight="1">
      <c r="A1329" s="56">
        <v>79</v>
      </c>
      <c r="B1329" s="7">
        <v>313</v>
      </c>
      <c r="C1329" s="29" t="s">
        <v>3120</v>
      </c>
      <c r="D1329" s="57" t="s">
        <v>366</v>
      </c>
      <c r="E1329" s="57" t="s">
        <v>1086</v>
      </c>
      <c r="F1329" s="58">
        <f t="shared" ref="F1329" si="155">F1325</f>
        <v>100.8</v>
      </c>
      <c r="G1329" s="9" t="s">
        <v>2837</v>
      </c>
      <c r="H1329" s="3">
        <v>1</v>
      </c>
      <c r="I1329" s="1" t="s">
        <v>1115</v>
      </c>
      <c r="J1329" s="2">
        <f t="shared" si="151"/>
        <v>628.66065600000002</v>
      </c>
      <c r="K1329" s="3">
        <v>1137.8882736</v>
      </c>
    </row>
    <row r="1330" spans="1:11" ht="18" customHeight="1">
      <c r="A1330" s="56"/>
      <c r="B1330" s="9">
        <v>314</v>
      </c>
      <c r="C1330" s="29" t="s">
        <v>3120</v>
      </c>
      <c r="D1330" s="57"/>
      <c r="E1330" s="57"/>
      <c r="F1330" s="58"/>
      <c r="G1330" s="9" t="s">
        <v>2838</v>
      </c>
      <c r="H1330" s="3">
        <v>2</v>
      </c>
      <c r="I1330" s="1" t="s">
        <v>1115</v>
      </c>
      <c r="J1330" s="2">
        <f t="shared" si="151"/>
        <v>628.66065600000002</v>
      </c>
      <c r="K1330" s="3">
        <v>1137.8882736</v>
      </c>
    </row>
    <row r="1331" spans="1:11" ht="18" customHeight="1">
      <c r="A1331" s="56"/>
      <c r="B1331" s="9">
        <v>315</v>
      </c>
      <c r="C1331" s="29" t="s">
        <v>3120</v>
      </c>
      <c r="D1331" s="57"/>
      <c r="E1331" s="57"/>
      <c r="F1331" s="58"/>
      <c r="G1331" s="9" t="s">
        <v>2839</v>
      </c>
      <c r="H1331" s="3">
        <v>3</v>
      </c>
      <c r="I1331" s="1" t="s">
        <v>1115</v>
      </c>
      <c r="J1331" s="2">
        <f t="shared" si="151"/>
        <v>628.66065600000002</v>
      </c>
      <c r="K1331" s="3">
        <v>1137.8882736</v>
      </c>
    </row>
    <row r="1332" spans="1:11" ht="18" customHeight="1">
      <c r="A1332" s="56"/>
      <c r="B1332" s="9">
        <v>316</v>
      </c>
      <c r="C1332" s="29" t="s">
        <v>3120</v>
      </c>
      <c r="D1332" s="57"/>
      <c r="E1332" s="57"/>
      <c r="F1332" s="58"/>
      <c r="G1332" s="9" t="s">
        <v>2840</v>
      </c>
      <c r="H1332" s="3">
        <v>4</v>
      </c>
      <c r="I1332" s="1" t="s">
        <v>1115</v>
      </c>
      <c r="J1332" s="2">
        <f t="shared" si="151"/>
        <v>628.66065600000002</v>
      </c>
      <c r="K1332" s="3">
        <v>1137.8882736</v>
      </c>
    </row>
    <row r="1333" spans="1:11" ht="18" customHeight="1">
      <c r="A1333" s="56">
        <v>80</v>
      </c>
      <c r="B1333" s="7">
        <v>317</v>
      </c>
      <c r="C1333" s="29" t="s">
        <v>3120</v>
      </c>
      <c r="D1333" s="57" t="s">
        <v>367</v>
      </c>
      <c r="E1333" s="57" t="s">
        <v>1087</v>
      </c>
      <c r="F1333" s="58">
        <f t="shared" ref="F1333" si="156">F1329</f>
        <v>100.8</v>
      </c>
      <c r="G1333" s="9" t="s">
        <v>2841</v>
      </c>
      <c r="H1333" s="3">
        <v>1</v>
      </c>
      <c r="I1333" s="1" t="s">
        <v>1115</v>
      </c>
      <c r="J1333" s="2">
        <f t="shared" si="151"/>
        <v>628.66065600000002</v>
      </c>
      <c r="K1333" s="3">
        <v>1137.8882736</v>
      </c>
    </row>
    <row r="1334" spans="1:11" ht="18" customHeight="1">
      <c r="A1334" s="56"/>
      <c r="B1334" s="9">
        <v>318</v>
      </c>
      <c r="C1334" s="29" t="s">
        <v>3120</v>
      </c>
      <c r="D1334" s="57"/>
      <c r="E1334" s="57"/>
      <c r="F1334" s="58"/>
      <c r="G1334" s="9" t="s">
        <v>2842</v>
      </c>
      <c r="H1334" s="3">
        <v>2</v>
      </c>
      <c r="I1334" s="1" t="s">
        <v>1115</v>
      </c>
      <c r="J1334" s="2">
        <f t="shared" si="151"/>
        <v>628.66065600000002</v>
      </c>
      <c r="K1334" s="3">
        <v>1137.8882736</v>
      </c>
    </row>
    <row r="1335" spans="1:11" ht="18" customHeight="1">
      <c r="A1335" s="56"/>
      <c r="B1335" s="9">
        <v>319</v>
      </c>
      <c r="C1335" s="29" t="s">
        <v>3120</v>
      </c>
      <c r="D1335" s="57"/>
      <c r="E1335" s="57"/>
      <c r="F1335" s="58"/>
      <c r="G1335" s="9" t="s">
        <v>2843</v>
      </c>
      <c r="H1335" s="3">
        <v>3</v>
      </c>
      <c r="I1335" s="1" t="s">
        <v>1115</v>
      </c>
      <c r="J1335" s="2">
        <f t="shared" si="151"/>
        <v>628.66065600000002</v>
      </c>
      <c r="K1335" s="3">
        <v>1137.8882736</v>
      </c>
    </row>
    <row r="1336" spans="1:11" ht="18" customHeight="1">
      <c r="A1336" s="56"/>
      <c r="B1336" s="9">
        <v>320</v>
      </c>
      <c r="C1336" s="29" t="s">
        <v>3120</v>
      </c>
      <c r="D1336" s="57"/>
      <c r="E1336" s="57"/>
      <c r="F1336" s="58"/>
      <c r="G1336" s="9" t="s">
        <v>2844</v>
      </c>
      <c r="H1336" s="3">
        <v>4</v>
      </c>
      <c r="I1336" s="1" t="s">
        <v>1115</v>
      </c>
      <c r="J1336" s="2">
        <f t="shared" si="151"/>
        <v>628.66065600000002</v>
      </c>
      <c r="K1336" s="3">
        <v>1137.8882736</v>
      </c>
    </row>
    <row r="1337" spans="1:11" ht="18" customHeight="1">
      <c r="A1337" s="56">
        <v>81</v>
      </c>
      <c r="B1337" s="7">
        <v>321</v>
      </c>
      <c r="C1337" s="29" t="s">
        <v>3120</v>
      </c>
      <c r="D1337" s="57" t="s">
        <v>368</v>
      </c>
      <c r="E1337" s="57" t="s">
        <v>1088</v>
      </c>
      <c r="F1337" s="58">
        <f t="shared" ref="F1337" si="157">F1333</f>
        <v>100.8</v>
      </c>
      <c r="G1337" s="9" t="s">
        <v>2845</v>
      </c>
      <c r="H1337" s="3">
        <v>1</v>
      </c>
      <c r="I1337" s="1" t="s">
        <v>1115</v>
      </c>
      <c r="J1337" s="2">
        <f t="shared" si="151"/>
        <v>628.66065600000002</v>
      </c>
      <c r="K1337" s="3">
        <v>1137.8882736</v>
      </c>
    </row>
    <row r="1338" spans="1:11" ht="18" customHeight="1">
      <c r="A1338" s="56"/>
      <c r="B1338" s="9">
        <v>322</v>
      </c>
      <c r="C1338" s="29" t="s">
        <v>3120</v>
      </c>
      <c r="D1338" s="57"/>
      <c r="E1338" s="57"/>
      <c r="F1338" s="58"/>
      <c r="G1338" s="9" t="s">
        <v>2846</v>
      </c>
      <c r="H1338" s="3">
        <v>2</v>
      </c>
      <c r="I1338" s="1" t="s">
        <v>1115</v>
      </c>
      <c r="J1338" s="2">
        <f t="shared" si="151"/>
        <v>628.66065600000002</v>
      </c>
      <c r="K1338" s="3">
        <v>1137.8882736</v>
      </c>
    </row>
    <row r="1339" spans="1:11" ht="18" customHeight="1">
      <c r="A1339" s="56"/>
      <c r="B1339" s="9">
        <v>323</v>
      </c>
      <c r="C1339" s="29" t="s">
        <v>3120</v>
      </c>
      <c r="D1339" s="57"/>
      <c r="E1339" s="57"/>
      <c r="F1339" s="58"/>
      <c r="G1339" s="9" t="s">
        <v>2847</v>
      </c>
      <c r="H1339" s="3">
        <v>3</v>
      </c>
      <c r="I1339" s="1" t="s">
        <v>1115</v>
      </c>
      <c r="J1339" s="2">
        <f t="shared" si="151"/>
        <v>628.66065600000002</v>
      </c>
      <c r="K1339" s="3">
        <v>1137.8882736</v>
      </c>
    </row>
    <row r="1340" spans="1:11" ht="18" customHeight="1">
      <c r="A1340" s="56"/>
      <c r="B1340" s="9">
        <v>324</v>
      </c>
      <c r="C1340" s="29" t="s">
        <v>3120</v>
      </c>
      <c r="D1340" s="57"/>
      <c r="E1340" s="57"/>
      <c r="F1340" s="58"/>
      <c r="G1340" s="9" t="s">
        <v>2848</v>
      </c>
      <c r="H1340" s="3">
        <v>4</v>
      </c>
      <c r="I1340" s="1" t="s">
        <v>1115</v>
      </c>
      <c r="J1340" s="2">
        <f t="shared" si="151"/>
        <v>628.66065600000002</v>
      </c>
      <c r="K1340" s="3">
        <v>1137.8882736</v>
      </c>
    </row>
    <row r="1341" spans="1:11" ht="18" customHeight="1">
      <c r="A1341" s="56">
        <v>82</v>
      </c>
      <c r="B1341" s="7">
        <v>325</v>
      </c>
      <c r="C1341" s="29" t="s">
        <v>3120</v>
      </c>
      <c r="D1341" s="57" t="s">
        <v>369</v>
      </c>
      <c r="E1341" s="57" t="s">
        <v>1089</v>
      </c>
      <c r="F1341" s="58">
        <f t="shared" ref="F1341" si="158">F1337</f>
        <v>100.8</v>
      </c>
      <c r="G1341" s="9" t="s">
        <v>2849</v>
      </c>
      <c r="H1341" s="3">
        <v>1</v>
      </c>
      <c r="I1341" s="1" t="s">
        <v>1115</v>
      </c>
      <c r="J1341" s="2">
        <f t="shared" si="151"/>
        <v>628.66065600000002</v>
      </c>
      <c r="K1341" s="3">
        <v>1137.8882736</v>
      </c>
    </row>
    <row r="1342" spans="1:11" ht="18" customHeight="1">
      <c r="A1342" s="56"/>
      <c r="B1342" s="9">
        <v>326</v>
      </c>
      <c r="C1342" s="29" t="s">
        <v>3120</v>
      </c>
      <c r="D1342" s="57"/>
      <c r="E1342" s="57"/>
      <c r="F1342" s="58"/>
      <c r="G1342" s="9" t="s">
        <v>2850</v>
      </c>
      <c r="H1342" s="3">
        <v>2</v>
      </c>
      <c r="I1342" s="1" t="s">
        <v>1115</v>
      </c>
      <c r="J1342" s="2">
        <f t="shared" si="151"/>
        <v>628.66065600000002</v>
      </c>
      <c r="K1342" s="3">
        <v>1137.8882736</v>
      </c>
    </row>
    <row r="1343" spans="1:11" ht="18" customHeight="1">
      <c r="A1343" s="56"/>
      <c r="B1343" s="9">
        <v>327</v>
      </c>
      <c r="C1343" s="29" t="s">
        <v>3120</v>
      </c>
      <c r="D1343" s="57"/>
      <c r="E1343" s="57"/>
      <c r="F1343" s="58"/>
      <c r="G1343" s="9" t="s">
        <v>2851</v>
      </c>
      <c r="H1343" s="3">
        <v>3</v>
      </c>
      <c r="I1343" s="1" t="s">
        <v>1115</v>
      </c>
      <c r="J1343" s="2">
        <f t="shared" si="151"/>
        <v>628.66065600000002</v>
      </c>
      <c r="K1343" s="3">
        <v>1137.8882736</v>
      </c>
    </row>
    <row r="1344" spans="1:11" ht="18" customHeight="1">
      <c r="A1344" s="56"/>
      <c r="B1344" s="9">
        <v>328</v>
      </c>
      <c r="C1344" s="29" t="s">
        <v>3120</v>
      </c>
      <c r="D1344" s="57"/>
      <c r="E1344" s="57"/>
      <c r="F1344" s="58"/>
      <c r="G1344" s="9" t="s">
        <v>2852</v>
      </c>
      <c r="H1344" s="3">
        <v>4</v>
      </c>
      <c r="I1344" s="1" t="s">
        <v>1115</v>
      </c>
      <c r="J1344" s="2">
        <f t="shared" si="151"/>
        <v>628.66065600000002</v>
      </c>
      <c r="K1344" s="3">
        <v>1137.8882736</v>
      </c>
    </row>
    <row r="1345" spans="1:11" ht="18" customHeight="1">
      <c r="A1345" s="56">
        <v>83</v>
      </c>
      <c r="B1345" s="7">
        <v>329</v>
      </c>
      <c r="C1345" s="29" t="s">
        <v>3120</v>
      </c>
      <c r="D1345" s="57" t="s">
        <v>370</v>
      </c>
      <c r="E1345" s="57" t="s">
        <v>1090</v>
      </c>
      <c r="F1345" s="58">
        <f t="shared" ref="F1345" si="159">F1341</f>
        <v>100.8</v>
      </c>
      <c r="G1345" s="9" t="s">
        <v>2853</v>
      </c>
      <c r="H1345" s="3">
        <v>1</v>
      </c>
      <c r="I1345" s="1" t="s">
        <v>1115</v>
      </c>
      <c r="J1345" s="2">
        <f t="shared" si="151"/>
        <v>628.66065600000002</v>
      </c>
      <c r="K1345" s="3">
        <v>1137.8882736</v>
      </c>
    </row>
    <row r="1346" spans="1:11" ht="18" customHeight="1">
      <c r="A1346" s="56"/>
      <c r="B1346" s="9">
        <v>330</v>
      </c>
      <c r="C1346" s="29" t="s">
        <v>3120</v>
      </c>
      <c r="D1346" s="57"/>
      <c r="E1346" s="57"/>
      <c r="F1346" s="58"/>
      <c r="G1346" s="9" t="s">
        <v>2854</v>
      </c>
      <c r="H1346" s="3">
        <v>2</v>
      </c>
      <c r="I1346" s="1" t="s">
        <v>1115</v>
      </c>
      <c r="J1346" s="2">
        <f t="shared" si="151"/>
        <v>628.66065600000002</v>
      </c>
      <c r="K1346" s="3">
        <v>1137.8882736</v>
      </c>
    </row>
    <row r="1347" spans="1:11" ht="18" customHeight="1">
      <c r="A1347" s="56"/>
      <c r="B1347" s="9">
        <v>331</v>
      </c>
      <c r="C1347" s="29" t="s">
        <v>3120</v>
      </c>
      <c r="D1347" s="57"/>
      <c r="E1347" s="57"/>
      <c r="F1347" s="58"/>
      <c r="G1347" s="9" t="s">
        <v>2855</v>
      </c>
      <c r="H1347" s="3">
        <v>3</v>
      </c>
      <c r="I1347" s="1" t="s">
        <v>1115</v>
      </c>
      <c r="J1347" s="2">
        <f t="shared" si="151"/>
        <v>628.66065600000002</v>
      </c>
      <c r="K1347" s="3">
        <v>1137.8882736</v>
      </c>
    </row>
    <row r="1348" spans="1:11" ht="18" customHeight="1">
      <c r="A1348" s="56"/>
      <c r="B1348" s="9">
        <v>332</v>
      </c>
      <c r="C1348" s="29" t="s">
        <v>3120</v>
      </c>
      <c r="D1348" s="57"/>
      <c r="E1348" s="57"/>
      <c r="F1348" s="58"/>
      <c r="G1348" s="9" t="s">
        <v>2856</v>
      </c>
      <c r="H1348" s="3">
        <v>4</v>
      </c>
      <c r="I1348" s="1" t="s">
        <v>1115</v>
      </c>
      <c r="J1348" s="2">
        <f t="shared" si="151"/>
        <v>628.66065600000002</v>
      </c>
      <c r="K1348" s="3">
        <v>1137.8882736</v>
      </c>
    </row>
    <row r="1349" spans="1:11" ht="18" customHeight="1">
      <c r="A1349" s="56">
        <v>84</v>
      </c>
      <c r="B1349" s="7">
        <v>333</v>
      </c>
      <c r="C1349" s="29" t="s">
        <v>3120</v>
      </c>
      <c r="D1349" s="57" t="s">
        <v>371</v>
      </c>
      <c r="E1349" s="57" t="s">
        <v>1091</v>
      </c>
      <c r="F1349" s="58">
        <f t="shared" ref="F1349" si="160">F1345</f>
        <v>100.8</v>
      </c>
      <c r="G1349" s="9" t="s">
        <v>2857</v>
      </c>
      <c r="H1349" s="3">
        <v>1</v>
      </c>
      <c r="I1349" s="1" t="s">
        <v>1115</v>
      </c>
      <c r="J1349" s="2">
        <f t="shared" si="151"/>
        <v>628.66065600000002</v>
      </c>
      <c r="K1349" s="3">
        <v>1137.8882736</v>
      </c>
    </row>
    <row r="1350" spans="1:11" ht="18" customHeight="1">
      <c r="A1350" s="56"/>
      <c r="B1350" s="9">
        <v>334</v>
      </c>
      <c r="C1350" s="29" t="s">
        <v>3120</v>
      </c>
      <c r="D1350" s="57"/>
      <c r="E1350" s="57"/>
      <c r="F1350" s="58"/>
      <c r="G1350" s="9" t="s">
        <v>2858</v>
      </c>
      <c r="H1350" s="3">
        <v>2</v>
      </c>
      <c r="I1350" s="1" t="s">
        <v>1115</v>
      </c>
      <c r="J1350" s="2">
        <f t="shared" si="151"/>
        <v>628.66065600000002</v>
      </c>
      <c r="K1350" s="3">
        <v>1137.8882736</v>
      </c>
    </row>
    <row r="1351" spans="1:11" ht="18" customHeight="1">
      <c r="A1351" s="56"/>
      <c r="B1351" s="9">
        <v>335</v>
      </c>
      <c r="C1351" s="29" t="s">
        <v>3120</v>
      </c>
      <c r="D1351" s="57"/>
      <c r="E1351" s="57"/>
      <c r="F1351" s="58"/>
      <c r="G1351" s="9" t="s">
        <v>2859</v>
      </c>
      <c r="H1351" s="3">
        <v>3</v>
      </c>
      <c r="I1351" s="1" t="s">
        <v>1115</v>
      </c>
      <c r="J1351" s="2">
        <f t="shared" si="151"/>
        <v>628.66065600000002</v>
      </c>
      <c r="K1351" s="3">
        <v>1137.8882736</v>
      </c>
    </row>
    <row r="1352" spans="1:11" ht="18" customHeight="1">
      <c r="A1352" s="56"/>
      <c r="B1352" s="9">
        <v>336</v>
      </c>
      <c r="C1352" s="29" t="s">
        <v>3120</v>
      </c>
      <c r="D1352" s="57"/>
      <c r="E1352" s="57"/>
      <c r="F1352" s="58"/>
      <c r="G1352" s="9" t="s">
        <v>2860</v>
      </c>
      <c r="H1352" s="3">
        <v>4</v>
      </c>
      <c r="I1352" s="1" t="s">
        <v>1115</v>
      </c>
      <c r="J1352" s="2">
        <f t="shared" si="151"/>
        <v>628.66065600000002</v>
      </c>
      <c r="K1352" s="3">
        <v>1137.8882736</v>
      </c>
    </row>
    <row r="1353" spans="1:11" ht="18" customHeight="1">
      <c r="A1353" s="56">
        <v>85</v>
      </c>
      <c r="B1353" s="7">
        <v>337</v>
      </c>
      <c r="C1353" s="29" t="s">
        <v>3120</v>
      </c>
      <c r="D1353" s="57" t="s">
        <v>372</v>
      </c>
      <c r="E1353" s="57" t="s">
        <v>1092</v>
      </c>
      <c r="F1353" s="58">
        <f t="shared" ref="F1353" si="161">F1349</f>
        <v>100.8</v>
      </c>
      <c r="G1353" s="9" t="s">
        <v>2861</v>
      </c>
      <c r="H1353" s="3">
        <v>1</v>
      </c>
      <c r="I1353" s="1" t="s">
        <v>1115</v>
      </c>
      <c r="J1353" s="2">
        <f t="shared" si="151"/>
        <v>628.66065600000002</v>
      </c>
      <c r="K1353" s="3">
        <v>1137.8882736</v>
      </c>
    </row>
    <row r="1354" spans="1:11" ht="18" customHeight="1">
      <c r="A1354" s="56"/>
      <c r="B1354" s="9">
        <v>338</v>
      </c>
      <c r="C1354" s="29" t="s">
        <v>3120</v>
      </c>
      <c r="D1354" s="57"/>
      <c r="E1354" s="57"/>
      <c r="F1354" s="58"/>
      <c r="G1354" s="9" t="s">
        <v>2862</v>
      </c>
      <c r="H1354" s="3">
        <v>2</v>
      </c>
      <c r="I1354" s="1" t="s">
        <v>1115</v>
      </c>
      <c r="J1354" s="2">
        <f t="shared" si="151"/>
        <v>628.66065600000002</v>
      </c>
      <c r="K1354" s="3">
        <v>1137.8882736</v>
      </c>
    </row>
    <row r="1355" spans="1:11" ht="18" customHeight="1">
      <c r="A1355" s="56"/>
      <c r="B1355" s="9">
        <v>339</v>
      </c>
      <c r="C1355" s="29" t="s">
        <v>3120</v>
      </c>
      <c r="D1355" s="57"/>
      <c r="E1355" s="57"/>
      <c r="F1355" s="58"/>
      <c r="G1355" s="9" t="s">
        <v>2863</v>
      </c>
      <c r="H1355" s="3">
        <v>3</v>
      </c>
      <c r="I1355" s="1" t="s">
        <v>1115</v>
      </c>
      <c r="J1355" s="2">
        <f t="shared" si="151"/>
        <v>628.66065600000002</v>
      </c>
      <c r="K1355" s="3">
        <v>1137.8882736</v>
      </c>
    </row>
    <row r="1356" spans="1:11" ht="18" customHeight="1">
      <c r="A1356" s="56"/>
      <c r="B1356" s="9">
        <v>340</v>
      </c>
      <c r="C1356" s="29" t="s">
        <v>3120</v>
      </c>
      <c r="D1356" s="57"/>
      <c r="E1356" s="57"/>
      <c r="F1356" s="58"/>
      <c r="G1356" s="9" t="s">
        <v>2864</v>
      </c>
      <c r="H1356" s="3">
        <v>4</v>
      </c>
      <c r="I1356" s="1" t="s">
        <v>1115</v>
      </c>
      <c r="J1356" s="2">
        <f t="shared" si="151"/>
        <v>628.66065600000002</v>
      </c>
      <c r="K1356" s="3">
        <v>1137.8882736</v>
      </c>
    </row>
    <row r="1357" spans="1:11" ht="18" customHeight="1">
      <c r="A1357" s="56">
        <v>86</v>
      </c>
      <c r="B1357" s="7">
        <v>341</v>
      </c>
      <c r="C1357" s="29" t="s">
        <v>3120</v>
      </c>
      <c r="D1357" s="57" t="s">
        <v>373</v>
      </c>
      <c r="E1357" s="57" t="s">
        <v>1093</v>
      </c>
      <c r="F1357" s="58">
        <f t="shared" ref="F1357:F1393" si="162">F1353</f>
        <v>100.8</v>
      </c>
      <c r="G1357" s="9" t="s">
        <v>2865</v>
      </c>
      <c r="H1357" s="3">
        <v>1</v>
      </c>
      <c r="I1357" s="1" t="s">
        <v>1115</v>
      </c>
      <c r="J1357" s="2">
        <f t="shared" si="151"/>
        <v>628.66065600000002</v>
      </c>
      <c r="K1357" s="3">
        <v>1137.8882736</v>
      </c>
    </row>
    <row r="1358" spans="1:11" ht="18" customHeight="1">
      <c r="A1358" s="56"/>
      <c r="B1358" s="9">
        <v>342</v>
      </c>
      <c r="C1358" s="29" t="s">
        <v>3120</v>
      </c>
      <c r="D1358" s="57"/>
      <c r="E1358" s="57"/>
      <c r="F1358" s="58"/>
      <c r="G1358" s="9" t="s">
        <v>2866</v>
      </c>
      <c r="H1358" s="3">
        <v>2</v>
      </c>
      <c r="I1358" s="1" t="s">
        <v>1115</v>
      </c>
      <c r="J1358" s="2">
        <f t="shared" si="151"/>
        <v>628.66065600000002</v>
      </c>
      <c r="K1358" s="3">
        <v>1137.8882736</v>
      </c>
    </row>
    <row r="1359" spans="1:11" ht="18" customHeight="1">
      <c r="A1359" s="56"/>
      <c r="B1359" s="9">
        <v>343</v>
      </c>
      <c r="C1359" s="29" t="s">
        <v>3120</v>
      </c>
      <c r="D1359" s="57"/>
      <c r="E1359" s="57"/>
      <c r="F1359" s="58"/>
      <c r="G1359" s="9" t="s">
        <v>2867</v>
      </c>
      <c r="H1359" s="3">
        <v>3</v>
      </c>
      <c r="I1359" s="1" t="s">
        <v>1115</v>
      </c>
      <c r="J1359" s="2">
        <f t="shared" si="151"/>
        <v>628.66065600000002</v>
      </c>
      <c r="K1359" s="3">
        <v>1137.8882736</v>
      </c>
    </row>
    <row r="1360" spans="1:11" ht="18" customHeight="1">
      <c r="A1360" s="56"/>
      <c r="B1360" s="9">
        <v>344</v>
      </c>
      <c r="C1360" s="29" t="s">
        <v>3120</v>
      </c>
      <c r="D1360" s="57"/>
      <c r="E1360" s="57"/>
      <c r="F1360" s="58"/>
      <c r="G1360" s="9" t="s">
        <v>2868</v>
      </c>
      <c r="H1360" s="3">
        <v>4</v>
      </c>
      <c r="I1360" s="1" t="s">
        <v>1115</v>
      </c>
      <c r="J1360" s="2">
        <f t="shared" si="151"/>
        <v>628.66065600000002</v>
      </c>
      <c r="K1360" s="3">
        <v>1137.8882736</v>
      </c>
    </row>
    <row r="1361" spans="1:11" ht="18" customHeight="1">
      <c r="A1361" s="56">
        <v>87</v>
      </c>
      <c r="B1361" s="7">
        <v>345</v>
      </c>
      <c r="C1361" s="29" t="s">
        <v>3120</v>
      </c>
      <c r="D1361" s="57" t="s">
        <v>374</v>
      </c>
      <c r="E1361" s="57" t="s">
        <v>1094</v>
      </c>
      <c r="F1361" s="58">
        <f t="shared" ref="F1361:F1397" si="163">F1357</f>
        <v>100.8</v>
      </c>
      <c r="G1361" s="9" t="s">
        <v>2869</v>
      </c>
      <c r="H1361" s="3">
        <v>1</v>
      </c>
      <c r="I1361" s="1" t="s">
        <v>1115</v>
      </c>
      <c r="J1361" s="2">
        <f t="shared" si="151"/>
        <v>628.66065600000002</v>
      </c>
      <c r="K1361" s="3">
        <v>1137.8882736</v>
      </c>
    </row>
    <row r="1362" spans="1:11" ht="18" customHeight="1">
      <c r="A1362" s="56"/>
      <c r="B1362" s="9">
        <v>346</v>
      </c>
      <c r="C1362" s="29" t="s">
        <v>3120</v>
      </c>
      <c r="D1362" s="57"/>
      <c r="E1362" s="57"/>
      <c r="F1362" s="58"/>
      <c r="G1362" s="9" t="s">
        <v>2870</v>
      </c>
      <c r="H1362" s="3">
        <v>2</v>
      </c>
      <c r="I1362" s="1" t="s">
        <v>1115</v>
      </c>
      <c r="J1362" s="2">
        <f t="shared" si="151"/>
        <v>628.66065600000002</v>
      </c>
      <c r="K1362" s="3">
        <v>1137.8882736</v>
      </c>
    </row>
    <row r="1363" spans="1:11" ht="18" customHeight="1">
      <c r="A1363" s="56"/>
      <c r="B1363" s="9">
        <v>347</v>
      </c>
      <c r="C1363" s="29" t="s">
        <v>3120</v>
      </c>
      <c r="D1363" s="57"/>
      <c r="E1363" s="57"/>
      <c r="F1363" s="58"/>
      <c r="G1363" s="9" t="s">
        <v>2871</v>
      </c>
      <c r="H1363" s="3">
        <v>3</v>
      </c>
      <c r="I1363" s="1" t="s">
        <v>1115</v>
      </c>
      <c r="J1363" s="2">
        <f t="shared" si="151"/>
        <v>628.66065600000002</v>
      </c>
      <c r="K1363" s="3">
        <v>1137.8882736</v>
      </c>
    </row>
    <row r="1364" spans="1:11" ht="18" customHeight="1">
      <c r="A1364" s="56"/>
      <c r="B1364" s="9">
        <v>348</v>
      </c>
      <c r="C1364" s="29" t="s">
        <v>3120</v>
      </c>
      <c r="D1364" s="57"/>
      <c r="E1364" s="57"/>
      <c r="F1364" s="58"/>
      <c r="G1364" s="9" t="s">
        <v>2872</v>
      </c>
      <c r="H1364" s="3">
        <v>4</v>
      </c>
      <c r="I1364" s="1" t="s">
        <v>1115</v>
      </c>
      <c r="J1364" s="2">
        <f t="shared" si="151"/>
        <v>628.66065600000002</v>
      </c>
      <c r="K1364" s="3">
        <v>1137.8882736</v>
      </c>
    </row>
    <row r="1365" spans="1:11" ht="18" customHeight="1">
      <c r="A1365" s="56">
        <v>88</v>
      </c>
      <c r="B1365" s="7">
        <v>349</v>
      </c>
      <c r="C1365" s="29" t="s">
        <v>3120</v>
      </c>
      <c r="D1365" s="57" t="s">
        <v>375</v>
      </c>
      <c r="E1365" s="57" t="s">
        <v>1095</v>
      </c>
      <c r="F1365" s="58">
        <f t="shared" ref="F1365:F1401" si="164">F1361</f>
        <v>100.8</v>
      </c>
      <c r="G1365" s="9" t="s">
        <v>2873</v>
      </c>
      <c r="H1365" s="3">
        <v>1</v>
      </c>
      <c r="I1365" s="1" t="s">
        <v>1115</v>
      </c>
      <c r="J1365" s="2">
        <f t="shared" si="151"/>
        <v>628.66065600000002</v>
      </c>
      <c r="K1365" s="3">
        <v>1137.8882736</v>
      </c>
    </row>
    <row r="1366" spans="1:11" ht="18" customHeight="1">
      <c r="A1366" s="56"/>
      <c r="B1366" s="9">
        <v>350</v>
      </c>
      <c r="C1366" s="29" t="s">
        <v>3120</v>
      </c>
      <c r="D1366" s="57"/>
      <c r="E1366" s="57"/>
      <c r="F1366" s="58"/>
      <c r="G1366" s="9" t="s">
        <v>2874</v>
      </c>
      <c r="H1366" s="3">
        <v>2</v>
      </c>
      <c r="I1366" s="1" t="s">
        <v>1115</v>
      </c>
      <c r="J1366" s="2">
        <f t="shared" si="151"/>
        <v>628.66065600000002</v>
      </c>
      <c r="K1366" s="3">
        <v>1137.8882736</v>
      </c>
    </row>
    <row r="1367" spans="1:11" ht="18" customHeight="1">
      <c r="A1367" s="56"/>
      <c r="B1367" s="9">
        <v>351</v>
      </c>
      <c r="C1367" s="29" t="s">
        <v>3120</v>
      </c>
      <c r="D1367" s="57"/>
      <c r="E1367" s="57"/>
      <c r="F1367" s="58"/>
      <c r="G1367" s="9" t="s">
        <v>2875</v>
      </c>
      <c r="H1367" s="3">
        <v>3</v>
      </c>
      <c r="I1367" s="1" t="s">
        <v>1115</v>
      </c>
      <c r="J1367" s="2">
        <f t="shared" si="151"/>
        <v>628.66065600000002</v>
      </c>
      <c r="K1367" s="3">
        <v>1137.8882736</v>
      </c>
    </row>
    <row r="1368" spans="1:11" ht="18" customHeight="1">
      <c r="A1368" s="56"/>
      <c r="B1368" s="9">
        <v>352</v>
      </c>
      <c r="C1368" s="29" t="s">
        <v>3120</v>
      </c>
      <c r="D1368" s="57"/>
      <c r="E1368" s="57"/>
      <c r="F1368" s="58"/>
      <c r="G1368" s="9" t="s">
        <v>2876</v>
      </c>
      <c r="H1368" s="3">
        <v>4</v>
      </c>
      <c r="I1368" s="1" t="s">
        <v>1115</v>
      </c>
      <c r="J1368" s="2">
        <f t="shared" si="151"/>
        <v>628.66065600000002</v>
      </c>
      <c r="K1368" s="3">
        <v>1137.8882736</v>
      </c>
    </row>
    <row r="1369" spans="1:11" ht="18" customHeight="1">
      <c r="A1369" s="56">
        <v>89</v>
      </c>
      <c r="B1369" s="7">
        <v>353</v>
      </c>
      <c r="C1369" s="29" t="s">
        <v>3120</v>
      </c>
      <c r="D1369" s="57" t="s">
        <v>376</v>
      </c>
      <c r="E1369" s="57" t="s">
        <v>1096</v>
      </c>
      <c r="F1369" s="58">
        <f t="shared" ref="F1369" si="165">F1365</f>
        <v>100.8</v>
      </c>
      <c r="G1369" s="9" t="s">
        <v>2877</v>
      </c>
      <c r="H1369" s="3">
        <v>1</v>
      </c>
      <c r="I1369" s="1" t="s">
        <v>1115</v>
      </c>
      <c r="J1369" s="2">
        <f t="shared" si="151"/>
        <v>628.66065600000002</v>
      </c>
      <c r="K1369" s="3">
        <v>1137.8882736</v>
      </c>
    </row>
    <row r="1370" spans="1:11" ht="18" customHeight="1">
      <c r="A1370" s="56"/>
      <c r="B1370" s="9">
        <v>354</v>
      </c>
      <c r="C1370" s="29" t="s">
        <v>3120</v>
      </c>
      <c r="D1370" s="57"/>
      <c r="E1370" s="57"/>
      <c r="F1370" s="58"/>
      <c r="G1370" s="9" t="s">
        <v>2878</v>
      </c>
      <c r="H1370" s="3">
        <v>2</v>
      </c>
      <c r="I1370" s="1" t="s">
        <v>1115</v>
      </c>
      <c r="J1370" s="2">
        <f t="shared" si="151"/>
        <v>628.66065600000002</v>
      </c>
      <c r="K1370" s="3">
        <v>1137.8882736</v>
      </c>
    </row>
    <row r="1371" spans="1:11" ht="18" customHeight="1">
      <c r="A1371" s="56"/>
      <c r="B1371" s="9">
        <v>355</v>
      </c>
      <c r="C1371" s="29" t="s">
        <v>3120</v>
      </c>
      <c r="D1371" s="57"/>
      <c r="E1371" s="57"/>
      <c r="F1371" s="58"/>
      <c r="G1371" s="9" t="s">
        <v>2879</v>
      </c>
      <c r="H1371" s="3">
        <v>3</v>
      </c>
      <c r="I1371" s="1" t="s">
        <v>1115</v>
      </c>
      <c r="J1371" s="2">
        <f t="shared" si="151"/>
        <v>628.66065600000002</v>
      </c>
      <c r="K1371" s="3">
        <v>1137.8882736</v>
      </c>
    </row>
    <row r="1372" spans="1:11" ht="18" customHeight="1">
      <c r="A1372" s="56"/>
      <c r="B1372" s="9">
        <v>356</v>
      </c>
      <c r="C1372" s="29" t="s">
        <v>3120</v>
      </c>
      <c r="D1372" s="57"/>
      <c r="E1372" s="57"/>
      <c r="F1372" s="58"/>
      <c r="G1372" s="9" t="s">
        <v>2880</v>
      </c>
      <c r="H1372" s="3">
        <v>4</v>
      </c>
      <c r="I1372" s="1" t="s">
        <v>1115</v>
      </c>
      <c r="J1372" s="2">
        <f t="shared" si="151"/>
        <v>628.66065600000002</v>
      </c>
      <c r="K1372" s="3">
        <v>1137.8882736</v>
      </c>
    </row>
    <row r="1373" spans="1:11" ht="18" customHeight="1">
      <c r="A1373" s="56">
        <v>90</v>
      </c>
      <c r="B1373" s="7">
        <v>357</v>
      </c>
      <c r="C1373" s="29" t="s">
        <v>3120</v>
      </c>
      <c r="D1373" s="57" t="s">
        <v>377</v>
      </c>
      <c r="E1373" s="57" t="s">
        <v>1097</v>
      </c>
      <c r="F1373" s="58">
        <f t="shared" ref="F1373" si="166">F1369</f>
        <v>100.8</v>
      </c>
      <c r="G1373" s="9" t="s">
        <v>2881</v>
      </c>
      <c r="H1373" s="3">
        <v>1</v>
      </c>
      <c r="I1373" s="1" t="s">
        <v>1115</v>
      </c>
      <c r="J1373" s="2">
        <f t="shared" ref="J1373:J1385" si="167">J1372</f>
        <v>628.66065600000002</v>
      </c>
      <c r="K1373" s="3">
        <v>1137.8882736</v>
      </c>
    </row>
    <row r="1374" spans="1:11" ht="18" customHeight="1">
      <c r="A1374" s="56"/>
      <c r="B1374" s="9">
        <v>358</v>
      </c>
      <c r="C1374" s="29" t="s">
        <v>3120</v>
      </c>
      <c r="D1374" s="57"/>
      <c r="E1374" s="57"/>
      <c r="F1374" s="58"/>
      <c r="G1374" s="9" t="s">
        <v>2882</v>
      </c>
      <c r="H1374" s="3">
        <v>2</v>
      </c>
      <c r="I1374" s="1" t="s">
        <v>1115</v>
      </c>
      <c r="J1374" s="2">
        <f t="shared" si="167"/>
        <v>628.66065600000002</v>
      </c>
      <c r="K1374" s="3">
        <v>1137.8882736</v>
      </c>
    </row>
    <row r="1375" spans="1:11" ht="18" customHeight="1">
      <c r="A1375" s="56"/>
      <c r="B1375" s="9">
        <v>359</v>
      </c>
      <c r="C1375" s="29" t="s">
        <v>3120</v>
      </c>
      <c r="D1375" s="57"/>
      <c r="E1375" s="57"/>
      <c r="F1375" s="58"/>
      <c r="G1375" s="9" t="s">
        <v>2883</v>
      </c>
      <c r="H1375" s="3">
        <v>3</v>
      </c>
      <c r="I1375" s="1" t="s">
        <v>1115</v>
      </c>
      <c r="J1375" s="2">
        <f t="shared" si="167"/>
        <v>628.66065600000002</v>
      </c>
      <c r="K1375" s="3">
        <v>1137.8882736</v>
      </c>
    </row>
    <row r="1376" spans="1:11" ht="18" customHeight="1">
      <c r="A1376" s="56"/>
      <c r="B1376" s="9">
        <v>360</v>
      </c>
      <c r="C1376" s="29" t="s">
        <v>3120</v>
      </c>
      <c r="D1376" s="57"/>
      <c r="E1376" s="57"/>
      <c r="F1376" s="58"/>
      <c r="G1376" s="9" t="s">
        <v>2884</v>
      </c>
      <c r="H1376" s="3">
        <v>4</v>
      </c>
      <c r="I1376" s="1" t="s">
        <v>1115</v>
      </c>
      <c r="J1376" s="2">
        <f t="shared" si="167"/>
        <v>628.66065600000002</v>
      </c>
      <c r="K1376" s="3">
        <v>1137.8882736</v>
      </c>
    </row>
    <row r="1377" spans="1:11" ht="18" customHeight="1">
      <c r="A1377" s="56">
        <v>91</v>
      </c>
      <c r="B1377" s="7">
        <v>361</v>
      </c>
      <c r="C1377" s="29" t="s">
        <v>3120</v>
      </c>
      <c r="D1377" s="57" t="s">
        <v>378</v>
      </c>
      <c r="E1377" s="57" t="s">
        <v>1098</v>
      </c>
      <c r="F1377" s="58">
        <f t="shared" ref="F1377" si="168">F1373</f>
        <v>100.8</v>
      </c>
      <c r="G1377" s="9" t="s">
        <v>2885</v>
      </c>
      <c r="H1377" s="3">
        <v>1</v>
      </c>
      <c r="I1377" s="1" t="s">
        <v>1115</v>
      </c>
      <c r="J1377" s="2">
        <f t="shared" si="167"/>
        <v>628.66065600000002</v>
      </c>
      <c r="K1377" s="3">
        <v>1137.8882736</v>
      </c>
    </row>
    <row r="1378" spans="1:11" ht="18" customHeight="1">
      <c r="A1378" s="56"/>
      <c r="B1378" s="9">
        <v>362</v>
      </c>
      <c r="C1378" s="29" t="s">
        <v>3120</v>
      </c>
      <c r="D1378" s="57"/>
      <c r="E1378" s="57"/>
      <c r="F1378" s="58"/>
      <c r="G1378" s="9" t="s">
        <v>2886</v>
      </c>
      <c r="H1378" s="3">
        <v>2</v>
      </c>
      <c r="I1378" s="1" t="s">
        <v>1115</v>
      </c>
      <c r="J1378" s="2">
        <f t="shared" si="167"/>
        <v>628.66065600000002</v>
      </c>
      <c r="K1378" s="3">
        <v>1137.8882736</v>
      </c>
    </row>
    <row r="1379" spans="1:11" ht="18" customHeight="1">
      <c r="A1379" s="56"/>
      <c r="B1379" s="9">
        <v>363</v>
      </c>
      <c r="C1379" s="29" t="s">
        <v>3120</v>
      </c>
      <c r="D1379" s="57"/>
      <c r="E1379" s="57"/>
      <c r="F1379" s="58"/>
      <c r="G1379" s="9" t="s">
        <v>2887</v>
      </c>
      <c r="H1379" s="3">
        <v>3</v>
      </c>
      <c r="I1379" s="1" t="s">
        <v>1115</v>
      </c>
      <c r="J1379" s="2">
        <f t="shared" si="167"/>
        <v>628.66065600000002</v>
      </c>
      <c r="K1379" s="3">
        <v>1137.8882736</v>
      </c>
    </row>
    <row r="1380" spans="1:11" ht="18" customHeight="1">
      <c r="A1380" s="56"/>
      <c r="B1380" s="9">
        <v>364</v>
      </c>
      <c r="C1380" s="29" t="s">
        <v>3120</v>
      </c>
      <c r="D1380" s="57"/>
      <c r="E1380" s="57"/>
      <c r="F1380" s="58"/>
      <c r="G1380" s="9" t="s">
        <v>2888</v>
      </c>
      <c r="H1380" s="3">
        <v>4</v>
      </c>
      <c r="I1380" s="1" t="s">
        <v>1115</v>
      </c>
      <c r="J1380" s="2">
        <f t="shared" si="167"/>
        <v>628.66065600000002</v>
      </c>
      <c r="K1380" s="3">
        <v>1137.8882736</v>
      </c>
    </row>
    <row r="1381" spans="1:11" ht="18" customHeight="1">
      <c r="A1381" s="56">
        <v>92</v>
      </c>
      <c r="B1381" s="7">
        <v>365</v>
      </c>
      <c r="C1381" s="29" t="s">
        <v>3120</v>
      </c>
      <c r="D1381" s="57" t="s">
        <v>379</v>
      </c>
      <c r="E1381" s="57" t="s">
        <v>1099</v>
      </c>
      <c r="F1381" s="58">
        <f t="shared" ref="F1381" si="169">F1377</f>
        <v>100.8</v>
      </c>
      <c r="G1381" s="9" t="s">
        <v>2889</v>
      </c>
      <c r="H1381" s="3">
        <v>1</v>
      </c>
      <c r="I1381" s="1" t="s">
        <v>1115</v>
      </c>
      <c r="J1381" s="2">
        <f t="shared" si="167"/>
        <v>628.66065600000002</v>
      </c>
      <c r="K1381" s="3">
        <v>1137.8882736</v>
      </c>
    </row>
    <row r="1382" spans="1:11" ht="18" customHeight="1">
      <c r="A1382" s="56"/>
      <c r="B1382" s="9">
        <v>366</v>
      </c>
      <c r="C1382" s="29" t="s">
        <v>3120</v>
      </c>
      <c r="D1382" s="57"/>
      <c r="E1382" s="57"/>
      <c r="F1382" s="58"/>
      <c r="G1382" s="9" t="s">
        <v>2890</v>
      </c>
      <c r="H1382" s="3">
        <v>2</v>
      </c>
      <c r="I1382" s="1" t="s">
        <v>1115</v>
      </c>
      <c r="J1382" s="2">
        <f t="shared" si="167"/>
        <v>628.66065600000002</v>
      </c>
      <c r="K1382" s="3">
        <v>1137.8882736</v>
      </c>
    </row>
    <row r="1383" spans="1:11" ht="18" customHeight="1">
      <c r="A1383" s="56"/>
      <c r="B1383" s="9">
        <v>367</v>
      </c>
      <c r="C1383" s="29" t="s">
        <v>3120</v>
      </c>
      <c r="D1383" s="57"/>
      <c r="E1383" s="57"/>
      <c r="F1383" s="58"/>
      <c r="G1383" s="9" t="s">
        <v>2891</v>
      </c>
      <c r="H1383" s="3">
        <v>3</v>
      </c>
      <c r="I1383" s="1" t="s">
        <v>1115</v>
      </c>
      <c r="J1383" s="2">
        <f t="shared" si="167"/>
        <v>628.66065600000002</v>
      </c>
      <c r="K1383" s="3">
        <v>1137.8882736</v>
      </c>
    </row>
    <row r="1384" spans="1:11" ht="18" customHeight="1">
      <c r="A1384" s="56"/>
      <c r="B1384" s="9">
        <v>368</v>
      </c>
      <c r="C1384" s="29" t="s">
        <v>3120</v>
      </c>
      <c r="D1384" s="57"/>
      <c r="E1384" s="57"/>
      <c r="F1384" s="58"/>
      <c r="G1384" s="9" t="s">
        <v>2892</v>
      </c>
      <c r="H1384" s="3">
        <v>4</v>
      </c>
      <c r="I1384" s="1" t="s">
        <v>1115</v>
      </c>
      <c r="J1384" s="2">
        <f t="shared" si="167"/>
        <v>628.66065600000002</v>
      </c>
      <c r="K1384" s="3">
        <v>1137.8882736</v>
      </c>
    </row>
    <row r="1385" spans="1:11" ht="18" customHeight="1">
      <c r="A1385" s="56">
        <v>93</v>
      </c>
      <c r="B1385" s="7">
        <v>369</v>
      </c>
      <c r="C1385" s="29" t="s">
        <v>3120</v>
      </c>
      <c r="D1385" s="57" t="s">
        <v>380</v>
      </c>
      <c r="E1385" s="57" t="s">
        <v>1100</v>
      </c>
      <c r="F1385" s="58">
        <f t="shared" ref="F1385" si="170">F1381</f>
        <v>100.8</v>
      </c>
      <c r="G1385" s="9" t="s">
        <v>2893</v>
      </c>
      <c r="H1385" s="3">
        <v>1</v>
      </c>
      <c r="I1385" s="1" t="s">
        <v>1115</v>
      </c>
      <c r="J1385" s="2">
        <f t="shared" si="167"/>
        <v>628.66065600000002</v>
      </c>
      <c r="K1385" s="3">
        <v>1137.8882736</v>
      </c>
    </row>
    <row r="1386" spans="1:11" ht="18" customHeight="1">
      <c r="A1386" s="56"/>
      <c r="B1386" s="9">
        <v>370</v>
      </c>
      <c r="C1386" s="29" t="s">
        <v>3120</v>
      </c>
      <c r="D1386" s="57"/>
      <c r="E1386" s="57"/>
      <c r="F1386" s="58"/>
      <c r="G1386" s="9" t="s">
        <v>2894</v>
      </c>
      <c r="H1386" s="3">
        <v>2</v>
      </c>
      <c r="I1386" s="1" t="s">
        <v>1115</v>
      </c>
      <c r="J1386" s="2">
        <f>J1385</f>
        <v>628.66065600000002</v>
      </c>
      <c r="K1386" s="3">
        <v>1137.8882736</v>
      </c>
    </row>
    <row r="1387" spans="1:11" ht="18" customHeight="1">
      <c r="A1387" s="56"/>
      <c r="B1387" s="9">
        <v>371</v>
      </c>
      <c r="C1387" s="29" t="s">
        <v>3120</v>
      </c>
      <c r="D1387" s="57"/>
      <c r="E1387" s="57"/>
      <c r="F1387" s="58"/>
      <c r="G1387" s="9" t="s">
        <v>2895</v>
      </c>
      <c r="H1387" s="3">
        <v>3</v>
      </c>
      <c r="I1387" s="1" t="s">
        <v>1115</v>
      </c>
      <c r="J1387" s="2">
        <f t="shared" ref="J1387:J1412" si="171">J1386</f>
        <v>628.66065600000002</v>
      </c>
      <c r="K1387" s="3">
        <v>1137.8882736</v>
      </c>
    </row>
    <row r="1388" spans="1:11" ht="18" customHeight="1">
      <c r="A1388" s="56"/>
      <c r="B1388" s="9">
        <v>372</v>
      </c>
      <c r="C1388" s="29" t="s">
        <v>3120</v>
      </c>
      <c r="D1388" s="57"/>
      <c r="E1388" s="57"/>
      <c r="F1388" s="58"/>
      <c r="G1388" s="9" t="s">
        <v>2896</v>
      </c>
      <c r="H1388" s="3">
        <v>4</v>
      </c>
      <c r="I1388" s="1" t="s">
        <v>1115</v>
      </c>
      <c r="J1388" s="2">
        <f t="shared" si="171"/>
        <v>628.66065600000002</v>
      </c>
      <c r="K1388" s="3">
        <v>1137.8882736</v>
      </c>
    </row>
    <row r="1389" spans="1:11" ht="18" customHeight="1">
      <c r="A1389" s="56">
        <v>94</v>
      </c>
      <c r="B1389" s="7">
        <v>373</v>
      </c>
      <c r="C1389" s="29" t="s">
        <v>3120</v>
      </c>
      <c r="D1389" s="57" t="s">
        <v>381</v>
      </c>
      <c r="E1389" s="57" t="s">
        <v>1101</v>
      </c>
      <c r="F1389" s="58">
        <f t="shared" ref="F1389" si="172">F1385</f>
        <v>100.8</v>
      </c>
      <c r="G1389" s="9" t="s">
        <v>2897</v>
      </c>
      <c r="H1389" s="3">
        <v>1</v>
      </c>
      <c r="I1389" s="1" t="s">
        <v>1115</v>
      </c>
      <c r="J1389" s="2">
        <f t="shared" si="171"/>
        <v>628.66065600000002</v>
      </c>
      <c r="K1389" s="3">
        <v>1137.8882736</v>
      </c>
    </row>
    <row r="1390" spans="1:11" ht="18" customHeight="1">
      <c r="A1390" s="56"/>
      <c r="B1390" s="9">
        <v>374</v>
      </c>
      <c r="C1390" s="29" t="s">
        <v>3120</v>
      </c>
      <c r="D1390" s="57"/>
      <c r="E1390" s="57"/>
      <c r="F1390" s="58"/>
      <c r="G1390" s="9" t="s">
        <v>2898</v>
      </c>
      <c r="H1390" s="3">
        <v>2</v>
      </c>
      <c r="I1390" s="1" t="s">
        <v>1115</v>
      </c>
      <c r="J1390" s="2">
        <f t="shared" si="171"/>
        <v>628.66065600000002</v>
      </c>
      <c r="K1390" s="3">
        <v>1137.8882736</v>
      </c>
    </row>
    <row r="1391" spans="1:11" ht="18" customHeight="1">
      <c r="A1391" s="56"/>
      <c r="B1391" s="9">
        <v>375</v>
      </c>
      <c r="C1391" s="29" t="s">
        <v>3120</v>
      </c>
      <c r="D1391" s="57"/>
      <c r="E1391" s="57"/>
      <c r="F1391" s="58"/>
      <c r="G1391" s="9" t="s">
        <v>2899</v>
      </c>
      <c r="H1391" s="3">
        <v>3</v>
      </c>
      <c r="I1391" s="1" t="s">
        <v>1115</v>
      </c>
      <c r="J1391" s="2">
        <f t="shared" si="171"/>
        <v>628.66065600000002</v>
      </c>
      <c r="K1391" s="3">
        <v>1137.8882736</v>
      </c>
    </row>
    <row r="1392" spans="1:11" ht="18" customHeight="1">
      <c r="A1392" s="56"/>
      <c r="B1392" s="9">
        <v>376</v>
      </c>
      <c r="C1392" s="29" t="s">
        <v>3120</v>
      </c>
      <c r="D1392" s="57"/>
      <c r="E1392" s="57"/>
      <c r="F1392" s="58"/>
      <c r="G1392" s="9" t="s">
        <v>2900</v>
      </c>
      <c r="H1392" s="3">
        <v>4</v>
      </c>
      <c r="I1392" s="1" t="s">
        <v>1115</v>
      </c>
      <c r="J1392" s="2">
        <f t="shared" si="171"/>
        <v>628.66065600000002</v>
      </c>
      <c r="K1392" s="3">
        <v>1137.8882736</v>
      </c>
    </row>
    <row r="1393" spans="1:11" ht="18" customHeight="1">
      <c r="A1393" s="56">
        <v>95</v>
      </c>
      <c r="B1393" s="7">
        <v>377</v>
      </c>
      <c r="C1393" s="29" t="s">
        <v>3120</v>
      </c>
      <c r="D1393" s="57" t="s">
        <v>382</v>
      </c>
      <c r="E1393" s="57" t="s">
        <v>1102</v>
      </c>
      <c r="F1393" s="58">
        <f t="shared" si="162"/>
        <v>100.8</v>
      </c>
      <c r="G1393" s="9" t="s">
        <v>2901</v>
      </c>
      <c r="H1393" s="3">
        <v>1</v>
      </c>
      <c r="I1393" s="1" t="s">
        <v>1115</v>
      </c>
      <c r="J1393" s="2">
        <f t="shared" si="171"/>
        <v>628.66065600000002</v>
      </c>
      <c r="K1393" s="3">
        <v>1137.8882736</v>
      </c>
    </row>
    <row r="1394" spans="1:11" ht="18" customHeight="1">
      <c r="A1394" s="56"/>
      <c r="B1394" s="9">
        <v>378</v>
      </c>
      <c r="C1394" s="29" t="s">
        <v>3120</v>
      </c>
      <c r="D1394" s="57"/>
      <c r="E1394" s="57"/>
      <c r="F1394" s="58"/>
      <c r="G1394" s="9" t="s">
        <v>2902</v>
      </c>
      <c r="H1394" s="3">
        <v>2</v>
      </c>
      <c r="I1394" s="1" t="s">
        <v>1115</v>
      </c>
      <c r="J1394" s="2">
        <f t="shared" si="171"/>
        <v>628.66065600000002</v>
      </c>
      <c r="K1394" s="3">
        <v>1137.8882736</v>
      </c>
    </row>
    <row r="1395" spans="1:11" ht="18" customHeight="1">
      <c r="A1395" s="56"/>
      <c r="B1395" s="9">
        <v>379</v>
      </c>
      <c r="C1395" s="29" t="s">
        <v>3120</v>
      </c>
      <c r="D1395" s="57"/>
      <c r="E1395" s="57"/>
      <c r="F1395" s="58"/>
      <c r="G1395" s="9" t="s">
        <v>2903</v>
      </c>
      <c r="H1395" s="3">
        <v>3</v>
      </c>
      <c r="I1395" s="1" t="s">
        <v>1115</v>
      </c>
      <c r="J1395" s="2">
        <f t="shared" si="171"/>
        <v>628.66065600000002</v>
      </c>
      <c r="K1395" s="3">
        <v>1137.8882736</v>
      </c>
    </row>
    <row r="1396" spans="1:11" ht="18" customHeight="1">
      <c r="A1396" s="56"/>
      <c r="B1396" s="9">
        <v>380</v>
      </c>
      <c r="C1396" s="29" t="s">
        <v>3120</v>
      </c>
      <c r="D1396" s="57"/>
      <c r="E1396" s="57"/>
      <c r="F1396" s="58"/>
      <c r="G1396" s="9" t="s">
        <v>2904</v>
      </c>
      <c r="H1396" s="3">
        <v>4</v>
      </c>
      <c r="I1396" s="1" t="s">
        <v>1115</v>
      </c>
      <c r="J1396" s="2">
        <f t="shared" si="171"/>
        <v>628.66065600000002</v>
      </c>
      <c r="K1396" s="3">
        <v>1137.8882736</v>
      </c>
    </row>
    <row r="1397" spans="1:11" ht="18" customHeight="1">
      <c r="A1397" s="56">
        <v>96</v>
      </c>
      <c r="B1397" s="7">
        <v>381</v>
      </c>
      <c r="C1397" s="29" t="s">
        <v>3120</v>
      </c>
      <c r="D1397" s="57" t="s">
        <v>383</v>
      </c>
      <c r="E1397" s="57" t="s">
        <v>1103</v>
      </c>
      <c r="F1397" s="58">
        <f t="shared" si="163"/>
        <v>100.8</v>
      </c>
      <c r="G1397" s="9" t="s">
        <v>2905</v>
      </c>
      <c r="H1397" s="3">
        <v>1</v>
      </c>
      <c r="I1397" s="1" t="s">
        <v>1115</v>
      </c>
      <c r="J1397" s="2">
        <f t="shared" si="171"/>
        <v>628.66065600000002</v>
      </c>
      <c r="K1397" s="3">
        <v>1137.8882736</v>
      </c>
    </row>
    <row r="1398" spans="1:11" ht="18" customHeight="1">
      <c r="A1398" s="56"/>
      <c r="B1398" s="9">
        <v>382</v>
      </c>
      <c r="C1398" s="29" t="s">
        <v>3120</v>
      </c>
      <c r="D1398" s="57"/>
      <c r="E1398" s="57"/>
      <c r="F1398" s="58"/>
      <c r="G1398" s="9" t="s">
        <v>2906</v>
      </c>
      <c r="H1398" s="3">
        <v>2</v>
      </c>
      <c r="I1398" s="1" t="s">
        <v>1115</v>
      </c>
      <c r="J1398" s="2">
        <f t="shared" si="171"/>
        <v>628.66065600000002</v>
      </c>
      <c r="K1398" s="3">
        <v>1137.8882736</v>
      </c>
    </row>
    <row r="1399" spans="1:11" ht="18" customHeight="1">
      <c r="A1399" s="56"/>
      <c r="B1399" s="9">
        <v>383</v>
      </c>
      <c r="C1399" s="29" t="s">
        <v>3120</v>
      </c>
      <c r="D1399" s="57"/>
      <c r="E1399" s="57"/>
      <c r="F1399" s="58"/>
      <c r="G1399" s="9" t="s">
        <v>2907</v>
      </c>
      <c r="H1399" s="3">
        <v>3</v>
      </c>
      <c r="I1399" s="1" t="s">
        <v>1115</v>
      </c>
      <c r="J1399" s="2">
        <f t="shared" si="171"/>
        <v>628.66065600000002</v>
      </c>
      <c r="K1399" s="3">
        <v>1137.8882736</v>
      </c>
    </row>
    <row r="1400" spans="1:11" ht="18" customHeight="1">
      <c r="A1400" s="56"/>
      <c r="B1400" s="9">
        <v>384</v>
      </c>
      <c r="C1400" s="29" t="s">
        <v>3120</v>
      </c>
      <c r="D1400" s="57"/>
      <c r="E1400" s="57"/>
      <c r="F1400" s="58"/>
      <c r="G1400" s="9" t="s">
        <v>2908</v>
      </c>
      <c r="H1400" s="3">
        <v>4</v>
      </c>
      <c r="I1400" s="1" t="s">
        <v>1115</v>
      </c>
      <c r="J1400" s="2">
        <f t="shared" si="171"/>
        <v>628.66065600000002</v>
      </c>
      <c r="K1400" s="3">
        <v>1137.8882736</v>
      </c>
    </row>
    <row r="1401" spans="1:11" ht="18" customHeight="1">
      <c r="A1401" s="56">
        <v>97</v>
      </c>
      <c r="B1401" s="7">
        <v>385</v>
      </c>
      <c r="C1401" s="29" t="s">
        <v>3120</v>
      </c>
      <c r="D1401" s="57" t="s">
        <v>384</v>
      </c>
      <c r="E1401" s="57" t="s">
        <v>1104</v>
      </c>
      <c r="F1401" s="58">
        <f t="shared" si="164"/>
        <v>100.8</v>
      </c>
      <c r="G1401" s="9" t="s">
        <v>2909</v>
      </c>
      <c r="H1401" s="3">
        <v>1</v>
      </c>
      <c r="I1401" s="1" t="s">
        <v>1115</v>
      </c>
      <c r="J1401" s="2">
        <f t="shared" si="171"/>
        <v>628.66065600000002</v>
      </c>
      <c r="K1401" s="3">
        <v>1137.8882736</v>
      </c>
    </row>
    <row r="1402" spans="1:11" ht="18" customHeight="1">
      <c r="A1402" s="56"/>
      <c r="B1402" s="9">
        <v>386</v>
      </c>
      <c r="C1402" s="29" t="s">
        <v>3120</v>
      </c>
      <c r="D1402" s="57"/>
      <c r="E1402" s="57"/>
      <c r="F1402" s="58"/>
      <c r="G1402" s="9" t="s">
        <v>2910</v>
      </c>
      <c r="H1402" s="3">
        <v>2</v>
      </c>
      <c r="I1402" s="1" t="s">
        <v>1115</v>
      </c>
      <c r="J1402" s="2">
        <f t="shared" si="171"/>
        <v>628.66065600000002</v>
      </c>
      <c r="K1402" s="3">
        <v>1137.8882736</v>
      </c>
    </row>
    <row r="1403" spans="1:11" ht="18" customHeight="1">
      <c r="A1403" s="56"/>
      <c r="B1403" s="9">
        <v>387</v>
      </c>
      <c r="C1403" s="29" t="s">
        <v>3120</v>
      </c>
      <c r="D1403" s="57"/>
      <c r="E1403" s="57"/>
      <c r="F1403" s="58"/>
      <c r="G1403" s="9" t="s">
        <v>2911</v>
      </c>
      <c r="H1403" s="3">
        <v>3</v>
      </c>
      <c r="I1403" s="1" t="s">
        <v>1115</v>
      </c>
      <c r="J1403" s="2">
        <f t="shared" si="171"/>
        <v>628.66065600000002</v>
      </c>
      <c r="K1403" s="3">
        <v>1137.8882736</v>
      </c>
    </row>
    <row r="1404" spans="1:11" ht="18" customHeight="1">
      <c r="A1404" s="56"/>
      <c r="B1404" s="9">
        <v>388</v>
      </c>
      <c r="C1404" s="29" t="s">
        <v>3120</v>
      </c>
      <c r="D1404" s="57"/>
      <c r="E1404" s="57"/>
      <c r="F1404" s="58"/>
      <c r="G1404" s="9" t="s">
        <v>2912</v>
      </c>
      <c r="H1404" s="3">
        <v>4</v>
      </c>
      <c r="I1404" s="1" t="s">
        <v>1115</v>
      </c>
      <c r="J1404" s="2">
        <f t="shared" si="171"/>
        <v>628.66065600000002</v>
      </c>
      <c r="K1404" s="3">
        <v>1137.8882736</v>
      </c>
    </row>
    <row r="1405" spans="1:11" ht="18" customHeight="1">
      <c r="A1405" s="56">
        <v>98</v>
      </c>
      <c r="B1405" s="7">
        <v>389</v>
      </c>
      <c r="C1405" s="29" t="s">
        <v>3120</v>
      </c>
      <c r="D1405" s="57" t="s">
        <v>385</v>
      </c>
      <c r="E1405" s="57" t="s">
        <v>1105</v>
      </c>
      <c r="F1405" s="58">
        <f t="shared" ref="F1405" si="173">F1401</f>
        <v>100.8</v>
      </c>
      <c r="G1405" s="9" t="s">
        <v>2913</v>
      </c>
      <c r="H1405" s="3">
        <v>1</v>
      </c>
      <c r="I1405" s="1" t="s">
        <v>1115</v>
      </c>
      <c r="J1405" s="2">
        <f t="shared" si="171"/>
        <v>628.66065600000002</v>
      </c>
      <c r="K1405" s="3">
        <v>1137.8882736</v>
      </c>
    </row>
    <row r="1406" spans="1:11" ht="18" customHeight="1">
      <c r="A1406" s="56"/>
      <c r="B1406" s="9">
        <v>390</v>
      </c>
      <c r="C1406" s="29" t="s">
        <v>3120</v>
      </c>
      <c r="D1406" s="57"/>
      <c r="E1406" s="57"/>
      <c r="F1406" s="58"/>
      <c r="G1406" s="9" t="s">
        <v>2914</v>
      </c>
      <c r="H1406" s="3">
        <v>2</v>
      </c>
      <c r="I1406" s="1" t="s">
        <v>1115</v>
      </c>
      <c r="J1406" s="2">
        <f t="shared" si="171"/>
        <v>628.66065600000002</v>
      </c>
      <c r="K1406" s="3">
        <v>1137.8882736</v>
      </c>
    </row>
    <row r="1407" spans="1:11" ht="18" customHeight="1">
      <c r="A1407" s="56"/>
      <c r="B1407" s="9">
        <v>391</v>
      </c>
      <c r="C1407" s="29" t="s">
        <v>3120</v>
      </c>
      <c r="D1407" s="57"/>
      <c r="E1407" s="57"/>
      <c r="F1407" s="58"/>
      <c r="G1407" s="9" t="s">
        <v>2915</v>
      </c>
      <c r="H1407" s="3">
        <v>3</v>
      </c>
      <c r="I1407" s="1" t="s">
        <v>1115</v>
      </c>
      <c r="J1407" s="2">
        <f t="shared" si="171"/>
        <v>628.66065600000002</v>
      </c>
      <c r="K1407" s="3">
        <v>1137.8882736</v>
      </c>
    </row>
    <row r="1408" spans="1:11" ht="18" customHeight="1">
      <c r="A1408" s="56"/>
      <c r="B1408" s="9">
        <v>392</v>
      </c>
      <c r="C1408" s="29" t="s">
        <v>3120</v>
      </c>
      <c r="D1408" s="57"/>
      <c r="E1408" s="57"/>
      <c r="F1408" s="58"/>
      <c r="G1408" s="9" t="s">
        <v>2916</v>
      </c>
      <c r="H1408" s="3">
        <v>4</v>
      </c>
      <c r="I1408" s="1" t="s">
        <v>1115</v>
      </c>
      <c r="J1408" s="2">
        <f t="shared" si="171"/>
        <v>628.66065600000002</v>
      </c>
      <c r="K1408" s="3">
        <v>1137.8882736</v>
      </c>
    </row>
    <row r="1409" spans="1:11" ht="18" customHeight="1">
      <c r="A1409" s="56">
        <v>99</v>
      </c>
      <c r="B1409" s="7">
        <v>393</v>
      </c>
      <c r="C1409" s="29" t="s">
        <v>3120</v>
      </c>
      <c r="D1409" s="57" t="s">
        <v>386</v>
      </c>
      <c r="E1409" s="57" t="s">
        <v>1106</v>
      </c>
      <c r="F1409" s="58">
        <f t="shared" ref="F1409" si="174">F1405</f>
        <v>100.8</v>
      </c>
      <c r="G1409" s="9" t="s">
        <v>2917</v>
      </c>
      <c r="H1409" s="3">
        <v>1</v>
      </c>
      <c r="I1409" s="1" t="s">
        <v>1115</v>
      </c>
      <c r="J1409" s="2">
        <f t="shared" si="171"/>
        <v>628.66065600000002</v>
      </c>
      <c r="K1409" s="3">
        <v>1137.8882736</v>
      </c>
    </row>
    <row r="1410" spans="1:11" ht="18" customHeight="1">
      <c r="A1410" s="56"/>
      <c r="B1410" s="9">
        <v>394</v>
      </c>
      <c r="C1410" s="29" t="s">
        <v>3120</v>
      </c>
      <c r="D1410" s="57"/>
      <c r="E1410" s="57"/>
      <c r="F1410" s="58"/>
      <c r="G1410" s="9" t="s">
        <v>2918</v>
      </c>
      <c r="H1410" s="3">
        <v>2</v>
      </c>
      <c r="I1410" s="1" t="s">
        <v>1115</v>
      </c>
      <c r="J1410" s="2">
        <f t="shared" si="171"/>
        <v>628.66065600000002</v>
      </c>
      <c r="K1410" s="3">
        <v>1137.8882736</v>
      </c>
    </row>
    <row r="1411" spans="1:11" ht="18" customHeight="1">
      <c r="A1411" s="56"/>
      <c r="B1411" s="9">
        <v>395</v>
      </c>
      <c r="C1411" s="29" t="s">
        <v>3120</v>
      </c>
      <c r="D1411" s="57"/>
      <c r="E1411" s="57"/>
      <c r="F1411" s="58"/>
      <c r="G1411" s="9" t="s">
        <v>2919</v>
      </c>
      <c r="H1411" s="3">
        <v>3</v>
      </c>
      <c r="I1411" s="1" t="s">
        <v>1115</v>
      </c>
      <c r="J1411" s="2">
        <f t="shared" si="171"/>
        <v>628.66065600000002</v>
      </c>
      <c r="K1411" s="3">
        <v>1137.8882736</v>
      </c>
    </row>
    <row r="1412" spans="1:11" ht="18" customHeight="1">
      <c r="A1412" s="56"/>
      <c r="B1412" s="9">
        <v>396</v>
      </c>
      <c r="C1412" s="29" t="s">
        <v>3120</v>
      </c>
      <c r="D1412" s="57"/>
      <c r="E1412" s="57"/>
      <c r="F1412" s="58"/>
      <c r="G1412" s="9" t="s">
        <v>2920</v>
      </c>
      <c r="H1412" s="3">
        <v>4</v>
      </c>
      <c r="I1412" s="1" t="s">
        <v>1115</v>
      </c>
      <c r="J1412" s="2">
        <f t="shared" si="171"/>
        <v>628.66065600000002</v>
      </c>
      <c r="K1412" s="3">
        <v>1137.8882736</v>
      </c>
    </row>
    <row r="1413" spans="1:11" ht="18" customHeight="1">
      <c r="A1413" s="56">
        <v>100</v>
      </c>
      <c r="B1413" s="7">
        <v>397</v>
      </c>
      <c r="C1413" s="29" t="s">
        <v>3127</v>
      </c>
      <c r="D1413" s="57" t="s">
        <v>478</v>
      </c>
      <c r="E1413" s="57" t="s">
        <v>1107</v>
      </c>
      <c r="F1413" s="58">
        <v>144.51</v>
      </c>
      <c r="G1413" s="9" t="s">
        <v>2921</v>
      </c>
      <c r="H1413" s="3">
        <v>1</v>
      </c>
      <c r="I1413" s="1" t="s">
        <v>475</v>
      </c>
      <c r="J1413" s="2">
        <f>86.266*10.764</f>
        <v>928.56722400000001</v>
      </c>
      <c r="K1413" s="3">
        <v>1642.4916768000001</v>
      </c>
    </row>
    <row r="1414" spans="1:11" ht="18" customHeight="1">
      <c r="A1414" s="56"/>
      <c r="B1414" s="9">
        <v>398</v>
      </c>
      <c r="C1414" s="29" t="s">
        <v>3127</v>
      </c>
      <c r="D1414" s="57"/>
      <c r="E1414" s="57"/>
      <c r="F1414" s="58"/>
      <c r="G1414" s="9" t="s">
        <v>2922</v>
      </c>
      <c r="H1414" s="3">
        <v>2</v>
      </c>
      <c r="I1414" s="1" t="s">
        <v>475</v>
      </c>
      <c r="J1414" s="2">
        <f t="shared" ref="J1414:J1436" si="175">86.266*10.764</f>
        <v>928.56722400000001</v>
      </c>
      <c r="K1414" s="3">
        <v>1642.4916768000001</v>
      </c>
    </row>
    <row r="1415" spans="1:11" ht="18" customHeight="1">
      <c r="A1415" s="56"/>
      <c r="B1415" s="9">
        <v>399</v>
      </c>
      <c r="C1415" s="29" t="s">
        <v>3127</v>
      </c>
      <c r="D1415" s="57"/>
      <c r="E1415" s="57"/>
      <c r="F1415" s="58"/>
      <c r="G1415" s="9" t="s">
        <v>2923</v>
      </c>
      <c r="H1415" s="3">
        <v>3</v>
      </c>
      <c r="I1415" s="1" t="s">
        <v>475</v>
      </c>
      <c r="J1415" s="2">
        <f t="shared" si="175"/>
        <v>928.56722400000001</v>
      </c>
      <c r="K1415" s="3">
        <v>1642.4916768000001</v>
      </c>
    </row>
    <row r="1416" spans="1:11" ht="18" customHeight="1">
      <c r="A1416" s="56"/>
      <c r="B1416" s="9">
        <v>400</v>
      </c>
      <c r="C1416" s="29" t="s">
        <v>3127</v>
      </c>
      <c r="D1416" s="57"/>
      <c r="E1416" s="57"/>
      <c r="F1416" s="58"/>
      <c r="G1416" s="9" t="s">
        <v>2924</v>
      </c>
      <c r="H1416" s="3">
        <v>4</v>
      </c>
      <c r="I1416" s="1" t="s">
        <v>475</v>
      </c>
      <c r="J1416" s="2">
        <f t="shared" si="175"/>
        <v>928.56722400000001</v>
      </c>
      <c r="K1416" s="3">
        <v>1642.4916768000001</v>
      </c>
    </row>
    <row r="1417" spans="1:11" ht="18" customHeight="1">
      <c r="A1417" s="56">
        <v>101</v>
      </c>
      <c r="B1417" s="7">
        <v>401</v>
      </c>
      <c r="C1417" s="29" t="s">
        <v>3127</v>
      </c>
      <c r="D1417" s="57" t="s">
        <v>479</v>
      </c>
      <c r="E1417" s="57" t="s">
        <v>1108</v>
      </c>
      <c r="F1417" s="57">
        <f>F1413</f>
        <v>144.51</v>
      </c>
      <c r="G1417" s="9" t="s">
        <v>2925</v>
      </c>
      <c r="H1417" s="3">
        <v>1</v>
      </c>
      <c r="I1417" s="1" t="s">
        <v>475</v>
      </c>
      <c r="J1417" s="2">
        <f t="shared" si="175"/>
        <v>928.56722400000001</v>
      </c>
      <c r="K1417" s="3">
        <v>1642.4916768000001</v>
      </c>
    </row>
    <row r="1418" spans="1:11" ht="18" customHeight="1">
      <c r="A1418" s="56"/>
      <c r="B1418" s="9">
        <v>402</v>
      </c>
      <c r="C1418" s="29" t="s">
        <v>3127</v>
      </c>
      <c r="D1418" s="57"/>
      <c r="E1418" s="57"/>
      <c r="F1418" s="57"/>
      <c r="G1418" s="9" t="s">
        <v>2926</v>
      </c>
      <c r="H1418" s="3">
        <v>2</v>
      </c>
      <c r="I1418" s="1" t="s">
        <v>475</v>
      </c>
      <c r="J1418" s="2">
        <f t="shared" si="175"/>
        <v>928.56722400000001</v>
      </c>
      <c r="K1418" s="3">
        <v>1642.4916768000001</v>
      </c>
    </row>
    <row r="1419" spans="1:11" ht="18" customHeight="1">
      <c r="A1419" s="56"/>
      <c r="B1419" s="9">
        <v>403</v>
      </c>
      <c r="C1419" s="29" t="s">
        <v>3127</v>
      </c>
      <c r="D1419" s="57"/>
      <c r="E1419" s="57"/>
      <c r="F1419" s="57"/>
      <c r="G1419" s="9" t="s">
        <v>2927</v>
      </c>
      <c r="H1419" s="3">
        <v>3</v>
      </c>
      <c r="I1419" s="1" t="s">
        <v>475</v>
      </c>
      <c r="J1419" s="2">
        <f t="shared" si="175"/>
        <v>928.56722400000001</v>
      </c>
      <c r="K1419" s="3">
        <v>1642.4916768000001</v>
      </c>
    </row>
    <row r="1420" spans="1:11" ht="18" customHeight="1">
      <c r="A1420" s="56"/>
      <c r="B1420" s="9">
        <v>404</v>
      </c>
      <c r="C1420" s="29" t="s">
        <v>3127</v>
      </c>
      <c r="D1420" s="57"/>
      <c r="E1420" s="57"/>
      <c r="F1420" s="57"/>
      <c r="G1420" s="9" t="s">
        <v>2928</v>
      </c>
      <c r="H1420" s="3">
        <v>4</v>
      </c>
      <c r="I1420" s="1" t="s">
        <v>475</v>
      </c>
      <c r="J1420" s="2">
        <f t="shared" si="175"/>
        <v>928.56722400000001</v>
      </c>
      <c r="K1420" s="3">
        <v>1642.4916768000001</v>
      </c>
    </row>
    <row r="1421" spans="1:11" ht="18" customHeight="1">
      <c r="A1421" s="56">
        <v>102</v>
      </c>
      <c r="B1421" s="7">
        <v>405</v>
      </c>
      <c r="C1421" s="29" t="s">
        <v>3127</v>
      </c>
      <c r="D1421" s="57" t="s">
        <v>480</v>
      </c>
      <c r="E1421" s="57" t="s">
        <v>1109</v>
      </c>
      <c r="F1421" s="57">
        <f t="shared" ref="F1421" si="176">F1417</f>
        <v>144.51</v>
      </c>
      <c r="G1421" s="9" t="s">
        <v>2929</v>
      </c>
      <c r="H1421" s="3">
        <v>1</v>
      </c>
      <c r="I1421" s="1" t="s">
        <v>475</v>
      </c>
      <c r="J1421" s="2">
        <f t="shared" si="175"/>
        <v>928.56722400000001</v>
      </c>
      <c r="K1421" s="3">
        <v>1642.4916768000001</v>
      </c>
    </row>
    <row r="1422" spans="1:11" ht="18" customHeight="1">
      <c r="A1422" s="56"/>
      <c r="B1422" s="9">
        <v>406</v>
      </c>
      <c r="C1422" s="29" t="s">
        <v>3127</v>
      </c>
      <c r="D1422" s="57"/>
      <c r="E1422" s="57"/>
      <c r="F1422" s="57"/>
      <c r="G1422" s="9" t="s">
        <v>2930</v>
      </c>
      <c r="H1422" s="3">
        <v>2</v>
      </c>
      <c r="I1422" s="1" t="s">
        <v>475</v>
      </c>
      <c r="J1422" s="2">
        <f t="shared" si="175"/>
        <v>928.56722400000001</v>
      </c>
      <c r="K1422" s="3">
        <v>1642.4916768000001</v>
      </c>
    </row>
    <row r="1423" spans="1:11" ht="18" customHeight="1">
      <c r="A1423" s="56"/>
      <c r="B1423" s="9">
        <v>407</v>
      </c>
      <c r="C1423" s="29" t="s">
        <v>3127</v>
      </c>
      <c r="D1423" s="57"/>
      <c r="E1423" s="57"/>
      <c r="F1423" s="57"/>
      <c r="G1423" s="9" t="s">
        <v>2931</v>
      </c>
      <c r="H1423" s="3">
        <v>3</v>
      </c>
      <c r="I1423" s="1" t="s">
        <v>475</v>
      </c>
      <c r="J1423" s="2">
        <f t="shared" si="175"/>
        <v>928.56722400000001</v>
      </c>
      <c r="K1423" s="3">
        <v>1642.4916768000001</v>
      </c>
    </row>
    <row r="1424" spans="1:11" ht="18" customHeight="1">
      <c r="A1424" s="56"/>
      <c r="B1424" s="9">
        <v>408</v>
      </c>
      <c r="C1424" s="29" t="s">
        <v>3127</v>
      </c>
      <c r="D1424" s="57"/>
      <c r="E1424" s="57"/>
      <c r="F1424" s="57"/>
      <c r="G1424" s="9" t="s">
        <v>2932</v>
      </c>
      <c r="H1424" s="3">
        <v>4</v>
      </c>
      <c r="I1424" s="1" t="s">
        <v>475</v>
      </c>
      <c r="J1424" s="2">
        <f t="shared" si="175"/>
        <v>928.56722400000001</v>
      </c>
      <c r="K1424" s="3">
        <v>1642.4916768000001</v>
      </c>
    </row>
    <row r="1425" spans="1:11" ht="18" customHeight="1">
      <c r="A1425" s="56">
        <v>103</v>
      </c>
      <c r="B1425" s="7">
        <v>409</v>
      </c>
      <c r="C1425" s="29" t="s">
        <v>3127</v>
      </c>
      <c r="D1425" s="57" t="s">
        <v>481</v>
      </c>
      <c r="E1425" s="57" t="s">
        <v>1110</v>
      </c>
      <c r="F1425" s="57">
        <f t="shared" ref="F1425" si="177">F1421</f>
        <v>144.51</v>
      </c>
      <c r="G1425" s="9" t="s">
        <v>2933</v>
      </c>
      <c r="H1425" s="3">
        <v>1</v>
      </c>
      <c r="I1425" s="1" t="s">
        <v>475</v>
      </c>
      <c r="J1425" s="2">
        <f t="shared" si="175"/>
        <v>928.56722400000001</v>
      </c>
      <c r="K1425" s="3">
        <v>1642.4916768000001</v>
      </c>
    </row>
    <row r="1426" spans="1:11" ht="18" customHeight="1">
      <c r="A1426" s="56"/>
      <c r="B1426" s="9">
        <v>410</v>
      </c>
      <c r="C1426" s="29" t="s">
        <v>3127</v>
      </c>
      <c r="D1426" s="57"/>
      <c r="E1426" s="57"/>
      <c r="F1426" s="57"/>
      <c r="G1426" s="9" t="s">
        <v>2934</v>
      </c>
      <c r="H1426" s="3">
        <v>2</v>
      </c>
      <c r="I1426" s="1" t="s">
        <v>475</v>
      </c>
      <c r="J1426" s="2">
        <f t="shared" si="175"/>
        <v>928.56722400000001</v>
      </c>
      <c r="K1426" s="3">
        <v>1642.4916768000001</v>
      </c>
    </row>
    <row r="1427" spans="1:11" ht="18" customHeight="1">
      <c r="A1427" s="56"/>
      <c r="B1427" s="9">
        <v>411</v>
      </c>
      <c r="C1427" s="29" t="s">
        <v>3127</v>
      </c>
      <c r="D1427" s="57"/>
      <c r="E1427" s="57"/>
      <c r="F1427" s="57"/>
      <c r="G1427" s="9" t="s">
        <v>2935</v>
      </c>
      <c r="H1427" s="3">
        <v>3</v>
      </c>
      <c r="I1427" s="1" t="s">
        <v>475</v>
      </c>
      <c r="J1427" s="2">
        <f t="shared" si="175"/>
        <v>928.56722400000001</v>
      </c>
      <c r="K1427" s="3">
        <v>1642.4916768000001</v>
      </c>
    </row>
    <row r="1428" spans="1:11" ht="18" customHeight="1">
      <c r="A1428" s="56"/>
      <c r="B1428" s="9">
        <v>412</v>
      </c>
      <c r="C1428" s="29" t="s">
        <v>3127</v>
      </c>
      <c r="D1428" s="57"/>
      <c r="E1428" s="57"/>
      <c r="F1428" s="57"/>
      <c r="G1428" s="9" t="s">
        <v>2936</v>
      </c>
      <c r="H1428" s="3">
        <v>4</v>
      </c>
      <c r="I1428" s="1" t="s">
        <v>475</v>
      </c>
      <c r="J1428" s="2">
        <f t="shared" si="175"/>
        <v>928.56722400000001</v>
      </c>
      <c r="K1428" s="3">
        <v>1642.4916768000001</v>
      </c>
    </row>
    <row r="1429" spans="1:11" ht="18" customHeight="1">
      <c r="A1429" s="56">
        <v>104</v>
      </c>
      <c r="B1429" s="7">
        <v>413</v>
      </c>
      <c r="C1429" s="29" t="s">
        <v>3127</v>
      </c>
      <c r="D1429" s="57" t="s">
        <v>482</v>
      </c>
      <c r="E1429" s="57" t="s">
        <v>1111</v>
      </c>
      <c r="F1429" s="57">
        <f t="shared" ref="F1429" si="178">F1425</f>
        <v>144.51</v>
      </c>
      <c r="G1429" s="9" t="s">
        <v>2937</v>
      </c>
      <c r="H1429" s="3">
        <v>1</v>
      </c>
      <c r="I1429" s="1" t="s">
        <v>475</v>
      </c>
      <c r="J1429" s="2">
        <f t="shared" si="175"/>
        <v>928.56722400000001</v>
      </c>
      <c r="K1429" s="3">
        <v>1642.4916768000001</v>
      </c>
    </row>
    <row r="1430" spans="1:11" ht="18" customHeight="1">
      <c r="A1430" s="56"/>
      <c r="B1430" s="9">
        <v>414</v>
      </c>
      <c r="C1430" s="29" t="s">
        <v>3127</v>
      </c>
      <c r="D1430" s="57"/>
      <c r="E1430" s="57"/>
      <c r="F1430" s="57"/>
      <c r="G1430" s="9" t="s">
        <v>2938</v>
      </c>
      <c r="H1430" s="3">
        <v>2</v>
      </c>
      <c r="I1430" s="1" t="s">
        <v>475</v>
      </c>
      <c r="J1430" s="2">
        <f t="shared" si="175"/>
        <v>928.56722400000001</v>
      </c>
      <c r="K1430" s="3">
        <v>1642.4916768000001</v>
      </c>
    </row>
    <row r="1431" spans="1:11" ht="18" customHeight="1">
      <c r="A1431" s="56"/>
      <c r="B1431" s="9">
        <v>415</v>
      </c>
      <c r="C1431" s="29" t="s">
        <v>3127</v>
      </c>
      <c r="D1431" s="57"/>
      <c r="E1431" s="57"/>
      <c r="F1431" s="57"/>
      <c r="G1431" s="9" t="s">
        <v>2939</v>
      </c>
      <c r="H1431" s="3">
        <v>3</v>
      </c>
      <c r="I1431" s="1" t="s">
        <v>475</v>
      </c>
      <c r="J1431" s="2">
        <f t="shared" si="175"/>
        <v>928.56722400000001</v>
      </c>
      <c r="K1431" s="3">
        <v>1642.4916768000001</v>
      </c>
    </row>
    <row r="1432" spans="1:11" ht="18" customHeight="1">
      <c r="A1432" s="56"/>
      <c r="B1432" s="9">
        <v>416</v>
      </c>
      <c r="C1432" s="29" t="s">
        <v>3127</v>
      </c>
      <c r="D1432" s="57"/>
      <c r="E1432" s="57"/>
      <c r="F1432" s="57"/>
      <c r="G1432" s="9" t="s">
        <v>2940</v>
      </c>
      <c r="H1432" s="3">
        <v>4</v>
      </c>
      <c r="I1432" s="1" t="s">
        <v>475</v>
      </c>
      <c r="J1432" s="2">
        <f t="shared" si="175"/>
        <v>928.56722400000001</v>
      </c>
      <c r="K1432" s="3">
        <v>1642.4916768000001</v>
      </c>
    </row>
    <row r="1433" spans="1:11" ht="18" customHeight="1">
      <c r="A1433" s="56">
        <v>105</v>
      </c>
      <c r="B1433" s="7">
        <v>417</v>
      </c>
      <c r="C1433" s="29" t="s">
        <v>3127</v>
      </c>
      <c r="D1433" s="57" t="s">
        <v>483</v>
      </c>
      <c r="E1433" s="57" t="s">
        <v>1112</v>
      </c>
      <c r="F1433" s="57">
        <f t="shared" ref="F1433" si="179">F1429</f>
        <v>144.51</v>
      </c>
      <c r="G1433" s="9" t="s">
        <v>2941</v>
      </c>
      <c r="H1433" s="3">
        <v>1</v>
      </c>
      <c r="I1433" s="1" t="s">
        <v>475</v>
      </c>
      <c r="J1433" s="2">
        <f t="shared" si="175"/>
        <v>928.56722400000001</v>
      </c>
      <c r="K1433" s="3">
        <v>1642.4916768000001</v>
      </c>
    </row>
    <row r="1434" spans="1:11" ht="18" customHeight="1">
      <c r="A1434" s="56"/>
      <c r="B1434" s="9">
        <v>418</v>
      </c>
      <c r="C1434" s="29" t="s">
        <v>3127</v>
      </c>
      <c r="D1434" s="57"/>
      <c r="E1434" s="57"/>
      <c r="F1434" s="57"/>
      <c r="G1434" s="9" t="s">
        <v>2942</v>
      </c>
      <c r="H1434" s="3">
        <v>2</v>
      </c>
      <c r="I1434" s="1" t="s">
        <v>475</v>
      </c>
      <c r="J1434" s="2">
        <f t="shared" si="175"/>
        <v>928.56722400000001</v>
      </c>
      <c r="K1434" s="3">
        <v>1642.4916768000001</v>
      </c>
    </row>
    <row r="1435" spans="1:11" ht="18" customHeight="1">
      <c r="A1435" s="56"/>
      <c r="B1435" s="9">
        <v>419</v>
      </c>
      <c r="C1435" s="29" t="s">
        <v>3127</v>
      </c>
      <c r="D1435" s="57"/>
      <c r="E1435" s="57"/>
      <c r="F1435" s="57"/>
      <c r="G1435" s="9" t="s">
        <v>2943</v>
      </c>
      <c r="H1435" s="3">
        <v>3</v>
      </c>
      <c r="I1435" s="1" t="s">
        <v>475</v>
      </c>
      <c r="J1435" s="2">
        <f t="shared" si="175"/>
        <v>928.56722400000001</v>
      </c>
      <c r="K1435" s="3">
        <v>1642.4916768000001</v>
      </c>
    </row>
    <row r="1436" spans="1:11" ht="18" customHeight="1">
      <c r="A1436" s="56"/>
      <c r="B1436" s="9">
        <v>420</v>
      </c>
      <c r="C1436" s="29" t="s">
        <v>3127</v>
      </c>
      <c r="D1436" s="57"/>
      <c r="E1436" s="57"/>
      <c r="F1436" s="57"/>
      <c r="G1436" s="9" t="s">
        <v>2944</v>
      </c>
      <c r="H1436" s="3">
        <v>4</v>
      </c>
      <c r="I1436" s="1" t="s">
        <v>475</v>
      </c>
      <c r="J1436" s="2">
        <f t="shared" si="175"/>
        <v>928.56722400000001</v>
      </c>
      <c r="K1436" s="3">
        <v>1642.4916768000001</v>
      </c>
    </row>
    <row r="1437" spans="1:11" ht="18" customHeight="1">
      <c r="A1437" s="56">
        <v>106</v>
      </c>
      <c r="B1437" s="7">
        <v>421</v>
      </c>
      <c r="C1437" s="29" t="s">
        <v>3128</v>
      </c>
      <c r="D1437" s="57" t="s">
        <v>484</v>
      </c>
      <c r="E1437" s="57" t="s">
        <v>1113</v>
      </c>
      <c r="F1437" s="63">
        <v>126</v>
      </c>
      <c r="G1437" s="9" t="s">
        <v>3100</v>
      </c>
      <c r="H1437" s="3">
        <v>1</v>
      </c>
      <c r="I1437" s="1" t="s">
        <v>475</v>
      </c>
      <c r="J1437" s="2">
        <f>69.648*10.764</f>
        <v>749.69107199999996</v>
      </c>
      <c r="K1437" s="3">
        <v>1335.9803184</v>
      </c>
    </row>
    <row r="1438" spans="1:11" ht="18" customHeight="1">
      <c r="A1438" s="56"/>
      <c r="B1438" s="9">
        <v>422</v>
      </c>
      <c r="C1438" s="29" t="s">
        <v>3128</v>
      </c>
      <c r="D1438" s="57"/>
      <c r="E1438" s="57"/>
      <c r="F1438" s="63"/>
      <c r="G1438" s="9" t="s">
        <v>3101</v>
      </c>
      <c r="H1438" s="3">
        <v>2</v>
      </c>
      <c r="I1438" s="1" t="s">
        <v>475</v>
      </c>
      <c r="J1438" s="2">
        <f>J1437</f>
        <v>749.69107199999996</v>
      </c>
      <c r="K1438" s="3">
        <v>1335.9803184</v>
      </c>
    </row>
    <row r="1439" spans="1:11" ht="18" customHeight="1">
      <c r="A1439" s="56"/>
      <c r="B1439" s="9">
        <v>423</v>
      </c>
      <c r="C1439" s="29" t="s">
        <v>3128</v>
      </c>
      <c r="D1439" s="57"/>
      <c r="E1439" s="57"/>
      <c r="F1439" s="63"/>
      <c r="G1439" s="9" t="s">
        <v>3102</v>
      </c>
      <c r="H1439" s="3">
        <v>3</v>
      </c>
      <c r="I1439" s="1" t="s">
        <v>475</v>
      </c>
      <c r="J1439" s="2">
        <f t="shared" ref="J1439:J1444" si="180">J1438</f>
        <v>749.69107199999996</v>
      </c>
      <c r="K1439" s="3">
        <v>1335.9803184</v>
      </c>
    </row>
    <row r="1440" spans="1:11" ht="18" customHeight="1">
      <c r="A1440" s="56"/>
      <c r="B1440" s="9">
        <v>424</v>
      </c>
      <c r="C1440" s="29" t="s">
        <v>3128</v>
      </c>
      <c r="D1440" s="57"/>
      <c r="E1440" s="57"/>
      <c r="F1440" s="63"/>
      <c r="G1440" s="9" t="s">
        <v>3103</v>
      </c>
      <c r="H1440" s="3">
        <v>4</v>
      </c>
      <c r="I1440" s="1" t="s">
        <v>475</v>
      </c>
      <c r="J1440" s="2">
        <f t="shared" si="180"/>
        <v>749.69107199999996</v>
      </c>
      <c r="K1440" s="3">
        <v>1335.9803184</v>
      </c>
    </row>
    <row r="1441" spans="1:11" ht="18" customHeight="1">
      <c r="A1441" s="56">
        <v>107</v>
      </c>
      <c r="B1441" s="7">
        <v>425</v>
      </c>
      <c r="C1441" s="29" t="s">
        <v>3128</v>
      </c>
      <c r="D1441" s="57" t="s">
        <v>485</v>
      </c>
      <c r="E1441" s="57" t="s">
        <v>1114</v>
      </c>
      <c r="F1441" s="63">
        <f>F1437</f>
        <v>126</v>
      </c>
      <c r="G1441" s="9" t="s">
        <v>2945</v>
      </c>
      <c r="H1441" s="3">
        <v>1</v>
      </c>
      <c r="I1441" s="1" t="s">
        <v>475</v>
      </c>
      <c r="J1441" s="2">
        <f t="shared" si="180"/>
        <v>749.69107199999996</v>
      </c>
      <c r="K1441" s="3">
        <v>1335.9803184</v>
      </c>
    </row>
    <row r="1442" spans="1:11" ht="18" customHeight="1">
      <c r="A1442" s="56"/>
      <c r="B1442" s="9">
        <v>426</v>
      </c>
      <c r="C1442" s="29" t="s">
        <v>3128</v>
      </c>
      <c r="D1442" s="57"/>
      <c r="E1442" s="57"/>
      <c r="F1442" s="63"/>
      <c r="G1442" s="9" t="s">
        <v>2946</v>
      </c>
      <c r="H1442" s="3">
        <v>2</v>
      </c>
      <c r="I1442" s="1" t="s">
        <v>475</v>
      </c>
      <c r="J1442" s="2">
        <f t="shared" si="180"/>
        <v>749.69107199999996</v>
      </c>
      <c r="K1442" s="3">
        <v>1335.9803184</v>
      </c>
    </row>
    <row r="1443" spans="1:11" ht="18" customHeight="1">
      <c r="A1443" s="56"/>
      <c r="B1443" s="9">
        <v>427</v>
      </c>
      <c r="C1443" s="29" t="s">
        <v>3128</v>
      </c>
      <c r="D1443" s="57"/>
      <c r="E1443" s="57"/>
      <c r="F1443" s="63"/>
      <c r="G1443" s="9" t="s">
        <v>2947</v>
      </c>
      <c r="H1443" s="3">
        <v>3</v>
      </c>
      <c r="I1443" s="1" t="s">
        <v>475</v>
      </c>
      <c r="J1443" s="2">
        <f t="shared" si="180"/>
        <v>749.69107199999996</v>
      </c>
      <c r="K1443" s="3">
        <v>1335.9803184</v>
      </c>
    </row>
    <row r="1444" spans="1:11" ht="18" customHeight="1" thickBot="1">
      <c r="A1444" s="56"/>
      <c r="B1444" s="9">
        <v>428</v>
      </c>
      <c r="C1444" s="29" t="s">
        <v>3128</v>
      </c>
      <c r="D1444" s="57"/>
      <c r="E1444" s="57"/>
      <c r="F1444" s="63"/>
      <c r="G1444" s="9" t="s">
        <v>2948</v>
      </c>
      <c r="H1444" s="3">
        <v>4</v>
      </c>
      <c r="I1444" s="1" t="s">
        <v>475</v>
      </c>
      <c r="J1444" s="2">
        <f t="shared" si="180"/>
        <v>749.69107199999996</v>
      </c>
      <c r="K1444" s="3">
        <v>1335.9803184</v>
      </c>
    </row>
    <row r="1445" spans="1:11" ht="31.9" customHeight="1" thickBot="1">
      <c r="A1445" s="59" t="s">
        <v>2004</v>
      </c>
      <c r="B1445" s="60"/>
      <c r="C1445" s="60"/>
      <c r="D1445" s="60"/>
      <c r="E1445" s="60"/>
      <c r="F1445" s="60"/>
      <c r="G1445" s="60"/>
      <c r="H1445" s="60"/>
      <c r="I1445" s="60"/>
      <c r="J1445" s="60"/>
      <c r="K1445" s="60"/>
    </row>
    <row r="1446" spans="1:11" ht="18" customHeight="1">
      <c r="A1446" s="56">
        <v>1</v>
      </c>
      <c r="B1446" s="7">
        <v>1</v>
      </c>
      <c r="C1446" s="31" t="s">
        <v>3115</v>
      </c>
      <c r="D1446" s="61" t="s">
        <v>83</v>
      </c>
      <c r="E1446" s="61" t="s">
        <v>3104</v>
      </c>
      <c r="F1446" s="62">
        <f>F31</f>
        <v>134.97999999999999</v>
      </c>
      <c r="G1446" s="7" t="s">
        <v>2949</v>
      </c>
      <c r="H1446" s="3">
        <v>1</v>
      </c>
      <c r="I1446" s="4" t="s">
        <v>1116</v>
      </c>
      <c r="J1446" s="5">
        <f>J31</f>
        <v>860.68943999999988</v>
      </c>
      <c r="K1446" s="6">
        <v>1518.0727536000002</v>
      </c>
    </row>
    <row r="1447" spans="1:11" ht="18" customHeight="1">
      <c r="A1447" s="56"/>
      <c r="B1447" s="9">
        <v>2</v>
      </c>
      <c r="C1447" s="31" t="s">
        <v>3115</v>
      </c>
      <c r="D1447" s="57"/>
      <c r="E1447" s="57"/>
      <c r="F1447" s="57"/>
      <c r="G1447" s="9" t="s">
        <v>2950</v>
      </c>
      <c r="H1447" s="3">
        <v>2</v>
      </c>
      <c r="I1447" s="1" t="s">
        <v>1116</v>
      </c>
      <c r="J1447" s="2">
        <f>J1446</f>
        <v>860.68943999999988</v>
      </c>
      <c r="K1447" s="3">
        <v>1518.0727536000002</v>
      </c>
    </row>
    <row r="1448" spans="1:11" ht="18" customHeight="1">
      <c r="A1448" s="56"/>
      <c r="B1448" s="9">
        <v>3</v>
      </c>
      <c r="C1448" s="31" t="s">
        <v>3115</v>
      </c>
      <c r="D1448" s="57"/>
      <c r="E1448" s="57"/>
      <c r="F1448" s="57"/>
      <c r="G1448" s="9" t="s">
        <v>2951</v>
      </c>
      <c r="H1448" s="3">
        <v>3</v>
      </c>
      <c r="I1448" s="1" t="s">
        <v>1116</v>
      </c>
      <c r="J1448" s="2">
        <f t="shared" ref="J1448:J1511" si="181">J1447</f>
        <v>860.68943999999988</v>
      </c>
      <c r="K1448" s="3">
        <v>1518.0727536000002</v>
      </c>
    </row>
    <row r="1449" spans="1:11" ht="18" customHeight="1">
      <c r="A1449" s="56"/>
      <c r="B1449" s="9">
        <v>4</v>
      </c>
      <c r="C1449" s="31" t="s">
        <v>3115</v>
      </c>
      <c r="D1449" s="57"/>
      <c r="E1449" s="57"/>
      <c r="F1449" s="57"/>
      <c r="G1449" s="9" t="s">
        <v>2952</v>
      </c>
      <c r="H1449" s="3">
        <v>4</v>
      </c>
      <c r="I1449" s="1" t="s">
        <v>1116</v>
      </c>
      <c r="J1449" s="2">
        <f t="shared" si="181"/>
        <v>860.68943999999988</v>
      </c>
      <c r="K1449" s="3">
        <v>1518.0727536000002</v>
      </c>
    </row>
    <row r="1450" spans="1:11" ht="18" customHeight="1">
      <c r="A1450" s="56">
        <v>2</v>
      </c>
      <c r="B1450" s="7">
        <v>5</v>
      </c>
      <c r="C1450" s="31" t="s">
        <v>3115</v>
      </c>
      <c r="D1450" s="57" t="s">
        <v>84</v>
      </c>
      <c r="E1450" s="57" t="s">
        <v>3105</v>
      </c>
      <c r="F1450" s="58">
        <f>F1446</f>
        <v>134.97999999999999</v>
      </c>
      <c r="G1450" s="9" t="s">
        <v>2953</v>
      </c>
      <c r="H1450" s="3">
        <v>1</v>
      </c>
      <c r="I1450" s="1" t="s">
        <v>1116</v>
      </c>
      <c r="J1450" s="2">
        <f t="shared" si="181"/>
        <v>860.68943999999988</v>
      </c>
      <c r="K1450" s="3">
        <v>1518.0727536000002</v>
      </c>
    </row>
    <row r="1451" spans="1:11" ht="18" customHeight="1">
      <c r="A1451" s="56"/>
      <c r="B1451" s="9">
        <v>6</v>
      </c>
      <c r="C1451" s="31" t="s">
        <v>3115</v>
      </c>
      <c r="D1451" s="57"/>
      <c r="E1451" s="57"/>
      <c r="F1451" s="57"/>
      <c r="G1451" s="9" t="s">
        <v>2954</v>
      </c>
      <c r="H1451" s="3">
        <v>2</v>
      </c>
      <c r="I1451" s="1" t="s">
        <v>1116</v>
      </c>
      <c r="J1451" s="2">
        <f t="shared" si="181"/>
        <v>860.68943999999988</v>
      </c>
      <c r="K1451" s="3">
        <v>1518.0727536000002</v>
      </c>
    </row>
    <row r="1452" spans="1:11" ht="18" customHeight="1">
      <c r="A1452" s="56"/>
      <c r="B1452" s="9">
        <v>7</v>
      </c>
      <c r="C1452" s="31" t="s">
        <v>3115</v>
      </c>
      <c r="D1452" s="57"/>
      <c r="E1452" s="57"/>
      <c r="F1452" s="57"/>
      <c r="G1452" s="9" t="s">
        <v>2955</v>
      </c>
      <c r="H1452" s="3">
        <v>3</v>
      </c>
      <c r="I1452" s="1" t="s">
        <v>1116</v>
      </c>
      <c r="J1452" s="2">
        <f t="shared" si="181"/>
        <v>860.68943999999988</v>
      </c>
      <c r="K1452" s="3">
        <v>1518.0727536000002</v>
      </c>
    </row>
    <row r="1453" spans="1:11" ht="18" customHeight="1">
      <c r="A1453" s="56"/>
      <c r="B1453" s="9">
        <v>8</v>
      </c>
      <c r="C1453" s="31" t="s">
        <v>3115</v>
      </c>
      <c r="D1453" s="57"/>
      <c r="E1453" s="57"/>
      <c r="F1453" s="57"/>
      <c r="G1453" s="9" t="s">
        <v>2956</v>
      </c>
      <c r="H1453" s="3">
        <v>4</v>
      </c>
      <c r="I1453" s="1" t="s">
        <v>1116</v>
      </c>
      <c r="J1453" s="2">
        <f t="shared" si="181"/>
        <v>860.68943999999988</v>
      </c>
      <c r="K1453" s="3">
        <v>1518.0727536000002</v>
      </c>
    </row>
    <row r="1454" spans="1:11" ht="18" customHeight="1">
      <c r="A1454" s="56">
        <v>3</v>
      </c>
      <c r="B1454" s="7">
        <v>9</v>
      </c>
      <c r="C1454" s="31" t="s">
        <v>3115</v>
      </c>
      <c r="D1454" s="57" t="s">
        <v>85</v>
      </c>
      <c r="E1454" s="57" t="s">
        <v>3106</v>
      </c>
      <c r="F1454" s="58">
        <f t="shared" ref="F1454" si="182">F1450</f>
        <v>134.97999999999999</v>
      </c>
      <c r="G1454" s="9" t="s">
        <v>2957</v>
      </c>
      <c r="H1454" s="3">
        <v>1</v>
      </c>
      <c r="I1454" s="1" t="s">
        <v>1116</v>
      </c>
      <c r="J1454" s="2">
        <f t="shared" si="181"/>
        <v>860.68943999999988</v>
      </c>
      <c r="K1454" s="3">
        <v>1518.0727536000002</v>
      </c>
    </row>
    <row r="1455" spans="1:11" ht="18" customHeight="1">
      <c r="A1455" s="56"/>
      <c r="B1455" s="9">
        <v>10</v>
      </c>
      <c r="C1455" s="31" t="s">
        <v>3115</v>
      </c>
      <c r="D1455" s="57"/>
      <c r="E1455" s="57"/>
      <c r="F1455" s="57"/>
      <c r="G1455" s="9" t="s">
        <v>2958</v>
      </c>
      <c r="H1455" s="3">
        <v>2</v>
      </c>
      <c r="I1455" s="1" t="s">
        <v>1116</v>
      </c>
      <c r="J1455" s="2">
        <f t="shared" si="181"/>
        <v>860.68943999999988</v>
      </c>
      <c r="K1455" s="3">
        <v>1518.0727536000002</v>
      </c>
    </row>
    <row r="1456" spans="1:11" ht="18" customHeight="1">
      <c r="A1456" s="56"/>
      <c r="B1456" s="9">
        <v>11</v>
      </c>
      <c r="C1456" s="31" t="s">
        <v>3115</v>
      </c>
      <c r="D1456" s="57"/>
      <c r="E1456" s="57"/>
      <c r="F1456" s="57"/>
      <c r="G1456" s="9" t="s">
        <v>2959</v>
      </c>
      <c r="H1456" s="3">
        <v>3</v>
      </c>
      <c r="I1456" s="1" t="s">
        <v>1116</v>
      </c>
      <c r="J1456" s="2">
        <f t="shared" si="181"/>
        <v>860.68943999999988</v>
      </c>
      <c r="K1456" s="3">
        <v>1518.0727536000002</v>
      </c>
    </row>
    <row r="1457" spans="1:11" ht="18" customHeight="1">
      <c r="A1457" s="56"/>
      <c r="B1457" s="9">
        <v>12</v>
      </c>
      <c r="C1457" s="31" t="s">
        <v>3115</v>
      </c>
      <c r="D1457" s="57"/>
      <c r="E1457" s="57"/>
      <c r="F1457" s="57"/>
      <c r="G1457" s="9" t="s">
        <v>2960</v>
      </c>
      <c r="H1457" s="3">
        <v>4</v>
      </c>
      <c r="I1457" s="1" t="s">
        <v>1116</v>
      </c>
      <c r="J1457" s="2">
        <f t="shared" si="181"/>
        <v>860.68943999999988</v>
      </c>
      <c r="K1457" s="3">
        <v>1518.0727536000002</v>
      </c>
    </row>
    <row r="1458" spans="1:11" ht="18" customHeight="1">
      <c r="A1458" s="56">
        <v>4</v>
      </c>
      <c r="B1458" s="7">
        <v>13</v>
      </c>
      <c r="C1458" s="31" t="s">
        <v>3115</v>
      </c>
      <c r="D1458" s="57" t="s">
        <v>86</v>
      </c>
      <c r="E1458" s="57" t="s">
        <v>3107</v>
      </c>
      <c r="F1458" s="58">
        <f t="shared" ref="F1458" si="183">F1454</f>
        <v>134.97999999999999</v>
      </c>
      <c r="G1458" s="9" t="s">
        <v>2961</v>
      </c>
      <c r="H1458" s="3">
        <v>1</v>
      </c>
      <c r="I1458" s="1" t="s">
        <v>1116</v>
      </c>
      <c r="J1458" s="2">
        <f t="shared" si="181"/>
        <v>860.68943999999988</v>
      </c>
      <c r="K1458" s="3">
        <v>1518.0727536000002</v>
      </c>
    </row>
    <row r="1459" spans="1:11" ht="18" customHeight="1">
      <c r="A1459" s="56"/>
      <c r="B1459" s="9">
        <v>14</v>
      </c>
      <c r="C1459" s="31" t="s">
        <v>3115</v>
      </c>
      <c r="D1459" s="57"/>
      <c r="E1459" s="57"/>
      <c r="F1459" s="57"/>
      <c r="G1459" s="9" t="s">
        <v>2962</v>
      </c>
      <c r="H1459" s="3">
        <v>2</v>
      </c>
      <c r="I1459" s="1" t="s">
        <v>1116</v>
      </c>
      <c r="J1459" s="2">
        <f t="shared" si="181"/>
        <v>860.68943999999988</v>
      </c>
      <c r="K1459" s="3">
        <v>1518.0727536000002</v>
      </c>
    </row>
    <row r="1460" spans="1:11" ht="18" customHeight="1">
      <c r="A1460" s="56"/>
      <c r="B1460" s="9">
        <v>15</v>
      </c>
      <c r="C1460" s="31" t="s">
        <v>3115</v>
      </c>
      <c r="D1460" s="57"/>
      <c r="E1460" s="57"/>
      <c r="F1460" s="57"/>
      <c r="G1460" s="9" t="s">
        <v>2963</v>
      </c>
      <c r="H1460" s="3">
        <v>3</v>
      </c>
      <c r="I1460" s="1" t="s">
        <v>1116</v>
      </c>
      <c r="J1460" s="2">
        <f t="shared" si="181"/>
        <v>860.68943999999988</v>
      </c>
      <c r="K1460" s="3">
        <v>1518.0727536000002</v>
      </c>
    </row>
    <row r="1461" spans="1:11" ht="18" customHeight="1">
      <c r="A1461" s="56"/>
      <c r="B1461" s="9">
        <v>16</v>
      </c>
      <c r="C1461" s="31" t="s">
        <v>3115</v>
      </c>
      <c r="D1461" s="57"/>
      <c r="E1461" s="57"/>
      <c r="F1461" s="57"/>
      <c r="G1461" s="9" t="s">
        <v>2964</v>
      </c>
      <c r="H1461" s="3">
        <v>4</v>
      </c>
      <c r="I1461" s="1" t="s">
        <v>1116</v>
      </c>
      <c r="J1461" s="2">
        <f t="shared" si="181"/>
        <v>860.68943999999988</v>
      </c>
      <c r="K1461" s="3">
        <v>1518.0727536000002</v>
      </c>
    </row>
    <row r="1462" spans="1:11" ht="18" customHeight="1">
      <c r="A1462" s="56">
        <v>5</v>
      </c>
      <c r="B1462" s="7">
        <v>17</v>
      </c>
      <c r="C1462" s="31" t="s">
        <v>3115</v>
      </c>
      <c r="D1462" s="57" t="s">
        <v>87</v>
      </c>
      <c r="E1462" s="57" t="s">
        <v>3108</v>
      </c>
      <c r="F1462" s="58">
        <f t="shared" ref="F1462" si="184">F1458</f>
        <v>134.97999999999999</v>
      </c>
      <c r="G1462" s="9" t="s">
        <v>2965</v>
      </c>
      <c r="H1462" s="3">
        <v>1</v>
      </c>
      <c r="I1462" s="1" t="s">
        <v>1116</v>
      </c>
      <c r="J1462" s="2">
        <f t="shared" si="181"/>
        <v>860.68943999999988</v>
      </c>
      <c r="K1462" s="3">
        <v>1518.0727536000002</v>
      </c>
    </row>
    <row r="1463" spans="1:11" ht="18" customHeight="1">
      <c r="A1463" s="56"/>
      <c r="B1463" s="9">
        <v>18</v>
      </c>
      <c r="C1463" s="31" t="s">
        <v>3115</v>
      </c>
      <c r="D1463" s="57"/>
      <c r="E1463" s="57"/>
      <c r="F1463" s="57"/>
      <c r="G1463" s="9" t="s">
        <v>2966</v>
      </c>
      <c r="H1463" s="3">
        <v>2</v>
      </c>
      <c r="I1463" s="1" t="s">
        <v>1116</v>
      </c>
      <c r="J1463" s="2">
        <f t="shared" si="181"/>
        <v>860.68943999999988</v>
      </c>
      <c r="K1463" s="3">
        <v>1518.0727536000002</v>
      </c>
    </row>
    <row r="1464" spans="1:11" ht="18" customHeight="1">
      <c r="A1464" s="56"/>
      <c r="B1464" s="9">
        <v>19</v>
      </c>
      <c r="C1464" s="31" t="s">
        <v>3115</v>
      </c>
      <c r="D1464" s="57"/>
      <c r="E1464" s="57"/>
      <c r="F1464" s="57"/>
      <c r="G1464" s="9" t="s">
        <v>2967</v>
      </c>
      <c r="H1464" s="3">
        <v>3</v>
      </c>
      <c r="I1464" s="1" t="s">
        <v>1116</v>
      </c>
      <c r="J1464" s="2">
        <f t="shared" si="181"/>
        <v>860.68943999999988</v>
      </c>
      <c r="K1464" s="3">
        <v>1518.0727536000002</v>
      </c>
    </row>
    <row r="1465" spans="1:11" ht="18" customHeight="1">
      <c r="A1465" s="56"/>
      <c r="B1465" s="9">
        <v>20</v>
      </c>
      <c r="C1465" s="31" t="s">
        <v>3115</v>
      </c>
      <c r="D1465" s="57"/>
      <c r="E1465" s="57"/>
      <c r="F1465" s="57"/>
      <c r="G1465" s="9" t="s">
        <v>2968</v>
      </c>
      <c r="H1465" s="3">
        <v>4</v>
      </c>
      <c r="I1465" s="1" t="s">
        <v>1116</v>
      </c>
      <c r="J1465" s="2">
        <f t="shared" si="181"/>
        <v>860.68943999999988</v>
      </c>
      <c r="K1465" s="3">
        <v>1518.0727536000002</v>
      </c>
    </row>
    <row r="1466" spans="1:11" ht="18" customHeight="1">
      <c r="A1466" s="56">
        <v>6</v>
      </c>
      <c r="B1466" s="7">
        <v>21</v>
      </c>
      <c r="C1466" s="31" t="s">
        <v>3115</v>
      </c>
      <c r="D1466" s="57" t="s">
        <v>88</v>
      </c>
      <c r="E1466" s="57" t="s">
        <v>3109</v>
      </c>
      <c r="F1466" s="58">
        <f t="shared" ref="F1466" si="185">F1462</f>
        <v>134.97999999999999</v>
      </c>
      <c r="G1466" s="9" t="s">
        <v>2969</v>
      </c>
      <c r="H1466" s="3">
        <v>1</v>
      </c>
      <c r="I1466" s="1" t="s">
        <v>1116</v>
      </c>
      <c r="J1466" s="2">
        <f t="shared" si="181"/>
        <v>860.68943999999988</v>
      </c>
      <c r="K1466" s="3">
        <v>1518.0727536000002</v>
      </c>
    </row>
    <row r="1467" spans="1:11" ht="18" customHeight="1">
      <c r="A1467" s="56"/>
      <c r="B1467" s="9">
        <v>22</v>
      </c>
      <c r="C1467" s="31" t="s">
        <v>3115</v>
      </c>
      <c r="D1467" s="57"/>
      <c r="E1467" s="57"/>
      <c r="F1467" s="57"/>
      <c r="G1467" s="9" t="s">
        <v>2970</v>
      </c>
      <c r="H1467" s="3">
        <v>2</v>
      </c>
      <c r="I1467" s="1" t="s">
        <v>1116</v>
      </c>
      <c r="J1467" s="2">
        <f t="shared" si="181"/>
        <v>860.68943999999988</v>
      </c>
      <c r="K1467" s="3">
        <v>1518.0727536000002</v>
      </c>
    </row>
    <row r="1468" spans="1:11" ht="18" customHeight="1">
      <c r="A1468" s="56"/>
      <c r="B1468" s="9">
        <v>23</v>
      </c>
      <c r="C1468" s="31" t="s">
        <v>3115</v>
      </c>
      <c r="D1468" s="57"/>
      <c r="E1468" s="57"/>
      <c r="F1468" s="57"/>
      <c r="G1468" s="9" t="s">
        <v>2971</v>
      </c>
      <c r="H1468" s="3">
        <v>3</v>
      </c>
      <c r="I1468" s="1" t="s">
        <v>1116</v>
      </c>
      <c r="J1468" s="2">
        <f t="shared" si="181"/>
        <v>860.68943999999988</v>
      </c>
      <c r="K1468" s="3">
        <v>1518.0727536000002</v>
      </c>
    </row>
    <row r="1469" spans="1:11" ht="18" customHeight="1">
      <c r="A1469" s="56"/>
      <c r="B1469" s="9">
        <v>24</v>
      </c>
      <c r="C1469" s="31" t="s">
        <v>3115</v>
      </c>
      <c r="D1469" s="57"/>
      <c r="E1469" s="57"/>
      <c r="F1469" s="57"/>
      <c r="G1469" s="9" t="s">
        <v>2972</v>
      </c>
      <c r="H1469" s="3">
        <v>4</v>
      </c>
      <c r="I1469" s="1" t="s">
        <v>1116</v>
      </c>
      <c r="J1469" s="2">
        <f t="shared" si="181"/>
        <v>860.68943999999988</v>
      </c>
      <c r="K1469" s="3">
        <v>1518.0727536000002</v>
      </c>
    </row>
    <row r="1470" spans="1:11" ht="18" customHeight="1">
      <c r="A1470" s="56">
        <v>7</v>
      </c>
      <c r="B1470" s="7">
        <v>25</v>
      </c>
      <c r="C1470" s="31" t="s">
        <v>3115</v>
      </c>
      <c r="D1470" s="57" t="s">
        <v>2973</v>
      </c>
      <c r="E1470" s="57" t="s">
        <v>498</v>
      </c>
      <c r="F1470" s="58">
        <f t="shared" ref="F1470" si="186">F1466</f>
        <v>134.97999999999999</v>
      </c>
      <c r="G1470" s="9" t="s">
        <v>2994</v>
      </c>
      <c r="H1470" s="3">
        <v>1</v>
      </c>
      <c r="I1470" s="1" t="s">
        <v>1116</v>
      </c>
      <c r="J1470" s="2">
        <f t="shared" si="181"/>
        <v>860.68943999999988</v>
      </c>
      <c r="K1470" s="3">
        <v>1518.0727536000002</v>
      </c>
    </row>
    <row r="1471" spans="1:11" ht="18" customHeight="1">
      <c r="A1471" s="56"/>
      <c r="B1471" s="9">
        <v>26</v>
      </c>
      <c r="C1471" s="31" t="s">
        <v>3115</v>
      </c>
      <c r="D1471" s="57"/>
      <c r="E1471" s="57"/>
      <c r="F1471" s="58"/>
      <c r="G1471" s="9" t="s">
        <v>2995</v>
      </c>
      <c r="H1471" s="3">
        <v>2</v>
      </c>
      <c r="I1471" s="1" t="s">
        <v>1116</v>
      </c>
      <c r="J1471" s="2">
        <f t="shared" si="181"/>
        <v>860.68943999999988</v>
      </c>
      <c r="K1471" s="3">
        <v>1518.0727536000002</v>
      </c>
    </row>
    <row r="1472" spans="1:11" ht="18" customHeight="1">
      <c r="A1472" s="56"/>
      <c r="B1472" s="9">
        <v>27</v>
      </c>
      <c r="C1472" s="31" t="s">
        <v>3115</v>
      </c>
      <c r="D1472" s="57"/>
      <c r="E1472" s="57"/>
      <c r="F1472" s="58"/>
      <c r="G1472" s="9" t="s">
        <v>2996</v>
      </c>
      <c r="H1472" s="3">
        <v>3</v>
      </c>
      <c r="I1472" s="1" t="s">
        <v>1116</v>
      </c>
      <c r="J1472" s="2">
        <f t="shared" si="181"/>
        <v>860.68943999999988</v>
      </c>
      <c r="K1472" s="3">
        <v>1518.0727536000002</v>
      </c>
    </row>
    <row r="1473" spans="1:11" ht="18" customHeight="1">
      <c r="A1473" s="56"/>
      <c r="B1473" s="9">
        <v>28</v>
      </c>
      <c r="C1473" s="31" t="s">
        <v>3115</v>
      </c>
      <c r="D1473" s="57"/>
      <c r="E1473" s="57"/>
      <c r="F1473" s="58"/>
      <c r="G1473" s="9" t="s">
        <v>2997</v>
      </c>
      <c r="H1473" s="3">
        <v>4</v>
      </c>
      <c r="I1473" s="1" t="s">
        <v>1116</v>
      </c>
      <c r="J1473" s="2">
        <f t="shared" si="181"/>
        <v>860.68943999999988</v>
      </c>
      <c r="K1473" s="3">
        <v>1518.0727536000002</v>
      </c>
    </row>
    <row r="1474" spans="1:11" ht="18" customHeight="1">
      <c r="A1474" s="56">
        <v>8</v>
      </c>
      <c r="B1474" s="7">
        <v>29</v>
      </c>
      <c r="C1474" s="31" t="s">
        <v>3115</v>
      </c>
      <c r="D1474" s="57" t="s">
        <v>2974</v>
      </c>
      <c r="E1474" s="57" t="s">
        <v>499</v>
      </c>
      <c r="F1474" s="58">
        <f t="shared" ref="F1474" si="187">F1470</f>
        <v>134.97999999999999</v>
      </c>
      <c r="G1474" s="9" t="s">
        <v>2998</v>
      </c>
      <c r="H1474" s="3">
        <v>1</v>
      </c>
      <c r="I1474" s="1" t="s">
        <v>1116</v>
      </c>
      <c r="J1474" s="2">
        <f t="shared" si="181"/>
        <v>860.68943999999988</v>
      </c>
      <c r="K1474" s="3">
        <v>1518.0727536000002</v>
      </c>
    </row>
    <row r="1475" spans="1:11" ht="18" customHeight="1">
      <c r="A1475" s="56"/>
      <c r="B1475" s="9">
        <v>30</v>
      </c>
      <c r="C1475" s="31" t="s">
        <v>3115</v>
      </c>
      <c r="D1475" s="57"/>
      <c r="E1475" s="57"/>
      <c r="F1475" s="58"/>
      <c r="G1475" s="9" t="s">
        <v>2999</v>
      </c>
      <c r="H1475" s="3">
        <v>2</v>
      </c>
      <c r="I1475" s="1" t="s">
        <v>1116</v>
      </c>
      <c r="J1475" s="2">
        <f t="shared" si="181"/>
        <v>860.68943999999988</v>
      </c>
      <c r="K1475" s="3">
        <v>1518.0727536000002</v>
      </c>
    </row>
    <row r="1476" spans="1:11" ht="18" customHeight="1">
      <c r="A1476" s="56"/>
      <c r="B1476" s="9">
        <v>31</v>
      </c>
      <c r="C1476" s="31" t="s">
        <v>3115</v>
      </c>
      <c r="D1476" s="57"/>
      <c r="E1476" s="57"/>
      <c r="F1476" s="58"/>
      <c r="G1476" s="9" t="s">
        <v>3000</v>
      </c>
      <c r="H1476" s="3">
        <v>3</v>
      </c>
      <c r="I1476" s="1" t="s">
        <v>1116</v>
      </c>
      <c r="J1476" s="2">
        <f t="shared" si="181"/>
        <v>860.68943999999988</v>
      </c>
      <c r="K1476" s="3">
        <v>1518.0727536000002</v>
      </c>
    </row>
    <row r="1477" spans="1:11" ht="18" customHeight="1">
      <c r="A1477" s="56"/>
      <c r="B1477" s="9">
        <v>32</v>
      </c>
      <c r="C1477" s="31" t="s">
        <v>3115</v>
      </c>
      <c r="D1477" s="57"/>
      <c r="E1477" s="57"/>
      <c r="F1477" s="58"/>
      <c r="G1477" s="9" t="s">
        <v>3001</v>
      </c>
      <c r="H1477" s="3">
        <v>4</v>
      </c>
      <c r="I1477" s="1" t="s">
        <v>1116</v>
      </c>
      <c r="J1477" s="2">
        <f t="shared" si="181"/>
        <v>860.68943999999988</v>
      </c>
      <c r="K1477" s="3">
        <v>1518.0727536000002</v>
      </c>
    </row>
    <row r="1478" spans="1:11" ht="18" customHeight="1">
      <c r="A1478" s="56">
        <v>9</v>
      </c>
      <c r="B1478" s="7">
        <v>33</v>
      </c>
      <c r="C1478" s="31" t="s">
        <v>3115</v>
      </c>
      <c r="D1478" s="57" t="s">
        <v>2975</v>
      </c>
      <c r="E1478" s="57" t="s">
        <v>500</v>
      </c>
      <c r="F1478" s="58">
        <f>F1474</f>
        <v>134.97999999999999</v>
      </c>
      <c r="G1478" s="9" t="s">
        <v>3002</v>
      </c>
      <c r="H1478" s="3">
        <v>1</v>
      </c>
      <c r="I1478" s="1" t="s">
        <v>1116</v>
      </c>
      <c r="J1478" s="2">
        <f>J1477</f>
        <v>860.68943999999988</v>
      </c>
      <c r="K1478" s="3">
        <v>1518.0727536000002</v>
      </c>
    </row>
    <row r="1479" spans="1:11" ht="18" customHeight="1">
      <c r="A1479" s="56"/>
      <c r="B1479" s="9">
        <v>34</v>
      </c>
      <c r="C1479" s="31" t="s">
        <v>3115</v>
      </c>
      <c r="D1479" s="57"/>
      <c r="E1479" s="57"/>
      <c r="F1479" s="58"/>
      <c r="G1479" s="9" t="s">
        <v>3003</v>
      </c>
      <c r="H1479" s="3">
        <v>2</v>
      </c>
      <c r="I1479" s="1" t="s">
        <v>1116</v>
      </c>
      <c r="J1479" s="2">
        <f t="shared" si="181"/>
        <v>860.68943999999988</v>
      </c>
      <c r="K1479" s="3">
        <v>1518.0727536000002</v>
      </c>
    </row>
    <row r="1480" spans="1:11" ht="18" customHeight="1">
      <c r="A1480" s="56"/>
      <c r="B1480" s="9">
        <v>35</v>
      </c>
      <c r="C1480" s="31" t="s">
        <v>3115</v>
      </c>
      <c r="D1480" s="57"/>
      <c r="E1480" s="57"/>
      <c r="F1480" s="58"/>
      <c r="G1480" s="9" t="s">
        <v>3004</v>
      </c>
      <c r="H1480" s="3">
        <v>3</v>
      </c>
      <c r="I1480" s="1" t="s">
        <v>1116</v>
      </c>
      <c r="J1480" s="2">
        <f t="shared" si="181"/>
        <v>860.68943999999988</v>
      </c>
      <c r="K1480" s="3">
        <v>1518.0727536000002</v>
      </c>
    </row>
    <row r="1481" spans="1:11" ht="18" customHeight="1">
      <c r="A1481" s="56"/>
      <c r="B1481" s="9">
        <v>36</v>
      </c>
      <c r="C1481" s="31" t="s">
        <v>3115</v>
      </c>
      <c r="D1481" s="57"/>
      <c r="E1481" s="57"/>
      <c r="F1481" s="58"/>
      <c r="G1481" s="9" t="s">
        <v>3005</v>
      </c>
      <c r="H1481" s="3">
        <v>4</v>
      </c>
      <c r="I1481" s="1" t="s">
        <v>1116</v>
      </c>
      <c r="J1481" s="2">
        <f t="shared" si="181"/>
        <v>860.68943999999988</v>
      </c>
      <c r="K1481" s="3">
        <v>1518.0727536000002</v>
      </c>
    </row>
    <row r="1482" spans="1:11" ht="18" customHeight="1">
      <c r="A1482" s="56">
        <v>10</v>
      </c>
      <c r="B1482" s="7">
        <v>37</v>
      </c>
      <c r="C1482" s="31" t="s">
        <v>3115</v>
      </c>
      <c r="D1482" s="57" t="s">
        <v>2976</v>
      </c>
      <c r="E1482" s="57" t="s">
        <v>501</v>
      </c>
      <c r="F1482" s="58">
        <f>F1478</f>
        <v>134.97999999999999</v>
      </c>
      <c r="G1482" s="9" t="s">
        <v>3006</v>
      </c>
      <c r="H1482" s="3">
        <v>1</v>
      </c>
      <c r="I1482" s="1" t="s">
        <v>1116</v>
      </c>
      <c r="J1482" s="2">
        <f>J1481</f>
        <v>860.68943999999988</v>
      </c>
      <c r="K1482" s="3">
        <v>1518.0727536000002</v>
      </c>
    </row>
    <row r="1483" spans="1:11" ht="18" customHeight="1">
      <c r="A1483" s="56"/>
      <c r="B1483" s="9">
        <v>38</v>
      </c>
      <c r="C1483" s="31" t="s">
        <v>3115</v>
      </c>
      <c r="D1483" s="57"/>
      <c r="E1483" s="57"/>
      <c r="F1483" s="57"/>
      <c r="G1483" s="9" t="s">
        <v>3007</v>
      </c>
      <c r="H1483" s="3">
        <v>2</v>
      </c>
      <c r="I1483" s="1" t="s">
        <v>1116</v>
      </c>
      <c r="J1483" s="2">
        <f t="shared" si="181"/>
        <v>860.68943999999988</v>
      </c>
      <c r="K1483" s="3">
        <v>1518.0727536000002</v>
      </c>
    </row>
    <row r="1484" spans="1:11" ht="18" customHeight="1">
      <c r="A1484" s="56"/>
      <c r="B1484" s="9">
        <v>39</v>
      </c>
      <c r="C1484" s="31" t="s">
        <v>3115</v>
      </c>
      <c r="D1484" s="57"/>
      <c r="E1484" s="57"/>
      <c r="F1484" s="57"/>
      <c r="G1484" s="9" t="s">
        <v>3008</v>
      </c>
      <c r="H1484" s="3">
        <v>3</v>
      </c>
      <c r="I1484" s="1" t="s">
        <v>1116</v>
      </c>
      <c r="J1484" s="2">
        <f t="shared" si="181"/>
        <v>860.68943999999988</v>
      </c>
      <c r="K1484" s="3">
        <v>1518.0727536000002</v>
      </c>
    </row>
    <row r="1485" spans="1:11" ht="18" customHeight="1">
      <c r="A1485" s="56"/>
      <c r="B1485" s="9">
        <v>40</v>
      </c>
      <c r="C1485" s="31" t="s">
        <v>3115</v>
      </c>
      <c r="D1485" s="57"/>
      <c r="E1485" s="57"/>
      <c r="F1485" s="57"/>
      <c r="G1485" s="9" t="s">
        <v>3009</v>
      </c>
      <c r="H1485" s="3">
        <v>4</v>
      </c>
      <c r="I1485" s="1" t="s">
        <v>1116</v>
      </c>
      <c r="J1485" s="2">
        <f t="shared" si="181"/>
        <v>860.68943999999988</v>
      </c>
      <c r="K1485" s="3">
        <v>1518.0727536000002</v>
      </c>
    </row>
    <row r="1486" spans="1:11" ht="18" customHeight="1">
      <c r="A1486" s="56">
        <v>11</v>
      </c>
      <c r="B1486" s="7">
        <v>41</v>
      </c>
      <c r="C1486" s="31" t="s">
        <v>3115</v>
      </c>
      <c r="D1486" s="57" t="s">
        <v>2977</v>
      </c>
      <c r="E1486" s="57" t="s">
        <v>502</v>
      </c>
      <c r="F1486" s="58">
        <f t="shared" ref="F1486" si="188">F1482</f>
        <v>134.97999999999999</v>
      </c>
      <c r="G1486" s="9" t="s">
        <v>3010</v>
      </c>
      <c r="H1486" s="3">
        <v>1</v>
      </c>
      <c r="I1486" s="1" t="s">
        <v>1116</v>
      </c>
      <c r="J1486" s="2">
        <f t="shared" si="181"/>
        <v>860.68943999999988</v>
      </c>
      <c r="K1486" s="3">
        <v>1518.0727536000002</v>
      </c>
    </row>
    <row r="1487" spans="1:11" ht="18" customHeight="1">
      <c r="A1487" s="56"/>
      <c r="B1487" s="9">
        <v>42</v>
      </c>
      <c r="C1487" s="31" t="s">
        <v>3115</v>
      </c>
      <c r="D1487" s="57"/>
      <c r="E1487" s="57"/>
      <c r="F1487" s="57"/>
      <c r="G1487" s="9" t="s">
        <v>3011</v>
      </c>
      <c r="H1487" s="3">
        <v>2</v>
      </c>
      <c r="I1487" s="1" t="s">
        <v>1116</v>
      </c>
      <c r="J1487" s="2">
        <f t="shared" si="181"/>
        <v>860.68943999999988</v>
      </c>
      <c r="K1487" s="3">
        <v>1518.0727536000002</v>
      </c>
    </row>
    <row r="1488" spans="1:11" ht="18" customHeight="1">
      <c r="A1488" s="56"/>
      <c r="B1488" s="9">
        <v>43</v>
      </c>
      <c r="C1488" s="31" t="s">
        <v>3115</v>
      </c>
      <c r="D1488" s="57"/>
      <c r="E1488" s="57"/>
      <c r="F1488" s="57"/>
      <c r="G1488" s="9" t="s">
        <v>3012</v>
      </c>
      <c r="H1488" s="3">
        <v>3</v>
      </c>
      <c r="I1488" s="1" t="s">
        <v>1116</v>
      </c>
      <c r="J1488" s="2">
        <f t="shared" si="181"/>
        <v>860.68943999999988</v>
      </c>
      <c r="K1488" s="3">
        <v>1518.0727536000002</v>
      </c>
    </row>
    <row r="1489" spans="1:11" ht="18" customHeight="1">
      <c r="A1489" s="56"/>
      <c r="B1489" s="9">
        <v>44</v>
      </c>
      <c r="C1489" s="31" t="s">
        <v>3115</v>
      </c>
      <c r="D1489" s="57"/>
      <c r="E1489" s="57"/>
      <c r="F1489" s="57"/>
      <c r="G1489" s="9" t="s">
        <v>3013</v>
      </c>
      <c r="H1489" s="3">
        <v>4</v>
      </c>
      <c r="I1489" s="1" t="s">
        <v>1116</v>
      </c>
      <c r="J1489" s="2">
        <f t="shared" si="181"/>
        <v>860.68943999999988</v>
      </c>
      <c r="K1489" s="3">
        <v>1518.0727536000002</v>
      </c>
    </row>
    <row r="1490" spans="1:11" ht="18" customHeight="1">
      <c r="A1490" s="56">
        <v>12</v>
      </c>
      <c r="B1490" s="7">
        <v>45</v>
      </c>
      <c r="C1490" s="31" t="s">
        <v>3115</v>
      </c>
      <c r="D1490" s="57" t="s">
        <v>2978</v>
      </c>
      <c r="E1490" s="57" t="s">
        <v>503</v>
      </c>
      <c r="F1490" s="58">
        <f t="shared" ref="F1490" si="189">F1486</f>
        <v>134.97999999999999</v>
      </c>
      <c r="G1490" s="9" t="s">
        <v>3014</v>
      </c>
      <c r="H1490" s="3">
        <v>1</v>
      </c>
      <c r="I1490" s="1" t="s">
        <v>1116</v>
      </c>
      <c r="J1490" s="2">
        <f t="shared" si="181"/>
        <v>860.68943999999988</v>
      </c>
      <c r="K1490" s="3">
        <v>1518.0727536000002</v>
      </c>
    </row>
    <row r="1491" spans="1:11" ht="18" customHeight="1">
      <c r="A1491" s="56"/>
      <c r="B1491" s="9">
        <v>46</v>
      </c>
      <c r="C1491" s="31" t="s">
        <v>3115</v>
      </c>
      <c r="D1491" s="57"/>
      <c r="E1491" s="57"/>
      <c r="F1491" s="57"/>
      <c r="G1491" s="9" t="s">
        <v>3015</v>
      </c>
      <c r="H1491" s="3">
        <v>2</v>
      </c>
      <c r="I1491" s="1" t="s">
        <v>1116</v>
      </c>
      <c r="J1491" s="2">
        <f t="shared" si="181"/>
        <v>860.68943999999988</v>
      </c>
      <c r="K1491" s="3">
        <v>1518.0727536000002</v>
      </c>
    </row>
    <row r="1492" spans="1:11" ht="18" customHeight="1">
      <c r="A1492" s="56"/>
      <c r="B1492" s="9">
        <v>47</v>
      </c>
      <c r="C1492" s="31" t="s">
        <v>3115</v>
      </c>
      <c r="D1492" s="57"/>
      <c r="E1492" s="57"/>
      <c r="F1492" s="57"/>
      <c r="G1492" s="9" t="s">
        <v>3016</v>
      </c>
      <c r="H1492" s="3">
        <v>3</v>
      </c>
      <c r="I1492" s="1" t="s">
        <v>1116</v>
      </c>
      <c r="J1492" s="2">
        <f t="shared" si="181"/>
        <v>860.68943999999988</v>
      </c>
      <c r="K1492" s="3">
        <v>1518.0727536000002</v>
      </c>
    </row>
    <row r="1493" spans="1:11" ht="18" customHeight="1">
      <c r="A1493" s="56"/>
      <c r="B1493" s="9">
        <v>48</v>
      </c>
      <c r="C1493" s="31" t="s">
        <v>3115</v>
      </c>
      <c r="D1493" s="57"/>
      <c r="E1493" s="57"/>
      <c r="F1493" s="57"/>
      <c r="G1493" s="9" t="s">
        <v>3017</v>
      </c>
      <c r="H1493" s="3">
        <v>4</v>
      </c>
      <c r="I1493" s="1" t="s">
        <v>1116</v>
      </c>
      <c r="J1493" s="2">
        <f t="shared" si="181"/>
        <v>860.68943999999988</v>
      </c>
      <c r="K1493" s="3">
        <v>1518.0727536000002</v>
      </c>
    </row>
    <row r="1494" spans="1:11" ht="18" customHeight="1">
      <c r="A1494" s="56">
        <v>13</v>
      </c>
      <c r="B1494" s="7">
        <v>49</v>
      </c>
      <c r="C1494" s="31" t="s">
        <v>3115</v>
      </c>
      <c r="D1494" s="57" t="s">
        <v>2979</v>
      </c>
      <c r="E1494" s="57" t="s">
        <v>504</v>
      </c>
      <c r="F1494" s="58">
        <f t="shared" ref="F1494" si="190">F1490</f>
        <v>134.97999999999999</v>
      </c>
      <c r="G1494" s="9" t="s">
        <v>3018</v>
      </c>
      <c r="H1494" s="3">
        <v>1</v>
      </c>
      <c r="I1494" s="1" t="s">
        <v>1116</v>
      </c>
      <c r="J1494" s="2">
        <f t="shared" si="181"/>
        <v>860.68943999999988</v>
      </c>
      <c r="K1494" s="3">
        <v>1518.0727536000002</v>
      </c>
    </row>
    <row r="1495" spans="1:11" ht="18" customHeight="1">
      <c r="A1495" s="56"/>
      <c r="B1495" s="9">
        <v>50</v>
      </c>
      <c r="C1495" s="31" t="s">
        <v>3115</v>
      </c>
      <c r="D1495" s="57"/>
      <c r="E1495" s="57"/>
      <c r="F1495" s="57"/>
      <c r="G1495" s="9" t="s">
        <v>3019</v>
      </c>
      <c r="H1495" s="3">
        <v>2</v>
      </c>
      <c r="I1495" s="1" t="s">
        <v>1116</v>
      </c>
      <c r="J1495" s="2">
        <f t="shared" si="181"/>
        <v>860.68943999999988</v>
      </c>
      <c r="K1495" s="3">
        <v>1518.0727536000002</v>
      </c>
    </row>
    <row r="1496" spans="1:11" ht="18" customHeight="1">
      <c r="A1496" s="56"/>
      <c r="B1496" s="9">
        <v>51</v>
      </c>
      <c r="C1496" s="31" t="s">
        <v>3115</v>
      </c>
      <c r="D1496" s="57"/>
      <c r="E1496" s="57"/>
      <c r="F1496" s="57"/>
      <c r="G1496" s="9" t="s">
        <v>3020</v>
      </c>
      <c r="H1496" s="3">
        <v>3</v>
      </c>
      <c r="I1496" s="1" t="s">
        <v>1116</v>
      </c>
      <c r="J1496" s="2">
        <f t="shared" si="181"/>
        <v>860.68943999999988</v>
      </c>
      <c r="K1496" s="3">
        <v>1518.0727536000002</v>
      </c>
    </row>
    <row r="1497" spans="1:11" ht="18" customHeight="1">
      <c r="A1497" s="56"/>
      <c r="B1497" s="9">
        <v>52</v>
      </c>
      <c r="C1497" s="31" t="s">
        <v>3115</v>
      </c>
      <c r="D1497" s="57"/>
      <c r="E1497" s="57"/>
      <c r="F1497" s="57"/>
      <c r="G1497" s="9" t="s">
        <v>3021</v>
      </c>
      <c r="H1497" s="3">
        <v>4</v>
      </c>
      <c r="I1497" s="1" t="s">
        <v>1116</v>
      </c>
      <c r="J1497" s="2">
        <f t="shared" si="181"/>
        <v>860.68943999999988</v>
      </c>
      <c r="K1497" s="3">
        <v>1518.0727536000002</v>
      </c>
    </row>
    <row r="1498" spans="1:11" ht="18" customHeight="1">
      <c r="A1498" s="56">
        <v>14</v>
      </c>
      <c r="B1498" s="7">
        <v>53</v>
      </c>
      <c r="C1498" s="31" t="s">
        <v>3115</v>
      </c>
      <c r="D1498" s="57" t="s">
        <v>2980</v>
      </c>
      <c r="E1498" s="57" t="s">
        <v>505</v>
      </c>
      <c r="F1498" s="58">
        <f t="shared" ref="F1498" si="191">F1494</f>
        <v>134.97999999999999</v>
      </c>
      <c r="G1498" s="9" t="s">
        <v>3022</v>
      </c>
      <c r="H1498" s="3">
        <v>1</v>
      </c>
      <c r="I1498" s="1" t="s">
        <v>1116</v>
      </c>
      <c r="J1498" s="2">
        <f t="shared" si="181"/>
        <v>860.68943999999988</v>
      </c>
      <c r="K1498" s="3">
        <v>1518.0727536000002</v>
      </c>
    </row>
    <row r="1499" spans="1:11" ht="18" customHeight="1">
      <c r="A1499" s="56"/>
      <c r="B1499" s="9">
        <v>54</v>
      </c>
      <c r="C1499" s="31" t="s">
        <v>3115</v>
      </c>
      <c r="D1499" s="57"/>
      <c r="E1499" s="57"/>
      <c r="F1499" s="57"/>
      <c r="G1499" s="9" t="s">
        <v>3023</v>
      </c>
      <c r="H1499" s="3">
        <v>2</v>
      </c>
      <c r="I1499" s="1" t="s">
        <v>1116</v>
      </c>
      <c r="J1499" s="2">
        <f t="shared" si="181"/>
        <v>860.68943999999988</v>
      </c>
      <c r="K1499" s="3">
        <v>1518.0727536000002</v>
      </c>
    </row>
    <row r="1500" spans="1:11" ht="18" customHeight="1">
      <c r="A1500" s="56"/>
      <c r="B1500" s="9">
        <v>55</v>
      </c>
      <c r="C1500" s="31" t="s">
        <v>3115</v>
      </c>
      <c r="D1500" s="57"/>
      <c r="E1500" s="57"/>
      <c r="F1500" s="57"/>
      <c r="G1500" s="9" t="s">
        <v>3024</v>
      </c>
      <c r="H1500" s="3">
        <v>3</v>
      </c>
      <c r="I1500" s="1" t="s">
        <v>1116</v>
      </c>
      <c r="J1500" s="2">
        <f t="shared" si="181"/>
        <v>860.68943999999988</v>
      </c>
      <c r="K1500" s="3">
        <v>1518.0727536000002</v>
      </c>
    </row>
    <row r="1501" spans="1:11" ht="18" customHeight="1">
      <c r="A1501" s="56"/>
      <c r="B1501" s="9">
        <v>56</v>
      </c>
      <c r="C1501" s="31" t="s">
        <v>3115</v>
      </c>
      <c r="D1501" s="57"/>
      <c r="E1501" s="57"/>
      <c r="F1501" s="57"/>
      <c r="G1501" s="9" t="s">
        <v>3025</v>
      </c>
      <c r="H1501" s="3">
        <v>4</v>
      </c>
      <c r="I1501" s="1" t="s">
        <v>1116</v>
      </c>
      <c r="J1501" s="2">
        <f t="shared" si="181"/>
        <v>860.68943999999988</v>
      </c>
      <c r="K1501" s="3">
        <v>1518.0727536000002</v>
      </c>
    </row>
    <row r="1502" spans="1:11" ht="18" customHeight="1">
      <c r="A1502" s="56">
        <v>15</v>
      </c>
      <c r="B1502" s="7">
        <v>57</v>
      </c>
      <c r="C1502" s="31" t="s">
        <v>3115</v>
      </c>
      <c r="D1502" s="57" t="s">
        <v>2981</v>
      </c>
      <c r="E1502" s="57" t="s">
        <v>506</v>
      </c>
      <c r="F1502" s="58">
        <f t="shared" ref="F1502" si="192">F1498</f>
        <v>134.97999999999999</v>
      </c>
      <c r="G1502" s="9" t="s">
        <v>3026</v>
      </c>
      <c r="H1502" s="3">
        <v>1</v>
      </c>
      <c r="I1502" s="1" t="s">
        <v>1116</v>
      </c>
      <c r="J1502" s="2">
        <f t="shared" si="181"/>
        <v>860.68943999999988</v>
      </c>
      <c r="K1502" s="3">
        <v>1518.0727536000002</v>
      </c>
    </row>
    <row r="1503" spans="1:11" ht="18" customHeight="1">
      <c r="A1503" s="56"/>
      <c r="B1503" s="9">
        <v>58</v>
      </c>
      <c r="C1503" s="31" t="s">
        <v>3115</v>
      </c>
      <c r="D1503" s="57"/>
      <c r="E1503" s="57"/>
      <c r="F1503" s="57"/>
      <c r="G1503" s="9" t="s">
        <v>3027</v>
      </c>
      <c r="H1503" s="3">
        <v>2</v>
      </c>
      <c r="I1503" s="1" t="s">
        <v>1116</v>
      </c>
      <c r="J1503" s="2">
        <f t="shared" si="181"/>
        <v>860.68943999999988</v>
      </c>
      <c r="K1503" s="3">
        <v>1518.0727536000002</v>
      </c>
    </row>
    <row r="1504" spans="1:11" ht="18" customHeight="1">
      <c r="A1504" s="56"/>
      <c r="B1504" s="9">
        <v>59</v>
      </c>
      <c r="C1504" s="31" t="s">
        <v>3115</v>
      </c>
      <c r="D1504" s="57"/>
      <c r="E1504" s="57"/>
      <c r="F1504" s="57"/>
      <c r="G1504" s="9" t="s">
        <v>3028</v>
      </c>
      <c r="H1504" s="3">
        <v>3</v>
      </c>
      <c r="I1504" s="1" t="s">
        <v>1116</v>
      </c>
      <c r="J1504" s="2">
        <f t="shared" si="181"/>
        <v>860.68943999999988</v>
      </c>
      <c r="K1504" s="3">
        <v>1518.0727536000002</v>
      </c>
    </row>
    <row r="1505" spans="1:11" ht="18" customHeight="1">
      <c r="A1505" s="56"/>
      <c r="B1505" s="9">
        <v>60</v>
      </c>
      <c r="C1505" s="31" t="s">
        <v>3115</v>
      </c>
      <c r="D1505" s="57"/>
      <c r="E1505" s="57"/>
      <c r="F1505" s="57"/>
      <c r="G1505" s="9" t="s">
        <v>3029</v>
      </c>
      <c r="H1505" s="3">
        <v>4</v>
      </c>
      <c r="I1505" s="1" t="s">
        <v>1116</v>
      </c>
      <c r="J1505" s="2">
        <f t="shared" si="181"/>
        <v>860.68943999999988</v>
      </c>
      <c r="K1505" s="3">
        <v>1518.0727536000002</v>
      </c>
    </row>
    <row r="1506" spans="1:11" ht="18" customHeight="1">
      <c r="A1506" s="56">
        <v>16</v>
      </c>
      <c r="B1506" s="7">
        <v>61</v>
      </c>
      <c r="C1506" s="31" t="s">
        <v>3115</v>
      </c>
      <c r="D1506" s="57" t="s">
        <v>2982</v>
      </c>
      <c r="E1506" s="57" t="s">
        <v>507</v>
      </c>
      <c r="F1506" s="58">
        <f t="shared" ref="F1506" si="193">F1502</f>
        <v>134.97999999999999</v>
      </c>
      <c r="G1506" s="9" t="s">
        <v>3030</v>
      </c>
      <c r="H1506" s="3">
        <v>1</v>
      </c>
      <c r="I1506" s="1" t="s">
        <v>1116</v>
      </c>
      <c r="J1506" s="2">
        <f t="shared" si="181"/>
        <v>860.68943999999988</v>
      </c>
      <c r="K1506" s="3">
        <v>1518.0727536000002</v>
      </c>
    </row>
    <row r="1507" spans="1:11" ht="18" customHeight="1">
      <c r="A1507" s="56"/>
      <c r="B1507" s="9">
        <v>62</v>
      </c>
      <c r="C1507" s="31" t="s">
        <v>3115</v>
      </c>
      <c r="D1507" s="57"/>
      <c r="E1507" s="57"/>
      <c r="F1507" s="57"/>
      <c r="G1507" s="9" t="s">
        <v>3031</v>
      </c>
      <c r="H1507" s="3">
        <v>2</v>
      </c>
      <c r="I1507" s="1" t="s">
        <v>1116</v>
      </c>
      <c r="J1507" s="2">
        <f t="shared" si="181"/>
        <v>860.68943999999988</v>
      </c>
      <c r="K1507" s="3">
        <v>1518.0727536000002</v>
      </c>
    </row>
    <row r="1508" spans="1:11" ht="18" customHeight="1">
      <c r="A1508" s="56"/>
      <c r="B1508" s="9">
        <v>63</v>
      </c>
      <c r="C1508" s="31" t="s">
        <v>3115</v>
      </c>
      <c r="D1508" s="57"/>
      <c r="E1508" s="57"/>
      <c r="F1508" s="57"/>
      <c r="G1508" s="9" t="s">
        <v>3032</v>
      </c>
      <c r="H1508" s="3">
        <v>3</v>
      </c>
      <c r="I1508" s="1" t="s">
        <v>1116</v>
      </c>
      <c r="J1508" s="2">
        <f t="shared" si="181"/>
        <v>860.68943999999988</v>
      </c>
      <c r="K1508" s="3">
        <v>1518.0727536000002</v>
      </c>
    </row>
    <row r="1509" spans="1:11" ht="18" customHeight="1">
      <c r="A1509" s="56"/>
      <c r="B1509" s="9">
        <v>64</v>
      </c>
      <c r="C1509" s="31" t="s">
        <v>3115</v>
      </c>
      <c r="D1509" s="57"/>
      <c r="E1509" s="57"/>
      <c r="F1509" s="57"/>
      <c r="G1509" s="9" t="s">
        <v>3033</v>
      </c>
      <c r="H1509" s="3">
        <v>4</v>
      </c>
      <c r="I1509" s="1" t="s">
        <v>1116</v>
      </c>
      <c r="J1509" s="2">
        <f t="shared" si="181"/>
        <v>860.68943999999988</v>
      </c>
      <c r="K1509" s="3">
        <v>1518.0727536000002</v>
      </c>
    </row>
    <row r="1510" spans="1:11" ht="18" customHeight="1">
      <c r="A1510" s="56">
        <v>17</v>
      </c>
      <c r="B1510" s="7">
        <v>65</v>
      </c>
      <c r="C1510" s="31" t="s">
        <v>3115</v>
      </c>
      <c r="D1510" s="57" t="s">
        <v>2983</v>
      </c>
      <c r="E1510" s="57" t="s">
        <v>508</v>
      </c>
      <c r="F1510" s="58">
        <f t="shared" ref="F1510" si="194">F1506</f>
        <v>134.97999999999999</v>
      </c>
      <c r="G1510" s="9" t="s">
        <v>3034</v>
      </c>
      <c r="H1510" s="3">
        <v>1</v>
      </c>
      <c r="I1510" s="1" t="s">
        <v>1116</v>
      </c>
      <c r="J1510" s="2">
        <f t="shared" si="181"/>
        <v>860.68943999999988</v>
      </c>
      <c r="K1510" s="3">
        <v>1518.0727536000002</v>
      </c>
    </row>
    <row r="1511" spans="1:11" ht="18" customHeight="1">
      <c r="A1511" s="56"/>
      <c r="B1511" s="9">
        <v>66</v>
      </c>
      <c r="C1511" s="31" t="s">
        <v>3115</v>
      </c>
      <c r="D1511" s="57"/>
      <c r="E1511" s="57"/>
      <c r="F1511" s="57"/>
      <c r="G1511" s="9" t="s">
        <v>3035</v>
      </c>
      <c r="H1511" s="3">
        <v>2</v>
      </c>
      <c r="I1511" s="1" t="s">
        <v>1116</v>
      </c>
      <c r="J1511" s="2">
        <f t="shared" si="181"/>
        <v>860.68943999999988</v>
      </c>
      <c r="K1511" s="3">
        <v>1518.0727536000002</v>
      </c>
    </row>
    <row r="1512" spans="1:11" ht="18" customHeight="1">
      <c r="A1512" s="56"/>
      <c r="B1512" s="9">
        <v>67</v>
      </c>
      <c r="C1512" s="31" t="s">
        <v>3115</v>
      </c>
      <c r="D1512" s="57"/>
      <c r="E1512" s="57"/>
      <c r="F1512" s="57"/>
      <c r="G1512" s="9" t="s">
        <v>3036</v>
      </c>
      <c r="H1512" s="3">
        <v>3</v>
      </c>
      <c r="I1512" s="1" t="s">
        <v>1116</v>
      </c>
      <c r="J1512" s="2">
        <f t="shared" ref="J1512:J1553" si="195">J1511</f>
        <v>860.68943999999988</v>
      </c>
      <c r="K1512" s="3">
        <v>1518.0727536000002</v>
      </c>
    </row>
    <row r="1513" spans="1:11" ht="18" customHeight="1">
      <c r="A1513" s="56"/>
      <c r="B1513" s="9">
        <v>68</v>
      </c>
      <c r="C1513" s="31" t="s">
        <v>3115</v>
      </c>
      <c r="D1513" s="57"/>
      <c r="E1513" s="57"/>
      <c r="F1513" s="57"/>
      <c r="G1513" s="9" t="s">
        <v>3037</v>
      </c>
      <c r="H1513" s="3">
        <v>4</v>
      </c>
      <c r="I1513" s="1" t="s">
        <v>1116</v>
      </c>
      <c r="J1513" s="2">
        <f t="shared" si="195"/>
        <v>860.68943999999988</v>
      </c>
      <c r="K1513" s="3">
        <v>1518.0727536000002</v>
      </c>
    </row>
    <row r="1514" spans="1:11" ht="18" customHeight="1">
      <c r="A1514" s="56">
        <v>18</v>
      </c>
      <c r="B1514" s="7">
        <v>69</v>
      </c>
      <c r="C1514" s="31" t="s">
        <v>3115</v>
      </c>
      <c r="D1514" s="57" t="s">
        <v>2984</v>
      </c>
      <c r="E1514" s="57" t="s">
        <v>509</v>
      </c>
      <c r="F1514" s="58">
        <f t="shared" ref="F1514" si="196">F1510</f>
        <v>134.97999999999999</v>
      </c>
      <c r="G1514" s="9" t="s">
        <v>3038</v>
      </c>
      <c r="H1514" s="3">
        <v>1</v>
      </c>
      <c r="I1514" s="1" t="s">
        <v>1116</v>
      </c>
      <c r="J1514" s="2">
        <f t="shared" si="195"/>
        <v>860.68943999999988</v>
      </c>
      <c r="K1514" s="3">
        <v>1518.0727536000002</v>
      </c>
    </row>
    <row r="1515" spans="1:11" ht="18" customHeight="1">
      <c r="A1515" s="56"/>
      <c r="B1515" s="9">
        <v>70</v>
      </c>
      <c r="C1515" s="31" t="s">
        <v>3115</v>
      </c>
      <c r="D1515" s="57"/>
      <c r="E1515" s="57"/>
      <c r="F1515" s="57"/>
      <c r="G1515" s="9" t="s">
        <v>3039</v>
      </c>
      <c r="H1515" s="3">
        <v>2</v>
      </c>
      <c r="I1515" s="1" t="s">
        <v>1116</v>
      </c>
      <c r="J1515" s="2">
        <f t="shared" si="195"/>
        <v>860.68943999999988</v>
      </c>
      <c r="K1515" s="3">
        <v>1518.0727536000002</v>
      </c>
    </row>
    <row r="1516" spans="1:11" ht="18" customHeight="1">
      <c r="A1516" s="56"/>
      <c r="B1516" s="9">
        <v>71</v>
      </c>
      <c r="C1516" s="31" t="s">
        <v>3115</v>
      </c>
      <c r="D1516" s="57"/>
      <c r="E1516" s="57"/>
      <c r="F1516" s="57"/>
      <c r="G1516" s="9" t="s">
        <v>3040</v>
      </c>
      <c r="H1516" s="3">
        <v>3</v>
      </c>
      <c r="I1516" s="1" t="s">
        <v>1116</v>
      </c>
      <c r="J1516" s="2">
        <f t="shared" si="195"/>
        <v>860.68943999999988</v>
      </c>
      <c r="K1516" s="3">
        <v>1518.0727536000002</v>
      </c>
    </row>
    <row r="1517" spans="1:11" ht="18" customHeight="1">
      <c r="A1517" s="56"/>
      <c r="B1517" s="9">
        <v>72</v>
      </c>
      <c r="C1517" s="31" t="s">
        <v>3115</v>
      </c>
      <c r="D1517" s="57"/>
      <c r="E1517" s="57"/>
      <c r="F1517" s="57"/>
      <c r="G1517" s="9" t="s">
        <v>3041</v>
      </c>
      <c r="H1517" s="3">
        <v>4</v>
      </c>
      <c r="I1517" s="1" t="s">
        <v>1116</v>
      </c>
      <c r="J1517" s="2">
        <f t="shared" si="195"/>
        <v>860.68943999999988</v>
      </c>
      <c r="K1517" s="3">
        <v>1518.0727536000002</v>
      </c>
    </row>
    <row r="1518" spans="1:11" ht="18" customHeight="1">
      <c r="A1518" s="56">
        <v>19</v>
      </c>
      <c r="B1518" s="7">
        <v>73</v>
      </c>
      <c r="C1518" s="31" t="s">
        <v>3115</v>
      </c>
      <c r="D1518" s="57" t="s">
        <v>2985</v>
      </c>
      <c r="E1518" s="57" t="s">
        <v>510</v>
      </c>
      <c r="F1518" s="58">
        <f t="shared" ref="F1518" si="197">F1514</f>
        <v>134.97999999999999</v>
      </c>
      <c r="G1518" s="9" t="s">
        <v>3042</v>
      </c>
      <c r="H1518" s="3">
        <v>1</v>
      </c>
      <c r="I1518" s="1" t="s">
        <v>1116</v>
      </c>
      <c r="J1518" s="2">
        <f t="shared" si="195"/>
        <v>860.68943999999988</v>
      </c>
      <c r="K1518" s="3">
        <v>1518.0727536000002</v>
      </c>
    </row>
    <row r="1519" spans="1:11" ht="18" customHeight="1">
      <c r="A1519" s="56"/>
      <c r="B1519" s="9">
        <v>74</v>
      </c>
      <c r="C1519" s="31" t="s">
        <v>3115</v>
      </c>
      <c r="D1519" s="57"/>
      <c r="E1519" s="57"/>
      <c r="F1519" s="57"/>
      <c r="G1519" s="9" t="s">
        <v>3043</v>
      </c>
      <c r="H1519" s="3">
        <v>2</v>
      </c>
      <c r="I1519" s="1" t="s">
        <v>1116</v>
      </c>
      <c r="J1519" s="2">
        <f t="shared" si="195"/>
        <v>860.68943999999988</v>
      </c>
      <c r="K1519" s="3">
        <v>1518.0727536000002</v>
      </c>
    </row>
    <row r="1520" spans="1:11" ht="18" customHeight="1">
      <c r="A1520" s="56"/>
      <c r="B1520" s="9">
        <v>75</v>
      </c>
      <c r="C1520" s="31" t="s">
        <v>3115</v>
      </c>
      <c r="D1520" s="57"/>
      <c r="E1520" s="57"/>
      <c r="F1520" s="57"/>
      <c r="G1520" s="9" t="s">
        <v>3044</v>
      </c>
      <c r="H1520" s="3">
        <v>3</v>
      </c>
      <c r="I1520" s="1" t="s">
        <v>1116</v>
      </c>
      <c r="J1520" s="2">
        <f t="shared" si="195"/>
        <v>860.68943999999988</v>
      </c>
      <c r="K1520" s="3">
        <v>1518.0727536000002</v>
      </c>
    </row>
    <row r="1521" spans="1:11" ht="18" customHeight="1">
      <c r="A1521" s="56"/>
      <c r="B1521" s="9">
        <v>76</v>
      </c>
      <c r="C1521" s="31" t="s">
        <v>3115</v>
      </c>
      <c r="D1521" s="57"/>
      <c r="E1521" s="57"/>
      <c r="F1521" s="57"/>
      <c r="G1521" s="9" t="s">
        <v>3045</v>
      </c>
      <c r="H1521" s="3">
        <v>4</v>
      </c>
      <c r="I1521" s="1" t="s">
        <v>1116</v>
      </c>
      <c r="J1521" s="2">
        <f t="shared" si="195"/>
        <v>860.68943999999988</v>
      </c>
      <c r="K1521" s="3">
        <v>1518.0727536000002</v>
      </c>
    </row>
    <row r="1522" spans="1:11" ht="18" customHeight="1">
      <c r="A1522" s="56">
        <v>20</v>
      </c>
      <c r="B1522" s="7">
        <v>77</v>
      </c>
      <c r="C1522" s="31" t="s">
        <v>3115</v>
      </c>
      <c r="D1522" s="57" t="s">
        <v>2986</v>
      </c>
      <c r="E1522" s="57" t="s">
        <v>511</v>
      </c>
      <c r="F1522" s="58">
        <f t="shared" ref="F1522" si="198">F1518</f>
        <v>134.97999999999999</v>
      </c>
      <c r="G1522" s="9" t="s">
        <v>3046</v>
      </c>
      <c r="H1522" s="3">
        <v>1</v>
      </c>
      <c r="I1522" s="1" t="s">
        <v>1116</v>
      </c>
      <c r="J1522" s="2">
        <f t="shared" si="195"/>
        <v>860.68943999999988</v>
      </c>
      <c r="K1522" s="3">
        <v>1518.0727536000002</v>
      </c>
    </row>
    <row r="1523" spans="1:11" ht="18" customHeight="1">
      <c r="A1523" s="56"/>
      <c r="B1523" s="9">
        <v>78</v>
      </c>
      <c r="C1523" s="31" t="s">
        <v>3115</v>
      </c>
      <c r="D1523" s="57"/>
      <c r="E1523" s="57"/>
      <c r="F1523" s="57"/>
      <c r="G1523" s="9" t="s">
        <v>3047</v>
      </c>
      <c r="H1523" s="3">
        <v>2</v>
      </c>
      <c r="I1523" s="1" t="s">
        <v>1116</v>
      </c>
      <c r="J1523" s="2">
        <f t="shared" si="195"/>
        <v>860.68943999999988</v>
      </c>
      <c r="K1523" s="3">
        <v>1518.0727536000002</v>
      </c>
    </row>
    <row r="1524" spans="1:11" ht="18" customHeight="1">
      <c r="A1524" s="56"/>
      <c r="B1524" s="9">
        <v>79</v>
      </c>
      <c r="C1524" s="31" t="s">
        <v>3115</v>
      </c>
      <c r="D1524" s="57"/>
      <c r="E1524" s="57"/>
      <c r="F1524" s="57"/>
      <c r="G1524" s="9" t="s">
        <v>3048</v>
      </c>
      <c r="H1524" s="3">
        <v>3</v>
      </c>
      <c r="I1524" s="1" t="s">
        <v>1116</v>
      </c>
      <c r="J1524" s="2">
        <f t="shared" si="195"/>
        <v>860.68943999999988</v>
      </c>
      <c r="K1524" s="3">
        <v>1518.0727536000002</v>
      </c>
    </row>
    <row r="1525" spans="1:11" ht="18" customHeight="1">
      <c r="A1525" s="56"/>
      <c r="B1525" s="9">
        <v>80</v>
      </c>
      <c r="C1525" s="31" t="s">
        <v>3115</v>
      </c>
      <c r="D1525" s="57"/>
      <c r="E1525" s="57"/>
      <c r="F1525" s="57"/>
      <c r="G1525" s="9" t="s">
        <v>3049</v>
      </c>
      <c r="H1525" s="3">
        <v>4</v>
      </c>
      <c r="I1525" s="1" t="s">
        <v>1116</v>
      </c>
      <c r="J1525" s="2">
        <f t="shared" si="195"/>
        <v>860.68943999999988</v>
      </c>
      <c r="K1525" s="3">
        <v>1518.0727536000002</v>
      </c>
    </row>
    <row r="1526" spans="1:11" ht="18" customHeight="1">
      <c r="A1526" s="56">
        <v>21</v>
      </c>
      <c r="B1526" s="7">
        <v>81</v>
      </c>
      <c r="C1526" s="31" t="s">
        <v>3115</v>
      </c>
      <c r="D1526" s="57" t="s">
        <v>2987</v>
      </c>
      <c r="E1526" s="57" t="s">
        <v>512</v>
      </c>
      <c r="F1526" s="58">
        <f t="shared" ref="F1526" si="199">F1522</f>
        <v>134.97999999999999</v>
      </c>
      <c r="G1526" s="9" t="s">
        <v>3050</v>
      </c>
      <c r="H1526" s="3">
        <v>1</v>
      </c>
      <c r="I1526" s="1" t="s">
        <v>1116</v>
      </c>
      <c r="J1526" s="2">
        <f t="shared" si="195"/>
        <v>860.68943999999988</v>
      </c>
      <c r="K1526" s="3">
        <v>1518.0727536000002</v>
      </c>
    </row>
    <row r="1527" spans="1:11" ht="18" customHeight="1">
      <c r="A1527" s="56"/>
      <c r="B1527" s="9">
        <v>82</v>
      </c>
      <c r="C1527" s="31" t="s">
        <v>3115</v>
      </c>
      <c r="D1527" s="57"/>
      <c r="E1527" s="57"/>
      <c r="F1527" s="57"/>
      <c r="G1527" s="9" t="s">
        <v>3051</v>
      </c>
      <c r="H1527" s="3">
        <v>2</v>
      </c>
      <c r="I1527" s="1" t="s">
        <v>1116</v>
      </c>
      <c r="J1527" s="2">
        <f t="shared" si="195"/>
        <v>860.68943999999988</v>
      </c>
      <c r="K1527" s="3">
        <v>1518.0727536000002</v>
      </c>
    </row>
    <row r="1528" spans="1:11" ht="18" customHeight="1">
      <c r="A1528" s="56"/>
      <c r="B1528" s="9">
        <v>83</v>
      </c>
      <c r="C1528" s="31" t="s">
        <v>3115</v>
      </c>
      <c r="D1528" s="57"/>
      <c r="E1528" s="57"/>
      <c r="F1528" s="57"/>
      <c r="G1528" s="9" t="s">
        <v>3052</v>
      </c>
      <c r="H1528" s="3">
        <v>3</v>
      </c>
      <c r="I1528" s="1" t="s">
        <v>1116</v>
      </c>
      <c r="J1528" s="2">
        <f t="shared" si="195"/>
        <v>860.68943999999988</v>
      </c>
      <c r="K1528" s="3">
        <v>1518.0727536000002</v>
      </c>
    </row>
    <row r="1529" spans="1:11" ht="18" customHeight="1">
      <c r="A1529" s="56"/>
      <c r="B1529" s="9">
        <v>84</v>
      </c>
      <c r="C1529" s="31" t="s">
        <v>3115</v>
      </c>
      <c r="D1529" s="57"/>
      <c r="E1529" s="57"/>
      <c r="F1529" s="57"/>
      <c r="G1529" s="9" t="s">
        <v>3053</v>
      </c>
      <c r="H1529" s="3">
        <v>4</v>
      </c>
      <c r="I1529" s="1" t="s">
        <v>1116</v>
      </c>
      <c r="J1529" s="2">
        <f t="shared" si="195"/>
        <v>860.68943999999988</v>
      </c>
      <c r="K1529" s="3">
        <v>1518.0727536000002</v>
      </c>
    </row>
    <row r="1530" spans="1:11" ht="18" customHeight="1">
      <c r="A1530" s="56">
        <v>22</v>
      </c>
      <c r="B1530" s="7">
        <v>85</v>
      </c>
      <c r="C1530" s="31" t="s">
        <v>3115</v>
      </c>
      <c r="D1530" s="57" t="s">
        <v>2988</v>
      </c>
      <c r="E1530" s="57" t="s">
        <v>513</v>
      </c>
      <c r="F1530" s="58">
        <f t="shared" ref="F1530" si="200">F1526</f>
        <v>134.97999999999999</v>
      </c>
      <c r="G1530" s="9" t="s">
        <v>3054</v>
      </c>
      <c r="H1530" s="3">
        <v>1</v>
      </c>
      <c r="I1530" s="1" t="s">
        <v>1116</v>
      </c>
      <c r="J1530" s="2">
        <f t="shared" si="195"/>
        <v>860.68943999999988</v>
      </c>
      <c r="K1530" s="3">
        <v>1518.0727536000002</v>
      </c>
    </row>
    <row r="1531" spans="1:11" ht="18" customHeight="1">
      <c r="A1531" s="56"/>
      <c r="B1531" s="9">
        <v>86</v>
      </c>
      <c r="C1531" s="31" t="s">
        <v>3115</v>
      </c>
      <c r="D1531" s="57"/>
      <c r="E1531" s="57"/>
      <c r="F1531" s="57"/>
      <c r="G1531" s="9" t="s">
        <v>3055</v>
      </c>
      <c r="H1531" s="3">
        <v>2</v>
      </c>
      <c r="I1531" s="1" t="s">
        <v>1116</v>
      </c>
      <c r="J1531" s="2">
        <f t="shared" si="195"/>
        <v>860.68943999999988</v>
      </c>
      <c r="K1531" s="3">
        <v>1518.0727536000002</v>
      </c>
    </row>
    <row r="1532" spans="1:11" ht="18" customHeight="1">
      <c r="A1532" s="56"/>
      <c r="B1532" s="9">
        <v>87</v>
      </c>
      <c r="C1532" s="31" t="s">
        <v>3115</v>
      </c>
      <c r="D1532" s="57"/>
      <c r="E1532" s="57"/>
      <c r="F1532" s="57"/>
      <c r="G1532" s="9" t="s">
        <v>3056</v>
      </c>
      <c r="H1532" s="3">
        <v>3</v>
      </c>
      <c r="I1532" s="1" t="s">
        <v>1116</v>
      </c>
      <c r="J1532" s="2">
        <f t="shared" si="195"/>
        <v>860.68943999999988</v>
      </c>
      <c r="K1532" s="3">
        <v>1518.0727536000002</v>
      </c>
    </row>
    <row r="1533" spans="1:11" ht="18" customHeight="1">
      <c r="A1533" s="56"/>
      <c r="B1533" s="9">
        <v>88</v>
      </c>
      <c r="C1533" s="31" t="s">
        <v>3115</v>
      </c>
      <c r="D1533" s="57"/>
      <c r="E1533" s="57"/>
      <c r="F1533" s="57"/>
      <c r="G1533" s="9" t="s">
        <v>3057</v>
      </c>
      <c r="H1533" s="3">
        <v>4</v>
      </c>
      <c r="I1533" s="1" t="s">
        <v>1116</v>
      </c>
      <c r="J1533" s="2">
        <f t="shared" si="195"/>
        <v>860.68943999999988</v>
      </c>
      <c r="K1533" s="3">
        <v>1518.0727536000002</v>
      </c>
    </row>
    <row r="1534" spans="1:11" ht="18" customHeight="1">
      <c r="A1534" s="56">
        <v>23</v>
      </c>
      <c r="B1534" s="7">
        <v>89</v>
      </c>
      <c r="C1534" s="31" t="s">
        <v>3115</v>
      </c>
      <c r="D1534" s="57" t="s">
        <v>2989</v>
      </c>
      <c r="E1534" s="57" t="s">
        <v>514</v>
      </c>
      <c r="F1534" s="58">
        <f t="shared" ref="F1534" si="201">F1530</f>
        <v>134.97999999999999</v>
      </c>
      <c r="G1534" s="9" t="s">
        <v>3058</v>
      </c>
      <c r="H1534" s="3">
        <v>1</v>
      </c>
      <c r="I1534" s="1" t="s">
        <v>1116</v>
      </c>
      <c r="J1534" s="2">
        <f t="shared" si="195"/>
        <v>860.68943999999988</v>
      </c>
      <c r="K1534" s="3">
        <v>1518.0727536000002</v>
      </c>
    </row>
    <row r="1535" spans="1:11" ht="18" customHeight="1">
      <c r="A1535" s="56"/>
      <c r="B1535" s="9">
        <v>90</v>
      </c>
      <c r="C1535" s="31" t="s">
        <v>3115</v>
      </c>
      <c r="D1535" s="57"/>
      <c r="E1535" s="57"/>
      <c r="F1535" s="57"/>
      <c r="G1535" s="9" t="s">
        <v>3059</v>
      </c>
      <c r="H1535" s="3">
        <v>2</v>
      </c>
      <c r="I1535" s="1" t="s">
        <v>1116</v>
      </c>
      <c r="J1535" s="2">
        <f t="shared" si="195"/>
        <v>860.68943999999988</v>
      </c>
      <c r="K1535" s="3">
        <v>1518.0727536000002</v>
      </c>
    </row>
    <row r="1536" spans="1:11" ht="18" customHeight="1">
      <c r="A1536" s="56"/>
      <c r="B1536" s="9">
        <v>91</v>
      </c>
      <c r="C1536" s="31" t="s">
        <v>3115</v>
      </c>
      <c r="D1536" s="57"/>
      <c r="E1536" s="57"/>
      <c r="F1536" s="57"/>
      <c r="G1536" s="9" t="s">
        <v>3060</v>
      </c>
      <c r="H1536" s="3">
        <v>3</v>
      </c>
      <c r="I1536" s="1" t="s">
        <v>1116</v>
      </c>
      <c r="J1536" s="2">
        <f t="shared" si="195"/>
        <v>860.68943999999988</v>
      </c>
      <c r="K1536" s="3">
        <v>1518.0727536000002</v>
      </c>
    </row>
    <row r="1537" spans="1:11" ht="18" customHeight="1">
      <c r="A1537" s="56"/>
      <c r="B1537" s="9">
        <v>92</v>
      </c>
      <c r="C1537" s="31" t="s">
        <v>3115</v>
      </c>
      <c r="D1537" s="57"/>
      <c r="E1537" s="57"/>
      <c r="F1537" s="57"/>
      <c r="G1537" s="9" t="s">
        <v>3061</v>
      </c>
      <c r="H1537" s="3">
        <v>4</v>
      </c>
      <c r="I1537" s="1" t="s">
        <v>1116</v>
      </c>
      <c r="J1537" s="2">
        <f t="shared" si="195"/>
        <v>860.68943999999988</v>
      </c>
      <c r="K1537" s="3">
        <v>1518.0727536000002</v>
      </c>
    </row>
    <row r="1538" spans="1:11" ht="18" customHeight="1">
      <c r="A1538" s="56">
        <v>24</v>
      </c>
      <c r="B1538" s="7">
        <v>93</v>
      </c>
      <c r="C1538" s="31" t="s">
        <v>3115</v>
      </c>
      <c r="D1538" s="57" t="s">
        <v>2990</v>
      </c>
      <c r="E1538" s="57" t="s">
        <v>515</v>
      </c>
      <c r="F1538" s="58">
        <f t="shared" ref="F1538" si="202">F1534</f>
        <v>134.97999999999999</v>
      </c>
      <c r="G1538" s="9" t="s">
        <v>3062</v>
      </c>
      <c r="H1538" s="3">
        <v>1</v>
      </c>
      <c r="I1538" s="1" t="s">
        <v>1116</v>
      </c>
      <c r="J1538" s="2">
        <f t="shared" si="195"/>
        <v>860.68943999999988</v>
      </c>
      <c r="K1538" s="3">
        <v>1518.0727536000002</v>
      </c>
    </row>
    <row r="1539" spans="1:11" ht="18" customHeight="1">
      <c r="A1539" s="56"/>
      <c r="B1539" s="9">
        <v>94</v>
      </c>
      <c r="C1539" s="31" t="s">
        <v>3115</v>
      </c>
      <c r="D1539" s="57"/>
      <c r="E1539" s="57"/>
      <c r="F1539" s="57"/>
      <c r="G1539" s="9" t="s">
        <v>3063</v>
      </c>
      <c r="H1539" s="3">
        <v>2</v>
      </c>
      <c r="I1539" s="1" t="s">
        <v>1116</v>
      </c>
      <c r="J1539" s="2">
        <f t="shared" si="195"/>
        <v>860.68943999999988</v>
      </c>
      <c r="K1539" s="3">
        <v>1518.0727536000002</v>
      </c>
    </row>
    <row r="1540" spans="1:11" ht="18" customHeight="1">
      <c r="A1540" s="56"/>
      <c r="B1540" s="9">
        <v>95</v>
      </c>
      <c r="C1540" s="31" t="s">
        <v>3115</v>
      </c>
      <c r="D1540" s="57"/>
      <c r="E1540" s="57"/>
      <c r="F1540" s="57"/>
      <c r="G1540" s="9" t="s">
        <v>3064</v>
      </c>
      <c r="H1540" s="3">
        <v>3</v>
      </c>
      <c r="I1540" s="1" t="s">
        <v>1116</v>
      </c>
      <c r="J1540" s="2">
        <f t="shared" si="195"/>
        <v>860.68943999999988</v>
      </c>
      <c r="K1540" s="3">
        <v>1518.0727536000002</v>
      </c>
    </row>
    <row r="1541" spans="1:11" ht="18" customHeight="1">
      <c r="A1541" s="56"/>
      <c r="B1541" s="9">
        <v>96</v>
      </c>
      <c r="C1541" s="31" t="s">
        <v>3115</v>
      </c>
      <c r="D1541" s="57"/>
      <c r="E1541" s="57"/>
      <c r="F1541" s="57"/>
      <c r="G1541" s="9" t="s">
        <v>3065</v>
      </c>
      <c r="H1541" s="3">
        <v>4</v>
      </c>
      <c r="I1541" s="1" t="s">
        <v>1116</v>
      </c>
      <c r="J1541" s="2">
        <f t="shared" si="195"/>
        <v>860.68943999999988</v>
      </c>
      <c r="K1541" s="3">
        <v>1518.0727536000002</v>
      </c>
    </row>
    <row r="1542" spans="1:11" ht="18" customHeight="1">
      <c r="A1542" s="56">
        <v>25</v>
      </c>
      <c r="B1542" s="7">
        <v>97</v>
      </c>
      <c r="C1542" s="31" t="s">
        <v>3115</v>
      </c>
      <c r="D1542" s="57" t="s">
        <v>2991</v>
      </c>
      <c r="E1542" s="57" t="s">
        <v>516</v>
      </c>
      <c r="F1542" s="58">
        <f t="shared" ref="F1542" si="203">F1538</f>
        <v>134.97999999999999</v>
      </c>
      <c r="G1542" s="9" t="s">
        <v>3066</v>
      </c>
      <c r="H1542" s="3">
        <v>1</v>
      </c>
      <c r="I1542" s="1" t="s">
        <v>1116</v>
      </c>
      <c r="J1542" s="2">
        <f t="shared" si="195"/>
        <v>860.68943999999988</v>
      </c>
      <c r="K1542" s="3">
        <v>1518.0727536000002</v>
      </c>
    </row>
    <row r="1543" spans="1:11" ht="18" customHeight="1">
      <c r="A1543" s="56"/>
      <c r="B1543" s="9">
        <v>98</v>
      </c>
      <c r="C1543" s="31" t="s">
        <v>3115</v>
      </c>
      <c r="D1543" s="57"/>
      <c r="E1543" s="57"/>
      <c r="F1543" s="57"/>
      <c r="G1543" s="9" t="s">
        <v>3067</v>
      </c>
      <c r="H1543" s="3">
        <v>2</v>
      </c>
      <c r="I1543" s="1" t="s">
        <v>1116</v>
      </c>
      <c r="J1543" s="2">
        <f t="shared" si="195"/>
        <v>860.68943999999988</v>
      </c>
      <c r="K1543" s="3">
        <v>1518.0727536000002</v>
      </c>
    </row>
    <row r="1544" spans="1:11" ht="18" customHeight="1">
      <c r="A1544" s="56"/>
      <c r="B1544" s="9">
        <v>99</v>
      </c>
      <c r="C1544" s="31" t="s">
        <v>3115</v>
      </c>
      <c r="D1544" s="57"/>
      <c r="E1544" s="57"/>
      <c r="F1544" s="57"/>
      <c r="G1544" s="9" t="s">
        <v>3068</v>
      </c>
      <c r="H1544" s="3">
        <v>3</v>
      </c>
      <c r="I1544" s="1" t="s">
        <v>1116</v>
      </c>
      <c r="J1544" s="2">
        <f t="shared" si="195"/>
        <v>860.68943999999988</v>
      </c>
      <c r="K1544" s="3">
        <v>1518.0727536000002</v>
      </c>
    </row>
    <row r="1545" spans="1:11" ht="18" customHeight="1">
      <c r="A1545" s="56"/>
      <c r="B1545" s="9">
        <v>100</v>
      </c>
      <c r="C1545" s="31" t="s">
        <v>3115</v>
      </c>
      <c r="D1545" s="57"/>
      <c r="E1545" s="57"/>
      <c r="F1545" s="57"/>
      <c r="G1545" s="9" t="s">
        <v>3069</v>
      </c>
      <c r="H1545" s="3">
        <v>4</v>
      </c>
      <c r="I1545" s="1" t="s">
        <v>1116</v>
      </c>
      <c r="J1545" s="2">
        <f t="shared" si="195"/>
        <v>860.68943999999988</v>
      </c>
      <c r="K1545" s="3">
        <v>1518.0727536000002</v>
      </c>
    </row>
    <row r="1546" spans="1:11" ht="18" customHeight="1">
      <c r="A1546" s="56">
        <v>26</v>
      </c>
      <c r="B1546" s="7">
        <v>101</v>
      </c>
      <c r="C1546" s="31" t="s">
        <v>3115</v>
      </c>
      <c r="D1546" s="57" t="s">
        <v>2992</v>
      </c>
      <c r="E1546" s="57" t="s">
        <v>517</v>
      </c>
      <c r="F1546" s="58">
        <f t="shared" ref="F1546" si="204">F1542</f>
        <v>134.97999999999999</v>
      </c>
      <c r="G1546" s="9" t="s">
        <v>3070</v>
      </c>
      <c r="H1546" s="3">
        <v>1</v>
      </c>
      <c r="I1546" s="1" t="s">
        <v>1116</v>
      </c>
      <c r="J1546" s="2">
        <f t="shared" si="195"/>
        <v>860.68943999999988</v>
      </c>
      <c r="K1546" s="3">
        <v>1518.0727536000002</v>
      </c>
    </row>
    <row r="1547" spans="1:11" ht="18" customHeight="1">
      <c r="A1547" s="56"/>
      <c r="B1547" s="9">
        <v>102</v>
      </c>
      <c r="C1547" s="31" t="s">
        <v>3115</v>
      </c>
      <c r="D1547" s="57"/>
      <c r="E1547" s="57"/>
      <c r="F1547" s="57"/>
      <c r="G1547" s="9" t="s">
        <v>3071</v>
      </c>
      <c r="H1547" s="3">
        <v>2</v>
      </c>
      <c r="I1547" s="1" t="s">
        <v>1116</v>
      </c>
      <c r="J1547" s="2">
        <f t="shared" si="195"/>
        <v>860.68943999999988</v>
      </c>
      <c r="K1547" s="3">
        <v>1518.0727536000002</v>
      </c>
    </row>
    <row r="1548" spans="1:11" ht="18" customHeight="1">
      <c r="A1548" s="56"/>
      <c r="B1548" s="9">
        <v>103</v>
      </c>
      <c r="C1548" s="31" t="s">
        <v>3115</v>
      </c>
      <c r="D1548" s="57"/>
      <c r="E1548" s="57"/>
      <c r="F1548" s="57"/>
      <c r="G1548" s="9" t="s">
        <v>3072</v>
      </c>
      <c r="H1548" s="3">
        <v>3</v>
      </c>
      <c r="I1548" s="1" t="s">
        <v>1116</v>
      </c>
      <c r="J1548" s="2">
        <f t="shared" si="195"/>
        <v>860.68943999999988</v>
      </c>
      <c r="K1548" s="3">
        <v>1518.0727536000002</v>
      </c>
    </row>
    <row r="1549" spans="1:11" ht="18" customHeight="1">
      <c r="A1549" s="56"/>
      <c r="B1549" s="9">
        <v>104</v>
      </c>
      <c r="C1549" s="31" t="s">
        <v>3115</v>
      </c>
      <c r="D1549" s="57"/>
      <c r="E1549" s="57"/>
      <c r="F1549" s="57"/>
      <c r="G1549" s="9" t="s">
        <v>3073</v>
      </c>
      <c r="H1549" s="3">
        <v>4</v>
      </c>
      <c r="I1549" s="1" t="s">
        <v>1116</v>
      </c>
      <c r="J1549" s="2">
        <f t="shared" si="195"/>
        <v>860.68943999999988</v>
      </c>
      <c r="K1549" s="3">
        <v>1518.0727536000002</v>
      </c>
    </row>
    <row r="1550" spans="1:11" ht="18" customHeight="1">
      <c r="A1550" s="56">
        <v>27</v>
      </c>
      <c r="B1550" s="7">
        <v>105</v>
      </c>
      <c r="C1550" s="31" t="s">
        <v>3115</v>
      </c>
      <c r="D1550" s="57" t="s">
        <v>2993</v>
      </c>
      <c r="E1550" s="57" t="s">
        <v>518</v>
      </c>
      <c r="F1550" s="58">
        <f t="shared" ref="F1550" si="205">F1546</f>
        <v>134.97999999999999</v>
      </c>
      <c r="G1550" s="9" t="s">
        <v>3074</v>
      </c>
      <c r="H1550" s="3">
        <v>1</v>
      </c>
      <c r="I1550" s="1" t="s">
        <v>1116</v>
      </c>
      <c r="J1550" s="2">
        <f t="shared" si="195"/>
        <v>860.68943999999988</v>
      </c>
      <c r="K1550" s="3">
        <v>1518.0727536000002</v>
      </c>
    </row>
    <row r="1551" spans="1:11" ht="18" customHeight="1">
      <c r="A1551" s="56"/>
      <c r="B1551" s="9">
        <v>106</v>
      </c>
      <c r="C1551" s="31" t="s">
        <v>3115</v>
      </c>
      <c r="D1551" s="57"/>
      <c r="E1551" s="57"/>
      <c r="F1551" s="57"/>
      <c r="G1551" s="9" t="s">
        <v>3075</v>
      </c>
      <c r="H1551" s="3">
        <v>2</v>
      </c>
      <c r="I1551" s="1" t="s">
        <v>1116</v>
      </c>
      <c r="J1551" s="2">
        <f t="shared" si="195"/>
        <v>860.68943999999988</v>
      </c>
      <c r="K1551" s="3">
        <v>1518.0727536000002</v>
      </c>
    </row>
    <row r="1552" spans="1:11" ht="18" customHeight="1">
      <c r="A1552" s="56"/>
      <c r="B1552" s="9">
        <v>107</v>
      </c>
      <c r="C1552" s="31" t="s">
        <v>3115</v>
      </c>
      <c r="D1552" s="57"/>
      <c r="E1552" s="57"/>
      <c r="F1552" s="57"/>
      <c r="G1552" s="9" t="s">
        <v>3076</v>
      </c>
      <c r="H1552" s="3">
        <v>3</v>
      </c>
      <c r="I1552" s="1" t="s">
        <v>1116</v>
      </c>
      <c r="J1552" s="2">
        <f t="shared" si="195"/>
        <v>860.68943999999988</v>
      </c>
      <c r="K1552" s="3">
        <v>1518.0727536000002</v>
      </c>
    </row>
    <row r="1553" spans="1:11" ht="18" customHeight="1">
      <c r="A1553" s="56"/>
      <c r="B1553" s="9">
        <v>108</v>
      </c>
      <c r="C1553" s="31" t="s">
        <v>3115</v>
      </c>
      <c r="D1553" s="57"/>
      <c r="E1553" s="57"/>
      <c r="F1553" s="57"/>
      <c r="G1553" s="9" t="s">
        <v>3077</v>
      </c>
      <c r="H1553" s="3">
        <v>4</v>
      </c>
      <c r="I1553" s="1" t="s">
        <v>1116</v>
      </c>
      <c r="J1553" s="2">
        <f t="shared" si="195"/>
        <v>860.68943999999988</v>
      </c>
      <c r="K1553" s="3">
        <v>1518.0727536000002</v>
      </c>
    </row>
    <row r="1554" spans="1:11" ht="18" customHeight="1">
      <c r="A1554" s="56">
        <v>28</v>
      </c>
      <c r="B1554" s="7">
        <v>109</v>
      </c>
      <c r="C1554" s="29" t="s">
        <v>3119</v>
      </c>
      <c r="D1554" s="57" t="s">
        <v>226</v>
      </c>
      <c r="E1554" s="57" t="s">
        <v>519</v>
      </c>
      <c r="F1554" s="58">
        <f>F539</f>
        <v>104.94</v>
      </c>
      <c r="G1554" s="9" t="s">
        <v>2493</v>
      </c>
      <c r="H1554" s="3">
        <v>1</v>
      </c>
      <c r="I1554" s="1" t="s">
        <v>476</v>
      </c>
      <c r="J1554" s="2">
        <f>J539</f>
        <v>647.84210399999995</v>
      </c>
      <c r="K1554" s="3">
        <v>1171.2136176000001</v>
      </c>
    </row>
    <row r="1555" spans="1:11" ht="18" customHeight="1">
      <c r="A1555" s="56"/>
      <c r="B1555" s="9">
        <v>110</v>
      </c>
      <c r="C1555" s="29" t="s">
        <v>3119</v>
      </c>
      <c r="D1555" s="57"/>
      <c r="E1555" s="57"/>
      <c r="F1555" s="57"/>
      <c r="G1555" s="9" t="s">
        <v>2494</v>
      </c>
      <c r="H1555" s="3">
        <v>2</v>
      </c>
      <c r="I1555" s="1" t="s">
        <v>476</v>
      </c>
      <c r="J1555" s="2">
        <f>J1554</f>
        <v>647.84210399999995</v>
      </c>
      <c r="K1555" s="3">
        <v>1171.2136176000001</v>
      </c>
    </row>
    <row r="1556" spans="1:11" ht="18" customHeight="1">
      <c r="A1556" s="56"/>
      <c r="B1556" s="9">
        <v>111</v>
      </c>
      <c r="C1556" s="29" t="s">
        <v>3119</v>
      </c>
      <c r="D1556" s="57"/>
      <c r="E1556" s="57"/>
      <c r="F1556" s="57"/>
      <c r="G1556" s="9" t="s">
        <v>2495</v>
      </c>
      <c r="H1556" s="3">
        <v>3</v>
      </c>
      <c r="I1556" s="1" t="s">
        <v>476</v>
      </c>
      <c r="J1556" s="2">
        <f>J1555</f>
        <v>647.84210399999995</v>
      </c>
      <c r="K1556" s="3">
        <v>1171.2136176000001</v>
      </c>
    </row>
    <row r="1557" spans="1:11" ht="18" customHeight="1">
      <c r="A1557" s="56"/>
      <c r="B1557" s="9">
        <v>112</v>
      </c>
      <c r="C1557" s="29" t="s">
        <v>3119</v>
      </c>
      <c r="D1557" s="57"/>
      <c r="E1557" s="57"/>
      <c r="F1557" s="57"/>
      <c r="G1557" s="9" t="s">
        <v>2496</v>
      </c>
      <c r="H1557" s="3">
        <v>4</v>
      </c>
      <c r="I1557" s="1" t="s">
        <v>476</v>
      </c>
      <c r="J1557" s="2">
        <f t="shared" ref="J1557:J1620" si="206">J1556</f>
        <v>647.84210399999995</v>
      </c>
      <c r="K1557" s="3">
        <v>1171.2136176000001</v>
      </c>
    </row>
    <row r="1558" spans="1:11" ht="18" customHeight="1">
      <c r="A1558" s="56">
        <v>29</v>
      </c>
      <c r="B1558" s="7">
        <v>113</v>
      </c>
      <c r="C1558" s="29" t="s">
        <v>3119</v>
      </c>
      <c r="D1558" s="57" t="s">
        <v>227</v>
      </c>
      <c r="E1558" s="57" t="s">
        <v>520</v>
      </c>
      <c r="F1558" s="58">
        <v>104.94</v>
      </c>
      <c r="G1558" s="9" t="s">
        <v>2497</v>
      </c>
      <c r="H1558" s="3">
        <v>1</v>
      </c>
      <c r="I1558" s="1" t="s">
        <v>476</v>
      </c>
      <c r="J1558" s="2">
        <f t="shared" si="206"/>
        <v>647.84210399999995</v>
      </c>
      <c r="K1558" s="3">
        <v>1171.2136176000001</v>
      </c>
    </row>
    <row r="1559" spans="1:11" ht="18" customHeight="1">
      <c r="A1559" s="56"/>
      <c r="B1559" s="9">
        <v>114</v>
      </c>
      <c r="C1559" s="29" t="s">
        <v>3119</v>
      </c>
      <c r="D1559" s="57"/>
      <c r="E1559" s="57"/>
      <c r="F1559" s="58"/>
      <c r="G1559" s="9" t="s">
        <v>2498</v>
      </c>
      <c r="H1559" s="3">
        <v>2</v>
      </c>
      <c r="I1559" s="1" t="s">
        <v>476</v>
      </c>
      <c r="J1559" s="2">
        <f t="shared" si="206"/>
        <v>647.84210399999995</v>
      </c>
      <c r="K1559" s="3">
        <v>1171.2136176000001</v>
      </c>
    </row>
    <row r="1560" spans="1:11" ht="18" customHeight="1">
      <c r="A1560" s="56"/>
      <c r="B1560" s="9">
        <v>115</v>
      </c>
      <c r="C1560" s="29" t="s">
        <v>3119</v>
      </c>
      <c r="D1560" s="57"/>
      <c r="E1560" s="57"/>
      <c r="F1560" s="58"/>
      <c r="G1560" s="9" t="s">
        <v>2499</v>
      </c>
      <c r="H1560" s="3">
        <v>3</v>
      </c>
      <c r="I1560" s="1" t="s">
        <v>476</v>
      </c>
      <c r="J1560" s="2">
        <f t="shared" si="206"/>
        <v>647.84210399999995</v>
      </c>
      <c r="K1560" s="3">
        <v>1171.2136176000001</v>
      </c>
    </row>
    <row r="1561" spans="1:11" ht="18" customHeight="1">
      <c r="A1561" s="56"/>
      <c r="B1561" s="9">
        <v>116</v>
      </c>
      <c r="C1561" s="29" t="s">
        <v>3119</v>
      </c>
      <c r="D1561" s="57"/>
      <c r="E1561" s="57"/>
      <c r="F1561" s="58"/>
      <c r="G1561" s="9" t="s">
        <v>2500</v>
      </c>
      <c r="H1561" s="3">
        <v>4</v>
      </c>
      <c r="I1561" s="1" t="s">
        <v>476</v>
      </c>
      <c r="J1561" s="2">
        <f t="shared" si="206"/>
        <v>647.84210399999995</v>
      </c>
      <c r="K1561" s="3">
        <v>1171.2136176000001</v>
      </c>
    </row>
    <row r="1562" spans="1:11" ht="18" customHeight="1">
      <c r="A1562" s="56">
        <v>30</v>
      </c>
      <c r="B1562" s="7">
        <v>117</v>
      </c>
      <c r="C1562" s="29" t="s">
        <v>3119</v>
      </c>
      <c r="D1562" s="57" t="s">
        <v>228</v>
      </c>
      <c r="E1562" s="57" t="s">
        <v>521</v>
      </c>
      <c r="F1562" s="58">
        <v>104.94</v>
      </c>
      <c r="G1562" s="9" t="s">
        <v>2501</v>
      </c>
      <c r="H1562" s="3">
        <v>1</v>
      </c>
      <c r="I1562" s="1" t="s">
        <v>476</v>
      </c>
      <c r="J1562" s="2">
        <f t="shared" si="206"/>
        <v>647.84210399999995</v>
      </c>
      <c r="K1562" s="3">
        <v>1171.2136176000001</v>
      </c>
    </row>
    <row r="1563" spans="1:11" ht="18" customHeight="1">
      <c r="A1563" s="56"/>
      <c r="B1563" s="9">
        <v>118</v>
      </c>
      <c r="C1563" s="29" t="s">
        <v>3119</v>
      </c>
      <c r="D1563" s="57"/>
      <c r="E1563" s="57"/>
      <c r="F1563" s="58"/>
      <c r="G1563" s="9" t="s">
        <v>2502</v>
      </c>
      <c r="H1563" s="3">
        <v>2</v>
      </c>
      <c r="I1563" s="1" t="s">
        <v>476</v>
      </c>
      <c r="J1563" s="2">
        <f t="shared" si="206"/>
        <v>647.84210399999995</v>
      </c>
      <c r="K1563" s="3">
        <v>1171.2136176000001</v>
      </c>
    </row>
    <row r="1564" spans="1:11" ht="18" customHeight="1">
      <c r="A1564" s="56"/>
      <c r="B1564" s="9">
        <v>119</v>
      </c>
      <c r="C1564" s="29" t="s">
        <v>3119</v>
      </c>
      <c r="D1564" s="57"/>
      <c r="E1564" s="57"/>
      <c r="F1564" s="58"/>
      <c r="G1564" s="9" t="s">
        <v>2503</v>
      </c>
      <c r="H1564" s="3">
        <v>3</v>
      </c>
      <c r="I1564" s="1" t="s">
        <v>476</v>
      </c>
      <c r="J1564" s="2">
        <f t="shared" si="206"/>
        <v>647.84210399999995</v>
      </c>
      <c r="K1564" s="3">
        <v>1171.2136176000001</v>
      </c>
    </row>
    <row r="1565" spans="1:11" ht="18" customHeight="1">
      <c r="A1565" s="56"/>
      <c r="B1565" s="9">
        <v>120</v>
      </c>
      <c r="C1565" s="29" t="s">
        <v>3119</v>
      </c>
      <c r="D1565" s="57"/>
      <c r="E1565" s="57"/>
      <c r="F1565" s="58"/>
      <c r="G1565" s="9" t="s">
        <v>2504</v>
      </c>
      <c r="H1565" s="3">
        <v>4</v>
      </c>
      <c r="I1565" s="1" t="s">
        <v>476</v>
      </c>
      <c r="J1565" s="2">
        <f t="shared" si="206"/>
        <v>647.84210399999995</v>
      </c>
      <c r="K1565" s="3">
        <v>1171.2136176000001</v>
      </c>
    </row>
    <row r="1566" spans="1:11" ht="18" customHeight="1">
      <c r="A1566" s="56">
        <v>31</v>
      </c>
      <c r="B1566" s="7">
        <v>121</v>
      </c>
      <c r="C1566" s="29" t="s">
        <v>3119</v>
      </c>
      <c r="D1566" s="57" t="s">
        <v>229</v>
      </c>
      <c r="E1566" s="57" t="s">
        <v>522</v>
      </c>
      <c r="F1566" s="58">
        <v>104.94</v>
      </c>
      <c r="G1566" s="9" t="s">
        <v>2505</v>
      </c>
      <c r="H1566" s="3">
        <v>1</v>
      </c>
      <c r="I1566" s="1" t="s">
        <v>476</v>
      </c>
      <c r="J1566" s="2">
        <f t="shared" si="206"/>
        <v>647.84210399999995</v>
      </c>
      <c r="K1566" s="3">
        <v>1171.2136176000001</v>
      </c>
    </row>
    <row r="1567" spans="1:11" ht="18" customHeight="1">
      <c r="A1567" s="56"/>
      <c r="B1567" s="9">
        <v>122</v>
      </c>
      <c r="C1567" s="29" t="s">
        <v>3119</v>
      </c>
      <c r="D1567" s="57"/>
      <c r="E1567" s="57"/>
      <c r="F1567" s="58"/>
      <c r="G1567" s="9" t="s">
        <v>2506</v>
      </c>
      <c r="H1567" s="3">
        <v>2</v>
      </c>
      <c r="I1567" s="1" t="s">
        <v>476</v>
      </c>
      <c r="J1567" s="2">
        <f t="shared" si="206"/>
        <v>647.84210399999995</v>
      </c>
      <c r="K1567" s="3">
        <v>1171.2136176000001</v>
      </c>
    </row>
    <row r="1568" spans="1:11" ht="18" customHeight="1">
      <c r="A1568" s="56"/>
      <c r="B1568" s="9">
        <v>123</v>
      </c>
      <c r="C1568" s="29" t="s">
        <v>3119</v>
      </c>
      <c r="D1568" s="57"/>
      <c r="E1568" s="57"/>
      <c r="F1568" s="58"/>
      <c r="G1568" s="9" t="s">
        <v>2507</v>
      </c>
      <c r="H1568" s="3">
        <v>3</v>
      </c>
      <c r="I1568" s="1" t="s">
        <v>476</v>
      </c>
      <c r="J1568" s="2">
        <f t="shared" si="206"/>
        <v>647.84210399999995</v>
      </c>
      <c r="K1568" s="3">
        <v>1171.2136176000001</v>
      </c>
    </row>
    <row r="1569" spans="1:11" ht="18" customHeight="1">
      <c r="A1569" s="56"/>
      <c r="B1569" s="9">
        <v>124</v>
      </c>
      <c r="C1569" s="29" t="s">
        <v>3119</v>
      </c>
      <c r="D1569" s="57"/>
      <c r="E1569" s="57"/>
      <c r="F1569" s="58"/>
      <c r="G1569" s="9" t="s">
        <v>2508</v>
      </c>
      <c r="H1569" s="3">
        <v>4</v>
      </c>
      <c r="I1569" s="1" t="s">
        <v>476</v>
      </c>
      <c r="J1569" s="2">
        <f t="shared" si="206"/>
        <v>647.84210399999995</v>
      </c>
      <c r="K1569" s="3">
        <v>1171.2136176000001</v>
      </c>
    </row>
    <row r="1570" spans="1:11" ht="18" customHeight="1">
      <c r="A1570" s="56">
        <v>32</v>
      </c>
      <c r="B1570" s="7">
        <v>125</v>
      </c>
      <c r="C1570" s="29" t="s">
        <v>3119</v>
      </c>
      <c r="D1570" s="57" t="s">
        <v>230</v>
      </c>
      <c r="E1570" s="57" t="s">
        <v>523</v>
      </c>
      <c r="F1570" s="58">
        <v>104.94</v>
      </c>
      <c r="G1570" s="9" t="s">
        <v>2509</v>
      </c>
      <c r="H1570" s="3">
        <v>1</v>
      </c>
      <c r="I1570" s="1" t="s">
        <v>476</v>
      </c>
      <c r="J1570" s="2">
        <f t="shared" si="206"/>
        <v>647.84210399999995</v>
      </c>
      <c r="K1570" s="3">
        <v>1171.2136176000001</v>
      </c>
    </row>
    <row r="1571" spans="1:11" ht="18" customHeight="1">
      <c r="A1571" s="56"/>
      <c r="B1571" s="9">
        <v>126</v>
      </c>
      <c r="C1571" s="29" t="s">
        <v>3119</v>
      </c>
      <c r="D1571" s="57"/>
      <c r="E1571" s="57"/>
      <c r="F1571" s="58"/>
      <c r="G1571" s="9" t="s">
        <v>2510</v>
      </c>
      <c r="H1571" s="3">
        <v>2</v>
      </c>
      <c r="I1571" s="1" t="s">
        <v>476</v>
      </c>
      <c r="J1571" s="2">
        <f t="shared" si="206"/>
        <v>647.84210399999995</v>
      </c>
      <c r="K1571" s="3">
        <v>1171.2136176000001</v>
      </c>
    </row>
    <row r="1572" spans="1:11" ht="18" customHeight="1">
      <c r="A1572" s="56"/>
      <c r="B1572" s="9">
        <v>127</v>
      </c>
      <c r="C1572" s="29" t="s">
        <v>3119</v>
      </c>
      <c r="D1572" s="57"/>
      <c r="E1572" s="57"/>
      <c r="F1572" s="58"/>
      <c r="G1572" s="9" t="s">
        <v>2511</v>
      </c>
      <c r="H1572" s="3">
        <v>3</v>
      </c>
      <c r="I1572" s="1" t="s">
        <v>476</v>
      </c>
      <c r="J1572" s="2">
        <f t="shared" si="206"/>
        <v>647.84210399999995</v>
      </c>
      <c r="K1572" s="3">
        <v>1171.2136176000001</v>
      </c>
    </row>
    <row r="1573" spans="1:11" ht="18" customHeight="1">
      <c r="A1573" s="56"/>
      <c r="B1573" s="9">
        <v>128</v>
      </c>
      <c r="C1573" s="29" t="s">
        <v>3119</v>
      </c>
      <c r="D1573" s="57"/>
      <c r="E1573" s="57"/>
      <c r="F1573" s="58"/>
      <c r="G1573" s="9" t="s">
        <v>2512</v>
      </c>
      <c r="H1573" s="3">
        <v>4</v>
      </c>
      <c r="I1573" s="1" t="s">
        <v>476</v>
      </c>
      <c r="J1573" s="2">
        <f t="shared" si="206"/>
        <v>647.84210399999995</v>
      </c>
      <c r="K1573" s="3">
        <v>1171.2136176000001</v>
      </c>
    </row>
    <row r="1574" spans="1:11" ht="18" customHeight="1">
      <c r="A1574" s="56">
        <v>33</v>
      </c>
      <c r="B1574" s="7">
        <v>129</v>
      </c>
      <c r="C1574" s="29" t="s">
        <v>3119</v>
      </c>
      <c r="D1574" s="57" t="s">
        <v>231</v>
      </c>
      <c r="E1574" s="57" t="s">
        <v>524</v>
      </c>
      <c r="F1574" s="58">
        <v>104.94</v>
      </c>
      <c r="G1574" s="9" t="s">
        <v>2513</v>
      </c>
      <c r="H1574" s="3">
        <v>1</v>
      </c>
      <c r="I1574" s="1" t="s">
        <v>476</v>
      </c>
      <c r="J1574" s="2">
        <f t="shared" si="206"/>
        <v>647.84210399999995</v>
      </c>
      <c r="K1574" s="3">
        <v>1171.2136176000001</v>
      </c>
    </row>
    <row r="1575" spans="1:11" ht="18" customHeight="1">
      <c r="A1575" s="56"/>
      <c r="B1575" s="9">
        <v>130</v>
      </c>
      <c r="C1575" s="29" t="s">
        <v>3119</v>
      </c>
      <c r="D1575" s="57"/>
      <c r="E1575" s="57"/>
      <c r="F1575" s="58"/>
      <c r="G1575" s="9" t="s">
        <v>2514</v>
      </c>
      <c r="H1575" s="3">
        <v>2</v>
      </c>
      <c r="I1575" s="1" t="s">
        <v>476</v>
      </c>
      <c r="J1575" s="2">
        <f t="shared" si="206"/>
        <v>647.84210399999995</v>
      </c>
      <c r="K1575" s="3">
        <v>1171.2136176000001</v>
      </c>
    </row>
    <row r="1576" spans="1:11" ht="18" customHeight="1">
      <c r="A1576" s="56"/>
      <c r="B1576" s="9">
        <v>131</v>
      </c>
      <c r="C1576" s="29" t="s">
        <v>3119</v>
      </c>
      <c r="D1576" s="57"/>
      <c r="E1576" s="57"/>
      <c r="F1576" s="58"/>
      <c r="G1576" s="9" t="s">
        <v>2515</v>
      </c>
      <c r="H1576" s="3">
        <v>3</v>
      </c>
      <c r="I1576" s="1" t="s">
        <v>476</v>
      </c>
      <c r="J1576" s="2">
        <f t="shared" si="206"/>
        <v>647.84210399999995</v>
      </c>
      <c r="K1576" s="3">
        <v>1171.2136176000001</v>
      </c>
    </row>
    <row r="1577" spans="1:11" ht="18" customHeight="1">
      <c r="A1577" s="56"/>
      <c r="B1577" s="9">
        <v>132</v>
      </c>
      <c r="C1577" s="29" t="s">
        <v>3119</v>
      </c>
      <c r="D1577" s="57"/>
      <c r="E1577" s="57"/>
      <c r="F1577" s="58"/>
      <c r="G1577" s="9" t="s">
        <v>2516</v>
      </c>
      <c r="H1577" s="3">
        <v>4</v>
      </c>
      <c r="I1577" s="1" t="s">
        <v>476</v>
      </c>
      <c r="J1577" s="2">
        <f t="shared" si="206"/>
        <v>647.84210399999995</v>
      </c>
      <c r="K1577" s="3">
        <v>1171.2136176000001</v>
      </c>
    </row>
    <row r="1578" spans="1:11" ht="18" customHeight="1">
      <c r="A1578" s="56">
        <v>34</v>
      </c>
      <c r="B1578" s="7">
        <v>133</v>
      </c>
      <c r="C1578" s="29" t="s">
        <v>3119</v>
      </c>
      <c r="D1578" s="57" t="s">
        <v>232</v>
      </c>
      <c r="E1578" s="57" t="s">
        <v>525</v>
      </c>
      <c r="F1578" s="58">
        <v>104.94</v>
      </c>
      <c r="G1578" s="9" t="s">
        <v>2517</v>
      </c>
      <c r="H1578" s="3">
        <v>1</v>
      </c>
      <c r="I1578" s="1" t="s">
        <v>476</v>
      </c>
      <c r="J1578" s="2">
        <f t="shared" si="206"/>
        <v>647.84210399999995</v>
      </c>
      <c r="K1578" s="3">
        <v>1171.2136176000001</v>
      </c>
    </row>
    <row r="1579" spans="1:11" ht="18" customHeight="1">
      <c r="A1579" s="56"/>
      <c r="B1579" s="9">
        <v>134</v>
      </c>
      <c r="C1579" s="29" t="s">
        <v>3119</v>
      </c>
      <c r="D1579" s="57"/>
      <c r="E1579" s="57"/>
      <c r="F1579" s="58"/>
      <c r="G1579" s="9" t="s">
        <v>2518</v>
      </c>
      <c r="H1579" s="3">
        <v>2</v>
      </c>
      <c r="I1579" s="1" t="s">
        <v>476</v>
      </c>
      <c r="J1579" s="2">
        <f t="shared" si="206"/>
        <v>647.84210399999995</v>
      </c>
      <c r="K1579" s="3">
        <v>1171.2136176000001</v>
      </c>
    </row>
    <row r="1580" spans="1:11" ht="18" customHeight="1">
      <c r="A1580" s="56"/>
      <c r="B1580" s="9">
        <v>135</v>
      </c>
      <c r="C1580" s="29" t="s">
        <v>3119</v>
      </c>
      <c r="D1580" s="57"/>
      <c r="E1580" s="57"/>
      <c r="F1580" s="58"/>
      <c r="G1580" s="9" t="s">
        <v>2519</v>
      </c>
      <c r="H1580" s="3">
        <v>3</v>
      </c>
      <c r="I1580" s="1" t="s">
        <v>476</v>
      </c>
      <c r="J1580" s="2">
        <f t="shared" si="206"/>
        <v>647.84210399999995</v>
      </c>
      <c r="K1580" s="3">
        <v>1171.2136176000001</v>
      </c>
    </row>
    <row r="1581" spans="1:11" ht="18" customHeight="1">
      <c r="A1581" s="56"/>
      <c r="B1581" s="9">
        <v>136</v>
      </c>
      <c r="C1581" s="29" t="s">
        <v>3119</v>
      </c>
      <c r="D1581" s="57"/>
      <c r="E1581" s="57"/>
      <c r="F1581" s="58"/>
      <c r="G1581" s="9" t="s">
        <v>2520</v>
      </c>
      <c r="H1581" s="3">
        <v>4</v>
      </c>
      <c r="I1581" s="1" t="s">
        <v>476</v>
      </c>
      <c r="J1581" s="2">
        <f t="shared" si="206"/>
        <v>647.84210399999995</v>
      </c>
      <c r="K1581" s="3">
        <v>1171.2136176000001</v>
      </c>
    </row>
    <row r="1582" spans="1:11" ht="18" customHeight="1">
      <c r="A1582" s="56">
        <v>35</v>
      </c>
      <c r="B1582" s="7">
        <v>137</v>
      </c>
      <c r="C1582" s="29" t="s">
        <v>3119</v>
      </c>
      <c r="D1582" s="57" t="s">
        <v>233</v>
      </c>
      <c r="E1582" s="57" t="s">
        <v>526</v>
      </c>
      <c r="F1582" s="58">
        <v>104.94</v>
      </c>
      <c r="G1582" s="9" t="s">
        <v>2521</v>
      </c>
      <c r="H1582" s="3">
        <v>1</v>
      </c>
      <c r="I1582" s="1" t="s">
        <v>476</v>
      </c>
      <c r="J1582" s="2">
        <f t="shared" si="206"/>
        <v>647.84210399999995</v>
      </c>
      <c r="K1582" s="3">
        <v>1171.2136176000001</v>
      </c>
    </row>
    <row r="1583" spans="1:11" ht="18" customHeight="1">
      <c r="A1583" s="56"/>
      <c r="B1583" s="9">
        <v>138</v>
      </c>
      <c r="C1583" s="29" t="s">
        <v>3119</v>
      </c>
      <c r="D1583" s="57"/>
      <c r="E1583" s="57"/>
      <c r="F1583" s="58"/>
      <c r="G1583" s="9" t="s">
        <v>2522</v>
      </c>
      <c r="H1583" s="3">
        <v>2</v>
      </c>
      <c r="I1583" s="1" t="s">
        <v>476</v>
      </c>
      <c r="J1583" s="2">
        <f t="shared" si="206"/>
        <v>647.84210399999995</v>
      </c>
      <c r="K1583" s="3">
        <v>1171.2136176000001</v>
      </c>
    </row>
    <row r="1584" spans="1:11" ht="18" customHeight="1">
      <c r="A1584" s="56"/>
      <c r="B1584" s="9">
        <v>139</v>
      </c>
      <c r="C1584" s="29" t="s">
        <v>3119</v>
      </c>
      <c r="D1584" s="57"/>
      <c r="E1584" s="57"/>
      <c r="F1584" s="58"/>
      <c r="G1584" s="9" t="s">
        <v>2523</v>
      </c>
      <c r="H1584" s="3">
        <v>3</v>
      </c>
      <c r="I1584" s="1" t="s">
        <v>476</v>
      </c>
      <c r="J1584" s="2">
        <f t="shared" si="206"/>
        <v>647.84210399999995</v>
      </c>
      <c r="K1584" s="3">
        <v>1171.2136176000001</v>
      </c>
    </row>
    <row r="1585" spans="1:11" ht="18" customHeight="1">
      <c r="A1585" s="56"/>
      <c r="B1585" s="9">
        <v>140</v>
      </c>
      <c r="C1585" s="29" t="s">
        <v>3119</v>
      </c>
      <c r="D1585" s="57"/>
      <c r="E1585" s="57"/>
      <c r="F1585" s="58"/>
      <c r="G1585" s="9" t="s">
        <v>2524</v>
      </c>
      <c r="H1585" s="3">
        <v>4</v>
      </c>
      <c r="I1585" s="1" t="s">
        <v>476</v>
      </c>
      <c r="J1585" s="2">
        <f t="shared" si="206"/>
        <v>647.84210399999995</v>
      </c>
      <c r="K1585" s="3">
        <v>1171.2136176000001</v>
      </c>
    </row>
    <row r="1586" spans="1:11" ht="18" customHeight="1">
      <c r="A1586" s="56">
        <v>36</v>
      </c>
      <c r="B1586" s="7">
        <v>141</v>
      </c>
      <c r="C1586" s="29" t="s">
        <v>3119</v>
      </c>
      <c r="D1586" s="57" t="s">
        <v>234</v>
      </c>
      <c r="E1586" s="57" t="s">
        <v>527</v>
      </c>
      <c r="F1586" s="58">
        <v>104.94</v>
      </c>
      <c r="G1586" s="9" t="s">
        <v>2405</v>
      </c>
      <c r="H1586" s="3">
        <v>1</v>
      </c>
      <c r="I1586" s="1" t="s">
        <v>476</v>
      </c>
      <c r="J1586" s="2">
        <f t="shared" si="206"/>
        <v>647.84210399999995</v>
      </c>
      <c r="K1586" s="3">
        <v>1171.2136176000001</v>
      </c>
    </row>
    <row r="1587" spans="1:11" ht="18" customHeight="1">
      <c r="A1587" s="56"/>
      <c r="B1587" s="9">
        <v>142</v>
      </c>
      <c r="C1587" s="29" t="s">
        <v>3119</v>
      </c>
      <c r="D1587" s="57"/>
      <c r="E1587" s="57"/>
      <c r="F1587" s="58"/>
      <c r="G1587" s="9" t="s">
        <v>2406</v>
      </c>
      <c r="H1587" s="3">
        <v>2</v>
      </c>
      <c r="I1587" s="1" t="s">
        <v>476</v>
      </c>
      <c r="J1587" s="2">
        <f t="shared" si="206"/>
        <v>647.84210399999995</v>
      </c>
      <c r="K1587" s="3">
        <v>1171.2136176000001</v>
      </c>
    </row>
    <row r="1588" spans="1:11" ht="18" customHeight="1">
      <c r="A1588" s="56"/>
      <c r="B1588" s="9">
        <v>143</v>
      </c>
      <c r="C1588" s="29" t="s">
        <v>3119</v>
      </c>
      <c r="D1588" s="57"/>
      <c r="E1588" s="57"/>
      <c r="F1588" s="58"/>
      <c r="G1588" s="9" t="s">
        <v>2407</v>
      </c>
      <c r="H1588" s="3">
        <v>3</v>
      </c>
      <c r="I1588" s="1" t="s">
        <v>476</v>
      </c>
      <c r="J1588" s="2">
        <f t="shared" si="206"/>
        <v>647.84210399999995</v>
      </c>
      <c r="K1588" s="3">
        <v>1171.2136176000001</v>
      </c>
    </row>
    <row r="1589" spans="1:11" ht="18" customHeight="1">
      <c r="A1589" s="56"/>
      <c r="B1589" s="9">
        <v>144</v>
      </c>
      <c r="C1589" s="29" t="s">
        <v>3119</v>
      </c>
      <c r="D1589" s="57"/>
      <c r="E1589" s="57"/>
      <c r="F1589" s="58"/>
      <c r="G1589" s="9" t="s">
        <v>2408</v>
      </c>
      <c r="H1589" s="3">
        <v>4</v>
      </c>
      <c r="I1589" s="1" t="s">
        <v>476</v>
      </c>
      <c r="J1589" s="2">
        <f t="shared" si="206"/>
        <v>647.84210399999995</v>
      </c>
      <c r="K1589" s="3">
        <v>1171.2136176000001</v>
      </c>
    </row>
    <row r="1590" spans="1:11" ht="18" customHeight="1">
      <c r="A1590" s="56">
        <v>37</v>
      </c>
      <c r="B1590" s="7">
        <v>145</v>
      </c>
      <c r="C1590" s="29" t="s">
        <v>3119</v>
      </c>
      <c r="D1590" s="57" t="s">
        <v>235</v>
      </c>
      <c r="E1590" s="57" t="s">
        <v>528</v>
      </c>
      <c r="F1590" s="58">
        <v>104.94</v>
      </c>
      <c r="G1590" s="9" t="s">
        <v>2409</v>
      </c>
      <c r="H1590" s="3">
        <v>1</v>
      </c>
      <c r="I1590" s="1" t="s">
        <v>476</v>
      </c>
      <c r="J1590" s="2">
        <f t="shared" si="206"/>
        <v>647.84210399999995</v>
      </c>
      <c r="K1590" s="3">
        <v>1171.2136176000001</v>
      </c>
    </row>
    <row r="1591" spans="1:11" ht="18" customHeight="1">
      <c r="A1591" s="56"/>
      <c r="B1591" s="9">
        <v>146</v>
      </c>
      <c r="C1591" s="29" t="s">
        <v>3119</v>
      </c>
      <c r="D1591" s="57"/>
      <c r="E1591" s="57"/>
      <c r="F1591" s="58"/>
      <c r="G1591" s="9" t="s">
        <v>2410</v>
      </c>
      <c r="H1591" s="3">
        <v>2</v>
      </c>
      <c r="I1591" s="1" t="s">
        <v>476</v>
      </c>
      <c r="J1591" s="2">
        <f t="shared" si="206"/>
        <v>647.84210399999995</v>
      </c>
      <c r="K1591" s="3">
        <v>1171.2136176000001</v>
      </c>
    </row>
    <row r="1592" spans="1:11" ht="18" customHeight="1">
      <c r="A1592" s="56"/>
      <c r="B1592" s="9">
        <v>147</v>
      </c>
      <c r="C1592" s="29" t="s">
        <v>3119</v>
      </c>
      <c r="D1592" s="57"/>
      <c r="E1592" s="57"/>
      <c r="F1592" s="58"/>
      <c r="G1592" s="9" t="s">
        <v>2411</v>
      </c>
      <c r="H1592" s="3">
        <v>3</v>
      </c>
      <c r="I1592" s="1" t="s">
        <v>476</v>
      </c>
      <c r="J1592" s="2">
        <f t="shared" si="206"/>
        <v>647.84210399999995</v>
      </c>
      <c r="K1592" s="3">
        <v>1171.2136176000001</v>
      </c>
    </row>
    <row r="1593" spans="1:11" ht="18" customHeight="1">
      <c r="A1593" s="56"/>
      <c r="B1593" s="9">
        <v>148</v>
      </c>
      <c r="C1593" s="29" t="s">
        <v>3119</v>
      </c>
      <c r="D1593" s="57"/>
      <c r="E1593" s="57"/>
      <c r="F1593" s="58"/>
      <c r="G1593" s="9" t="s">
        <v>2412</v>
      </c>
      <c r="H1593" s="3">
        <v>4</v>
      </c>
      <c r="I1593" s="1" t="s">
        <v>476</v>
      </c>
      <c r="J1593" s="2">
        <f t="shared" si="206"/>
        <v>647.84210399999995</v>
      </c>
      <c r="K1593" s="3">
        <v>1171.2136176000001</v>
      </c>
    </row>
    <row r="1594" spans="1:11" ht="18" customHeight="1">
      <c r="A1594" s="56">
        <v>38</v>
      </c>
      <c r="B1594" s="7">
        <v>149</v>
      </c>
      <c r="C1594" s="29" t="s">
        <v>3119</v>
      </c>
      <c r="D1594" s="57" t="s">
        <v>236</v>
      </c>
      <c r="E1594" s="57" t="s">
        <v>529</v>
      </c>
      <c r="F1594" s="58">
        <v>104.94</v>
      </c>
      <c r="G1594" s="9" t="s">
        <v>2413</v>
      </c>
      <c r="H1594" s="3">
        <v>1</v>
      </c>
      <c r="I1594" s="1" t="s">
        <v>476</v>
      </c>
      <c r="J1594" s="2">
        <f t="shared" si="206"/>
        <v>647.84210399999995</v>
      </c>
      <c r="K1594" s="3">
        <v>1171.2136176000001</v>
      </c>
    </row>
    <row r="1595" spans="1:11" ht="18" customHeight="1">
      <c r="A1595" s="56"/>
      <c r="B1595" s="9">
        <v>150</v>
      </c>
      <c r="C1595" s="29" t="s">
        <v>3119</v>
      </c>
      <c r="D1595" s="57"/>
      <c r="E1595" s="57"/>
      <c r="F1595" s="58"/>
      <c r="G1595" s="9" t="s">
        <v>2414</v>
      </c>
      <c r="H1595" s="3">
        <v>2</v>
      </c>
      <c r="I1595" s="1" t="s">
        <v>476</v>
      </c>
      <c r="J1595" s="2">
        <f t="shared" si="206"/>
        <v>647.84210399999995</v>
      </c>
      <c r="K1595" s="3">
        <v>1171.2136176000001</v>
      </c>
    </row>
    <row r="1596" spans="1:11" ht="18" customHeight="1">
      <c r="A1596" s="56"/>
      <c r="B1596" s="9">
        <v>151</v>
      </c>
      <c r="C1596" s="29" t="s">
        <v>3119</v>
      </c>
      <c r="D1596" s="57"/>
      <c r="E1596" s="57"/>
      <c r="F1596" s="58"/>
      <c r="G1596" s="9" t="s">
        <v>2415</v>
      </c>
      <c r="H1596" s="3">
        <v>3</v>
      </c>
      <c r="I1596" s="1" t="s">
        <v>476</v>
      </c>
      <c r="J1596" s="2">
        <f t="shared" si="206"/>
        <v>647.84210399999995</v>
      </c>
      <c r="K1596" s="3">
        <v>1171.2136176000001</v>
      </c>
    </row>
    <row r="1597" spans="1:11" ht="18" customHeight="1">
      <c r="A1597" s="56"/>
      <c r="B1597" s="9">
        <v>152</v>
      </c>
      <c r="C1597" s="29" t="s">
        <v>3119</v>
      </c>
      <c r="D1597" s="57"/>
      <c r="E1597" s="57"/>
      <c r="F1597" s="58"/>
      <c r="G1597" s="9" t="s">
        <v>2416</v>
      </c>
      <c r="H1597" s="3">
        <v>4</v>
      </c>
      <c r="I1597" s="1" t="s">
        <v>476</v>
      </c>
      <c r="J1597" s="2">
        <f t="shared" si="206"/>
        <v>647.84210399999995</v>
      </c>
      <c r="K1597" s="3">
        <v>1171.2136176000001</v>
      </c>
    </row>
    <row r="1598" spans="1:11" ht="18" customHeight="1">
      <c r="A1598" s="56">
        <v>39</v>
      </c>
      <c r="B1598" s="7">
        <v>153</v>
      </c>
      <c r="C1598" s="29" t="s">
        <v>3119</v>
      </c>
      <c r="D1598" s="57" t="s">
        <v>237</v>
      </c>
      <c r="E1598" s="57" t="s">
        <v>530</v>
      </c>
      <c r="F1598" s="58">
        <v>104.94</v>
      </c>
      <c r="G1598" s="9" t="s">
        <v>2417</v>
      </c>
      <c r="H1598" s="3">
        <v>1</v>
      </c>
      <c r="I1598" s="1" t="s">
        <v>476</v>
      </c>
      <c r="J1598" s="2">
        <f t="shared" si="206"/>
        <v>647.84210399999995</v>
      </c>
      <c r="K1598" s="3">
        <v>1171.2136176000001</v>
      </c>
    </row>
    <row r="1599" spans="1:11" ht="18" customHeight="1">
      <c r="A1599" s="56"/>
      <c r="B1599" s="9">
        <v>154</v>
      </c>
      <c r="C1599" s="29" t="s">
        <v>3119</v>
      </c>
      <c r="D1599" s="57"/>
      <c r="E1599" s="57"/>
      <c r="F1599" s="58"/>
      <c r="G1599" s="9" t="s">
        <v>2418</v>
      </c>
      <c r="H1599" s="3">
        <v>2</v>
      </c>
      <c r="I1599" s="1" t="s">
        <v>476</v>
      </c>
      <c r="J1599" s="2">
        <f t="shared" si="206"/>
        <v>647.84210399999995</v>
      </c>
      <c r="K1599" s="3">
        <v>1171.2136176000001</v>
      </c>
    </row>
    <row r="1600" spans="1:11" ht="18" customHeight="1">
      <c r="A1600" s="56"/>
      <c r="B1600" s="9">
        <v>155</v>
      </c>
      <c r="C1600" s="29" t="s">
        <v>3119</v>
      </c>
      <c r="D1600" s="57"/>
      <c r="E1600" s="57"/>
      <c r="F1600" s="58"/>
      <c r="G1600" s="9" t="s">
        <v>2419</v>
      </c>
      <c r="H1600" s="3">
        <v>3</v>
      </c>
      <c r="I1600" s="1" t="s">
        <v>476</v>
      </c>
      <c r="J1600" s="2">
        <f t="shared" si="206"/>
        <v>647.84210399999995</v>
      </c>
      <c r="K1600" s="3">
        <v>1171.2136176000001</v>
      </c>
    </row>
    <row r="1601" spans="1:11" ht="18" customHeight="1">
      <c r="A1601" s="56"/>
      <c r="B1601" s="9">
        <v>156</v>
      </c>
      <c r="C1601" s="29" t="s">
        <v>3119</v>
      </c>
      <c r="D1601" s="57"/>
      <c r="E1601" s="57"/>
      <c r="F1601" s="58"/>
      <c r="G1601" s="9" t="s">
        <v>2420</v>
      </c>
      <c r="H1601" s="3">
        <v>4</v>
      </c>
      <c r="I1601" s="1" t="s">
        <v>476</v>
      </c>
      <c r="J1601" s="2">
        <f t="shared" si="206"/>
        <v>647.84210399999995</v>
      </c>
      <c r="K1601" s="3">
        <v>1171.2136176000001</v>
      </c>
    </row>
    <row r="1602" spans="1:11" ht="18" customHeight="1">
      <c r="A1602" s="56">
        <v>40</v>
      </c>
      <c r="B1602" s="7">
        <v>157</v>
      </c>
      <c r="C1602" s="29" t="s">
        <v>3119</v>
      </c>
      <c r="D1602" s="57" t="s">
        <v>238</v>
      </c>
      <c r="E1602" s="57" t="s">
        <v>531</v>
      </c>
      <c r="F1602" s="58">
        <v>104.94</v>
      </c>
      <c r="G1602" s="9" t="s">
        <v>2421</v>
      </c>
      <c r="H1602" s="3">
        <v>1</v>
      </c>
      <c r="I1602" s="1" t="s">
        <v>476</v>
      </c>
      <c r="J1602" s="2">
        <f t="shared" si="206"/>
        <v>647.84210399999995</v>
      </c>
      <c r="K1602" s="3">
        <v>1171.2136176000001</v>
      </c>
    </row>
    <row r="1603" spans="1:11" ht="18" customHeight="1">
      <c r="A1603" s="56"/>
      <c r="B1603" s="9">
        <v>158</v>
      </c>
      <c r="C1603" s="29" t="s">
        <v>3119</v>
      </c>
      <c r="D1603" s="57"/>
      <c r="E1603" s="57"/>
      <c r="F1603" s="58"/>
      <c r="G1603" s="9" t="s">
        <v>2422</v>
      </c>
      <c r="H1603" s="3">
        <v>2</v>
      </c>
      <c r="I1603" s="1" t="s">
        <v>476</v>
      </c>
      <c r="J1603" s="2">
        <f t="shared" si="206"/>
        <v>647.84210399999995</v>
      </c>
      <c r="K1603" s="3">
        <v>1171.2136176000001</v>
      </c>
    </row>
    <row r="1604" spans="1:11" ht="18" customHeight="1">
      <c r="A1604" s="56"/>
      <c r="B1604" s="9">
        <v>159</v>
      </c>
      <c r="C1604" s="29" t="s">
        <v>3119</v>
      </c>
      <c r="D1604" s="57"/>
      <c r="E1604" s="57"/>
      <c r="F1604" s="58"/>
      <c r="G1604" s="9" t="s">
        <v>2423</v>
      </c>
      <c r="H1604" s="3">
        <v>3</v>
      </c>
      <c r="I1604" s="1" t="s">
        <v>476</v>
      </c>
      <c r="J1604" s="2">
        <f t="shared" si="206"/>
        <v>647.84210399999995</v>
      </c>
      <c r="K1604" s="3">
        <v>1171.2136176000001</v>
      </c>
    </row>
    <row r="1605" spans="1:11" ht="18" customHeight="1">
      <c r="A1605" s="56"/>
      <c r="B1605" s="9">
        <v>160</v>
      </c>
      <c r="C1605" s="29" t="s">
        <v>3119</v>
      </c>
      <c r="D1605" s="57"/>
      <c r="E1605" s="57"/>
      <c r="F1605" s="58"/>
      <c r="G1605" s="9" t="s">
        <v>2424</v>
      </c>
      <c r="H1605" s="3">
        <v>4</v>
      </c>
      <c r="I1605" s="1" t="s">
        <v>476</v>
      </c>
      <c r="J1605" s="2">
        <f t="shared" si="206"/>
        <v>647.84210399999995</v>
      </c>
      <c r="K1605" s="3">
        <v>1171.2136176000001</v>
      </c>
    </row>
    <row r="1606" spans="1:11" ht="18" customHeight="1">
      <c r="A1606" s="56">
        <v>41</v>
      </c>
      <c r="B1606" s="7">
        <v>161</v>
      </c>
      <c r="C1606" s="29" t="s">
        <v>3119</v>
      </c>
      <c r="D1606" s="57" t="s">
        <v>239</v>
      </c>
      <c r="E1606" s="57" t="s">
        <v>532</v>
      </c>
      <c r="F1606" s="58">
        <v>104.94</v>
      </c>
      <c r="G1606" s="9" t="s">
        <v>2425</v>
      </c>
      <c r="H1606" s="3">
        <v>1</v>
      </c>
      <c r="I1606" s="1" t="s">
        <v>476</v>
      </c>
      <c r="J1606" s="2">
        <f t="shared" si="206"/>
        <v>647.84210399999995</v>
      </c>
      <c r="K1606" s="3">
        <v>1171.2136176000001</v>
      </c>
    </row>
    <row r="1607" spans="1:11" ht="18" customHeight="1">
      <c r="A1607" s="56"/>
      <c r="B1607" s="9">
        <v>162</v>
      </c>
      <c r="C1607" s="29" t="s">
        <v>3119</v>
      </c>
      <c r="D1607" s="57"/>
      <c r="E1607" s="57"/>
      <c r="F1607" s="58"/>
      <c r="G1607" s="9" t="s">
        <v>2426</v>
      </c>
      <c r="H1607" s="3">
        <v>2</v>
      </c>
      <c r="I1607" s="1" t="s">
        <v>476</v>
      </c>
      <c r="J1607" s="2">
        <f t="shared" si="206"/>
        <v>647.84210399999995</v>
      </c>
      <c r="K1607" s="3">
        <v>1171.2136176000001</v>
      </c>
    </row>
    <row r="1608" spans="1:11" ht="18" customHeight="1">
      <c r="A1608" s="56"/>
      <c r="B1608" s="9">
        <v>163</v>
      </c>
      <c r="C1608" s="29" t="s">
        <v>3119</v>
      </c>
      <c r="D1608" s="57"/>
      <c r="E1608" s="57"/>
      <c r="F1608" s="58"/>
      <c r="G1608" s="9" t="s">
        <v>2427</v>
      </c>
      <c r="H1608" s="3">
        <v>3</v>
      </c>
      <c r="I1608" s="1" t="s">
        <v>476</v>
      </c>
      <c r="J1608" s="2">
        <f t="shared" si="206"/>
        <v>647.84210399999995</v>
      </c>
      <c r="K1608" s="3">
        <v>1171.2136176000001</v>
      </c>
    </row>
    <row r="1609" spans="1:11" ht="18" customHeight="1">
      <c r="A1609" s="56"/>
      <c r="B1609" s="9">
        <v>164</v>
      </c>
      <c r="C1609" s="29" t="s">
        <v>3119</v>
      </c>
      <c r="D1609" s="57"/>
      <c r="E1609" s="57"/>
      <c r="F1609" s="58"/>
      <c r="G1609" s="9" t="s">
        <v>2428</v>
      </c>
      <c r="H1609" s="3">
        <v>4</v>
      </c>
      <c r="I1609" s="1" t="s">
        <v>476</v>
      </c>
      <c r="J1609" s="2">
        <f t="shared" si="206"/>
        <v>647.84210399999995</v>
      </c>
      <c r="K1609" s="3">
        <v>1171.2136176000001</v>
      </c>
    </row>
    <row r="1610" spans="1:11" ht="18" customHeight="1">
      <c r="A1610" s="56">
        <v>42</v>
      </c>
      <c r="B1610" s="7">
        <v>165</v>
      </c>
      <c r="C1610" s="29" t="s">
        <v>3119</v>
      </c>
      <c r="D1610" s="57" t="s">
        <v>240</v>
      </c>
      <c r="E1610" s="57" t="s">
        <v>533</v>
      </c>
      <c r="F1610" s="58">
        <v>104.94</v>
      </c>
      <c r="G1610" s="9" t="s">
        <v>2429</v>
      </c>
      <c r="H1610" s="3">
        <v>1</v>
      </c>
      <c r="I1610" s="1" t="s">
        <v>476</v>
      </c>
      <c r="J1610" s="2">
        <f t="shared" si="206"/>
        <v>647.84210399999995</v>
      </c>
      <c r="K1610" s="3">
        <v>1171.2136176000001</v>
      </c>
    </row>
    <row r="1611" spans="1:11" ht="18" customHeight="1">
      <c r="A1611" s="56"/>
      <c r="B1611" s="9">
        <v>166</v>
      </c>
      <c r="C1611" s="29" t="s">
        <v>3119</v>
      </c>
      <c r="D1611" s="57"/>
      <c r="E1611" s="57"/>
      <c r="F1611" s="58"/>
      <c r="G1611" s="9" t="s">
        <v>2430</v>
      </c>
      <c r="H1611" s="3">
        <v>2</v>
      </c>
      <c r="I1611" s="1" t="s">
        <v>476</v>
      </c>
      <c r="J1611" s="2">
        <f t="shared" si="206"/>
        <v>647.84210399999995</v>
      </c>
      <c r="K1611" s="3">
        <v>1171.2136176000001</v>
      </c>
    </row>
    <row r="1612" spans="1:11" ht="18" customHeight="1">
      <c r="A1612" s="56"/>
      <c r="B1612" s="9">
        <v>167</v>
      </c>
      <c r="C1612" s="29" t="s">
        <v>3119</v>
      </c>
      <c r="D1612" s="57"/>
      <c r="E1612" s="57"/>
      <c r="F1612" s="58"/>
      <c r="G1612" s="9" t="s">
        <v>2431</v>
      </c>
      <c r="H1612" s="3">
        <v>3</v>
      </c>
      <c r="I1612" s="1" t="s">
        <v>476</v>
      </c>
      <c r="J1612" s="2">
        <f t="shared" si="206"/>
        <v>647.84210399999995</v>
      </c>
      <c r="K1612" s="3">
        <v>1171.2136176000001</v>
      </c>
    </row>
    <row r="1613" spans="1:11" ht="18" customHeight="1">
      <c r="A1613" s="56"/>
      <c r="B1613" s="9">
        <v>168</v>
      </c>
      <c r="C1613" s="29" t="s">
        <v>3119</v>
      </c>
      <c r="D1613" s="57"/>
      <c r="E1613" s="57"/>
      <c r="F1613" s="58"/>
      <c r="G1613" s="9" t="s">
        <v>2432</v>
      </c>
      <c r="H1613" s="3">
        <v>4</v>
      </c>
      <c r="I1613" s="1" t="s">
        <v>476</v>
      </c>
      <c r="J1613" s="2">
        <f t="shared" si="206"/>
        <v>647.84210399999995</v>
      </c>
      <c r="K1613" s="3">
        <v>1171.2136176000001</v>
      </c>
    </row>
    <row r="1614" spans="1:11" ht="18" customHeight="1">
      <c r="A1614" s="56">
        <v>43</v>
      </c>
      <c r="B1614" s="7">
        <v>169</v>
      </c>
      <c r="C1614" s="29" t="s">
        <v>3119</v>
      </c>
      <c r="D1614" s="57" t="s">
        <v>241</v>
      </c>
      <c r="E1614" s="57" t="s">
        <v>534</v>
      </c>
      <c r="F1614" s="58">
        <v>104.94</v>
      </c>
      <c r="G1614" s="9" t="s">
        <v>2433</v>
      </c>
      <c r="H1614" s="3">
        <v>1</v>
      </c>
      <c r="I1614" s="1" t="s">
        <v>476</v>
      </c>
      <c r="J1614" s="2">
        <f t="shared" si="206"/>
        <v>647.84210399999995</v>
      </c>
      <c r="K1614" s="3">
        <v>1171.2136176000001</v>
      </c>
    </row>
    <row r="1615" spans="1:11" ht="18" customHeight="1">
      <c r="A1615" s="56"/>
      <c r="B1615" s="9">
        <v>170</v>
      </c>
      <c r="C1615" s="29" t="s">
        <v>3119</v>
      </c>
      <c r="D1615" s="57"/>
      <c r="E1615" s="57"/>
      <c r="F1615" s="58"/>
      <c r="G1615" s="9" t="s">
        <v>2434</v>
      </c>
      <c r="H1615" s="3">
        <v>2</v>
      </c>
      <c r="I1615" s="1" t="s">
        <v>476</v>
      </c>
      <c r="J1615" s="2">
        <f t="shared" si="206"/>
        <v>647.84210399999995</v>
      </c>
      <c r="K1615" s="3">
        <v>1171.2136176000001</v>
      </c>
    </row>
    <row r="1616" spans="1:11" ht="18" customHeight="1">
      <c r="A1616" s="56"/>
      <c r="B1616" s="9">
        <v>171</v>
      </c>
      <c r="C1616" s="29" t="s">
        <v>3119</v>
      </c>
      <c r="D1616" s="57"/>
      <c r="E1616" s="57"/>
      <c r="F1616" s="58"/>
      <c r="G1616" s="9" t="s">
        <v>2435</v>
      </c>
      <c r="H1616" s="3">
        <v>3</v>
      </c>
      <c r="I1616" s="1" t="s">
        <v>476</v>
      </c>
      <c r="J1616" s="2">
        <f t="shared" si="206"/>
        <v>647.84210399999995</v>
      </c>
      <c r="K1616" s="3">
        <v>1171.2136176000001</v>
      </c>
    </row>
    <row r="1617" spans="1:11" ht="18" customHeight="1">
      <c r="A1617" s="56"/>
      <c r="B1617" s="9">
        <v>172</v>
      </c>
      <c r="C1617" s="29" t="s">
        <v>3119</v>
      </c>
      <c r="D1617" s="57"/>
      <c r="E1617" s="57"/>
      <c r="F1617" s="58"/>
      <c r="G1617" s="9" t="s">
        <v>2436</v>
      </c>
      <c r="H1617" s="3">
        <v>4</v>
      </c>
      <c r="I1617" s="1" t="s">
        <v>476</v>
      </c>
      <c r="J1617" s="2">
        <f t="shared" si="206"/>
        <v>647.84210399999995</v>
      </c>
      <c r="K1617" s="3">
        <v>1171.2136176000001</v>
      </c>
    </row>
    <row r="1618" spans="1:11" ht="18" customHeight="1">
      <c r="A1618" s="56">
        <v>44</v>
      </c>
      <c r="B1618" s="7">
        <v>173</v>
      </c>
      <c r="C1618" s="29" t="s">
        <v>3119</v>
      </c>
      <c r="D1618" s="57" t="s">
        <v>242</v>
      </c>
      <c r="E1618" s="57" t="s">
        <v>535</v>
      </c>
      <c r="F1618" s="58">
        <v>104.94</v>
      </c>
      <c r="G1618" s="9" t="s">
        <v>2437</v>
      </c>
      <c r="H1618" s="3">
        <v>1</v>
      </c>
      <c r="I1618" s="1" t="s">
        <v>476</v>
      </c>
      <c r="J1618" s="2">
        <f t="shared" si="206"/>
        <v>647.84210399999995</v>
      </c>
      <c r="K1618" s="3">
        <v>1171.2136176000001</v>
      </c>
    </row>
    <row r="1619" spans="1:11" ht="18" customHeight="1">
      <c r="A1619" s="56"/>
      <c r="B1619" s="9">
        <v>174</v>
      </c>
      <c r="C1619" s="29" t="s">
        <v>3119</v>
      </c>
      <c r="D1619" s="57"/>
      <c r="E1619" s="57"/>
      <c r="F1619" s="58"/>
      <c r="G1619" s="9" t="s">
        <v>2438</v>
      </c>
      <c r="H1619" s="3">
        <v>2</v>
      </c>
      <c r="I1619" s="1" t="s">
        <v>476</v>
      </c>
      <c r="J1619" s="2">
        <f t="shared" si="206"/>
        <v>647.84210399999995</v>
      </c>
      <c r="K1619" s="3">
        <v>1171.2136176000001</v>
      </c>
    </row>
    <row r="1620" spans="1:11" ht="18" customHeight="1">
      <c r="A1620" s="56"/>
      <c r="B1620" s="9">
        <v>175</v>
      </c>
      <c r="C1620" s="29" t="s">
        <v>3119</v>
      </c>
      <c r="D1620" s="57"/>
      <c r="E1620" s="57"/>
      <c r="F1620" s="58"/>
      <c r="G1620" s="9" t="s">
        <v>2439</v>
      </c>
      <c r="H1620" s="3">
        <v>3</v>
      </c>
      <c r="I1620" s="1" t="s">
        <v>476</v>
      </c>
      <c r="J1620" s="2">
        <f t="shared" si="206"/>
        <v>647.84210399999995</v>
      </c>
      <c r="K1620" s="3">
        <v>1171.2136176000001</v>
      </c>
    </row>
    <row r="1621" spans="1:11" ht="18" customHeight="1">
      <c r="A1621" s="56"/>
      <c r="B1621" s="9">
        <v>176</v>
      </c>
      <c r="C1621" s="29" t="s">
        <v>3119</v>
      </c>
      <c r="D1621" s="57"/>
      <c r="E1621" s="57"/>
      <c r="F1621" s="58"/>
      <c r="G1621" s="9" t="s">
        <v>2440</v>
      </c>
      <c r="H1621" s="3">
        <v>4</v>
      </c>
      <c r="I1621" s="1" t="s">
        <v>476</v>
      </c>
      <c r="J1621" s="2">
        <f t="shared" ref="J1621:J1684" si="207">J1620</f>
        <v>647.84210399999995</v>
      </c>
      <c r="K1621" s="3">
        <v>1171.2136176000001</v>
      </c>
    </row>
    <row r="1622" spans="1:11" ht="18" customHeight="1">
      <c r="A1622" s="56">
        <v>45</v>
      </c>
      <c r="B1622" s="7">
        <v>177</v>
      </c>
      <c r="C1622" s="29" t="s">
        <v>3119</v>
      </c>
      <c r="D1622" s="57" t="s">
        <v>243</v>
      </c>
      <c r="E1622" s="57" t="s">
        <v>536</v>
      </c>
      <c r="F1622" s="58">
        <v>104.94</v>
      </c>
      <c r="G1622" s="9" t="s">
        <v>2441</v>
      </c>
      <c r="H1622" s="3">
        <v>1</v>
      </c>
      <c r="I1622" s="1" t="s">
        <v>476</v>
      </c>
      <c r="J1622" s="2">
        <f t="shared" si="207"/>
        <v>647.84210399999995</v>
      </c>
      <c r="K1622" s="3">
        <v>1171.2136176000001</v>
      </c>
    </row>
    <row r="1623" spans="1:11" ht="18" customHeight="1">
      <c r="A1623" s="56"/>
      <c r="B1623" s="9">
        <v>178</v>
      </c>
      <c r="C1623" s="29" t="s">
        <v>3119</v>
      </c>
      <c r="D1623" s="57"/>
      <c r="E1623" s="57"/>
      <c r="F1623" s="58"/>
      <c r="G1623" s="9" t="s">
        <v>2442</v>
      </c>
      <c r="H1623" s="3">
        <v>2</v>
      </c>
      <c r="I1623" s="1" t="s">
        <v>476</v>
      </c>
      <c r="J1623" s="2">
        <f t="shared" si="207"/>
        <v>647.84210399999995</v>
      </c>
      <c r="K1623" s="3">
        <v>1171.2136176000001</v>
      </c>
    </row>
    <row r="1624" spans="1:11" ht="18" customHeight="1">
      <c r="A1624" s="56"/>
      <c r="B1624" s="9">
        <v>179</v>
      </c>
      <c r="C1624" s="29" t="s">
        <v>3119</v>
      </c>
      <c r="D1624" s="57"/>
      <c r="E1624" s="57"/>
      <c r="F1624" s="58"/>
      <c r="G1624" s="9" t="s">
        <v>2443</v>
      </c>
      <c r="H1624" s="3">
        <v>3</v>
      </c>
      <c r="I1624" s="1" t="s">
        <v>476</v>
      </c>
      <c r="J1624" s="2">
        <f t="shared" si="207"/>
        <v>647.84210399999995</v>
      </c>
      <c r="K1624" s="3">
        <v>1171.2136176000001</v>
      </c>
    </row>
    <row r="1625" spans="1:11" ht="18" customHeight="1">
      <c r="A1625" s="56"/>
      <c r="B1625" s="9">
        <v>180</v>
      </c>
      <c r="C1625" s="29" t="s">
        <v>3119</v>
      </c>
      <c r="D1625" s="57"/>
      <c r="E1625" s="57"/>
      <c r="F1625" s="58"/>
      <c r="G1625" s="9" t="s">
        <v>2444</v>
      </c>
      <c r="H1625" s="3">
        <v>4</v>
      </c>
      <c r="I1625" s="1" t="s">
        <v>476</v>
      </c>
      <c r="J1625" s="2">
        <f t="shared" si="207"/>
        <v>647.84210399999995</v>
      </c>
      <c r="K1625" s="3">
        <v>1171.2136176000001</v>
      </c>
    </row>
    <row r="1626" spans="1:11" ht="18" customHeight="1">
      <c r="A1626" s="56">
        <v>46</v>
      </c>
      <c r="B1626" s="7">
        <v>181</v>
      </c>
      <c r="C1626" s="29" t="s">
        <v>3119</v>
      </c>
      <c r="D1626" s="57" t="s">
        <v>244</v>
      </c>
      <c r="E1626" s="57" t="s">
        <v>537</v>
      </c>
      <c r="F1626" s="58">
        <v>104.94</v>
      </c>
      <c r="G1626" s="9" t="s">
        <v>2445</v>
      </c>
      <c r="H1626" s="3">
        <v>1</v>
      </c>
      <c r="I1626" s="1" t="s">
        <v>476</v>
      </c>
      <c r="J1626" s="2">
        <f t="shared" si="207"/>
        <v>647.84210399999995</v>
      </c>
      <c r="K1626" s="3">
        <v>1171.2136176000001</v>
      </c>
    </row>
    <row r="1627" spans="1:11" ht="18" customHeight="1">
      <c r="A1627" s="56"/>
      <c r="B1627" s="9">
        <v>182</v>
      </c>
      <c r="C1627" s="29" t="s">
        <v>3119</v>
      </c>
      <c r="D1627" s="57"/>
      <c r="E1627" s="57"/>
      <c r="F1627" s="58"/>
      <c r="G1627" s="9" t="s">
        <v>2446</v>
      </c>
      <c r="H1627" s="3">
        <v>2</v>
      </c>
      <c r="I1627" s="1" t="s">
        <v>476</v>
      </c>
      <c r="J1627" s="2">
        <f t="shared" si="207"/>
        <v>647.84210399999995</v>
      </c>
      <c r="K1627" s="3">
        <v>1171.2136176000001</v>
      </c>
    </row>
    <row r="1628" spans="1:11" ht="18" customHeight="1">
      <c r="A1628" s="56"/>
      <c r="B1628" s="9">
        <v>183</v>
      </c>
      <c r="C1628" s="29" t="s">
        <v>3119</v>
      </c>
      <c r="D1628" s="57"/>
      <c r="E1628" s="57"/>
      <c r="F1628" s="58"/>
      <c r="G1628" s="9" t="s">
        <v>2447</v>
      </c>
      <c r="H1628" s="3">
        <v>3</v>
      </c>
      <c r="I1628" s="1" t="s">
        <v>476</v>
      </c>
      <c r="J1628" s="2">
        <f t="shared" si="207"/>
        <v>647.84210399999995</v>
      </c>
      <c r="K1628" s="3">
        <v>1171.2136176000001</v>
      </c>
    </row>
    <row r="1629" spans="1:11" ht="18" customHeight="1">
      <c r="A1629" s="56"/>
      <c r="B1629" s="9">
        <v>184</v>
      </c>
      <c r="C1629" s="29" t="s">
        <v>3119</v>
      </c>
      <c r="D1629" s="57"/>
      <c r="E1629" s="57"/>
      <c r="F1629" s="58"/>
      <c r="G1629" s="9" t="s">
        <v>2448</v>
      </c>
      <c r="H1629" s="3">
        <v>4</v>
      </c>
      <c r="I1629" s="1" t="s">
        <v>476</v>
      </c>
      <c r="J1629" s="2">
        <f t="shared" si="207"/>
        <v>647.84210399999995</v>
      </c>
      <c r="K1629" s="3">
        <v>1171.2136176000001</v>
      </c>
    </row>
    <row r="1630" spans="1:11" ht="18" customHeight="1">
      <c r="A1630" s="56">
        <v>47</v>
      </c>
      <c r="B1630" s="7">
        <v>185</v>
      </c>
      <c r="C1630" s="29" t="s">
        <v>3119</v>
      </c>
      <c r="D1630" s="57" t="s">
        <v>245</v>
      </c>
      <c r="E1630" s="57" t="s">
        <v>538</v>
      </c>
      <c r="F1630" s="58">
        <v>104.94</v>
      </c>
      <c r="G1630" s="9" t="s">
        <v>2449</v>
      </c>
      <c r="H1630" s="3">
        <v>1</v>
      </c>
      <c r="I1630" s="1" t="s">
        <v>476</v>
      </c>
      <c r="J1630" s="2">
        <f t="shared" si="207"/>
        <v>647.84210399999995</v>
      </c>
      <c r="K1630" s="3">
        <v>1171.2136176000001</v>
      </c>
    </row>
    <row r="1631" spans="1:11" ht="18" customHeight="1">
      <c r="A1631" s="56"/>
      <c r="B1631" s="9">
        <v>186</v>
      </c>
      <c r="C1631" s="29" t="s">
        <v>3119</v>
      </c>
      <c r="D1631" s="57"/>
      <c r="E1631" s="57"/>
      <c r="F1631" s="58"/>
      <c r="G1631" s="9" t="s">
        <v>2450</v>
      </c>
      <c r="H1631" s="3">
        <v>2</v>
      </c>
      <c r="I1631" s="1" t="s">
        <v>476</v>
      </c>
      <c r="J1631" s="2">
        <f t="shared" si="207"/>
        <v>647.84210399999995</v>
      </c>
      <c r="K1631" s="3">
        <v>1171.2136176000001</v>
      </c>
    </row>
    <row r="1632" spans="1:11" ht="18" customHeight="1">
      <c r="A1632" s="56"/>
      <c r="B1632" s="9">
        <v>187</v>
      </c>
      <c r="C1632" s="29" t="s">
        <v>3119</v>
      </c>
      <c r="D1632" s="57"/>
      <c r="E1632" s="57"/>
      <c r="F1632" s="58"/>
      <c r="G1632" s="9" t="s">
        <v>2451</v>
      </c>
      <c r="H1632" s="3">
        <v>3</v>
      </c>
      <c r="I1632" s="1" t="s">
        <v>476</v>
      </c>
      <c r="J1632" s="2">
        <f t="shared" si="207"/>
        <v>647.84210399999995</v>
      </c>
      <c r="K1632" s="3">
        <v>1171.2136176000001</v>
      </c>
    </row>
    <row r="1633" spans="1:11" ht="18" customHeight="1">
      <c r="A1633" s="56"/>
      <c r="B1633" s="9">
        <v>188</v>
      </c>
      <c r="C1633" s="29" t="s">
        <v>3119</v>
      </c>
      <c r="D1633" s="57"/>
      <c r="E1633" s="57"/>
      <c r="F1633" s="58"/>
      <c r="G1633" s="9" t="s">
        <v>2452</v>
      </c>
      <c r="H1633" s="3">
        <v>4</v>
      </c>
      <c r="I1633" s="1" t="s">
        <v>476</v>
      </c>
      <c r="J1633" s="2">
        <f t="shared" si="207"/>
        <v>647.84210399999995</v>
      </c>
      <c r="K1633" s="3">
        <v>1171.2136176000001</v>
      </c>
    </row>
    <row r="1634" spans="1:11" ht="18" customHeight="1">
      <c r="A1634" s="56">
        <v>48</v>
      </c>
      <c r="B1634" s="7">
        <v>189</v>
      </c>
      <c r="C1634" s="29" t="s">
        <v>3119</v>
      </c>
      <c r="D1634" s="57" t="s">
        <v>246</v>
      </c>
      <c r="E1634" s="57" t="s">
        <v>539</v>
      </c>
      <c r="F1634" s="58">
        <v>104.94</v>
      </c>
      <c r="G1634" s="9" t="s">
        <v>2453</v>
      </c>
      <c r="H1634" s="3">
        <v>1</v>
      </c>
      <c r="I1634" s="1" t="s">
        <v>476</v>
      </c>
      <c r="J1634" s="2">
        <f t="shared" si="207"/>
        <v>647.84210399999995</v>
      </c>
      <c r="K1634" s="3">
        <v>1171.2136176000001</v>
      </c>
    </row>
    <row r="1635" spans="1:11" ht="18" customHeight="1">
      <c r="A1635" s="56"/>
      <c r="B1635" s="9">
        <v>190</v>
      </c>
      <c r="C1635" s="29" t="s">
        <v>3119</v>
      </c>
      <c r="D1635" s="57"/>
      <c r="E1635" s="57"/>
      <c r="F1635" s="58"/>
      <c r="G1635" s="9" t="s">
        <v>2454</v>
      </c>
      <c r="H1635" s="3">
        <v>2</v>
      </c>
      <c r="I1635" s="1" t="s">
        <v>476</v>
      </c>
      <c r="J1635" s="2">
        <f t="shared" si="207"/>
        <v>647.84210399999995</v>
      </c>
      <c r="K1635" s="3">
        <v>1171.2136176000001</v>
      </c>
    </row>
    <row r="1636" spans="1:11" ht="18" customHeight="1">
      <c r="A1636" s="56"/>
      <c r="B1636" s="9">
        <v>191</v>
      </c>
      <c r="C1636" s="29" t="s">
        <v>3119</v>
      </c>
      <c r="D1636" s="57"/>
      <c r="E1636" s="57"/>
      <c r="F1636" s="58"/>
      <c r="G1636" s="9" t="s">
        <v>2455</v>
      </c>
      <c r="H1636" s="3">
        <v>3</v>
      </c>
      <c r="I1636" s="1" t="s">
        <v>476</v>
      </c>
      <c r="J1636" s="2">
        <f t="shared" si="207"/>
        <v>647.84210399999995</v>
      </c>
      <c r="K1636" s="3">
        <v>1171.2136176000001</v>
      </c>
    </row>
    <row r="1637" spans="1:11" ht="18" customHeight="1">
      <c r="A1637" s="56"/>
      <c r="B1637" s="9">
        <v>192</v>
      </c>
      <c r="C1637" s="29" t="s">
        <v>3119</v>
      </c>
      <c r="D1637" s="57"/>
      <c r="E1637" s="57"/>
      <c r="F1637" s="58"/>
      <c r="G1637" s="9" t="s">
        <v>2456</v>
      </c>
      <c r="H1637" s="3">
        <v>4</v>
      </c>
      <c r="I1637" s="1" t="s">
        <v>476</v>
      </c>
      <c r="J1637" s="2">
        <f t="shared" si="207"/>
        <v>647.84210399999995</v>
      </c>
      <c r="K1637" s="3">
        <v>1171.2136176000001</v>
      </c>
    </row>
    <row r="1638" spans="1:11" ht="18" customHeight="1">
      <c r="A1638" s="56">
        <v>49</v>
      </c>
      <c r="B1638" s="7">
        <v>193</v>
      </c>
      <c r="C1638" s="29" t="s">
        <v>3119</v>
      </c>
      <c r="D1638" s="57" t="s">
        <v>247</v>
      </c>
      <c r="E1638" s="57" t="s">
        <v>540</v>
      </c>
      <c r="F1638" s="58">
        <v>104.94</v>
      </c>
      <c r="G1638" s="9" t="s">
        <v>2457</v>
      </c>
      <c r="H1638" s="3">
        <v>1</v>
      </c>
      <c r="I1638" s="1" t="s">
        <v>476</v>
      </c>
      <c r="J1638" s="2">
        <f t="shared" si="207"/>
        <v>647.84210399999995</v>
      </c>
      <c r="K1638" s="3">
        <v>1171.2136176000001</v>
      </c>
    </row>
    <row r="1639" spans="1:11" ht="18" customHeight="1">
      <c r="A1639" s="56"/>
      <c r="B1639" s="9">
        <v>194</v>
      </c>
      <c r="C1639" s="29" t="s">
        <v>3119</v>
      </c>
      <c r="D1639" s="57"/>
      <c r="E1639" s="57"/>
      <c r="F1639" s="58"/>
      <c r="G1639" s="9" t="s">
        <v>2458</v>
      </c>
      <c r="H1639" s="3">
        <v>2</v>
      </c>
      <c r="I1639" s="1" t="s">
        <v>476</v>
      </c>
      <c r="J1639" s="2">
        <f t="shared" si="207"/>
        <v>647.84210399999995</v>
      </c>
      <c r="K1639" s="3">
        <v>1171.2136176000001</v>
      </c>
    </row>
    <row r="1640" spans="1:11" ht="18" customHeight="1">
      <c r="A1640" s="56"/>
      <c r="B1640" s="9">
        <v>195</v>
      </c>
      <c r="C1640" s="29" t="s">
        <v>3119</v>
      </c>
      <c r="D1640" s="57"/>
      <c r="E1640" s="57"/>
      <c r="F1640" s="58"/>
      <c r="G1640" s="9" t="s">
        <v>2459</v>
      </c>
      <c r="H1640" s="3">
        <v>3</v>
      </c>
      <c r="I1640" s="1" t="s">
        <v>476</v>
      </c>
      <c r="J1640" s="2">
        <f t="shared" si="207"/>
        <v>647.84210399999995</v>
      </c>
      <c r="K1640" s="3">
        <v>1171.2136176000001</v>
      </c>
    </row>
    <row r="1641" spans="1:11" ht="18" customHeight="1">
      <c r="A1641" s="56"/>
      <c r="B1641" s="9">
        <v>196</v>
      </c>
      <c r="C1641" s="29" t="s">
        <v>3119</v>
      </c>
      <c r="D1641" s="57"/>
      <c r="E1641" s="57"/>
      <c r="F1641" s="58"/>
      <c r="G1641" s="9" t="s">
        <v>2460</v>
      </c>
      <c r="H1641" s="3">
        <v>4</v>
      </c>
      <c r="I1641" s="1" t="s">
        <v>476</v>
      </c>
      <c r="J1641" s="2">
        <f t="shared" si="207"/>
        <v>647.84210399999995</v>
      </c>
      <c r="K1641" s="3">
        <v>1171.2136176000001</v>
      </c>
    </row>
    <row r="1642" spans="1:11" ht="18" customHeight="1">
      <c r="A1642" s="56">
        <v>50</v>
      </c>
      <c r="B1642" s="7">
        <v>197</v>
      </c>
      <c r="C1642" s="29" t="s">
        <v>3119</v>
      </c>
      <c r="D1642" s="57" t="s">
        <v>248</v>
      </c>
      <c r="E1642" s="57" t="s">
        <v>541</v>
      </c>
      <c r="F1642" s="58">
        <v>104.94</v>
      </c>
      <c r="G1642" s="9" t="s">
        <v>2461</v>
      </c>
      <c r="H1642" s="3">
        <v>1</v>
      </c>
      <c r="I1642" s="1" t="s">
        <v>476</v>
      </c>
      <c r="J1642" s="2">
        <f t="shared" si="207"/>
        <v>647.84210399999995</v>
      </c>
      <c r="K1642" s="3">
        <v>1171.2136176000001</v>
      </c>
    </row>
    <row r="1643" spans="1:11" ht="18" customHeight="1">
      <c r="A1643" s="56"/>
      <c r="B1643" s="9">
        <v>198</v>
      </c>
      <c r="C1643" s="29" t="s">
        <v>3119</v>
      </c>
      <c r="D1643" s="57"/>
      <c r="E1643" s="57"/>
      <c r="F1643" s="58"/>
      <c r="G1643" s="9" t="s">
        <v>2462</v>
      </c>
      <c r="H1643" s="3">
        <v>2</v>
      </c>
      <c r="I1643" s="1" t="s">
        <v>476</v>
      </c>
      <c r="J1643" s="2">
        <f t="shared" si="207"/>
        <v>647.84210399999995</v>
      </c>
      <c r="K1643" s="3">
        <v>1171.2136176000001</v>
      </c>
    </row>
    <row r="1644" spans="1:11" ht="18" customHeight="1">
      <c r="A1644" s="56"/>
      <c r="B1644" s="9">
        <v>199</v>
      </c>
      <c r="C1644" s="29" t="s">
        <v>3119</v>
      </c>
      <c r="D1644" s="57"/>
      <c r="E1644" s="57"/>
      <c r="F1644" s="58"/>
      <c r="G1644" s="9" t="s">
        <v>2463</v>
      </c>
      <c r="H1644" s="3">
        <v>3</v>
      </c>
      <c r="I1644" s="1" t="s">
        <v>476</v>
      </c>
      <c r="J1644" s="2">
        <f t="shared" si="207"/>
        <v>647.84210399999995</v>
      </c>
      <c r="K1644" s="3">
        <v>1171.2136176000001</v>
      </c>
    </row>
    <row r="1645" spans="1:11" ht="18" customHeight="1">
      <c r="A1645" s="56"/>
      <c r="B1645" s="9">
        <v>200</v>
      </c>
      <c r="C1645" s="29" t="s">
        <v>3119</v>
      </c>
      <c r="D1645" s="57"/>
      <c r="E1645" s="57"/>
      <c r="F1645" s="58"/>
      <c r="G1645" s="9" t="s">
        <v>2464</v>
      </c>
      <c r="H1645" s="3">
        <v>4</v>
      </c>
      <c r="I1645" s="1" t="s">
        <v>476</v>
      </c>
      <c r="J1645" s="2">
        <f t="shared" si="207"/>
        <v>647.84210399999995</v>
      </c>
      <c r="K1645" s="3">
        <v>1171.2136176000001</v>
      </c>
    </row>
    <row r="1646" spans="1:11" ht="18" customHeight="1">
      <c r="A1646" s="56">
        <v>51</v>
      </c>
      <c r="B1646" s="7">
        <v>201</v>
      </c>
      <c r="C1646" s="29" t="s">
        <v>3119</v>
      </c>
      <c r="D1646" s="57" t="s">
        <v>249</v>
      </c>
      <c r="E1646" s="57" t="s">
        <v>542</v>
      </c>
      <c r="F1646" s="58">
        <v>104.94</v>
      </c>
      <c r="G1646" s="9" t="s">
        <v>2465</v>
      </c>
      <c r="H1646" s="3">
        <v>1</v>
      </c>
      <c r="I1646" s="1" t="s">
        <v>476</v>
      </c>
      <c r="J1646" s="2">
        <f t="shared" si="207"/>
        <v>647.84210399999995</v>
      </c>
      <c r="K1646" s="3">
        <v>1171.2136176000001</v>
      </c>
    </row>
    <row r="1647" spans="1:11" ht="18" customHeight="1">
      <c r="A1647" s="56"/>
      <c r="B1647" s="9">
        <v>202</v>
      </c>
      <c r="C1647" s="29" t="s">
        <v>3119</v>
      </c>
      <c r="D1647" s="57"/>
      <c r="E1647" s="57"/>
      <c r="F1647" s="58"/>
      <c r="G1647" s="9" t="s">
        <v>2466</v>
      </c>
      <c r="H1647" s="3">
        <v>2</v>
      </c>
      <c r="I1647" s="1" t="s">
        <v>476</v>
      </c>
      <c r="J1647" s="2">
        <f t="shared" si="207"/>
        <v>647.84210399999995</v>
      </c>
      <c r="K1647" s="3">
        <v>1171.2136176000001</v>
      </c>
    </row>
    <row r="1648" spans="1:11" ht="18" customHeight="1">
      <c r="A1648" s="56"/>
      <c r="B1648" s="9">
        <v>203</v>
      </c>
      <c r="C1648" s="29" t="s">
        <v>3119</v>
      </c>
      <c r="D1648" s="57"/>
      <c r="E1648" s="57"/>
      <c r="F1648" s="58"/>
      <c r="G1648" s="9" t="s">
        <v>2467</v>
      </c>
      <c r="H1648" s="3">
        <v>3</v>
      </c>
      <c r="I1648" s="1" t="s">
        <v>476</v>
      </c>
      <c r="J1648" s="2">
        <f t="shared" si="207"/>
        <v>647.84210399999995</v>
      </c>
      <c r="K1648" s="3">
        <v>1171.2136176000001</v>
      </c>
    </row>
    <row r="1649" spans="1:11" ht="18" customHeight="1">
      <c r="A1649" s="56"/>
      <c r="B1649" s="9">
        <v>204</v>
      </c>
      <c r="C1649" s="29" t="s">
        <v>3119</v>
      </c>
      <c r="D1649" s="57"/>
      <c r="E1649" s="57"/>
      <c r="F1649" s="58"/>
      <c r="G1649" s="9" t="s">
        <v>2468</v>
      </c>
      <c r="H1649" s="3">
        <v>4</v>
      </c>
      <c r="I1649" s="1" t="s">
        <v>476</v>
      </c>
      <c r="J1649" s="2">
        <f t="shared" si="207"/>
        <v>647.84210399999995</v>
      </c>
      <c r="K1649" s="3">
        <v>1171.2136176000001</v>
      </c>
    </row>
    <row r="1650" spans="1:11" ht="18" customHeight="1">
      <c r="A1650" s="56">
        <v>52</v>
      </c>
      <c r="B1650" s="7">
        <v>205</v>
      </c>
      <c r="C1650" s="29" t="s">
        <v>3119</v>
      </c>
      <c r="D1650" s="57" t="s">
        <v>250</v>
      </c>
      <c r="E1650" s="57" t="s">
        <v>543</v>
      </c>
      <c r="F1650" s="58">
        <v>104.94</v>
      </c>
      <c r="G1650" s="9" t="s">
        <v>2469</v>
      </c>
      <c r="H1650" s="3">
        <v>1</v>
      </c>
      <c r="I1650" s="1" t="s">
        <v>476</v>
      </c>
      <c r="J1650" s="2">
        <f t="shared" si="207"/>
        <v>647.84210399999995</v>
      </c>
      <c r="K1650" s="3">
        <v>1171.2136176000001</v>
      </c>
    </row>
    <row r="1651" spans="1:11" ht="18" customHeight="1">
      <c r="A1651" s="56"/>
      <c r="B1651" s="9">
        <v>206</v>
      </c>
      <c r="C1651" s="29" t="s">
        <v>3119</v>
      </c>
      <c r="D1651" s="57"/>
      <c r="E1651" s="57"/>
      <c r="F1651" s="58"/>
      <c r="G1651" s="9" t="s">
        <v>2470</v>
      </c>
      <c r="H1651" s="3">
        <v>2</v>
      </c>
      <c r="I1651" s="1" t="s">
        <v>476</v>
      </c>
      <c r="J1651" s="2">
        <f t="shared" si="207"/>
        <v>647.84210399999995</v>
      </c>
      <c r="K1651" s="3">
        <v>1171.2136176000001</v>
      </c>
    </row>
    <row r="1652" spans="1:11" ht="18" customHeight="1">
      <c r="A1652" s="56"/>
      <c r="B1652" s="9">
        <v>207</v>
      </c>
      <c r="C1652" s="29" t="s">
        <v>3119</v>
      </c>
      <c r="D1652" s="57"/>
      <c r="E1652" s="57"/>
      <c r="F1652" s="58"/>
      <c r="G1652" s="9" t="s">
        <v>2471</v>
      </c>
      <c r="H1652" s="3">
        <v>3</v>
      </c>
      <c r="I1652" s="1" t="s">
        <v>476</v>
      </c>
      <c r="J1652" s="2">
        <f t="shared" si="207"/>
        <v>647.84210399999995</v>
      </c>
      <c r="K1652" s="3">
        <v>1171.2136176000001</v>
      </c>
    </row>
    <row r="1653" spans="1:11" ht="18" customHeight="1">
      <c r="A1653" s="56"/>
      <c r="B1653" s="9">
        <v>208</v>
      </c>
      <c r="C1653" s="29" t="s">
        <v>3119</v>
      </c>
      <c r="D1653" s="57"/>
      <c r="E1653" s="57"/>
      <c r="F1653" s="58"/>
      <c r="G1653" s="9" t="s">
        <v>2472</v>
      </c>
      <c r="H1653" s="3">
        <v>4</v>
      </c>
      <c r="I1653" s="1" t="s">
        <v>476</v>
      </c>
      <c r="J1653" s="2">
        <f t="shared" si="207"/>
        <v>647.84210399999995</v>
      </c>
      <c r="K1653" s="3">
        <v>1171.2136176000001</v>
      </c>
    </row>
    <row r="1654" spans="1:11" ht="18" customHeight="1">
      <c r="A1654" s="56">
        <v>53</v>
      </c>
      <c r="B1654" s="7">
        <v>209</v>
      </c>
      <c r="C1654" s="29" t="s">
        <v>3119</v>
      </c>
      <c r="D1654" s="57" t="s">
        <v>251</v>
      </c>
      <c r="E1654" s="57" t="s">
        <v>544</v>
      </c>
      <c r="F1654" s="58">
        <v>104.94</v>
      </c>
      <c r="G1654" s="9" t="s">
        <v>2473</v>
      </c>
      <c r="H1654" s="3">
        <v>1</v>
      </c>
      <c r="I1654" s="1" t="s">
        <v>476</v>
      </c>
      <c r="J1654" s="2">
        <f t="shared" si="207"/>
        <v>647.84210399999995</v>
      </c>
      <c r="K1654" s="3">
        <v>1171.2136176000001</v>
      </c>
    </row>
    <row r="1655" spans="1:11" ht="18" customHeight="1">
      <c r="A1655" s="56"/>
      <c r="B1655" s="9">
        <v>210</v>
      </c>
      <c r="C1655" s="29" t="s">
        <v>3119</v>
      </c>
      <c r="D1655" s="57"/>
      <c r="E1655" s="57"/>
      <c r="F1655" s="58"/>
      <c r="G1655" s="9" t="s">
        <v>2474</v>
      </c>
      <c r="H1655" s="3">
        <v>2</v>
      </c>
      <c r="I1655" s="1" t="s">
        <v>476</v>
      </c>
      <c r="J1655" s="2">
        <f t="shared" si="207"/>
        <v>647.84210399999995</v>
      </c>
      <c r="K1655" s="3">
        <v>1171.2136176000001</v>
      </c>
    </row>
    <row r="1656" spans="1:11" ht="18" customHeight="1">
      <c r="A1656" s="56"/>
      <c r="B1656" s="9">
        <v>211</v>
      </c>
      <c r="C1656" s="29" t="s">
        <v>3119</v>
      </c>
      <c r="D1656" s="57"/>
      <c r="E1656" s="57"/>
      <c r="F1656" s="58"/>
      <c r="G1656" s="9" t="s">
        <v>2475</v>
      </c>
      <c r="H1656" s="3">
        <v>3</v>
      </c>
      <c r="I1656" s="1" t="s">
        <v>476</v>
      </c>
      <c r="J1656" s="2">
        <f t="shared" si="207"/>
        <v>647.84210399999995</v>
      </c>
      <c r="K1656" s="3">
        <v>1171.2136176000001</v>
      </c>
    </row>
    <row r="1657" spans="1:11" ht="18" customHeight="1">
      <c r="A1657" s="56"/>
      <c r="B1657" s="9">
        <v>212</v>
      </c>
      <c r="C1657" s="29" t="s">
        <v>3119</v>
      </c>
      <c r="D1657" s="57"/>
      <c r="E1657" s="57"/>
      <c r="F1657" s="58"/>
      <c r="G1657" s="9" t="s">
        <v>2476</v>
      </c>
      <c r="H1657" s="3">
        <v>4</v>
      </c>
      <c r="I1657" s="1" t="s">
        <v>476</v>
      </c>
      <c r="J1657" s="2">
        <f t="shared" si="207"/>
        <v>647.84210399999995</v>
      </c>
      <c r="K1657" s="3">
        <v>1171.2136176000001</v>
      </c>
    </row>
    <row r="1658" spans="1:11" ht="18" customHeight="1">
      <c r="A1658" s="56">
        <v>54</v>
      </c>
      <c r="B1658" s="7">
        <v>213</v>
      </c>
      <c r="C1658" s="29" t="s">
        <v>3119</v>
      </c>
      <c r="D1658" s="57" t="s">
        <v>252</v>
      </c>
      <c r="E1658" s="57" t="s">
        <v>545</v>
      </c>
      <c r="F1658" s="58">
        <v>104.94</v>
      </c>
      <c r="G1658" s="9" t="s">
        <v>2477</v>
      </c>
      <c r="H1658" s="3">
        <v>1</v>
      </c>
      <c r="I1658" s="1" t="s">
        <v>476</v>
      </c>
      <c r="J1658" s="2">
        <f t="shared" si="207"/>
        <v>647.84210399999995</v>
      </c>
      <c r="K1658" s="3">
        <v>1171.2136176000001</v>
      </c>
    </row>
    <row r="1659" spans="1:11" ht="18" customHeight="1">
      <c r="A1659" s="56"/>
      <c r="B1659" s="9">
        <v>214</v>
      </c>
      <c r="C1659" s="29" t="s">
        <v>3119</v>
      </c>
      <c r="D1659" s="57"/>
      <c r="E1659" s="57"/>
      <c r="F1659" s="58"/>
      <c r="G1659" s="9" t="s">
        <v>2478</v>
      </c>
      <c r="H1659" s="3">
        <v>2</v>
      </c>
      <c r="I1659" s="1" t="s">
        <v>476</v>
      </c>
      <c r="J1659" s="2">
        <f t="shared" si="207"/>
        <v>647.84210399999995</v>
      </c>
      <c r="K1659" s="3">
        <v>1171.2136176000001</v>
      </c>
    </row>
    <row r="1660" spans="1:11" ht="18" customHeight="1">
      <c r="A1660" s="56"/>
      <c r="B1660" s="9">
        <v>215</v>
      </c>
      <c r="C1660" s="29" t="s">
        <v>3119</v>
      </c>
      <c r="D1660" s="57"/>
      <c r="E1660" s="57"/>
      <c r="F1660" s="58"/>
      <c r="G1660" s="9" t="s">
        <v>2479</v>
      </c>
      <c r="H1660" s="3">
        <v>3</v>
      </c>
      <c r="I1660" s="1" t="s">
        <v>476</v>
      </c>
      <c r="J1660" s="2">
        <f t="shared" si="207"/>
        <v>647.84210399999995</v>
      </c>
      <c r="K1660" s="3">
        <v>1171.2136176000001</v>
      </c>
    </row>
    <row r="1661" spans="1:11" ht="18" customHeight="1">
      <c r="A1661" s="56"/>
      <c r="B1661" s="9">
        <v>216</v>
      </c>
      <c r="C1661" s="29" t="s">
        <v>3119</v>
      </c>
      <c r="D1661" s="57"/>
      <c r="E1661" s="57"/>
      <c r="F1661" s="58"/>
      <c r="G1661" s="9" t="s">
        <v>2480</v>
      </c>
      <c r="H1661" s="3">
        <v>4</v>
      </c>
      <c r="I1661" s="1" t="s">
        <v>476</v>
      </c>
      <c r="J1661" s="2">
        <f t="shared" si="207"/>
        <v>647.84210399999995</v>
      </c>
      <c r="K1661" s="3">
        <v>1171.2136176000001</v>
      </c>
    </row>
    <row r="1662" spans="1:11" ht="18" customHeight="1">
      <c r="A1662" s="56">
        <v>55</v>
      </c>
      <c r="B1662" s="7">
        <v>217</v>
      </c>
      <c r="C1662" s="29" t="s">
        <v>3119</v>
      </c>
      <c r="D1662" s="57" t="s">
        <v>253</v>
      </c>
      <c r="E1662" s="57" t="s">
        <v>546</v>
      </c>
      <c r="F1662" s="58">
        <v>104.94</v>
      </c>
      <c r="G1662" s="9" t="s">
        <v>2481</v>
      </c>
      <c r="H1662" s="3">
        <v>1</v>
      </c>
      <c r="I1662" s="1" t="s">
        <v>476</v>
      </c>
      <c r="J1662" s="2">
        <f t="shared" si="207"/>
        <v>647.84210399999995</v>
      </c>
      <c r="K1662" s="3">
        <v>1171.2136176000001</v>
      </c>
    </row>
    <row r="1663" spans="1:11" ht="18" customHeight="1">
      <c r="A1663" s="56"/>
      <c r="B1663" s="9">
        <v>218</v>
      </c>
      <c r="C1663" s="29" t="s">
        <v>3119</v>
      </c>
      <c r="D1663" s="57"/>
      <c r="E1663" s="57"/>
      <c r="F1663" s="58"/>
      <c r="G1663" s="9" t="s">
        <v>2482</v>
      </c>
      <c r="H1663" s="3">
        <v>2</v>
      </c>
      <c r="I1663" s="1" t="s">
        <v>476</v>
      </c>
      <c r="J1663" s="2">
        <f t="shared" si="207"/>
        <v>647.84210399999995</v>
      </c>
      <c r="K1663" s="3">
        <v>1171.2136176000001</v>
      </c>
    </row>
    <row r="1664" spans="1:11" ht="18" customHeight="1">
      <c r="A1664" s="56"/>
      <c r="B1664" s="9">
        <v>219</v>
      </c>
      <c r="C1664" s="29" t="s">
        <v>3119</v>
      </c>
      <c r="D1664" s="57"/>
      <c r="E1664" s="57"/>
      <c r="F1664" s="58"/>
      <c r="G1664" s="9" t="s">
        <v>2483</v>
      </c>
      <c r="H1664" s="3">
        <v>3</v>
      </c>
      <c r="I1664" s="1" t="s">
        <v>476</v>
      </c>
      <c r="J1664" s="2">
        <f t="shared" si="207"/>
        <v>647.84210399999995</v>
      </c>
      <c r="K1664" s="3">
        <v>1171.2136176000001</v>
      </c>
    </row>
    <row r="1665" spans="1:11" ht="18" customHeight="1">
      <c r="A1665" s="56"/>
      <c r="B1665" s="9">
        <v>220</v>
      </c>
      <c r="C1665" s="29" t="s">
        <v>3119</v>
      </c>
      <c r="D1665" s="57"/>
      <c r="E1665" s="57"/>
      <c r="F1665" s="58"/>
      <c r="G1665" s="9" t="s">
        <v>2484</v>
      </c>
      <c r="H1665" s="3">
        <v>4</v>
      </c>
      <c r="I1665" s="1" t="s">
        <v>476</v>
      </c>
      <c r="J1665" s="2">
        <f t="shared" si="207"/>
        <v>647.84210399999995</v>
      </c>
      <c r="K1665" s="3">
        <v>1171.2136176000001</v>
      </c>
    </row>
    <row r="1666" spans="1:11" ht="18" customHeight="1">
      <c r="A1666" s="56">
        <v>56</v>
      </c>
      <c r="B1666" s="7">
        <v>221</v>
      </c>
      <c r="C1666" s="29" t="s">
        <v>3119</v>
      </c>
      <c r="D1666" s="57" t="s">
        <v>254</v>
      </c>
      <c r="E1666" s="57" t="s">
        <v>547</v>
      </c>
      <c r="F1666" s="58">
        <v>104.94</v>
      </c>
      <c r="G1666" s="9" t="s">
        <v>2485</v>
      </c>
      <c r="H1666" s="3">
        <v>1</v>
      </c>
      <c r="I1666" s="1" t="s">
        <v>476</v>
      </c>
      <c r="J1666" s="2">
        <f t="shared" si="207"/>
        <v>647.84210399999995</v>
      </c>
      <c r="K1666" s="3">
        <v>1171.2136176000001</v>
      </c>
    </row>
    <row r="1667" spans="1:11" ht="18" customHeight="1">
      <c r="A1667" s="56"/>
      <c r="B1667" s="9">
        <v>222</v>
      </c>
      <c r="C1667" s="29" t="s">
        <v>3119</v>
      </c>
      <c r="D1667" s="57"/>
      <c r="E1667" s="57"/>
      <c r="F1667" s="58"/>
      <c r="G1667" s="9" t="s">
        <v>2486</v>
      </c>
      <c r="H1667" s="3">
        <v>2</v>
      </c>
      <c r="I1667" s="1" t="s">
        <v>476</v>
      </c>
      <c r="J1667" s="2">
        <f t="shared" si="207"/>
        <v>647.84210399999995</v>
      </c>
      <c r="K1667" s="3">
        <v>1171.2136176000001</v>
      </c>
    </row>
    <row r="1668" spans="1:11" ht="18" customHeight="1">
      <c r="A1668" s="56"/>
      <c r="B1668" s="9">
        <v>223</v>
      </c>
      <c r="C1668" s="29" t="s">
        <v>3119</v>
      </c>
      <c r="D1668" s="57"/>
      <c r="E1668" s="57"/>
      <c r="F1668" s="58"/>
      <c r="G1668" s="9" t="s">
        <v>2487</v>
      </c>
      <c r="H1668" s="3">
        <v>3</v>
      </c>
      <c r="I1668" s="1" t="s">
        <v>476</v>
      </c>
      <c r="J1668" s="2">
        <f t="shared" si="207"/>
        <v>647.84210399999995</v>
      </c>
      <c r="K1668" s="3">
        <v>1171.2136176000001</v>
      </c>
    </row>
    <row r="1669" spans="1:11" ht="18" customHeight="1">
      <c r="A1669" s="56"/>
      <c r="B1669" s="9">
        <v>224</v>
      </c>
      <c r="C1669" s="29" t="s">
        <v>3119</v>
      </c>
      <c r="D1669" s="57"/>
      <c r="E1669" s="57"/>
      <c r="F1669" s="58"/>
      <c r="G1669" s="9" t="s">
        <v>2488</v>
      </c>
      <c r="H1669" s="3">
        <v>4</v>
      </c>
      <c r="I1669" s="1" t="s">
        <v>476</v>
      </c>
      <c r="J1669" s="2">
        <f t="shared" si="207"/>
        <v>647.84210399999995</v>
      </c>
      <c r="K1669" s="3">
        <v>1171.2136176000001</v>
      </c>
    </row>
    <row r="1670" spans="1:11" ht="18" customHeight="1">
      <c r="A1670" s="56">
        <v>57</v>
      </c>
      <c r="B1670" s="7">
        <v>225</v>
      </c>
      <c r="C1670" s="29" t="s">
        <v>3119</v>
      </c>
      <c r="D1670" s="57" t="s">
        <v>255</v>
      </c>
      <c r="E1670" s="57" t="s">
        <v>548</v>
      </c>
      <c r="F1670" s="58">
        <v>104.94</v>
      </c>
      <c r="G1670" s="9" t="s">
        <v>2489</v>
      </c>
      <c r="H1670" s="3">
        <v>1</v>
      </c>
      <c r="I1670" s="1" t="s">
        <v>476</v>
      </c>
      <c r="J1670" s="2">
        <f t="shared" si="207"/>
        <v>647.84210399999995</v>
      </c>
      <c r="K1670" s="3">
        <v>1171.2136176000001</v>
      </c>
    </row>
    <row r="1671" spans="1:11" ht="18" customHeight="1">
      <c r="A1671" s="56"/>
      <c r="B1671" s="9">
        <v>226</v>
      </c>
      <c r="C1671" s="29" t="s">
        <v>3119</v>
      </c>
      <c r="D1671" s="57"/>
      <c r="E1671" s="57"/>
      <c r="F1671" s="58"/>
      <c r="G1671" s="9" t="s">
        <v>2490</v>
      </c>
      <c r="H1671" s="3">
        <v>2</v>
      </c>
      <c r="I1671" s="1" t="s">
        <v>476</v>
      </c>
      <c r="J1671" s="2">
        <f t="shared" si="207"/>
        <v>647.84210399999995</v>
      </c>
      <c r="K1671" s="3">
        <v>1171.2136176000001</v>
      </c>
    </row>
    <row r="1672" spans="1:11" ht="18" customHeight="1">
      <c r="A1672" s="56"/>
      <c r="B1672" s="9">
        <v>227</v>
      </c>
      <c r="C1672" s="29" t="s">
        <v>3119</v>
      </c>
      <c r="D1672" s="57"/>
      <c r="E1672" s="57"/>
      <c r="F1672" s="58"/>
      <c r="G1672" s="9" t="s">
        <v>2491</v>
      </c>
      <c r="H1672" s="3">
        <v>3</v>
      </c>
      <c r="I1672" s="1" t="s">
        <v>476</v>
      </c>
      <c r="J1672" s="2">
        <f t="shared" si="207"/>
        <v>647.84210399999995</v>
      </c>
      <c r="K1672" s="3">
        <v>1171.2136176000001</v>
      </c>
    </row>
    <row r="1673" spans="1:11" ht="18" customHeight="1">
      <c r="A1673" s="56"/>
      <c r="B1673" s="9">
        <v>228</v>
      </c>
      <c r="C1673" s="29" t="s">
        <v>3119</v>
      </c>
      <c r="D1673" s="57"/>
      <c r="E1673" s="57"/>
      <c r="F1673" s="58"/>
      <c r="G1673" s="9" t="s">
        <v>2492</v>
      </c>
      <c r="H1673" s="3">
        <v>4</v>
      </c>
      <c r="I1673" s="1" t="s">
        <v>476</v>
      </c>
      <c r="J1673" s="2">
        <f t="shared" si="207"/>
        <v>647.84210399999995</v>
      </c>
      <c r="K1673" s="3">
        <v>1171.2136176000001</v>
      </c>
    </row>
    <row r="1674" spans="1:11" ht="18" customHeight="1">
      <c r="A1674" s="56">
        <v>58</v>
      </c>
      <c r="B1674" s="7">
        <v>229</v>
      </c>
      <c r="C1674" s="29" t="s">
        <v>3119</v>
      </c>
      <c r="D1674" s="57" t="s">
        <v>256</v>
      </c>
      <c r="E1674" s="57" t="s">
        <v>549</v>
      </c>
      <c r="F1674" s="58">
        <v>104.94</v>
      </c>
      <c r="G1674" s="9" t="s">
        <v>2301</v>
      </c>
      <c r="H1674" s="3">
        <v>1</v>
      </c>
      <c r="I1674" s="1" t="s">
        <v>476</v>
      </c>
      <c r="J1674" s="2">
        <f t="shared" si="207"/>
        <v>647.84210399999995</v>
      </c>
      <c r="K1674" s="3">
        <v>1171.2136176000001</v>
      </c>
    </row>
    <row r="1675" spans="1:11" ht="18" customHeight="1">
      <c r="A1675" s="56"/>
      <c r="B1675" s="9">
        <v>230</v>
      </c>
      <c r="C1675" s="29" t="s">
        <v>3119</v>
      </c>
      <c r="D1675" s="57"/>
      <c r="E1675" s="57"/>
      <c r="F1675" s="58"/>
      <c r="G1675" s="9" t="s">
        <v>2302</v>
      </c>
      <c r="H1675" s="3">
        <v>2</v>
      </c>
      <c r="I1675" s="1" t="s">
        <v>476</v>
      </c>
      <c r="J1675" s="2">
        <f t="shared" si="207"/>
        <v>647.84210399999995</v>
      </c>
      <c r="K1675" s="3">
        <v>1171.2136176000001</v>
      </c>
    </row>
    <row r="1676" spans="1:11" ht="18" customHeight="1">
      <c r="A1676" s="56"/>
      <c r="B1676" s="9">
        <v>231</v>
      </c>
      <c r="C1676" s="29" t="s">
        <v>3119</v>
      </c>
      <c r="D1676" s="57"/>
      <c r="E1676" s="57"/>
      <c r="F1676" s="58"/>
      <c r="G1676" s="9" t="s">
        <v>2303</v>
      </c>
      <c r="H1676" s="3">
        <v>3</v>
      </c>
      <c r="I1676" s="1" t="s">
        <v>476</v>
      </c>
      <c r="J1676" s="2">
        <f t="shared" si="207"/>
        <v>647.84210399999995</v>
      </c>
      <c r="K1676" s="3">
        <v>1171.2136176000001</v>
      </c>
    </row>
    <row r="1677" spans="1:11" ht="18" customHeight="1">
      <c r="A1677" s="56"/>
      <c r="B1677" s="9">
        <v>232</v>
      </c>
      <c r="C1677" s="29" t="s">
        <v>3119</v>
      </c>
      <c r="D1677" s="57"/>
      <c r="E1677" s="57"/>
      <c r="F1677" s="58"/>
      <c r="G1677" s="9" t="s">
        <v>2304</v>
      </c>
      <c r="H1677" s="3">
        <v>4</v>
      </c>
      <c r="I1677" s="1" t="s">
        <v>476</v>
      </c>
      <c r="J1677" s="2">
        <f t="shared" si="207"/>
        <v>647.84210399999995</v>
      </c>
      <c r="K1677" s="3">
        <v>1171.2136176000001</v>
      </c>
    </row>
    <row r="1678" spans="1:11" ht="18" customHeight="1">
      <c r="A1678" s="56">
        <v>59</v>
      </c>
      <c r="B1678" s="7">
        <v>233</v>
      </c>
      <c r="C1678" s="29" t="s">
        <v>3119</v>
      </c>
      <c r="D1678" s="57" t="s">
        <v>257</v>
      </c>
      <c r="E1678" s="57" t="s">
        <v>550</v>
      </c>
      <c r="F1678" s="58">
        <v>104.94</v>
      </c>
      <c r="G1678" s="9" t="s">
        <v>2305</v>
      </c>
      <c r="H1678" s="3">
        <v>1</v>
      </c>
      <c r="I1678" s="1" t="s">
        <v>476</v>
      </c>
      <c r="J1678" s="2">
        <f t="shared" si="207"/>
        <v>647.84210399999995</v>
      </c>
      <c r="K1678" s="3">
        <v>1171.2136176000001</v>
      </c>
    </row>
    <row r="1679" spans="1:11" ht="18" customHeight="1">
      <c r="A1679" s="56"/>
      <c r="B1679" s="9">
        <v>234</v>
      </c>
      <c r="C1679" s="29" t="s">
        <v>3119</v>
      </c>
      <c r="D1679" s="57"/>
      <c r="E1679" s="57"/>
      <c r="F1679" s="58"/>
      <c r="G1679" s="9" t="s">
        <v>2306</v>
      </c>
      <c r="H1679" s="3">
        <v>2</v>
      </c>
      <c r="I1679" s="1" t="s">
        <v>476</v>
      </c>
      <c r="J1679" s="2">
        <f t="shared" si="207"/>
        <v>647.84210399999995</v>
      </c>
      <c r="K1679" s="3">
        <v>1171.2136176000001</v>
      </c>
    </row>
    <row r="1680" spans="1:11" ht="18" customHeight="1">
      <c r="A1680" s="56"/>
      <c r="B1680" s="9">
        <v>235</v>
      </c>
      <c r="C1680" s="29" t="s">
        <v>3119</v>
      </c>
      <c r="D1680" s="57"/>
      <c r="E1680" s="57"/>
      <c r="F1680" s="58"/>
      <c r="G1680" s="9" t="s">
        <v>2307</v>
      </c>
      <c r="H1680" s="3">
        <v>3</v>
      </c>
      <c r="I1680" s="1" t="s">
        <v>476</v>
      </c>
      <c r="J1680" s="2">
        <f t="shared" si="207"/>
        <v>647.84210399999995</v>
      </c>
      <c r="K1680" s="3">
        <v>1171.2136176000001</v>
      </c>
    </row>
    <row r="1681" spans="1:11" ht="18" customHeight="1">
      <c r="A1681" s="56"/>
      <c r="B1681" s="9">
        <v>236</v>
      </c>
      <c r="C1681" s="29" t="s">
        <v>3119</v>
      </c>
      <c r="D1681" s="57"/>
      <c r="E1681" s="57"/>
      <c r="F1681" s="58"/>
      <c r="G1681" s="9" t="s">
        <v>2308</v>
      </c>
      <c r="H1681" s="3">
        <v>4</v>
      </c>
      <c r="I1681" s="1" t="s">
        <v>476</v>
      </c>
      <c r="J1681" s="2">
        <f t="shared" si="207"/>
        <v>647.84210399999995</v>
      </c>
      <c r="K1681" s="3">
        <v>1171.2136176000001</v>
      </c>
    </row>
    <row r="1682" spans="1:11" ht="18" customHeight="1">
      <c r="A1682" s="56">
        <v>60</v>
      </c>
      <c r="B1682" s="7">
        <v>237</v>
      </c>
      <c r="C1682" s="29" t="s">
        <v>3119</v>
      </c>
      <c r="D1682" s="57" t="s">
        <v>258</v>
      </c>
      <c r="E1682" s="57" t="s">
        <v>551</v>
      </c>
      <c r="F1682" s="58">
        <v>104.94</v>
      </c>
      <c r="G1682" s="9" t="s">
        <v>2309</v>
      </c>
      <c r="H1682" s="3">
        <v>1</v>
      </c>
      <c r="I1682" s="1" t="s">
        <v>476</v>
      </c>
      <c r="J1682" s="2">
        <f t="shared" si="207"/>
        <v>647.84210399999995</v>
      </c>
      <c r="K1682" s="3">
        <v>1171.2136176000001</v>
      </c>
    </row>
    <row r="1683" spans="1:11" ht="18" customHeight="1">
      <c r="A1683" s="56"/>
      <c r="B1683" s="9">
        <v>238</v>
      </c>
      <c r="C1683" s="29" t="s">
        <v>3119</v>
      </c>
      <c r="D1683" s="57"/>
      <c r="E1683" s="57"/>
      <c r="F1683" s="58"/>
      <c r="G1683" s="9" t="s">
        <v>2310</v>
      </c>
      <c r="H1683" s="3">
        <v>2</v>
      </c>
      <c r="I1683" s="1" t="s">
        <v>476</v>
      </c>
      <c r="J1683" s="2">
        <f t="shared" si="207"/>
        <v>647.84210399999995</v>
      </c>
      <c r="K1683" s="3">
        <v>1171.2136176000001</v>
      </c>
    </row>
    <row r="1684" spans="1:11" ht="18" customHeight="1">
      <c r="A1684" s="56"/>
      <c r="B1684" s="9">
        <v>239</v>
      </c>
      <c r="C1684" s="29" t="s">
        <v>3119</v>
      </c>
      <c r="D1684" s="57"/>
      <c r="E1684" s="57"/>
      <c r="F1684" s="58"/>
      <c r="G1684" s="9" t="s">
        <v>2311</v>
      </c>
      <c r="H1684" s="3">
        <v>3</v>
      </c>
      <c r="I1684" s="1" t="s">
        <v>476</v>
      </c>
      <c r="J1684" s="2">
        <f t="shared" si="207"/>
        <v>647.84210399999995</v>
      </c>
      <c r="K1684" s="3">
        <v>1171.2136176000001</v>
      </c>
    </row>
    <row r="1685" spans="1:11" ht="18" customHeight="1">
      <c r="A1685" s="56"/>
      <c r="B1685" s="9">
        <v>240</v>
      </c>
      <c r="C1685" s="29" t="s">
        <v>3119</v>
      </c>
      <c r="D1685" s="57"/>
      <c r="E1685" s="57"/>
      <c r="F1685" s="58"/>
      <c r="G1685" s="9" t="s">
        <v>2312</v>
      </c>
      <c r="H1685" s="3">
        <v>4</v>
      </c>
      <c r="I1685" s="1" t="s">
        <v>476</v>
      </c>
      <c r="J1685" s="2">
        <f t="shared" ref="J1685:J1748" si="208">J1684</f>
        <v>647.84210399999995</v>
      </c>
      <c r="K1685" s="3">
        <v>1171.2136176000001</v>
      </c>
    </row>
    <row r="1686" spans="1:11" ht="18" customHeight="1">
      <c r="A1686" s="56">
        <v>61</v>
      </c>
      <c r="B1686" s="7">
        <v>241</v>
      </c>
      <c r="C1686" s="29" t="s">
        <v>3119</v>
      </c>
      <c r="D1686" s="57" t="s">
        <v>259</v>
      </c>
      <c r="E1686" s="57" t="s">
        <v>552</v>
      </c>
      <c r="F1686" s="58">
        <v>104.94</v>
      </c>
      <c r="G1686" s="9" t="s">
        <v>2313</v>
      </c>
      <c r="H1686" s="3">
        <v>1</v>
      </c>
      <c r="I1686" s="1" t="s">
        <v>476</v>
      </c>
      <c r="J1686" s="2">
        <f t="shared" si="208"/>
        <v>647.84210399999995</v>
      </c>
      <c r="K1686" s="3">
        <v>1171.2136176000001</v>
      </c>
    </row>
    <row r="1687" spans="1:11" ht="18" customHeight="1">
      <c r="A1687" s="56"/>
      <c r="B1687" s="9">
        <v>242</v>
      </c>
      <c r="C1687" s="29" t="s">
        <v>3119</v>
      </c>
      <c r="D1687" s="57"/>
      <c r="E1687" s="57"/>
      <c r="F1687" s="58"/>
      <c r="G1687" s="9" t="s">
        <v>2314</v>
      </c>
      <c r="H1687" s="3">
        <v>2</v>
      </c>
      <c r="I1687" s="1" t="s">
        <v>476</v>
      </c>
      <c r="J1687" s="2">
        <f t="shared" si="208"/>
        <v>647.84210399999995</v>
      </c>
      <c r="K1687" s="3">
        <v>1171.2136176000001</v>
      </c>
    </row>
    <row r="1688" spans="1:11" ht="18" customHeight="1">
      <c r="A1688" s="56"/>
      <c r="B1688" s="9">
        <v>243</v>
      </c>
      <c r="C1688" s="29" t="s">
        <v>3119</v>
      </c>
      <c r="D1688" s="57"/>
      <c r="E1688" s="57"/>
      <c r="F1688" s="58"/>
      <c r="G1688" s="9" t="s">
        <v>2315</v>
      </c>
      <c r="H1688" s="3">
        <v>3</v>
      </c>
      <c r="I1688" s="1" t="s">
        <v>476</v>
      </c>
      <c r="J1688" s="2">
        <f t="shared" si="208"/>
        <v>647.84210399999995</v>
      </c>
      <c r="K1688" s="3">
        <v>1171.2136176000001</v>
      </c>
    </row>
    <row r="1689" spans="1:11" ht="18" customHeight="1">
      <c r="A1689" s="56"/>
      <c r="B1689" s="9">
        <v>244</v>
      </c>
      <c r="C1689" s="29" t="s">
        <v>3119</v>
      </c>
      <c r="D1689" s="57"/>
      <c r="E1689" s="57"/>
      <c r="F1689" s="58"/>
      <c r="G1689" s="9" t="s">
        <v>2316</v>
      </c>
      <c r="H1689" s="3">
        <v>4</v>
      </c>
      <c r="I1689" s="1" t="s">
        <v>476</v>
      </c>
      <c r="J1689" s="2">
        <f t="shared" si="208"/>
        <v>647.84210399999995</v>
      </c>
      <c r="K1689" s="3">
        <v>1171.2136176000001</v>
      </c>
    </row>
    <row r="1690" spans="1:11" ht="18" customHeight="1">
      <c r="A1690" s="56">
        <v>62</v>
      </c>
      <c r="B1690" s="7">
        <v>245</v>
      </c>
      <c r="C1690" s="29" t="s">
        <v>3119</v>
      </c>
      <c r="D1690" s="57" t="s">
        <v>260</v>
      </c>
      <c r="E1690" s="57" t="s">
        <v>553</v>
      </c>
      <c r="F1690" s="58">
        <v>104.94</v>
      </c>
      <c r="G1690" s="9" t="s">
        <v>2317</v>
      </c>
      <c r="H1690" s="3">
        <v>1</v>
      </c>
      <c r="I1690" s="1" t="s">
        <v>476</v>
      </c>
      <c r="J1690" s="2">
        <f t="shared" si="208"/>
        <v>647.84210399999995</v>
      </c>
      <c r="K1690" s="3">
        <v>1171.2136176000001</v>
      </c>
    </row>
    <row r="1691" spans="1:11" ht="18" customHeight="1">
      <c r="A1691" s="56"/>
      <c r="B1691" s="9">
        <v>246</v>
      </c>
      <c r="C1691" s="29" t="s">
        <v>3119</v>
      </c>
      <c r="D1691" s="57"/>
      <c r="E1691" s="57"/>
      <c r="F1691" s="58"/>
      <c r="G1691" s="9" t="s">
        <v>2318</v>
      </c>
      <c r="H1691" s="3">
        <v>2</v>
      </c>
      <c r="I1691" s="1" t="s">
        <v>476</v>
      </c>
      <c r="J1691" s="2">
        <f t="shared" si="208"/>
        <v>647.84210399999995</v>
      </c>
      <c r="K1691" s="3">
        <v>1171.2136176000001</v>
      </c>
    </row>
    <row r="1692" spans="1:11" ht="18" customHeight="1">
      <c r="A1692" s="56"/>
      <c r="B1692" s="9">
        <v>247</v>
      </c>
      <c r="C1692" s="29" t="s">
        <v>3119</v>
      </c>
      <c r="D1692" s="57"/>
      <c r="E1692" s="57"/>
      <c r="F1692" s="58"/>
      <c r="G1692" s="9" t="s">
        <v>2319</v>
      </c>
      <c r="H1692" s="3">
        <v>3</v>
      </c>
      <c r="I1692" s="1" t="s">
        <v>476</v>
      </c>
      <c r="J1692" s="2">
        <f t="shared" si="208"/>
        <v>647.84210399999995</v>
      </c>
      <c r="K1692" s="3">
        <v>1171.2136176000001</v>
      </c>
    </row>
    <row r="1693" spans="1:11" ht="18" customHeight="1">
      <c r="A1693" s="56"/>
      <c r="B1693" s="9">
        <v>248</v>
      </c>
      <c r="C1693" s="29" t="s">
        <v>3119</v>
      </c>
      <c r="D1693" s="57"/>
      <c r="E1693" s="57"/>
      <c r="F1693" s="58"/>
      <c r="G1693" s="9" t="s">
        <v>2320</v>
      </c>
      <c r="H1693" s="3">
        <v>4</v>
      </c>
      <c r="I1693" s="1" t="s">
        <v>476</v>
      </c>
      <c r="J1693" s="2">
        <f t="shared" si="208"/>
        <v>647.84210399999995</v>
      </c>
      <c r="K1693" s="3">
        <v>1171.2136176000001</v>
      </c>
    </row>
    <row r="1694" spans="1:11" ht="18" customHeight="1">
      <c r="A1694" s="56">
        <v>63</v>
      </c>
      <c r="B1694" s="7">
        <v>249</v>
      </c>
      <c r="C1694" s="29" t="s">
        <v>3119</v>
      </c>
      <c r="D1694" s="57" t="s">
        <v>261</v>
      </c>
      <c r="E1694" s="57" t="s">
        <v>554</v>
      </c>
      <c r="F1694" s="58">
        <v>104.94</v>
      </c>
      <c r="G1694" s="9" t="s">
        <v>2321</v>
      </c>
      <c r="H1694" s="3">
        <v>1</v>
      </c>
      <c r="I1694" s="1" t="s">
        <v>476</v>
      </c>
      <c r="J1694" s="2">
        <f t="shared" si="208"/>
        <v>647.84210399999995</v>
      </c>
      <c r="K1694" s="3">
        <v>1171.2136176000001</v>
      </c>
    </row>
    <row r="1695" spans="1:11" ht="18" customHeight="1">
      <c r="A1695" s="56"/>
      <c r="B1695" s="9">
        <v>250</v>
      </c>
      <c r="C1695" s="29" t="s">
        <v>3119</v>
      </c>
      <c r="D1695" s="57"/>
      <c r="E1695" s="57"/>
      <c r="F1695" s="58"/>
      <c r="G1695" s="9" t="s">
        <v>2322</v>
      </c>
      <c r="H1695" s="3">
        <v>2</v>
      </c>
      <c r="I1695" s="1" t="s">
        <v>476</v>
      </c>
      <c r="J1695" s="2">
        <f t="shared" si="208"/>
        <v>647.84210399999995</v>
      </c>
      <c r="K1695" s="3">
        <v>1171.2136176000001</v>
      </c>
    </row>
    <row r="1696" spans="1:11" ht="18" customHeight="1">
      <c r="A1696" s="56"/>
      <c r="B1696" s="9">
        <v>251</v>
      </c>
      <c r="C1696" s="29" t="s">
        <v>3119</v>
      </c>
      <c r="D1696" s="57"/>
      <c r="E1696" s="57"/>
      <c r="F1696" s="58"/>
      <c r="G1696" s="9" t="s">
        <v>2323</v>
      </c>
      <c r="H1696" s="3">
        <v>3</v>
      </c>
      <c r="I1696" s="1" t="s">
        <v>476</v>
      </c>
      <c r="J1696" s="2">
        <f t="shared" si="208"/>
        <v>647.84210399999995</v>
      </c>
      <c r="K1696" s="3">
        <v>1171.2136176000001</v>
      </c>
    </row>
    <row r="1697" spans="1:11" ht="18" customHeight="1">
      <c r="A1697" s="56"/>
      <c r="B1697" s="9">
        <v>252</v>
      </c>
      <c r="C1697" s="29" t="s">
        <v>3119</v>
      </c>
      <c r="D1697" s="57"/>
      <c r="E1697" s="57"/>
      <c r="F1697" s="58"/>
      <c r="G1697" s="9" t="s">
        <v>2324</v>
      </c>
      <c r="H1697" s="3">
        <v>4</v>
      </c>
      <c r="I1697" s="1" t="s">
        <v>476</v>
      </c>
      <c r="J1697" s="2">
        <f t="shared" si="208"/>
        <v>647.84210399999995</v>
      </c>
      <c r="K1697" s="3">
        <v>1171.2136176000001</v>
      </c>
    </row>
    <row r="1698" spans="1:11" ht="18" customHeight="1">
      <c r="A1698" s="56">
        <v>64</v>
      </c>
      <c r="B1698" s="7">
        <v>253</v>
      </c>
      <c r="C1698" s="29" t="s">
        <v>3119</v>
      </c>
      <c r="D1698" s="57" t="s">
        <v>262</v>
      </c>
      <c r="E1698" s="57" t="s">
        <v>555</v>
      </c>
      <c r="F1698" s="58">
        <v>104.94</v>
      </c>
      <c r="G1698" s="9" t="s">
        <v>2325</v>
      </c>
      <c r="H1698" s="3">
        <v>1</v>
      </c>
      <c r="I1698" s="1" t="s">
        <v>476</v>
      </c>
      <c r="J1698" s="2">
        <f t="shared" si="208"/>
        <v>647.84210399999995</v>
      </c>
      <c r="K1698" s="3">
        <v>1171.2136176000001</v>
      </c>
    </row>
    <row r="1699" spans="1:11" ht="18" customHeight="1">
      <c r="A1699" s="56"/>
      <c r="B1699" s="9">
        <v>254</v>
      </c>
      <c r="C1699" s="29" t="s">
        <v>3119</v>
      </c>
      <c r="D1699" s="57"/>
      <c r="E1699" s="57"/>
      <c r="F1699" s="58"/>
      <c r="G1699" s="9" t="s">
        <v>2326</v>
      </c>
      <c r="H1699" s="3">
        <v>2</v>
      </c>
      <c r="I1699" s="1" t="s">
        <v>476</v>
      </c>
      <c r="J1699" s="2">
        <f t="shared" si="208"/>
        <v>647.84210399999995</v>
      </c>
      <c r="K1699" s="3">
        <v>1171.2136176000001</v>
      </c>
    </row>
    <row r="1700" spans="1:11" ht="18" customHeight="1">
      <c r="A1700" s="56"/>
      <c r="B1700" s="9">
        <v>255</v>
      </c>
      <c r="C1700" s="29" t="s">
        <v>3119</v>
      </c>
      <c r="D1700" s="57"/>
      <c r="E1700" s="57"/>
      <c r="F1700" s="58"/>
      <c r="G1700" s="9" t="s">
        <v>2327</v>
      </c>
      <c r="H1700" s="3">
        <v>3</v>
      </c>
      <c r="I1700" s="1" t="s">
        <v>476</v>
      </c>
      <c r="J1700" s="2">
        <f t="shared" si="208"/>
        <v>647.84210399999995</v>
      </c>
      <c r="K1700" s="3">
        <v>1171.2136176000001</v>
      </c>
    </row>
    <row r="1701" spans="1:11" ht="18" customHeight="1">
      <c r="A1701" s="56"/>
      <c r="B1701" s="9">
        <v>256</v>
      </c>
      <c r="C1701" s="29" t="s">
        <v>3119</v>
      </c>
      <c r="D1701" s="57"/>
      <c r="E1701" s="57"/>
      <c r="F1701" s="58"/>
      <c r="G1701" s="9" t="s">
        <v>2328</v>
      </c>
      <c r="H1701" s="3">
        <v>4</v>
      </c>
      <c r="I1701" s="1" t="s">
        <v>476</v>
      </c>
      <c r="J1701" s="2">
        <f t="shared" si="208"/>
        <v>647.84210399999995</v>
      </c>
      <c r="K1701" s="3">
        <v>1171.2136176000001</v>
      </c>
    </row>
    <row r="1702" spans="1:11" ht="18" customHeight="1">
      <c r="A1702" s="56">
        <v>65</v>
      </c>
      <c r="B1702" s="7">
        <v>257</v>
      </c>
      <c r="C1702" s="29" t="s">
        <v>3119</v>
      </c>
      <c r="D1702" s="57" t="s">
        <v>263</v>
      </c>
      <c r="E1702" s="57" t="s">
        <v>556</v>
      </c>
      <c r="F1702" s="58">
        <v>104.94</v>
      </c>
      <c r="G1702" s="9" t="s">
        <v>2329</v>
      </c>
      <c r="H1702" s="3">
        <v>1</v>
      </c>
      <c r="I1702" s="1" t="s">
        <v>476</v>
      </c>
      <c r="J1702" s="2">
        <f t="shared" si="208"/>
        <v>647.84210399999995</v>
      </c>
      <c r="K1702" s="3">
        <v>1171.2136176000001</v>
      </c>
    </row>
    <row r="1703" spans="1:11" ht="18" customHeight="1">
      <c r="A1703" s="56"/>
      <c r="B1703" s="9">
        <v>258</v>
      </c>
      <c r="C1703" s="29" t="s">
        <v>3119</v>
      </c>
      <c r="D1703" s="57"/>
      <c r="E1703" s="57"/>
      <c r="F1703" s="58"/>
      <c r="G1703" s="9" t="s">
        <v>2330</v>
      </c>
      <c r="H1703" s="3">
        <v>2</v>
      </c>
      <c r="I1703" s="1" t="s">
        <v>476</v>
      </c>
      <c r="J1703" s="2">
        <f t="shared" si="208"/>
        <v>647.84210399999995</v>
      </c>
      <c r="K1703" s="3">
        <v>1171.2136176000001</v>
      </c>
    </row>
    <row r="1704" spans="1:11" ht="18" customHeight="1">
      <c r="A1704" s="56"/>
      <c r="B1704" s="9">
        <v>259</v>
      </c>
      <c r="C1704" s="29" t="s">
        <v>3119</v>
      </c>
      <c r="D1704" s="57"/>
      <c r="E1704" s="57"/>
      <c r="F1704" s="58"/>
      <c r="G1704" s="9" t="s">
        <v>2331</v>
      </c>
      <c r="H1704" s="3">
        <v>3</v>
      </c>
      <c r="I1704" s="1" t="s">
        <v>476</v>
      </c>
      <c r="J1704" s="2">
        <f t="shared" si="208"/>
        <v>647.84210399999995</v>
      </c>
      <c r="K1704" s="3">
        <v>1171.2136176000001</v>
      </c>
    </row>
    <row r="1705" spans="1:11" ht="18" customHeight="1">
      <c r="A1705" s="56"/>
      <c r="B1705" s="9">
        <v>260</v>
      </c>
      <c r="C1705" s="29" t="s">
        <v>3119</v>
      </c>
      <c r="D1705" s="57"/>
      <c r="E1705" s="57"/>
      <c r="F1705" s="58"/>
      <c r="G1705" s="9" t="s">
        <v>2332</v>
      </c>
      <c r="H1705" s="3">
        <v>4</v>
      </c>
      <c r="I1705" s="1" t="s">
        <v>476</v>
      </c>
      <c r="J1705" s="2">
        <f t="shared" si="208"/>
        <v>647.84210399999995</v>
      </c>
      <c r="K1705" s="3">
        <v>1171.2136176000001</v>
      </c>
    </row>
    <row r="1706" spans="1:11" ht="18" customHeight="1">
      <c r="A1706" s="56">
        <v>66</v>
      </c>
      <c r="B1706" s="7">
        <v>261</v>
      </c>
      <c r="C1706" s="29" t="s">
        <v>3119</v>
      </c>
      <c r="D1706" s="57" t="s">
        <v>264</v>
      </c>
      <c r="E1706" s="57" t="s">
        <v>557</v>
      </c>
      <c r="F1706" s="58">
        <v>104.94</v>
      </c>
      <c r="G1706" s="9" t="s">
        <v>2333</v>
      </c>
      <c r="H1706" s="3">
        <v>1</v>
      </c>
      <c r="I1706" s="1" t="s">
        <v>476</v>
      </c>
      <c r="J1706" s="2">
        <f t="shared" si="208"/>
        <v>647.84210399999995</v>
      </c>
      <c r="K1706" s="3">
        <v>1171.2136176000001</v>
      </c>
    </row>
    <row r="1707" spans="1:11" ht="18" customHeight="1">
      <c r="A1707" s="56"/>
      <c r="B1707" s="9">
        <v>262</v>
      </c>
      <c r="C1707" s="29" t="s">
        <v>3119</v>
      </c>
      <c r="D1707" s="57"/>
      <c r="E1707" s="57"/>
      <c r="F1707" s="58"/>
      <c r="G1707" s="9" t="s">
        <v>2334</v>
      </c>
      <c r="H1707" s="3">
        <v>2</v>
      </c>
      <c r="I1707" s="1" t="s">
        <v>476</v>
      </c>
      <c r="J1707" s="2">
        <f t="shared" si="208"/>
        <v>647.84210399999995</v>
      </c>
      <c r="K1707" s="3">
        <v>1171.2136176000001</v>
      </c>
    </row>
    <row r="1708" spans="1:11" ht="18" customHeight="1">
      <c r="A1708" s="56"/>
      <c r="B1708" s="9">
        <v>263</v>
      </c>
      <c r="C1708" s="29" t="s">
        <v>3119</v>
      </c>
      <c r="D1708" s="57"/>
      <c r="E1708" s="57"/>
      <c r="F1708" s="58"/>
      <c r="G1708" s="9" t="s">
        <v>2335</v>
      </c>
      <c r="H1708" s="3">
        <v>3</v>
      </c>
      <c r="I1708" s="1" t="s">
        <v>476</v>
      </c>
      <c r="J1708" s="2">
        <f t="shared" si="208"/>
        <v>647.84210399999995</v>
      </c>
      <c r="K1708" s="3">
        <v>1171.2136176000001</v>
      </c>
    </row>
    <row r="1709" spans="1:11" ht="18" customHeight="1">
      <c r="A1709" s="56"/>
      <c r="B1709" s="9">
        <v>264</v>
      </c>
      <c r="C1709" s="29" t="s">
        <v>3119</v>
      </c>
      <c r="D1709" s="57"/>
      <c r="E1709" s="57"/>
      <c r="F1709" s="58"/>
      <c r="G1709" s="9" t="s">
        <v>2336</v>
      </c>
      <c r="H1709" s="3">
        <v>4</v>
      </c>
      <c r="I1709" s="1" t="s">
        <v>476</v>
      </c>
      <c r="J1709" s="2">
        <f t="shared" si="208"/>
        <v>647.84210399999995</v>
      </c>
      <c r="K1709" s="3">
        <v>1171.2136176000001</v>
      </c>
    </row>
    <row r="1710" spans="1:11" ht="18" customHeight="1">
      <c r="A1710" s="56">
        <v>67</v>
      </c>
      <c r="B1710" s="7">
        <v>265</v>
      </c>
      <c r="C1710" s="29" t="s">
        <v>3119</v>
      </c>
      <c r="D1710" s="57" t="s">
        <v>265</v>
      </c>
      <c r="E1710" s="57" t="s">
        <v>558</v>
      </c>
      <c r="F1710" s="58">
        <v>104.94</v>
      </c>
      <c r="G1710" s="9" t="s">
        <v>2337</v>
      </c>
      <c r="H1710" s="3">
        <v>1</v>
      </c>
      <c r="I1710" s="1" t="s">
        <v>476</v>
      </c>
      <c r="J1710" s="2">
        <f t="shared" si="208"/>
        <v>647.84210399999995</v>
      </c>
      <c r="K1710" s="3">
        <v>1171.2136176000001</v>
      </c>
    </row>
    <row r="1711" spans="1:11" ht="18" customHeight="1">
      <c r="A1711" s="56"/>
      <c r="B1711" s="9">
        <v>266</v>
      </c>
      <c r="C1711" s="29" t="s">
        <v>3119</v>
      </c>
      <c r="D1711" s="57"/>
      <c r="E1711" s="57"/>
      <c r="F1711" s="58"/>
      <c r="G1711" s="9" t="s">
        <v>2338</v>
      </c>
      <c r="H1711" s="3">
        <v>2</v>
      </c>
      <c r="I1711" s="1" t="s">
        <v>476</v>
      </c>
      <c r="J1711" s="2">
        <f t="shared" si="208"/>
        <v>647.84210399999995</v>
      </c>
      <c r="K1711" s="3">
        <v>1171.2136176000001</v>
      </c>
    </row>
    <row r="1712" spans="1:11" ht="18" customHeight="1">
      <c r="A1712" s="56"/>
      <c r="B1712" s="9">
        <v>267</v>
      </c>
      <c r="C1712" s="29" t="s">
        <v>3119</v>
      </c>
      <c r="D1712" s="57"/>
      <c r="E1712" s="57"/>
      <c r="F1712" s="58"/>
      <c r="G1712" s="9" t="s">
        <v>2339</v>
      </c>
      <c r="H1712" s="3">
        <v>3</v>
      </c>
      <c r="I1712" s="1" t="s">
        <v>476</v>
      </c>
      <c r="J1712" s="2">
        <f t="shared" si="208"/>
        <v>647.84210399999995</v>
      </c>
      <c r="K1712" s="3">
        <v>1171.2136176000001</v>
      </c>
    </row>
    <row r="1713" spans="1:11" ht="18" customHeight="1">
      <c r="A1713" s="56"/>
      <c r="B1713" s="9">
        <v>268</v>
      </c>
      <c r="C1713" s="29" t="s">
        <v>3119</v>
      </c>
      <c r="D1713" s="57"/>
      <c r="E1713" s="57"/>
      <c r="F1713" s="58"/>
      <c r="G1713" s="9" t="s">
        <v>2340</v>
      </c>
      <c r="H1713" s="3">
        <v>4</v>
      </c>
      <c r="I1713" s="1" t="s">
        <v>476</v>
      </c>
      <c r="J1713" s="2">
        <f t="shared" si="208"/>
        <v>647.84210399999995</v>
      </c>
      <c r="K1713" s="3">
        <v>1171.2136176000001</v>
      </c>
    </row>
    <row r="1714" spans="1:11" ht="18" customHeight="1">
      <c r="A1714" s="56">
        <v>68</v>
      </c>
      <c r="B1714" s="7">
        <v>269</v>
      </c>
      <c r="C1714" s="29" t="s">
        <v>3119</v>
      </c>
      <c r="D1714" s="57" t="s">
        <v>266</v>
      </c>
      <c r="E1714" s="57" t="s">
        <v>559</v>
      </c>
      <c r="F1714" s="58">
        <v>104.94</v>
      </c>
      <c r="G1714" s="9" t="s">
        <v>2341</v>
      </c>
      <c r="H1714" s="3">
        <v>1</v>
      </c>
      <c r="I1714" s="1" t="s">
        <v>476</v>
      </c>
      <c r="J1714" s="2">
        <f t="shared" si="208"/>
        <v>647.84210399999995</v>
      </c>
      <c r="K1714" s="3">
        <v>1171.2136176000001</v>
      </c>
    </row>
    <row r="1715" spans="1:11" ht="18" customHeight="1">
      <c r="A1715" s="56"/>
      <c r="B1715" s="9">
        <v>270</v>
      </c>
      <c r="C1715" s="29" t="s">
        <v>3119</v>
      </c>
      <c r="D1715" s="57"/>
      <c r="E1715" s="57"/>
      <c r="F1715" s="58"/>
      <c r="G1715" s="9" t="s">
        <v>2342</v>
      </c>
      <c r="H1715" s="3">
        <v>2</v>
      </c>
      <c r="I1715" s="1" t="s">
        <v>476</v>
      </c>
      <c r="J1715" s="2">
        <f t="shared" si="208"/>
        <v>647.84210399999995</v>
      </c>
      <c r="K1715" s="3">
        <v>1171.2136176000001</v>
      </c>
    </row>
    <row r="1716" spans="1:11" ht="18" customHeight="1">
      <c r="A1716" s="56"/>
      <c r="B1716" s="9">
        <v>271</v>
      </c>
      <c r="C1716" s="29" t="s">
        <v>3119</v>
      </c>
      <c r="D1716" s="57"/>
      <c r="E1716" s="57"/>
      <c r="F1716" s="58"/>
      <c r="G1716" s="9" t="s">
        <v>2343</v>
      </c>
      <c r="H1716" s="3">
        <v>3</v>
      </c>
      <c r="I1716" s="1" t="s">
        <v>476</v>
      </c>
      <c r="J1716" s="2">
        <f t="shared" si="208"/>
        <v>647.84210399999995</v>
      </c>
      <c r="K1716" s="3">
        <v>1171.2136176000001</v>
      </c>
    </row>
    <row r="1717" spans="1:11" ht="18" customHeight="1">
      <c r="A1717" s="56"/>
      <c r="B1717" s="9">
        <v>272</v>
      </c>
      <c r="C1717" s="29" t="s">
        <v>3119</v>
      </c>
      <c r="D1717" s="57"/>
      <c r="E1717" s="57"/>
      <c r="F1717" s="58"/>
      <c r="G1717" s="9" t="s">
        <v>2344</v>
      </c>
      <c r="H1717" s="3">
        <v>4</v>
      </c>
      <c r="I1717" s="1" t="s">
        <v>476</v>
      </c>
      <c r="J1717" s="2">
        <f t="shared" si="208"/>
        <v>647.84210399999995</v>
      </c>
      <c r="K1717" s="3">
        <v>1171.2136176000001</v>
      </c>
    </row>
    <row r="1718" spans="1:11" ht="18" customHeight="1">
      <c r="A1718" s="56">
        <v>69</v>
      </c>
      <c r="B1718" s="7">
        <v>273</v>
      </c>
      <c r="C1718" s="29" t="s">
        <v>3119</v>
      </c>
      <c r="D1718" s="57" t="s">
        <v>267</v>
      </c>
      <c r="E1718" s="57" t="s">
        <v>560</v>
      </c>
      <c r="F1718" s="58">
        <v>104.94</v>
      </c>
      <c r="G1718" s="9" t="s">
        <v>2345</v>
      </c>
      <c r="H1718" s="3">
        <v>1</v>
      </c>
      <c r="I1718" s="1" t="s">
        <v>476</v>
      </c>
      <c r="J1718" s="2">
        <f t="shared" si="208"/>
        <v>647.84210399999995</v>
      </c>
      <c r="K1718" s="3">
        <v>1171.2136176000001</v>
      </c>
    </row>
    <row r="1719" spans="1:11" ht="18" customHeight="1">
      <c r="A1719" s="56"/>
      <c r="B1719" s="9">
        <v>274</v>
      </c>
      <c r="C1719" s="29" t="s">
        <v>3119</v>
      </c>
      <c r="D1719" s="57"/>
      <c r="E1719" s="57"/>
      <c r="F1719" s="58"/>
      <c r="G1719" s="9" t="s">
        <v>2346</v>
      </c>
      <c r="H1719" s="3">
        <v>2</v>
      </c>
      <c r="I1719" s="1" t="s">
        <v>476</v>
      </c>
      <c r="J1719" s="2">
        <f t="shared" si="208"/>
        <v>647.84210399999995</v>
      </c>
      <c r="K1719" s="3">
        <v>1171.2136176000001</v>
      </c>
    </row>
    <row r="1720" spans="1:11" ht="18" customHeight="1">
      <c r="A1720" s="56"/>
      <c r="B1720" s="9">
        <v>275</v>
      </c>
      <c r="C1720" s="29" t="s">
        <v>3119</v>
      </c>
      <c r="D1720" s="57"/>
      <c r="E1720" s="57"/>
      <c r="F1720" s="58"/>
      <c r="G1720" s="9" t="s">
        <v>2347</v>
      </c>
      <c r="H1720" s="3">
        <v>3</v>
      </c>
      <c r="I1720" s="1" t="s">
        <v>476</v>
      </c>
      <c r="J1720" s="2">
        <f t="shared" si="208"/>
        <v>647.84210399999995</v>
      </c>
      <c r="K1720" s="3">
        <v>1171.2136176000001</v>
      </c>
    </row>
    <row r="1721" spans="1:11" ht="18" customHeight="1">
      <c r="A1721" s="56"/>
      <c r="B1721" s="9">
        <v>276</v>
      </c>
      <c r="C1721" s="29" t="s">
        <v>3119</v>
      </c>
      <c r="D1721" s="57"/>
      <c r="E1721" s="57"/>
      <c r="F1721" s="58"/>
      <c r="G1721" s="9" t="s">
        <v>2348</v>
      </c>
      <c r="H1721" s="3">
        <v>4</v>
      </c>
      <c r="I1721" s="1" t="s">
        <v>476</v>
      </c>
      <c r="J1721" s="2">
        <f t="shared" si="208"/>
        <v>647.84210399999995</v>
      </c>
      <c r="K1721" s="3">
        <v>1171.2136176000001</v>
      </c>
    </row>
    <row r="1722" spans="1:11" ht="18" customHeight="1">
      <c r="A1722" s="56">
        <v>70</v>
      </c>
      <c r="B1722" s="7">
        <v>277</v>
      </c>
      <c r="C1722" s="29" t="s">
        <v>3119</v>
      </c>
      <c r="D1722" s="57" t="s">
        <v>268</v>
      </c>
      <c r="E1722" s="57" t="s">
        <v>561</v>
      </c>
      <c r="F1722" s="58">
        <v>104.94</v>
      </c>
      <c r="G1722" s="9" t="s">
        <v>2349</v>
      </c>
      <c r="H1722" s="3">
        <v>1</v>
      </c>
      <c r="I1722" s="1" t="s">
        <v>476</v>
      </c>
      <c r="J1722" s="2">
        <f t="shared" si="208"/>
        <v>647.84210399999995</v>
      </c>
      <c r="K1722" s="3">
        <v>1171.2136176000001</v>
      </c>
    </row>
    <row r="1723" spans="1:11" ht="18" customHeight="1">
      <c r="A1723" s="56"/>
      <c r="B1723" s="9">
        <v>278</v>
      </c>
      <c r="C1723" s="29" t="s">
        <v>3119</v>
      </c>
      <c r="D1723" s="57"/>
      <c r="E1723" s="57"/>
      <c r="F1723" s="58"/>
      <c r="G1723" s="9" t="s">
        <v>2350</v>
      </c>
      <c r="H1723" s="3">
        <v>2</v>
      </c>
      <c r="I1723" s="1" t="s">
        <v>476</v>
      </c>
      <c r="J1723" s="2">
        <f t="shared" si="208"/>
        <v>647.84210399999995</v>
      </c>
      <c r="K1723" s="3">
        <v>1171.2136176000001</v>
      </c>
    </row>
    <row r="1724" spans="1:11" ht="18" customHeight="1">
      <c r="A1724" s="56"/>
      <c r="B1724" s="9">
        <v>279</v>
      </c>
      <c r="C1724" s="29" t="s">
        <v>3119</v>
      </c>
      <c r="D1724" s="57"/>
      <c r="E1724" s="57"/>
      <c r="F1724" s="58"/>
      <c r="G1724" s="9" t="s">
        <v>2351</v>
      </c>
      <c r="H1724" s="3">
        <v>3</v>
      </c>
      <c r="I1724" s="1" t="s">
        <v>476</v>
      </c>
      <c r="J1724" s="2">
        <f t="shared" si="208"/>
        <v>647.84210399999995</v>
      </c>
      <c r="K1724" s="3">
        <v>1171.2136176000001</v>
      </c>
    </row>
    <row r="1725" spans="1:11" ht="18" customHeight="1">
      <c r="A1725" s="56"/>
      <c r="B1725" s="9">
        <v>280</v>
      </c>
      <c r="C1725" s="29" t="s">
        <v>3119</v>
      </c>
      <c r="D1725" s="57"/>
      <c r="E1725" s="57"/>
      <c r="F1725" s="58"/>
      <c r="G1725" s="9" t="s">
        <v>2352</v>
      </c>
      <c r="H1725" s="3">
        <v>4</v>
      </c>
      <c r="I1725" s="1" t="s">
        <v>476</v>
      </c>
      <c r="J1725" s="2">
        <f t="shared" si="208"/>
        <v>647.84210399999995</v>
      </c>
      <c r="K1725" s="3">
        <v>1171.2136176000001</v>
      </c>
    </row>
    <row r="1726" spans="1:11" ht="18" customHeight="1">
      <c r="A1726" s="56">
        <v>71</v>
      </c>
      <c r="B1726" s="7">
        <v>281</v>
      </c>
      <c r="C1726" s="29" t="s">
        <v>3119</v>
      </c>
      <c r="D1726" s="57" t="s">
        <v>269</v>
      </c>
      <c r="E1726" s="57" t="s">
        <v>562</v>
      </c>
      <c r="F1726" s="58">
        <v>104.94</v>
      </c>
      <c r="G1726" s="9" t="s">
        <v>2353</v>
      </c>
      <c r="H1726" s="3">
        <v>1</v>
      </c>
      <c r="I1726" s="1" t="s">
        <v>476</v>
      </c>
      <c r="J1726" s="2">
        <f t="shared" si="208"/>
        <v>647.84210399999995</v>
      </c>
      <c r="K1726" s="3">
        <v>1171.2136176000001</v>
      </c>
    </row>
    <row r="1727" spans="1:11" ht="18" customHeight="1">
      <c r="A1727" s="56"/>
      <c r="B1727" s="9">
        <v>282</v>
      </c>
      <c r="C1727" s="29" t="s">
        <v>3119</v>
      </c>
      <c r="D1727" s="57"/>
      <c r="E1727" s="57"/>
      <c r="F1727" s="58"/>
      <c r="G1727" s="9" t="s">
        <v>2354</v>
      </c>
      <c r="H1727" s="3">
        <v>2</v>
      </c>
      <c r="I1727" s="1" t="s">
        <v>476</v>
      </c>
      <c r="J1727" s="2">
        <f t="shared" si="208"/>
        <v>647.84210399999995</v>
      </c>
      <c r="K1727" s="3">
        <v>1171.2136176000001</v>
      </c>
    </row>
    <row r="1728" spans="1:11" ht="18" customHeight="1">
      <c r="A1728" s="56"/>
      <c r="B1728" s="9">
        <v>283</v>
      </c>
      <c r="C1728" s="29" t="s">
        <v>3119</v>
      </c>
      <c r="D1728" s="57"/>
      <c r="E1728" s="57"/>
      <c r="F1728" s="58"/>
      <c r="G1728" s="9" t="s">
        <v>2355</v>
      </c>
      <c r="H1728" s="3">
        <v>3</v>
      </c>
      <c r="I1728" s="1" t="s">
        <v>476</v>
      </c>
      <c r="J1728" s="2">
        <f t="shared" si="208"/>
        <v>647.84210399999995</v>
      </c>
      <c r="K1728" s="3">
        <v>1171.2136176000001</v>
      </c>
    </row>
    <row r="1729" spans="1:11" ht="18" customHeight="1">
      <c r="A1729" s="56"/>
      <c r="B1729" s="9">
        <v>284</v>
      </c>
      <c r="C1729" s="29" t="s">
        <v>3119</v>
      </c>
      <c r="D1729" s="57"/>
      <c r="E1729" s="57"/>
      <c r="F1729" s="58"/>
      <c r="G1729" s="9" t="s">
        <v>2356</v>
      </c>
      <c r="H1729" s="3">
        <v>4</v>
      </c>
      <c r="I1729" s="1" t="s">
        <v>476</v>
      </c>
      <c r="J1729" s="2">
        <f t="shared" si="208"/>
        <v>647.84210399999995</v>
      </c>
      <c r="K1729" s="3">
        <v>1171.2136176000001</v>
      </c>
    </row>
    <row r="1730" spans="1:11" ht="18" customHeight="1">
      <c r="A1730" s="56">
        <v>72</v>
      </c>
      <c r="B1730" s="7">
        <v>285</v>
      </c>
      <c r="C1730" s="29" t="s">
        <v>3119</v>
      </c>
      <c r="D1730" s="57" t="s">
        <v>270</v>
      </c>
      <c r="E1730" s="57" t="s">
        <v>563</v>
      </c>
      <c r="F1730" s="58">
        <v>104.94</v>
      </c>
      <c r="G1730" s="9" t="s">
        <v>2357</v>
      </c>
      <c r="H1730" s="3">
        <v>1</v>
      </c>
      <c r="I1730" s="1" t="s">
        <v>476</v>
      </c>
      <c r="J1730" s="2">
        <f t="shared" si="208"/>
        <v>647.84210399999995</v>
      </c>
      <c r="K1730" s="3">
        <v>1171.2136176000001</v>
      </c>
    </row>
    <row r="1731" spans="1:11" ht="18" customHeight="1">
      <c r="A1731" s="56"/>
      <c r="B1731" s="9">
        <v>286</v>
      </c>
      <c r="C1731" s="29" t="s">
        <v>3119</v>
      </c>
      <c r="D1731" s="57"/>
      <c r="E1731" s="57"/>
      <c r="F1731" s="58"/>
      <c r="G1731" s="9" t="s">
        <v>2358</v>
      </c>
      <c r="H1731" s="3">
        <v>2</v>
      </c>
      <c r="I1731" s="1" t="s">
        <v>476</v>
      </c>
      <c r="J1731" s="2">
        <f t="shared" si="208"/>
        <v>647.84210399999995</v>
      </c>
      <c r="K1731" s="3">
        <v>1171.2136176000001</v>
      </c>
    </row>
    <row r="1732" spans="1:11" ht="18" customHeight="1">
      <c r="A1732" s="56"/>
      <c r="B1732" s="9">
        <v>287</v>
      </c>
      <c r="C1732" s="29" t="s">
        <v>3119</v>
      </c>
      <c r="D1732" s="57"/>
      <c r="E1732" s="57"/>
      <c r="F1732" s="58"/>
      <c r="G1732" s="9" t="s">
        <v>2359</v>
      </c>
      <c r="H1732" s="3">
        <v>3</v>
      </c>
      <c r="I1732" s="1" t="s">
        <v>476</v>
      </c>
      <c r="J1732" s="2">
        <f t="shared" si="208"/>
        <v>647.84210399999995</v>
      </c>
      <c r="K1732" s="3">
        <v>1171.2136176000001</v>
      </c>
    </row>
    <row r="1733" spans="1:11" ht="18" customHeight="1">
      <c r="A1733" s="56"/>
      <c r="B1733" s="9">
        <v>288</v>
      </c>
      <c r="C1733" s="29" t="s">
        <v>3119</v>
      </c>
      <c r="D1733" s="57"/>
      <c r="E1733" s="57"/>
      <c r="F1733" s="58"/>
      <c r="G1733" s="9" t="s">
        <v>2360</v>
      </c>
      <c r="H1733" s="3">
        <v>4</v>
      </c>
      <c r="I1733" s="1" t="s">
        <v>476</v>
      </c>
      <c r="J1733" s="2">
        <f t="shared" si="208"/>
        <v>647.84210399999995</v>
      </c>
      <c r="K1733" s="3">
        <v>1171.2136176000001</v>
      </c>
    </row>
    <row r="1734" spans="1:11" ht="18" customHeight="1">
      <c r="A1734" s="56">
        <v>73</v>
      </c>
      <c r="B1734" s="7">
        <v>289</v>
      </c>
      <c r="C1734" s="29" t="s">
        <v>3119</v>
      </c>
      <c r="D1734" s="57" t="s">
        <v>271</v>
      </c>
      <c r="E1734" s="57" t="s">
        <v>564</v>
      </c>
      <c r="F1734" s="58">
        <v>104.94</v>
      </c>
      <c r="G1734" s="9" t="s">
        <v>2361</v>
      </c>
      <c r="H1734" s="3">
        <v>1</v>
      </c>
      <c r="I1734" s="1" t="s">
        <v>476</v>
      </c>
      <c r="J1734" s="2">
        <f t="shared" si="208"/>
        <v>647.84210399999995</v>
      </c>
      <c r="K1734" s="3">
        <v>1171.2136176000001</v>
      </c>
    </row>
    <row r="1735" spans="1:11" ht="18" customHeight="1">
      <c r="A1735" s="56"/>
      <c r="B1735" s="9">
        <v>290</v>
      </c>
      <c r="C1735" s="29" t="s">
        <v>3119</v>
      </c>
      <c r="D1735" s="57"/>
      <c r="E1735" s="57"/>
      <c r="F1735" s="58"/>
      <c r="G1735" s="9" t="s">
        <v>2362</v>
      </c>
      <c r="H1735" s="3">
        <v>2</v>
      </c>
      <c r="I1735" s="1" t="s">
        <v>476</v>
      </c>
      <c r="J1735" s="2">
        <f t="shared" si="208"/>
        <v>647.84210399999995</v>
      </c>
      <c r="K1735" s="3">
        <v>1171.2136176000001</v>
      </c>
    </row>
    <row r="1736" spans="1:11" ht="18" customHeight="1">
      <c r="A1736" s="56"/>
      <c r="B1736" s="9">
        <v>291</v>
      </c>
      <c r="C1736" s="29" t="s">
        <v>3119</v>
      </c>
      <c r="D1736" s="57"/>
      <c r="E1736" s="57"/>
      <c r="F1736" s="58"/>
      <c r="G1736" s="9" t="s">
        <v>2363</v>
      </c>
      <c r="H1736" s="3">
        <v>3</v>
      </c>
      <c r="I1736" s="1" t="s">
        <v>476</v>
      </c>
      <c r="J1736" s="2">
        <f t="shared" si="208"/>
        <v>647.84210399999995</v>
      </c>
      <c r="K1736" s="3">
        <v>1171.2136176000001</v>
      </c>
    </row>
    <row r="1737" spans="1:11" ht="18" customHeight="1">
      <c r="A1737" s="56"/>
      <c r="B1737" s="9">
        <v>292</v>
      </c>
      <c r="C1737" s="29" t="s">
        <v>3119</v>
      </c>
      <c r="D1737" s="57"/>
      <c r="E1737" s="57"/>
      <c r="F1737" s="58"/>
      <c r="G1737" s="9" t="s">
        <v>2364</v>
      </c>
      <c r="H1737" s="3">
        <v>4</v>
      </c>
      <c r="I1737" s="1" t="s">
        <v>476</v>
      </c>
      <c r="J1737" s="2">
        <f t="shared" si="208"/>
        <v>647.84210399999995</v>
      </c>
      <c r="K1737" s="3">
        <v>1171.2136176000001</v>
      </c>
    </row>
    <row r="1738" spans="1:11" ht="18" customHeight="1">
      <c r="A1738" s="56">
        <v>74</v>
      </c>
      <c r="B1738" s="7">
        <v>293</v>
      </c>
      <c r="C1738" s="29" t="s">
        <v>3119</v>
      </c>
      <c r="D1738" s="57" t="s">
        <v>272</v>
      </c>
      <c r="E1738" s="57" t="s">
        <v>565</v>
      </c>
      <c r="F1738" s="58">
        <v>104.94</v>
      </c>
      <c r="G1738" s="9" t="s">
        <v>2365</v>
      </c>
      <c r="H1738" s="3">
        <v>1</v>
      </c>
      <c r="I1738" s="1" t="s">
        <v>476</v>
      </c>
      <c r="J1738" s="2">
        <f t="shared" si="208"/>
        <v>647.84210399999995</v>
      </c>
      <c r="K1738" s="3">
        <v>1171.2136176000001</v>
      </c>
    </row>
    <row r="1739" spans="1:11" ht="18" customHeight="1">
      <c r="A1739" s="56"/>
      <c r="B1739" s="9">
        <v>294</v>
      </c>
      <c r="C1739" s="29" t="s">
        <v>3119</v>
      </c>
      <c r="D1739" s="57"/>
      <c r="E1739" s="57"/>
      <c r="F1739" s="58"/>
      <c r="G1739" s="9" t="s">
        <v>2366</v>
      </c>
      <c r="H1739" s="3">
        <v>2</v>
      </c>
      <c r="I1739" s="1" t="s">
        <v>476</v>
      </c>
      <c r="J1739" s="2">
        <f t="shared" si="208"/>
        <v>647.84210399999995</v>
      </c>
      <c r="K1739" s="3">
        <v>1171.2136176000001</v>
      </c>
    </row>
    <row r="1740" spans="1:11" ht="18" customHeight="1">
      <c r="A1740" s="56"/>
      <c r="B1740" s="9">
        <v>295</v>
      </c>
      <c r="C1740" s="29" t="s">
        <v>3119</v>
      </c>
      <c r="D1740" s="57"/>
      <c r="E1740" s="57"/>
      <c r="F1740" s="58"/>
      <c r="G1740" s="9" t="s">
        <v>2367</v>
      </c>
      <c r="H1740" s="3">
        <v>3</v>
      </c>
      <c r="I1740" s="1" t="s">
        <v>476</v>
      </c>
      <c r="J1740" s="2">
        <f t="shared" si="208"/>
        <v>647.84210399999995</v>
      </c>
      <c r="K1740" s="3">
        <v>1171.2136176000001</v>
      </c>
    </row>
    <row r="1741" spans="1:11" ht="18" customHeight="1">
      <c r="A1741" s="56"/>
      <c r="B1741" s="9">
        <v>296</v>
      </c>
      <c r="C1741" s="29" t="s">
        <v>3119</v>
      </c>
      <c r="D1741" s="57"/>
      <c r="E1741" s="57"/>
      <c r="F1741" s="58"/>
      <c r="G1741" s="9" t="s">
        <v>2368</v>
      </c>
      <c r="H1741" s="3">
        <v>4</v>
      </c>
      <c r="I1741" s="1" t="s">
        <v>476</v>
      </c>
      <c r="J1741" s="2">
        <f t="shared" si="208"/>
        <v>647.84210399999995</v>
      </c>
      <c r="K1741" s="3">
        <v>1171.2136176000001</v>
      </c>
    </row>
    <row r="1742" spans="1:11" ht="18" customHeight="1">
      <c r="A1742" s="56">
        <v>75</v>
      </c>
      <c r="B1742" s="7">
        <v>297</v>
      </c>
      <c r="C1742" s="29" t="s">
        <v>3119</v>
      </c>
      <c r="D1742" s="57" t="s">
        <v>273</v>
      </c>
      <c r="E1742" s="57" t="s">
        <v>566</v>
      </c>
      <c r="F1742" s="58">
        <v>104.94</v>
      </c>
      <c r="G1742" s="9" t="s">
        <v>2369</v>
      </c>
      <c r="H1742" s="3">
        <v>1</v>
      </c>
      <c r="I1742" s="1" t="s">
        <v>476</v>
      </c>
      <c r="J1742" s="2">
        <f t="shared" si="208"/>
        <v>647.84210399999995</v>
      </c>
      <c r="K1742" s="3">
        <v>1171.2136176000001</v>
      </c>
    </row>
    <row r="1743" spans="1:11" ht="18" customHeight="1">
      <c r="A1743" s="56"/>
      <c r="B1743" s="9">
        <v>298</v>
      </c>
      <c r="C1743" s="29" t="s">
        <v>3119</v>
      </c>
      <c r="D1743" s="57"/>
      <c r="E1743" s="57"/>
      <c r="F1743" s="58"/>
      <c r="G1743" s="9" t="s">
        <v>2370</v>
      </c>
      <c r="H1743" s="3">
        <v>2</v>
      </c>
      <c r="I1743" s="1" t="s">
        <v>476</v>
      </c>
      <c r="J1743" s="2">
        <f t="shared" si="208"/>
        <v>647.84210399999995</v>
      </c>
      <c r="K1743" s="3">
        <v>1171.2136176000001</v>
      </c>
    </row>
    <row r="1744" spans="1:11" ht="18" customHeight="1">
      <c r="A1744" s="56"/>
      <c r="B1744" s="9">
        <v>299</v>
      </c>
      <c r="C1744" s="29" t="s">
        <v>3119</v>
      </c>
      <c r="D1744" s="57"/>
      <c r="E1744" s="57"/>
      <c r="F1744" s="58"/>
      <c r="G1744" s="9" t="s">
        <v>2371</v>
      </c>
      <c r="H1744" s="3">
        <v>3</v>
      </c>
      <c r="I1744" s="1" t="s">
        <v>476</v>
      </c>
      <c r="J1744" s="2">
        <f t="shared" si="208"/>
        <v>647.84210399999995</v>
      </c>
      <c r="K1744" s="3">
        <v>1171.2136176000001</v>
      </c>
    </row>
    <row r="1745" spans="1:11" ht="18" customHeight="1">
      <c r="A1745" s="56"/>
      <c r="B1745" s="9">
        <v>300</v>
      </c>
      <c r="C1745" s="29" t="s">
        <v>3119</v>
      </c>
      <c r="D1745" s="57"/>
      <c r="E1745" s="57"/>
      <c r="F1745" s="58"/>
      <c r="G1745" s="9" t="s">
        <v>2372</v>
      </c>
      <c r="H1745" s="3">
        <v>4</v>
      </c>
      <c r="I1745" s="1" t="s">
        <v>476</v>
      </c>
      <c r="J1745" s="2">
        <f t="shared" si="208"/>
        <v>647.84210399999995</v>
      </c>
      <c r="K1745" s="3">
        <v>1171.2136176000001</v>
      </c>
    </row>
    <row r="1746" spans="1:11" ht="18" customHeight="1">
      <c r="A1746" s="56">
        <v>76</v>
      </c>
      <c r="B1746" s="7">
        <v>301</v>
      </c>
      <c r="C1746" s="29" t="s">
        <v>3119</v>
      </c>
      <c r="D1746" s="57" t="s">
        <v>274</v>
      </c>
      <c r="E1746" s="57" t="s">
        <v>567</v>
      </c>
      <c r="F1746" s="58">
        <v>104.94</v>
      </c>
      <c r="G1746" s="9" t="s">
        <v>2373</v>
      </c>
      <c r="H1746" s="3">
        <v>1</v>
      </c>
      <c r="I1746" s="1" t="s">
        <v>476</v>
      </c>
      <c r="J1746" s="2">
        <f t="shared" si="208"/>
        <v>647.84210399999995</v>
      </c>
      <c r="K1746" s="3">
        <v>1171.2136176000001</v>
      </c>
    </row>
    <row r="1747" spans="1:11" ht="18" customHeight="1">
      <c r="A1747" s="56"/>
      <c r="B1747" s="9">
        <v>302</v>
      </c>
      <c r="C1747" s="29" t="s">
        <v>3119</v>
      </c>
      <c r="D1747" s="57"/>
      <c r="E1747" s="57"/>
      <c r="F1747" s="58"/>
      <c r="G1747" s="9" t="s">
        <v>2374</v>
      </c>
      <c r="H1747" s="3">
        <v>2</v>
      </c>
      <c r="I1747" s="1" t="s">
        <v>476</v>
      </c>
      <c r="J1747" s="2">
        <f t="shared" si="208"/>
        <v>647.84210399999995</v>
      </c>
      <c r="K1747" s="3">
        <v>1171.2136176000001</v>
      </c>
    </row>
    <row r="1748" spans="1:11" ht="18" customHeight="1">
      <c r="A1748" s="56"/>
      <c r="B1748" s="9">
        <v>303</v>
      </c>
      <c r="C1748" s="29" t="s">
        <v>3119</v>
      </c>
      <c r="D1748" s="57"/>
      <c r="E1748" s="57"/>
      <c r="F1748" s="58"/>
      <c r="G1748" s="9" t="s">
        <v>2375</v>
      </c>
      <c r="H1748" s="3">
        <v>3</v>
      </c>
      <c r="I1748" s="1" t="s">
        <v>476</v>
      </c>
      <c r="J1748" s="2">
        <f t="shared" si="208"/>
        <v>647.84210399999995</v>
      </c>
      <c r="K1748" s="3">
        <v>1171.2136176000001</v>
      </c>
    </row>
    <row r="1749" spans="1:11" ht="18" customHeight="1">
      <c r="A1749" s="56"/>
      <c r="B1749" s="9">
        <v>304</v>
      </c>
      <c r="C1749" s="29" t="s">
        <v>3119</v>
      </c>
      <c r="D1749" s="57"/>
      <c r="E1749" s="57"/>
      <c r="F1749" s="58"/>
      <c r="G1749" s="9" t="s">
        <v>2376</v>
      </c>
      <c r="H1749" s="3">
        <v>4</v>
      </c>
      <c r="I1749" s="1" t="s">
        <v>476</v>
      </c>
      <c r="J1749" s="2">
        <f t="shared" ref="J1749:J1777" si="209">J1748</f>
        <v>647.84210399999995</v>
      </c>
      <c r="K1749" s="3">
        <v>1171.2136176000001</v>
      </c>
    </row>
    <row r="1750" spans="1:11" ht="18" customHeight="1">
      <c r="A1750" s="56">
        <v>77</v>
      </c>
      <c r="B1750" s="7">
        <v>305</v>
      </c>
      <c r="C1750" s="29" t="s">
        <v>3119</v>
      </c>
      <c r="D1750" s="57" t="s">
        <v>275</v>
      </c>
      <c r="E1750" s="57" t="s">
        <v>568</v>
      </c>
      <c r="F1750" s="58">
        <v>104.94</v>
      </c>
      <c r="G1750" s="9" t="s">
        <v>2377</v>
      </c>
      <c r="H1750" s="3">
        <v>1</v>
      </c>
      <c r="I1750" s="1" t="s">
        <v>476</v>
      </c>
      <c r="J1750" s="2">
        <f t="shared" si="209"/>
        <v>647.84210399999995</v>
      </c>
      <c r="K1750" s="3">
        <v>1171.2136176000001</v>
      </c>
    </row>
    <row r="1751" spans="1:11" ht="18" customHeight="1">
      <c r="A1751" s="56"/>
      <c r="B1751" s="9">
        <v>306</v>
      </c>
      <c r="C1751" s="29" t="s">
        <v>3119</v>
      </c>
      <c r="D1751" s="57"/>
      <c r="E1751" s="57"/>
      <c r="F1751" s="58"/>
      <c r="G1751" s="9" t="s">
        <v>2378</v>
      </c>
      <c r="H1751" s="3">
        <v>2</v>
      </c>
      <c r="I1751" s="1" t="s">
        <v>476</v>
      </c>
      <c r="J1751" s="2">
        <f t="shared" si="209"/>
        <v>647.84210399999995</v>
      </c>
      <c r="K1751" s="3">
        <v>1171.2136176000001</v>
      </c>
    </row>
    <row r="1752" spans="1:11" ht="18" customHeight="1">
      <c r="A1752" s="56"/>
      <c r="B1752" s="9">
        <v>307</v>
      </c>
      <c r="C1752" s="29" t="s">
        <v>3119</v>
      </c>
      <c r="D1752" s="57"/>
      <c r="E1752" s="57"/>
      <c r="F1752" s="58"/>
      <c r="G1752" s="9" t="s">
        <v>2379</v>
      </c>
      <c r="H1752" s="3">
        <v>3</v>
      </c>
      <c r="I1752" s="1" t="s">
        <v>476</v>
      </c>
      <c r="J1752" s="2">
        <f t="shared" si="209"/>
        <v>647.84210399999995</v>
      </c>
      <c r="K1752" s="3">
        <v>1171.2136176000001</v>
      </c>
    </row>
    <row r="1753" spans="1:11" ht="18" customHeight="1">
      <c r="A1753" s="56"/>
      <c r="B1753" s="9">
        <v>308</v>
      </c>
      <c r="C1753" s="29" t="s">
        <v>3119</v>
      </c>
      <c r="D1753" s="57"/>
      <c r="E1753" s="57"/>
      <c r="F1753" s="58"/>
      <c r="G1753" s="9" t="s">
        <v>2380</v>
      </c>
      <c r="H1753" s="3">
        <v>4</v>
      </c>
      <c r="I1753" s="1" t="s">
        <v>476</v>
      </c>
      <c r="J1753" s="2">
        <f t="shared" si="209"/>
        <v>647.84210399999995</v>
      </c>
      <c r="K1753" s="3">
        <v>1171.2136176000001</v>
      </c>
    </row>
    <row r="1754" spans="1:11" ht="18" customHeight="1">
      <c r="A1754" s="56">
        <v>78</v>
      </c>
      <c r="B1754" s="7">
        <v>309</v>
      </c>
      <c r="C1754" s="29" t="s">
        <v>3119</v>
      </c>
      <c r="D1754" s="57" t="s">
        <v>276</v>
      </c>
      <c r="E1754" s="57" t="s">
        <v>569</v>
      </c>
      <c r="F1754" s="58">
        <v>104.94</v>
      </c>
      <c r="G1754" s="9" t="s">
        <v>2381</v>
      </c>
      <c r="H1754" s="3">
        <v>1</v>
      </c>
      <c r="I1754" s="1" t="s">
        <v>476</v>
      </c>
      <c r="J1754" s="2">
        <f t="shared" si="209"/>
        <v>647.84210399999995</v>
      </c>
      <c r="K1754" s="3">
        <v>1171.2136176000001</v>
      </c>
    </row>
    <row r="1755" spans="1:11" ht="18" customHeight="1">
      <c r="A1755" s="56"/>
      <c r="B1755" s="9">
        <v>310</v>
      </c>
      <c r="C1755" s="29" t="s">
        <v>3119</v>
      </c>
      <c r="D1755" s="57"/>
      <c r="E1755" s="57"/>
      <c r="F1755" s="58"/>
      <c r="G1755" s="9" t="s">
        <v>2382</v>
      </c>
      <c r="H1755" s="3">
        <v>2</v>
      </c>
      <c r="I1755" s="1" t="s">
        <v>476</v>
      </c>
      <c r="J1755" s="2">
        <f t="shared" si="209"/>
        <v>647.84210399999995</v>
      </c>
      <c r="K1755" s="3">
        <v>1171.2136176000001</v>
      </c>
    </row>
    <row r="1756" spans="1:11" ht="18" customHeight="1">
      <c r="A1756" s="56"/>
      <c r="B1756" s="9">
        <v>311</v>
      </c>
      <c r="C1756" s="29" t="s">
        <v>3119</v>
      </c>
      <c r="D1756" s="57"/>
      <c r="E1756" s="57"/>
      <c r="F1756" s="58"/>
      <c r="G1756" s="9" t="s">
        <v>2383</v>
      </c>
      <c r="H1756" s="3">
        <v>3</v>
      </c>
      <c r="I1756" s="1" t="s">
        <v>476</v>
      </c>
      <c r="J1756" s="2">
        <f t="shared" si="209"/>
        <v>647.84210399999995</v>
      </c>
      <c r="K1756" s="3">
        <v>1171.2136176000001</v>
      </c>
    </row>
    <row r="1757" spans="1:11" ht="18" customHeight="1">
      <c r="A1757" s="56"/>
      <c r="B1757" s="9">
        <v>312</v>
      </c>
      <c r="C1757" s="29" t="s">
        <v>3119</v>
      </c>
      <c r="D1757" s="57"/>
      <c r="E1757" s="57"/>
      <c r="F1757" s="58"/>
      <c r="G1757" s="9" t="s">
        <v>2384</v>
      </c>
      <c r="H1757" s="3">
        <v>4</v>
      </c>
      <c r="I1757" s="1" t="s">
        <v>476</v>
      </c>
      <c r="J1757" s="2">
        <f t="shared" si="209"/>
        <v>647.84210399999995</v>
      </c>
      <c r="K1757" s="3">
        <v>1171.2136176000001</v>
      </c>
    </row>
    <row r="1758" spans="1:11" ht="18" customHeight="1">
      <c r="A1758" s="56">
        <v>79</v>
      </c>
      <c r="B1758" s="7">
        <v>313</v>
      </c>
      <c r="C1758" s="29" t="s">
        <v>3119</v>
      </c>
      <c r="D1758" s="57" t="s">
        <v>277</v>
      </c>
      <c r="E1758" s="57" t="s">
        <v>570</v>
      </c>
      <c r="F1758" s="58">
        <v>104.94</v>
      </c>
      <c r="G1758" s="9" t="s">
        <v>2385</v>
      </c>
      <c r="H1758" s="3">
        <v>1</v>
      </c>
      <c r="I1758" s="1" t="s">
        <v>476</v>
      </c>
      <c r="J1758" s="2">
        <f t="shared" si="209"/>
        <v>647.84210399999995</v>
      </c>
      <c r="K1758" s="3">
        <v>1171.2136176000001</v>
      </c>
    </row>
    <row r="1759" spans="1:11" ht="18" customHeight="1">
      <c r="A1759" s="56"/>
      <c r="B1759" s="9">
        <v>314</v>
      </c>
      <c r="C1759" s="29" t="s">
        <v>3119</v>
      </c>
      <c r="D1759" s="57"/>
      <c r="E1759" s="57"/>
      <c r="F1759" s="58"/>
      <c r="G1759" s="9" t="s">
        <v>2386</v>
      </c>
      <c r="H1759" s="3">
        <v>2</v>
      </c>
      <c r="I1759" s="1" t="s">
        <v>476</v>
      </c>
      <c r="J1759" s="2">
        <f t="shared" si="209"/>
        <v>647.84210399999995</v>
      </c>
      <c r="K1759" s="3">
        <v>1171.2136176000001</v>
      </c>
    </row>
    <row r="1760" spans="1:11" ht="18" customHeight="1">
      <c r="A1760" s="56"/>
      <c r="B1760" s="9">
        <v>315</v>
      </c>
      <c r="C1760" s="29" t="s">
        <v>3119</v>
      </c>
      <c r="D1760" s="57"/>
      <c r="E1760" s="57"/>
      <c r="F1760" s="58"/>
      <c r="G1760" s="9" t="s">
        <v>2387</v>
      </c>
      <c r="H1760" s="3">
        <v>3</v>
      </c>
      <c r="I1760" s="1" t="s">
        <v>476</v>
      </c>
      <c r="J1760" s="2">
        <f t="shared" si="209"/>
        <v>647.84210399999995</v>
      </c>
      <c r="K1760" s="3">
        <v>1171.2136176000001</v>
      </c>
    </row>
    <row r="1761" spans="1:11" ht="18" customHeight="1">
      <c r="A1761" s="56"/>
      <c r="B1761" s="9">
        <v>316</v>
      </c>
      <c r="C1761" s="29" t="s">
        <v>3119</v>
      </c>
      <c r="D1761" s="57"/>
      <c r="E1761" s="57"/>
      <c r="F1761" s="58"/>
      <c r="G1761" s="9" t="s">
        <v>2388</v>
      </c>
      <c r="H1761" s="3">
        <v>4</v>
      </c>
      <c r="I1761" s="1" t="s">
        <v>476</v>
      </c>
      <c r="J1761" s="2">
        <f t="shared" si="209"/>
        <v>647.84210399999995</v>
      </c>
      <c r="K1761" s="3">
        <v>1171.2136176000001</v>
      </c>
    </row>
    <row r="1762" spans="1:11" ht="18" customHeight="1">
      <c r="A1762" s="56">
        <v>80</v>
      </c>
      <c r="B1762" s="7">
        <v>317</v>
      </c>
      <c r="C1762" s="29" t="s">
        <v>3119</v>
      </c>
      <c r="D1762" s="57" t="s">
        <v>278</v>
      </c>
      <c r="E1762" s="57" t="s">
        <v>571</v>
      </c>
      <c r="F1762" s="58">
        <v>104.94</v>
      </c>
      <c r="G1762" s="9" t="s">
        <v>2389</v>
      </c>
      <c r="H1762" s="3">
        <v>1</v>
      </c>
      <c r="I1762" s="1" t="s">
        <v>476</v>
      </c>
      <c r="J1762" s="2">
        <f t="shared" si="209"/>
        <v>647.84210399999995</v>
      </c>
      <c r="K1762" s="3">
        <v>1171.2136176000001</v>
      </c>
    </row>
    <row r="1763" spans="1:11" ht="18" customHeight="1">
      <c r="A1763" s="56"/>
      <c r="B1763" s="9">
        <v>318</v>
      </c>
      <c r="C1763" s="29" t="s">
        <v>3119</v>
      </c>
      <c r="D1763" s="57"/>
      <c r="E1763" s="57"/>
      <c r="F1763" s="58"/>
      <c r="G1763" s="9" t="s">
        <v>2390</v>
      </c>
      <c r="H1763" s="3">
        <v>2</v>
      </c>
      <c r="I1763" s="1" t="s">
        <v>476</v>
      </c>
      <c r="J1763" s="2">
        <f t="shared" si="209"/>
        <v>647.84210399999995</v>
      </c>
      <c r="K1763" s="3">
        <v>1171.2136176000001</v>
      </c>
    </row>
    <row r="1764" spans="1:11" ht="18" customHeight="1">
      <c r="A1764" s="56"/>
      <c r="B1764" s="9">
        <v>319</v>
      </c>
      <c r="C1764" s="29" t="s">
        <v>3119</v>
      </c>
      <c r="D1764" s="57"/>
      <c r="E1764" s="57"/>
      <c r="F1764" s="58"/>
      <c r="G1764" s="9" t="s">
        <v>2391</v>
      </c>
      <c r="H1764" s="3">
        <v>3</v>
      </c>
      <c r="I1764" s="1" t="s">
        <v>476</v>
      </c>
      <c r="J1764" s="2">
        <f t="shared" si="209"/>
        <v>647.84210399999995</v>
      </c>
      <c r="K1764" s="3">
        <v>1171.2136176000001</v>
      </c>
    </row>
    <row r="1765" spans="1:11" ht="18" customHeight="1">
      <c r="A1765" s="56"/>
      <c r="B1765" s="9">
        <v>320</v>
      </c>
      <c r="C1765" s="29" t="s">
        <v>3119</v>
      </c>
      <c r="D1765" s="57"/>
      <c r="E1765" s="57"/>
      <c r="F1765" s="58"/>
      <c r="G1765" s="9" t="s">
        <v>2392</v>
      </c>
      <c r="H1765" s="3">
        <v>4</v>
      </c>
      <c r="I1765" s="1" t="s">
        <v>476</v>
      </c>
      <c r="J1765" s="2">
        <f t="shared" si="209"/>
        <v>647.84210399999995</v>
      </c>
      <c r="K1765" s="3">
        <v>1171.2136176000001</v>
      </c>
    </row>
    <row r="1766" spans="1:11" ht="18" customHeight="1">
      <c r="A1766" s="56">
        <v>81</v>
      </c>
      <c r="B1766" s="7">
        <v>321</v>
      </c>
      <c r="C1766" s="29" t="s">
        <v>3119</v>
      </c>
      <c r="D1766" s="57" t="s">
        <v>279</v>
      </c>
      <c r="E1766" s="57" t="s">
        <v>572</v>
      </c>
      <c r="F1766" s="58">
        <v>104.94</v>
      </c>
      <c r="G1766" s="9" t="s">
        <v>2393</v>
      </c>
      <c r="H1766" s="3">
        <v>1</v>
      </c>
      <c r="I1766" s="1" t="s">
        <v>476</v>
      </c>
      <c r="J1766" s="2">
        <f t="shared" si="209"/>
        <v>647.84210399999995</v>
      </c>
      <c r="K1766" s="3">
        <v>1171.2136176000001</v>
      </c>
    </row>
    <row r="1767" spans="1:11" ht="18" customHeight="1">
      <c r="A1767" s="56"/>
      <c r="B1767" s="9">
        <v>322</v>
      </c>
      <c r="C1767" s="29" t="s">
        <v>3119</v>
      </c>
      <c r="D1767" s="57"/>
      <c r="E1767" s="57"/>
      <c r="F1767" s="58"/>
      <c r="G1767" s="9" t="s">
        <v>2394</v>
      </c>
      <c r="H1767" s="3">
        <v>2</v>
      </c>
      <c r="I1767" s="1" t="s">
        <v>476</v>
      </c>
      <c r="J1767" s="2">
        <f t="shared" si="209"/>
        <v>647.84210399999995</v>
      </c>
      <c r="K1767" s="3">
        <v>1171.2136176000001</v>
      </c>
    </row>
    <row r="1768" spans="1:11" ht="18" customHeight="1">
      <c r="A1768" s="56"/>
      <c r="B1768" s="9">
        <v>323</v>
      </c>
      <c r="C1768" s="29" t="s">
        <v>3119</v>
      </c>
      <c r="D1768" s="57"/>
      <c r="E1768" s="57"/>
      <c r="F1768" s="58"/>
      <c r="G1768" s="9" t="s">
        <v>2395</v>
      </c>
      <c r="H1768" s="3">
        <v>3</v>
      </c>
      <c r="I1768" s="1" t="s">
        <v>476</v>
      </c>
      <c r="J1768" s="2">
        <f t="shared" si="209"/>
        <v>647.84210399999995</v>
      </c>
      <c r="K1768" s="3">
        <v>1171.2136176000001</v>
      </c>
    </row>
    <row r="1769" spans="1:11" ht="18" customHeight="1">
      <c r="A1769" s="56"/>
      <c r="B1769" s="9">
        <v>324</v>
      </c>
      <c r="C1769" s="29" t="s">
        <v>3119</v>
      </c>
      <c r="D1769" s="57"/>
      <c r="E1769" s="57"/>
      <c r="F1769" s="58"/>
      <c r="G1769" s="9" t="s">
        <v>2396</v>
      </c>
      <c r="H1769" s="3">
        <v>4</v>
      </c>
      <c r="I1769" s="1" t="s">
        <v>476</v>
      </c>
      <c r="J1769" s="2">
        <f t="shared" si="209"/>
        <v>647.84210399999995</v>
      </c>
      <c r="K1769" s="3">
        <v>1171.2136176000001</v>
      </c>
    </row>
    <row r="1770" spans="1:11" ht="18" customHeight="1">
      <c r="A1770" s="56">
        <v>82</v>
      </c>
      <c r="B1770" s="7">
        <v>325</v>
      </c>
      <c r="C1770" s="29" t="s">
        <v>3119</v>
      </c>
      <c r="D1770" s="57" t="s">
        <v>280</v>
      </c>
      <c r="E1770" s="57" t="s">
        <v>573</v>
      </c>
      <c r="F1770" s="58">
        <v>104.94</v>
      </c>
      <c r="G1770" s="9" t="s">
        <v>2397</v>
      </c>
      <c r="H1770" s="3">
        <v>1</v>
      </c>
      <c r="I1770" s="1" t="s">
        <v>476</v>
      </c>
      <c r="J1770" s="2">
        <f t="shared" si="209"/>
        <v>647.84210399999995</v>
      </c>
      <c r="K1770" s="3">
        <v>1171.2136176000001</v>
      </c>
    </row>
    <row r="1771" spans="1:11" ht="18" customHeight="1">
      <c r="A1771" s="56"/>
      <c r="B1771" s="9">
        <v>326</v>
      </c>
      <c r="C1771" s="29" t="s">
        <v>3119</v>
      </c>
      <c r="D1771" s="57"/>
      <c r="E1771" s="57"/>
      <c r="F1771" s="58"/>
      <c r="G1771" s="9" t="s">
        <v>2398</v>
      </c>
      <c r="H1771" s="3">
        <v>2</v>
      </c>
      <c r="I1771" s="1" t="s">
        <v>476</v>
      </c>
      <c r="J1771" s="2">
        <f t="shared" si="209"/>
        <v>647.84210399999995</v>
      </c>
      <c r="K1771" s="3">
        <v>1171.2136176000001</v>
      </c>
    </row>
    <row r="1772" spans="1:11" ht="18" customHeight="1">
      <c r="A1772" s="56"/>
      <c r="B1772" s="9">
        <v>327</v>
      </c>
      <c r="C1772" s="29" t="s">
        <v>3119</v>
      </c>
      <c r="D1772" s="57"/>
      <c r="E1772" s="57"/>
      <c r="F1772" s="58"/>
      <c r="G1772" s="9" t="s">
        <v>2399</v>
      </c>
      <c r="H1772" s="3">
        <v>3</v>
      </c>
      <c r="I1772" s="1" t="s">
        <v>476</v>
      </c>
      <c r="J1772" s="2">
        <f t="shared" si="209"/>
        <v>647.84210399999995</v>
      </c>
      <c r="K1772" s="3">
        <v>1171.2136176000001</v>
      </c>
    </row>
    <row r="1773" spans="1:11" ht="18" customHeight="1">
      <c r="A1773" s="56"/>
      <c r="B1773" s="9">
        <v>328</v>
      </c>
      <c r="C1773" s="29" t="s">
        <v>3119</v>
      </c>
      <c r="D1773" s="57"/>
      <c r="E1773" s="57"/>
      <c r="F1773" s="58"/>
      <c r="G1773" s="9" t="s">
        <v>2400</v>
      </c>
      <c r="H1773" s="3">
        <v>4</v>
      </c>
      <c r="I1773" s="1" t="s">
        <v>476</v>
      </c>
      <c r="J1773" s="2">
        <f t="shared" si="209"/>
        <v>647.84210399999995</v>
      </c>
      <c r="K1773" s="3">
        <v>1171.2136176000001</v>
      </c>
    </row>
    <row r="1774" spans="1:11" ht="18" customHeight="1">
      <c r="A1774" s="56">
        <v>83</v>
      </c>
      <c r="B1774" s="7">
        <v>329</v>
      </c>
      <c r="C1774" s="29" t="s">
        <v>3119</v>
      </c>
      <c r="D1774" s="57" t="s">
        <v>281</v>
      </c>
      <c r="E1774" s="57" t="s">
        <v>574</v>
      </c>
      <c r="F1774" s="58">
        <v>104.94</v>
      </c>
      <c r="G1774" s="9" t="s">
        <v>2401</v>
      </c>
      <c r="H1774" s="3">
        <v>1</v>
      </c>
      <c r="I1774" s="1" t="s">
        <v>476</v>
      </c>
      <c r="J1774" s="2">
        <f t="shared" si="209"/>
        <v>647.84210399999995</v>
      </c>
      <c r="K1774" s="3">
        <v>1171.2136176000001</v>
      </c>
    </row>
    <row r="1775" spans="1:11" ht="18" customHeight="1">
      <c r="A1775" s="56"/>
      <c r="B1775" s="9">
        <v>330</v>
      </c>
      <c r="C1775" s="29" t="s">
        <v>3119</v>
      </c>
      <c r="D1775" s="57"/>
      <c r="E1775" s="57"/>
      <c r="F1775" s="58"/>
      <c r="G1775" s="9" t="s">
        <v>2402</v>
      </c>
      <c r="H1775" s="3">
        <v>2</v>
      </c>
      <c r="I1775" s="1" t="s">
        <v>476</v>
      </c>
      <c r="J1775" s="2">
        <f t="shared" si="209"/>
        <v>647.84210399999995</v>
      </c>
      <c r="K1775" s="3">
        <v>1171.2136176000001</v>
      </c>
    </row>
    <row r="1776" spans="1:11" ht="18" customHeight="1">
      <c r="A1776" s="56"/>
      <c r="B1776" s="9">
        <v>331</v>
      </c>
      <c r="C1776" s="29" t="s">
        <v>3119</v>
      </c>
      <c r="D1776" s="57"/>
      <c r="E1776" s="57"/>
      <c r="F1776" s="58"/>
      <c r="G1776" s="9" t="s">
        <v>2403</v>
      </c>
      <c r="H1776" s="3">
        <v>3</v>
      </c>
      <c r="I1776" s="1" t="s">
        <v>476</v>
      </c>
      <c r="J1776" s="2">
        <f t="shared" si="209"/>
        <v>647.84210399999995</v>
      </c>
      <c r="K1776" s="3">
        <v>1171.2136176000001</v>
      </c>
    </row>
    <row r="1777" spans="1:11" ht="16.5" customHeight="1">
      <c r="A1777" s="56"/>
      <c r="B1777" s="9">
        <v>332</v>
      </c>
      <c r="C1777" s="29" t="s">
        <v>3119</v>
      </c>
      <c r="D1777" s="57"/>
      <c r="E1777" s="57"/>
      <c r="F1777" s="58"/>
      <c r="G1777" s="9" t="s">
        <v>2404</v>
      </c>
      <c r="H1777" s="3">
        <v>4</v>
      </c>
      <c r="I1777" s="1" t="s">
        <v>476</v>
      </c>
      <c r="J1777" s="2">
        <f t="shared" si="209"/>
        <v>647.84210399999995</v>
      </c>
      <c r="K1777" s="3">
        <v>1171.2136176000001</v>
      </c>
    </row>
    <row r="1778" spans="1:11" ht="18" customHeight="1">
      <c r="A1778" s="56">
        <v>84</v>
      </c>
      <c r="B1778" s="7">
        <v>333</v>
      </c>
      <c r="C1778" s="29" t="s">
        <v>3127</v>
      </c>
      <c r="D1778" s="57" t="s">
        <v>486</v>
      </c>
      <c r="E1778" s="57" t="s">
        <v>575</v>
      </c>
      <c r="F1778" s="58">
        <f>F1413</f>
        <v>144.51</v>
      </c>
      <c r="G1778" s="9" t="s">
        <v>2201</v>
      </c>
      <c r="H1778" s="3">
        <v>1</v>
      </c>
      <c r="I1778" s="1" t="s">
        <v>1116</v>
      </c>
      <c r="J1778" s="2">
        <f t="shared" ref="J1778:J1801" si="210">J1413</f>
        <v>928.56722400000001</v>
      </c>
      <c r="K1778" s="3">
        <v>1642.4916768000001</v>
      </c>
    </row>
    <row r="1779" spans="1:11" ht="18" customHeight="1">
      <c r="A1779" s="56"/>
      <c r="B1779" s="9">
        <v>334</v>
      </c>
      <c r="C1779" s="29" t="s">
        <v>3127</v>
      </c>
      <c r="D1779" s="57"/>
      <c r="E1779" s="57"/>
      <c r="F1779" s="58"/>
      <c r="G1779" s="9" t="s">
        <v>2202</v>
      </c>
      <c r="H1779" s="3">
        <v>2</v>
      </c>
      <c r="I1779" s="1" t="s">
        <v>1116</v>
      </c>
      <c r="J1779" s="2">
        <f t="shared" si="210"/>
        <v>928.56722400000001</v>
      </c>
      <c r="K1779" s="3">
        <v>1642.4916768000001</v>
      </c>
    </row>
    <row r="1780" spans="1:11" ht="18" customHeight="1">
      <c r="A1780" s="56"/>
      <c r="B1780" s="9">
        <v>335</v>
      </c>
      <c r="C1780" s="29" t="s">
        <v>3127</v>
      </c>
      <c r="D1780" s="57"/>
      <c r="E1780" s="57"/>
      <c r="F1780" s="58"/>
      <c r="G1780" s="9" t="s">
        <v>2203</v>
      </c>
      <c r="H1780" s="3">
        <v>3</v>
      </c>
      <c r="I1780" s="1" t="s">
        <v>1116</v>
      </c>
      <c r="J1780" s="2">
        <f t="shared" si="210"/>
        <v>928.56722400000001</v>
      </c>
      <c r="K1780" s="3">
        <v>1642.4916768000001</v>
      </c>
    </row>
    <row r="1781" spans="1:11" ht="18" customHeight="1">
      <c r="A1781" s="56"/>
      <c r="B1781" s="9">
        <v>336</v>
      </c>
      <c r="C1781" s="29" t="s">
        <v>3127</v>
      </c>
      <c r="D1781" s="57"/>
      <c r="E1781" s="57"/>
      <c r="F1781" s="58"/>
      <c r="G1781" s="9" t="s">
        <v>2204</v>
      </c>
      <c r="H1781" s="3">
        <v>4</v>
      </c>
      <c r="I1781" s="1" t="s">
        <v>1116</v>
      </c>
      <c r="J1781" s="2">
        <f t="shared" si="210"/>
        <v>928.56722400000001</v>
      </c>
      <c r="K1781" s="3">
        <v>1642.4916768000001</v>
      </c>
    </row>
    <row r="1782" spans="1:11" ht="18" customHeight="1">
      <c r="A1782" s="56">
        <v>85</v>
      </c>
      <c r="B1782" s="7">
        <v>337</v>
      </c>
      <c r="C1782" s="29" t="s">
        <v>3127</v>
      </c>
      <c r="D1782" s="57" t="s">
        <v>487</v>
      </c>
      <c r="E1782" s="57" t="s">
        <v>576</v>
      </c>
      <c r="F1782" s="58">
        <f>F1778</f>
        <v>144.51</v>
      </c>
      <c r="G1782" s="9" t="s">
        <v>2205</v>
      </c>
      <c r="H1782" s="3">
        <v>1</v>
      </c>
      <c r="I1782" s="1" t="s">
        <v>1116</v>
      </c>
      <c r="J1782" s="2">
        <f t="shared" si="210"/>
        <v>928.56722400000001</v>
      </c>
      <c r="K1782" s="3">
        <v>1642.4916768000001</v>
      </c>
    </row>
    <row r="1783" spans="1:11" ht="18" customHeight="1">
      <c r="A1783" s="56"/>
      <c r="B1783" s="9">
        <v>338</v>
      </c>
      <c r="C1783" s="29" t="s">
        <v>3127</v>
      </c>
      <c r="D1783" s="57"/>
      <c r="E1783" s="57"/>
      <c r="F1783" s="58"/>
      <c r="G1783" s="9" t="s">
        <v>2206</v>
      </c>
      <c r="H1783" s="3">
        <v>2</v>
      </c>
      <c r="I1783" s="1" t="s">
        <v>1116</v>
      </c>
      <c r="J1783" s="2">
        <f t="shared" si="210"/>
        <v>928.56722400000001</v>
      </c>
      <c r="K1783" s="3">
        <v>1642.4916768000001</v>
      </c>
    </row>
    <row r="1784" spans="1:11" ht="18" customHeight="1">
      <c r="A1784" s="56"/>
      <c r="B1784" s="9">
        <v>339</v>
      </c>
      <c r="C1784" s="29" t="s">
        <v>3127</v>
      </c>
      <c r="D1784" s="57"/>
      <c r="E1784" s="57"/>
      <c r="F1784" s="58"/>
      <c r="G1784" s="9" t="s">
        <v>2207</v>
      </c>
      <c r="H1784" s="3">
        <v>3</v>
      </c>
      <c r="I1784" s="1" t="s">
        <v>1116</v>
      </c>
      <c r="J1784" s="2">
        <f t="shared" si="210"/>
        <v>928.56722400000001</v>
      </c>
      <c r="K1784" s="3">
        <v>1642.4916768000001</v>
      </c>
    </row>
    <row r="1785" spans="1:11" ht="18" customHeight="1">
      <c r="A1785" s="56"/>
      <c r="B1785" s="9">
        <v>340</v>
      </c>
      <c r="C1785" s="29" t="s">
        <v>3127</v>
      </c>
      <c r="D1785" s="57"/>
      <c r="E1785" s="57"/>
      <c r="F1785" s="58"/>
      <c r="G1785" s="9" t="s">
        <v>2208</v>
      </c>
      <c r="H1785" s="3">
        <v>4</v>
      </c>
      <c r="I1785" s="1" t="s">
        <v>1116</v>
      </c>
      <c r="J1785" s="2">
        <f t="shared" si="210"/>
        <v>928.56722400000001</v>
      </c>
      <c r="K1785" s="3">
        <v>1642.4916768000001</v>
      </c>
    </row>
    <row r="1786" spans="1:11" ht="18" customHeight="1">
      <c r="A1786" s="56">
        <v>86</v>
      </c>
      <c r="B1786" s="7">
        <v>341</v>
      </c>
      <c r="C1786" s="29" t="s">
        <v>3127</v>
      </c>
      <c r="D1786" s="57" t="s">
        <v>488</v>
      </c>
      <c r="E1786" s="57" t="s">
        <v>577</v>
      </c>
      <c r="F1786" s="58">
        <f t="shared" ref="F1786" si="211">F1782</f>
        <v>144.51</v>
      </c>
      <c r="G1786" s="9" t="s">
        <v>2209</v>
      </c>
      <c r="H1786" s="3">
        <v>1</v>
      </c>
      <c r="I1786" s="1" t="s">
        <v>1116</v>
      </c>
      <c r="J1786" s="2">
        <f t="shared" si="210"/>
        <v>928.56722400000001</v>
      </c>
      <c r="K1786" s="3">
        <v>1642.4916768000001</v>
      </c>
    </row>
    <row r="1787" spans="1:11" ht="18" customHeight="1">
      <c r="A1787" s="56"/>
      <c r="B1787" s="9">
        <v>342</v>
      </c>
      <c r="C1787" s="29" t="s">
        <v>3127</v>
      </c>
      <c r="D1787" s="57"/>
      <c r="E1787" s="57"/>
      <c r="F1787" s="58"/>
      <c r="G1787" s="9" t="s">
        <v>2210</v>
      </c>
      <c r="H1787" s="3">
        <v>2</v>
      </c>
      <c r="I1787" s="1" t="s">
        <v>1116</v>
      </c>
      <c r="J1787" s="2">
        <f t="shared" si="210"/>
        <v>928.56722400000001</v>
      </c>
      <c r="K1787" s="3">
        <v>1642.4916768000001</v>
      </c>
    </row>
    <row r="1788" spans="1:11" ht="18" customHeight="1">
      <c r="A1788" s="56"/>
      <c r="B1788" s="9">
        <v>343</v>
      </c>
      <c r="C1788" s="29" t="s">
        <v>3127</v>
      </c>
      <c r="D1788" s="57"/>
      <c r="E1788" s="57"/>
      <c r="F1788" s="58"/>
      <c r="G1788" s="9" t="s">
        <v>2211</v>
      </c>
      <c r="H1788" s="3">
        <v>3</v>
      </c>
      <c r="I1788" s="1" t="s">
        <v>1116</v>
      </c>
      <c r="J1788" s="2">
        <f t="shared" si="210"/>
        <v>928.56722400000001</v>
      </c>
      <c r="K1788" s="3">
        <v>1642.4916768000001</v>
      </c>
    </row>
    <row r="1789" spans="1:11" ht="18" customHeight="1">
      <c r="A1789" s="56"/>
      <c r="B1789" s="9">
        <v>344</v>
      </c>
      <c r="C1789" s="29" t="s">
        <v>3127</v>
      </c>
      <c r="D1789" s="57"/>
      <c r="E1789" s="57"/>
      <c r="F1789" s="58"/>
      <c r="G1789" s="9" t="s">
        <v>2212</v>
      </c>
      <c r="H1789" s="3">
        <v>4</v>
      </c>
      <c r="I1789" s="1" t="s">
        <v>1116</v>
      </c>
      <c r="J1789" s="2">
        <f t="shared" si="210"/>
        <v>928.56722400000001</v>
      </c>
      <c r="K1789" s="3">
        <v>1642.4916768000001</v>
      </c>
    </row>
    <row r="1790" spans="1:11" ht="18" customHeight="1">
      <c r="A1790" s="56">
        <v>87</v>
      </c>
      <c r="B1790" s="7">
        <v>345</v>
      </c>
      <c r="C1790" s="29" t="s">
        <v>3127</v>
      </c>
      <c r="D1790" s="57" t="s">
        <v>393</v>
      </c>
      <c r="E1790" s="57" t="s">
        <v>578</v>
      </c>
      <c r="F1790" s="58">
        <f t="shared" ref="F1790" si="212">F1786</f>
        <v>144.51</v>
      </c>
      <c r="G1790" s="9" t="s">
        <v>2213</v>
      </c>
      <c r="H1790" s="3">
        <v>1</v>
      </c>
      <c r="I1790" s="1" t="s">
        <v>1116</v>
      </c>
      <c r="J1790" s="2">
        <f t="shared" si="210"/>
        <v>928.56722400000001</v>
      </c>
      <c r="K1790" s="3">
        <v>1642.4916768000001</v>
      </c>
    </row>
    <row r="1791" spans="1:11" ht="18" customHeight="1">
      <c r="A1791" s="56"/>
      <c r="B1791" s="9">
        <v>346</v>
      </c>
      <c r="C1791" s="29" t="s">
        <v>3127</v>
      </c>
      <c r="D1791" s="57"/>
      <c r="E1791" s="57"/>
      <c r="F1791" s="58"/>
      <c r="G1791" s="9" t="s">
        <v>2214</v>
      </c>
      <c r="H1791" s="3">
        <v>2</v>
      </c>
      <c r="I1791" s="1" t="s">
        <v>1116</v>
      </c>
      <c r="J1791" s="2">
        <f t="shared" si="210"/>
        <v>928.56722400000001</v>
      </c>
      <c r="K1791" s="3">
        <v>1642.4916768000001</v>
      </c>
    </row>
    <row r="1792" spans="1:11" ht="18" customHeight="1">
      <c r="A1792" s="56"/>
      <c r="B1792" s="9">
        <v>347</v>
      </c>
      <c r="C1792" s="29" t="s">
        <v>3127</v>
      </c>
      <c r="D1792" s="57"/>
      <c r="E1792" s="57"/>
      <c r="F1792" s="58"/>
      <c r="G1792" s="9" t="s">
        <v>2215</v>
      </c>
      <c r="H1792" s="3">
        <v>3</v>
      </c>
      <c r="I1792" s="1" t="s">
        <v>1116</v>
      </c>
      <c r="J1792" s="2">
        <f t="shared" si="210"/>
        <v>928.56722400000001</v>
      </c>
      <c r="K1792" s="3">
        <v>1642.4916768000001</v>
      </c>
    </row>
    <row r="1793" spans="1:11" ht="18" customHeight="1">
      <c r="A1793" s="56"/>
      <c r="B1793" s="9">
        <v>348</v>
      </c>
      <c r="C1793" s="29" t="s">
        <v>3127</v>
      </c>
      <c r="D1793" s="57"/>
      <c r="E1793" s="57"/>
      <c r="F1793" s="58"/>
      <c r="G1793" s="9" t="s">
        <v>2216</v>
      </c>
      <c r="H1793" s="3">
        <v>4</v>
      </c>
      <c r="I1793" s="1" t="s">
        <v>1116</v>
      </c>
      <c r="J1793" s="2">
        <f t="shared" si="210"/>
        <v>928.56722400000001</v>
      </c>
      <c r="K1793" s="3">
        <v>1642.4916768000001</v>
      </c>
    </row>
    <row r="1794" spans="1:11" ht="18" customHeight="1">
      <c r="A1794" s="56">
        <v>88</v>
      </c>
      <c r="B1794" s="7">
        <v>349</v>
      </c>
      <c r="C1794" s="29" t="s">
        <v>3127</v>
      </c>
      <c r="D1794" s="57" t="s">
        <v>394</v>
      </c>
      <c r="E1794" s="57" t="s">
        <v>579</v>
      </c>
      <c r="F1794" s="58">
        <f t="shared" ref="F1794" si="213">F1790</f>
        <v>144.51</v>
      </c>
      <c r="G1794" s="9" t="s">
        <v>2217</v>
      </c>
      <c r="H1794" s="3">
        <v>1</v>
      </c>
      <c r="I1794" s="1" t="s">
        <v>1116</v>
      </c>
      <c r="J1794" s="2">
        <f t="shared" si="210"/>
        <v>928.56722400000001</v>
      </c>
      <c r="K1794" s="3">
        <v>1642.4916768000001</v>
      </c>
    </row>
    <row r="1795" spans="1:11" ht="18" customHeight="1">
      <c r="A1795" s="56"/>
      <c r="B1795" s="9">
        <v>350</v>
      </c>
      <c r="C1795" s="29" t="s">
        <v>3127</v>
      </c>
      <c r="D1795" s="57"/>
      <c r="E1795" s="57"/>
      <c r="F1795" s="58"/>
      <c r="G1795" s="9" t="s">
        <v>2218</v>
      </c>
      <c r="H1795" s="3">
        <v>2</v>
      </c>
      <c r="I1795" s="1" t="s">
        <v>1116</v>
      </c>
      <c r="J1795" s="2">
        <f t="shared" si="210"/>
        <v>928.56722400000001</v>
      </c>
      <c r="K1795" s="3">
        <v>1642.4916768000001</v>
      </c>
    </row>
    <row r="1796" spans="1:11" ht="18" customHeight="1">
      <c r="A1796" s="56"/>
      <c r="B1796" s="9">
        <v>351</v>
      </c>
      <c r="C1796" s="29" t="s">
        <v>3127</v>
      </c>
      <c r="D1796" s="57"/>
      <c r="E1796" s="57"/>
      <c r="F1796" s="58"/>
      <c r="G1796" s="9" t="s">
        <v>2219</v>
      </c>
      <c r="H1796" s="3">
        <v>3</v>
      </c>
      <c r="I1796" s="1" t="s">
        <v>1116</v>
      </c>
      <c r="J1796" s="2">
        <f t="shared" si="210"/>
        <v>928.56722400000001</v>
      </c>
      <c r="K1796" s="3">
        <v>1642.4916768000001</v>
      </c>
    </row>
    <row r="1797" spans="1:11" ht="18" customHeight="1">
      <c r="A1797" s="56"/>
      <c r="B1797" s="9">
        <v>352</v>
      </c>
      <c r="C1797" s="29" t="s">
        <v>3127</v>
      </c>
      <c r="D1797" s="57"/>
      <c r="E1797" s="57"/>
      <c r="F1797" s="58"/>
      <c r="G1797" s="9" t="s">
        <v>2220</v>
      </c>
      <c r="H1797" s="3">
        <v>4</v>
      </c>
      <c r="I1797" s="1" t="s">
        <v>1116</v>
      </c>
      <c r="J1797" s="2">
        <f t="shared" si="210"/>
        <v>928.56722400000001</v>
      </c>
      <c r="K1797" s="3">
        <v>1642.4916768000001</v>
      </c>
    </row>
    <row r="1798" spans="1:11" ht="18" customHeight="1">
      <c r="A1798" s="56">
        <v>89</v>
      </c>
      <c r="B1798" s="7">
        <v>353</v>
      </c>
      <c r="C1798" s="29" t="s">
        <v>3127</v>
      </c>
      <c r="D1798" s="57" t="s">
        <v>395</v>
      </c>
      <c r="E1798" s="57" t="s">
        <v>580</v>
      </c>
      <c r="F1798" s="58">
        <f t="shared" ref="F1798" si="214">F1794</f>
        <v>144.51</v>
      </c>
      <c r="G1798" s="9" t="s">
        <v>2221</v>
      </c>
      <c r="H1798" s="3">
        <v>1</v>
      </c>
      <c r="I1798" s="1" t="s">
        <v>1116</v>
      </c>
      <c r="J1798" s="2">
        <f t="shared" si="210"/>
        <v>928.56722400000001</v>
      </c>
      <c r="K1798" s="3">
        <v>1642.4916768000001</v>
      </c>
    </row>
    <row r="1799" spans="1:11" ht="18" customHeight="1">
      <c r="A1799" s="56"/>
      <c r="B1799" s="9">
        <v>354</v>
      </c>
      <c r="C1799" s="29" t="s">
        <v>3127</v>
      </c>
      <c r="D1799" s="57"/>
      <c r="E1799" s="57"/>
      <c r="F1799" s="58"/>
      <c r="G1799" s="9" t="s">
        <v>2222</v>
      </c>
      <c r="H1799" s="3">
        <v>2</v>
      </c>
      <c r="I1799" s="1" t="s">
        <v>1116</v>
      </c>
      <c r="J1799" s="2">
        <f t="shared" si="210"/>
        <v>928.56722400000001</v>
      </c>
      <c r="K1799" s="3">
        <v>1642.4916768000001</v>
      </c>
    </row>
    <row r="1800" spans="1:11" ht="18" customHeight="1">
      <c r="A1800" s="56"/>
      <c r="B1800" s="9">
        <v>355</v>
      </c>
      <c r="C1800" s="29" t="s">
        <v>3127</v>
      </c>
      <c r="D1800" s="57"/>
      <c r="E1800" s="57"/>
      <c r="F1800" s="58"/>
      <c r="G1800" s="9" t="s">
        <v>2223</v>
      </c>
      <c r="H1800" s="3">
        <v>3</v>
      </c>
      <c r="I1800" s="1" t="s">
        <v>1116</v>
      </c>
      <c r="J1800" s="2">
        <f t="shared" si="210"/>
        <v>928.56722400000001</v>
      </c>
      <c r="K1800" s="3">
        <v>1642.4916768000001</v>
      </c>
    </row>
    <row r="1801" spans="1:11" ht="18" customHeight="1">
      <c r="A1801" s="56"/>
      <c r="B1801" s="9">
        <v>356</v>
      </c>
      <c r="C1801" s="29" t="s">
        <v>3127</v>
      </c>
      <c r="D1801" s="57"/>
      <c r="E1801" s="57"/>
      <c r="F1801" s="58"/>
      <c r="G1801" s="9" t="s">
        <v>2224</v>
      </c>
      <c r="H1801" s="3">
        <v>4</v>
      </c>
      <c r="I1801" s="1" t="s">
        <v>1116</v>
      </c>
      <c r="J1801" s="2">
        <f t="shared" si="210"/>
        <v>928.56722400000001</v>
      </c>
      <c r="K1801" s="3">
        <v>1642.4916768000001</v>
      </c>
    </row>
    <row r="1802" spans="1:11" ht="18" customHeight="1">
      <c r="A1802" s="56">
        <v>90</v>
      </c>
      <c r="B1802" s="7">
        <v>357</v>
      </c>
      <c r="C1802" s="29" t="s">
        <v>3127</v>
      </c>
      <c r="D1802" s="57" t="s">
        <v>396</v>
      </c>
      <c r="E1802" s="57" t="s">
        <v>581</v>
      </c>
      <c r="F1802" s="58">
        <f t="shared" ref="F1802" si="215">F1798</f>
        <v>144.51</v>
      </c>
      <c r="G1802" s="9" t="s">
        <v>2225</v>
      </c>
      <c r="H1802" s="3">
        <v>1</v>
      </c>
      <c r="I1802" s="1" t="s">
        <v>1116</v>
      </c>
      <c r="J1802" s="2">
        <f>J1801</f>
        <v>928.56722400000001</v>
      </c>
      <c r="K1802" s="3">
        <v>1642.4916768000001</v>
      </c>
    </row>
    <row r="1803" spans="1:11" ht="18" customHeight="1">
      <c r="A1803" s="56"/>
      <c r="B1803" s="9">
        <v>358</v>
      </c>
      <c r="C1803" s="29" t="s">
        <v>3127</v>
      </c>
      <c r="D1803" s="57"/>
      <c r="E1803" s="57"/>
      <c r="F1803" s="58"/>
      <c r="G1803" s="9" t="s">
        <v>2226</v>
      </c>
      <c r="H1803" s="3">
        <v>2</v>
      </c>
      <c r="I1803" s="1" t="s">
        <v>1116</v>
      </c>
      <c r="J1803" s="2">
        <f t="shared" ref="J1803:J1821" si="216">J1802</f>
        <v>928.56722400000001</v>
      </c>
      <c r="K1803" s="3">
        <v>1642.4916768000001</v>
      </c>
    </row>
    <row r="1804" spans="1:11" ht="18" customHeight="1">
      <c r="A1804" s="56"/>
      <c r="B1804" s="9">
        <v>359</v>
      </c>
      <c r="C1804" s="29" t="s">
        <v>3127</v>
      </c>
      <c r="D1804" s="57"/>
      <c r="E1804" s="57"/>
      <c r="F1804" s="58"/>
      <c r="G1804" s="9" t="s">
        <v>2227</v>
      </c>
      <c r="H1804" s="3">
        <v>3</v>
      </c>
      <c r="I1804" s="1" t="s">
        <v>1116</v>
      </c>
      <c r="J1804" s="2">
        <f t="shared" si="216"/>
        <v>928.56722400000001</v>
      </c>
      <c r="K1804" s="3">
        <v>1642.4916768000001</v>
      </c>
    </row>
    <row r="1805" spans="1:11" ht="18" customHeight="1">
      <c r="A1805" s="56"/>
      <c r="B1805" s="9">
        <v>360</v>
      </c>
      <c r="C1805" s="29" t="s">
        <v>3127</v>
      </c>
      <c r="D1805" s="57"/>
      <c r="E1805" s="57"/>
      <c r="F1805" s="58"/>
      <c r="G1805" s="9" t="s">
        <v>2228</v>
      </c>
      <c r="H1805" s="3">
        <v>4</v>
      </c>
      <c r="I1805" s="1" t="s">
        <v>1116</v>
      </c>
      <c r="J1805" s="2">
        <f t="shared" si="216"/>
        <v>928.56722400000001</v>
      </c>
      <c r="K1805" s="3">
        <v>1642.4916768000001</v>
      </c>
    </row>
    <row r="1806" spans="1:11" ht="18" customHeight="1">
      <c r="A1806" s="56">
        <v>91</v>
      </c>
      <c r="B1806" s="7">
        <v>361</v>
      </c>
      <c r="C1806" s="29" t="s">
        <v>3127</v>
      </c>
      <c r="D1806" s="57" t="s">
        <v>397</v>
      </c>
      <c r="E1806" s="57" t="s">
        <v>582</v>
      </c>
      <c r="F1806" s="58">
        <f t="shared" ref="F1806" si="217">F1802</f>
        <v>144.51</v>
      </c>
      <c r="G1806" s="9" t="s">
        <v>2229</v>
      </c>
      <c r="H1806" s="3">
        <v>1</v>
      </c>
      <c r="I1806" s="1" t="s">
        <v>1116</v>
      </c>
      <c r="J1806" s="2">
        <f t="shared" si="216"/>
        <v>928.56722400000001</v>
      </c>
      <c r="K1806" s="3">
        <v>1642.4916768000001</v>
      </c>
    </row>
    <row r="1807" spans="1:11" ht="18" customHeight="1">
      <c r="A1807" s="56"/>
      <c r="B1807" s="9">
        <v>362</v>
      </c>
      <c r="C1807" s="29" t="s">
        <v>3127</v>
      </c>
      <c r="D1807" s="57"/>
      <c r="E1807" s="57"/>
      <c r="F1807" s="58"/>
      <c r="G1807" s="9" t="s">
        <v>2230</v>
      </c>
      <c r="H1807" s="3">
        <v>2</v>
      </c>
      <c r="I1807" s="1" t="s">
        <v>1116</v>
      </c>
      <c r="J1807" s="2">
        <f t="shared" si="216"/>
        <v>928.56722400000001</v>
      </c>
      <c r="K1807" s="3">
        <v>1642.4916768000001</v>
      </c>
    </row>
    <row r="1808" spans="1:11" ht="18" customHeight="1">
      <c r="A1808" s="56"/>
      <c r="B1808" s="9">
        <v>363</v>
      </c>
      <c r="C1808" s="29" t="s">
        <v>3127</v>
      </c>
      <c r="D1808" s="57"/>
      <c r="E1808" s="57"/>
      <c r="F1808" s="58"/>
      <c r="G1808" s="9" t="s">
        <v>2231</v>
      </c>
      <c r="H1808" s="3">
        <v>3</v>
      </c>
      <c r="I1808" s="1" t="s">
        <v>1116</v>
      </c>
      <c r="J1808" s="2">
        <f t="shared" si="216"/>
        <v>928.56722400000001</v>
      </c>
      <c r="K1808" s="3">
        <v>1642.4916768000001</v>
      </c>
    </row>
    <row r="1809" spans="1:11" ht="18" customHeight="1">
      <c r="A1809" s="56"/>
      <c r="B1809" s="9">
        <v>364</v>
      </c>
      <c r="C1809" s="29" t="s">
        <v>3127</v>
      </c>
      <c r="D1809" s="57"/>
      <c r="E1809" s="57"/>
      <c r="F1809" s="58"/>
      <c r="G1809" s="9" t="s">
        <v>2232</v>
      </c>
      <c r="H1809" s="3">
        <v>4</v>
      </c>
      <c r="I1809" s="1" t="s">
        <v>1116</v>
      </c>
      <c r="J1809" s="2">
        <f t="shared" si="216"/>
        <v>928.56722400000001</v>
      </c>
      <c r="K1809" s="3">
        <v>1642.4916768000001</v>
      </c>
    </row>
    <row r="1810" spans="1:11" ht="18" customHeight="1">
      <c r="A1810" s="56">
        <v>92</v>
      </c>
      <c r="B1810" s="7">
        <v>365</v>
      </c>
      <c r="C1810" s="29" t="s">
        <v>3127</v>
      </c>
      <c r="D1810" s="57" t="s">
        <v>398</v>
      </c>
      <c r="E1810" s="57" t="s">
        <v>583</v>
      </c>
      <c r="F1810" s="58">
        <f t="shared" ref="F1810" si="218">F1806</f>
        <v>144.51</v>
      </c>
      <c r="G1810" s="9" t="s">
        <v>2233</v>
      </c>
      <c r="H1810" s="3">
        <v>1</v>
      </c>
      <c r="I1810" s="1" t="s">
        <v>1116</v>
      </c>
      <c r="J1810" s="2">
        <f t="shared" si="216"/>
        <v>928.56722400000001</v>
      </c>
      <c r="K1810" s="3">
        <v>1642.4916768000001</v>
      </c>
    </row>
    <row r="1811" spans="1:11" ht="18" customHeight="1">
      <c r="A1811" s="56"/>
      <c r="B1811" s="9">
        <v>366</v>
      </c>
      <c r="C1811" s="29" t="s">
        <v>3127</v>
      </c>
      <c r="D1811" s="57"/>
      <c r="E1811" s="57"/>
      <c r="F1811" s="58"/>
      <c r="G1811" s="9" t="s">
        <v>2234</v>
      </c>
      <c r="H1811" s="3">
        <v>2</v>
      </c>
      <c r="I1811" s="1" t="s">
        <v>1116</v>
      </c>
      <c r="J1811" s="2">
        <f t="shared" si="216"/>
        <v>928.56722400000001</v>
      </c>
      <c r="K1811" s="3">
        <v>1642.4916768000001</v>
      </c>
    </row>
    <row r="1812" spans="1:11" ht="18" customHeight="1">
      <c r="A1812" s="56"/>
      <c r="B1812" s="9">
        <v>367</v>
      </c>
      <c r="C1812" s="29" t="s">
        <v>3127</v>
      </c>
      <c r="D1812" s="57"/>
      <c r="E1812" s="57"/>
      <c r="F1812" s="58"/>
      <c r="G1812" s="9" t="s">
        <v>2235</v>
      </c>
      <c r="H1812" s="3">
        <v>3</v>
      </c>
      <c r="I1812" s="1" t="s">
        <v>1116</v>
      </c>
      <c r="J1812" s="2">
        <f t="shared" si="216"/>
        <v>928.56722400000001</v>
      </c>
      <c r="K1812" s="3">
        <v>1642.4916768000001</v>
      </c>
    </row>
    <row r="1813" spans="1:11" ht="18" customHeight="1">
      <c r="A1813" s="56"/>
      <c r="B1813" s="9">
        <v>368</v>
      </c>
      <c r="C1813" s="29" t="s">
        <v>3127</v>
      </c>
      <c r="D1813" s="57"/>
      <c r="E1813" s="57"/>
      <c r="F1813" s="58"/>
      <c r="G1813" s="9" t="s">
        <v>2236</v>
      </c>
      <c r="H1813" s="3">
        <v>4</v>
      </c>
      <c r="I1813" s="1" t="s">
        <v>1116</v>
      </c>
      <c r="J1813" s="2">
        <f t="shared" si="216"/>
        <v>928.56722400000001</v>
      </c>
      <c r="K1813" s="3">
        <v>1642.4916768000001</v>
      </c>
    </row>
    <row r="1814" spans="1:11" ht="18" customHeight="1">
      <c r="A1814" s="56">
        <v>93</v>
      </c>
      <c r="B1814" s="7">
        <v>369</v>
      </c>
      <c r="C1814" s="29" t="s">
        <v>3127</v>
      </c>
      <c r="D1814" s="57" t="s">
        <v>399</v>
      </c>
      <c r="E1814" s="57" t="s">
        <v>584</v>
      </c>
      <c r="F1814" s="58">
        <f t="shared" ref="F1814" si="219">F1810</f>
        <v>144.51</v>
      </c>
      <c r="G1814" s="9" t="s">
        <v>2237</v>
      </c>
      <c r="H1814" s="3">
        <v>1</v>
      </c>
      <c r="I1814" s="1" t="s">
        <v>1116</v>
      </c>
      <c r="J1814" s="2">
        <f t="shared" si="216"/>
        <v>928.56722400000001</v>
      </c>
      <c r="K1814" s="3">
        <v>1642.4916768000001</v>
      </c>
    </row>
    <row r="1815" spans="1:11" ht="18" customHeight="1">
      <c r="A1815" s="56"/>
      <c r="B1815" s="9">
        <v>370</v>
      </c>
      <c r="C1815" s="29" t="s">
        <v>3127</v>
      </c>
      <c r="D1815" s="57"/>
      <c r="E1815" s="57"/>
      <c r="F1815" s="58"/>
      <c r="G1815" s="9" t="s">
        <v>2238</v>
      </c>
      <c r="H1815" s="3">
        <v>2</v>
      </c>
      <c r="I1815" s="1" t="s">
        <v>1116</v>
      </c>
      <c r="J1815" s="2">
        <f t="shared" si="216"/>
        <v>928.56722400000001</v>
      </c>
      <c r="K1815" s="3">
        <v>1642.4916768000001</v>
      </c>
    </row>
    <row r="1816" spans="1:11" ht="18" customHeight="1">
      <c r="A1816" s="56"/>
      <c r="B1816" s="9">
        <v>371</v>
      </c>
      <c r="C1816" s="29" t="s">
        <v>3127</v>
      </c>
      <c r="D1816" s="57"/>
      <c r="E1816" s="57"/>
      <c r="F1816" s="58"/>
      <c r="G1816" s="9" t="s">
        <v>2239</v>
      </c>
      <c r="H1816" s="3">
        <v>3</v>
      </c>
      <c r="I1816" s="1" t="s">
        <v>1116</v>
      </c>
      <c r="J1816" s="2">
        <f t="shared" si="216"/>
        <v>928.56722400000001</v>
      </c>
      <c r="K1816" s="3">
        <v>1642.4916768000001</v>
      </c>
    </row>
    <row r="1817" spans="1:11" ht="18" customHeight="1">
      <c r="A1817" s="56"/>
      <c r="B1817" s="9">
        <v>372</v>
      </c>
      <c r="C1817" s="29" t="s">
        <v>3127</v>
      </c>
      <c r="D1817" s="57"/>
      <c r="E1817" s="57"/>
      <c r="F1817" s="58"/>
      <c r="G1817" s="9" t="s">
        <v>2240</v>
      </c>
      <c r="H1817" s="3">
        <v>4</v>
      </c>
      <c r="I1817" s="1" t="s">
        <v>1116</v>
      </c>
      <c r="J1817" s="2">
        <f t="shared" si="216"/>
        <v>928.56722400000001</v>
      </c>
      <c r="K1817" s="3">
        <v>1642.4916768000001</v>
      </c>
    </row>
    <row r="1818" spans="1:11" ht="18" customHeight="1">
      <c r="A1818" s="56">
        <v>94</v>
      </c>
      <c r="B1818" s="7">
        <v>373</v>
      </c>
      <c r="C1818" s="29" t="s">
        <v>3127</v>
      </c>
      <c r="D1818" s="57" t="s">
        <v>400</v>
      </c>
      <c r="E1818" s="57" t="s">
        <v>585</v>
      </c>
      <c r="F1818" s="58">
        <f t="shared" ref="F1818" si="220">F1814</f>
        <v>144.51</v>
      </c>
      <c r="G1818" s="9" t="s">
        <v>2241</v>
      </c>
      <c r="H1818" s="3">
        <v>1</v>
      </c>
      <c r="I1818" s="1" t="s">
        <v>1116</v>
      </c>
      <c r="J1818" s="2">
        <f t="shared" si="216"/>
        <v>928.56722400000001</v>
      </c>
      <c r="K1818" s="3">
        <v>1642.4916768000001</v>
      </c>
    </row>
    <row r="1819" spans="1:11" ht="18" customHeight="1">
      <c r="A1819" s="56"/>
      <c r="B1819" s="9">
        <v>374</v>
      </c>
      <c r="C1819" s="29" t="s">
        <v>3127</v>
      </c>
      <c r="D1819" s="57"/>
      <c r="E1819" s="57"/>
      <c r="F1819" s="58"/>
      <c r="G1819" s="9" t="s">
        <v>2242</v>
      </c>
      <c r="H1819" s="3">
        <v>2</v>
      </c>
      <c r="I1819" s="1" t="s">
        <v>1116</v>
      </c>
      <c r="J1819" s="2">
        <f t="shared" si="216"/>
        <v>928.56722400000001</v>
      </c>
      <c r="K1819" s="3">
        <v>1642.4916768000001</v>
      </c>
    </row>
    <row r="1820" spans="1:11" ht="18" customHeight="1">
      <c r="A1820" s="56"/>
      <c r="B1820" s="9">
        <v>375</v>
      </c>
      <c r="C1820" s="29" t="s">
        <v>3127</v>
      </c>
      <c r="D1820" s="57"/>
      <c r="E1820" s="57"/>
      <c r="F1820" s="58"/>
      <c r="G1820" s="9" t="s">
        <v>2243</v>
      </c>
      <c r="H1820" s="3">
        <v>3</v>
      </c>
      <c r="I1820" s="1" t="s">
        <v>1116</v>
      </c>
      <c r="J1820" s="2">
        <f t="shared" si="216"/>
        <v>928.56722400000001</v>
      </c>
      <c r="K1820" s="3">
        <v>1642.4916768000001</v>
      </c>
    </row>
    <row r="1821" spans="1:11" ht="18" customHeight="1">
      <c r="A1821" s="56"/>
      <c r="B1821" s="9">
        <v>376</v>
      </c>
      <c r="C1821" s="29" t="s">
        <v>3127</v>
      </c>
      <c r="D1821" s="57"/>
      <c r="E1821" s="57"/>
      <c r="F1821" s="58"/>
      <c r="G1821" s="9" t="s">
        <v>2244</v>
      </c>
      <c r="H1821" s="3">
        <v>4</v>
      </c>
      <c r="I1821" s="1" t="s">
        <v>1116</v>
      </c>
      <c r="J1821" s="2">
        <f t="shared" si="216"/>
        <v>928.56722400000001</v>
      </c>
      <c r="K1821" s="3">
        <v>1642.4916768000001</v>
      </c>
    </row>
    <row r="1822" spans="1:11" ht="18" customHeight="1">
      <c r="A1822" s="56">
        <v>95</v>
      </c>
      <c r="B1822" s="7">
        <v>377</v>
      </c>
      <c r="C1822" s="29" t="s">
        <v>3127</v>
      </c>
      <c r="D1822" s="57" t="s">
        <v>401</v>
      </c>
      <c r="E1822" s="57" t="s">
        <v>586</v>
      </c>
      <c r="F1822" s="58">
        <f t="shared" ref="F1822" si="221">F1818</f>
        <v>144.51</v>
      </c>
      <c r="G1822" s="9" t="s">
        <v>2245</v>
      </c>
      <c r="H1822" s="3">
        <v>1</v>
      </c>
      <c r="I1822" s="1" t="s">
        <v>1116</v>
      </c>
      <c r="J1822" s="2">
        <f>J1821</f>
        <v>928.56722400000001</v>
      </c>
      <c r="K1822" s="3">
        <v>1642.4916768000001</v>
      </c>
    </row>
    <row r="1823" spans="1:11" ht="18" customHeight="1">
      <c r="A1823" s="56"/>
      <c r="B1823" s="9">
        <v>378</v>
      </c>
      <c r="C1823" s="29" t="s">
        <v>3127</v>
      </c>
      <c r="D1823" s="57"/>
      <c r="E1823" s="57"/>
      <c r="F1823" s="58"/>
      <c r="G1823" s="9" t="s">
        <v>2246</v>
      </c>
      <c r="H1823" s="3">
        <v>2</v>
      </c>
      <c r="I1823" s="1" t="s">
        <v>1116</v>
      </c>
      <c r="J1823" s="2">
        <f t="shared" ref="J1823:J1877" si="222">J1822</f>
        <v>928.56722400000001</v>
      </c>
      <c r="K1823" s="3">
        <v>1642.4916768000001</v>
      </c>
    </row>
    <row r="1824" spans="1:11" ht="18" customHeight="1">
      <c r="A1824" s="56"/>
      <c r="B1824" s="9">
        <v>379</v>
      </c>
      <c r="C1824" s="29" t="s">
        <v>3127</v>
      </c>
      <c r="D1824" s="57"/>
      <c r="E1824" s="57"/>
      <c r="F1824" s="58"/>
      <c r="G1824" s="9" t="s">
        <v>2247</v>
      </c>
      <c r="H1824" s="3">
        <v>3</v>
      </c>
      <c r="I1824" s="1" t="s">
        <v>1116</v>
      </c>
      <c r="J1824" s="2">
        <f t="shared" si="222"/>
        <v>928.56722400000001</v>
      </c>
      <c r="K1824" s="3">
        <v>1642.4916768000001</v>
      </c>
    </row>
    <row r="1825" spans="1:11" ht="18" customHeight="1">
      <c r="A1825" s="56"/>
      <c r="B1825" s="9">
        <v>380</v>
      </c>
      <c r="C1825" s="29" t="s">
        <v>3127</v>
      </c>
      <c r="D1825" s="57"/>
      <c r="E1825" s="57"/>
      <c r="F1825" s="58"/>
      <c r="G1825" s="9" t="s">
        <v>2248</v>
      </c>
      <c r="H1825" s="3">
        <v>4</v>
      </c>
      <c r="I1825" s="1" t="s">
        <v>1116</v>
      </c>
      <c r="J1825" s="2">
        <f t="shared" si="222"/>
        <v>928.56722400000001</v>
      </c>
      <c r="K1825" s="3">
        <v>1642.4916768000001</v>
      </c>
    </row>
    <row r="1826" spans="1:11" ht="18" customHeight="1">
      <c r="A1826" s="56">
        <v>96</v>
      </c>
      <c r="B1826" s="7">
        <v>381</v>
      </c>
      <c r="C1826" s="29" t="s">
        <v>3127</v>
      </c>
      <c r="D1826" s="57" t="s">
        <v>402</v>
      </c>
      <c r="E1826" s="57" t="s">
        <v>587</v>
      </c>
      <c r="F1826" s="58">
        <f t="shared" ref="F1826" si="223">F1822</f>
        <v>144.51</v>
      </c>
      <c r="G1826" s="9" t="s">
        <v>2249</v>
      </c>
      <c r="H1826" s="3">
        <v>1</v>
      </c>
      <c r="I1826" s="1" t="s">
        <v>1116</v>
      </c>
      <c r="J1826" s="2">
        <f t="shared" si="222"/>
        <v>928.56722400000001</v>
      </c>
      <c r="K1826" s="3">
        <v>1642.4916768000001</v>
      </c>
    </row>
    <row r="1827" spans="1:11" ht="18" customHeight="1">
      <c r="A1827" s="56"/>
      <c r="B1827" s="9">
        <v>382</v>
      </c>
      <c r="C1827" s="29" t="s">
        <v>3127</v>
      </c>
      <c r="D1827" s="57"/>
      <c r="E1827" s="57"/>
      <c r="F1827" s="58"/>
      <c r="G1827" s="9" t="s">
        <v>2250</v>
      </c>
      <c r="H1827" s="3">
        <v>2</v>
      </c>
      <c r="I1827" s="1" t="s">
        <v>1116</v>
      </c>
      <c r="J1827" s="2">
        <f t="shared" si="222"/>
        <v>928.56722400000001</v>
      </c>
      <c r="K1827" s="3">
        <v>1642.4916768000001</v>
      </c>
    </row>
    <row r="1828" spans="1:11" ht="18" customHeight="1">
      <c r="A1828" s="56"/>
      <c r="B1828" s="9">
        <v>383</v>
      </c>
      <c r="C1828" s="29" t="s">
        <v>3127</v>
      </c>
      <c r="D1828" s="57"/>
      <c r="E1828" s="57"/>
      <c r="F1828" s="58"/>
      <c r="G1828" s="9" t="s">
        <v>2251</v>
      </c>
      <c r="H1828" s="3">
        <v>3</v>
      </c>
      <c r="I1828" s="1" t="s">
        <v>1116</v>
      </c>
      <c r="J1828" s="2">
        <f t="shared" si="222"/>
        <v>928.56722400000001</v>
      </c>
      <c r="K1828" s="3">
        <v>1642.4916768000001</v>
      </c>
    </row>
    <row r="1829" spans="1:11" ht="18" customHeight="1">
      <c r="A1829" s="56"/>
      <c r="B1829" s="9">
        <v>384</v>
      </c>
      <c r="C1829" s="29" t="s">
        <v>3127</v>
      </c>
      <c r="D1829" s="57"/>
      <c r="E1829" s="57"/>
      <c r="F1829" s="58"/>
      <c r="G1829" s="9" t="s">
        <v>2252</v>
      </c>
      <c r="H1829" s="3">
        <v>4</v>
      </c>
      <c r="I1829" s="1" t="s">
        <v>1116</v>
      </c>
      <c r="J1829" s="2">
        <f t="shared" si="222"/>
        <v>928.56722400000001</v>
      </c>
      <c r="K1829" s="3">
        <v>1642.4916768000001</v>
      </c>
    </row>
    <row r="1830" spans="1:11" ht="18" customHeight="1">
      <c r="A1830" s="56">
        <v>97</v>
      </c>
      <c r="B1830" s="7">
        <v>385</v>
      </c>
      <c r="C1830" s="29" t="s">
        <v>3127</v>
      </c>
      <c r="D1830" s="57" t="s">
        <v>403</v>
      </c>
      <c r="E1830" s="57" t="s">
        <v>588</v>
      </c>
      <c r="F1830" s="58">
        <f t="shared" ref="F1830" si="224">F1826</f>
        <v>144.51</v>
      </c>
      <c r="G1830" s="9" t="s">
        <v>2253</v>
      </c>
      <c r="H1830" s="3">
        <v>1</v>
      </c>
      <c r="I1830" s="1" t="s">
        <v>1116</v>
      </c>
      <c r="J1830" s="2">
        <f t="shared" si="222"/>
        <v>928.56722400000001</v>
      </c>
      <c r="K1830" s="3">
        <v>1642.4916768000001</v>
      </c>
    </row>
    <row r="1831" spans="1:11" ht="18" customHeight="1">
      <c r="A1831" s="56"/>
      <c r="B1831" s="9">
        <v>386</v>
      </c>
      <c r="C1831" s="29" t="s">
        <v>3127</v>
      </c>
      <c r="D1831" s="57"/>
      <c r="E1831" s="57"/>
      <c r="F1831" s="58"/>
      <c r="G1831" s="9" t="s">
        <v>2254</v>
      </c>
      <c r="H1831" s="3">
        <v>2</v>
      </c>
      <c r="I1831" s="1" t="s">
        <v>1116</v>
      </c>
      <c r="J1831" s="2">
        <f t="shared" si="222"/>
        <v>928.56722400000001</v>
      </c>
      <c r="K1831" s="3">
        <v>1642.4916768000001</v>
      </c>
    </row>
    <row r="1832" spans="1:11" ht="18" customHeight="1">
      <c r="A1832" s="56"/>
      <c r="B1832" s="9">
        <v>387</v>
      </c>
      <c r="C1832" s="29" t="s">
        <v>3127</v>
      </c>
      <c r="D1832" s="57"/>
      <c r="E1832" s="57"/>
      <c r="F1832" s="58"/>
      <c r="G1832" s="9" t="s">
        <v>2255</v>
      </c>
      <c r="H1832" s="3">
        <v>3</v>
      </c>
      <c r="I1832" s="1" t="s">
        <v>1116</v>
      </c>
      <c r="J1832" s="2">
        <f t="shared" si="222"/>
        <v>928.56722400000001</v>
      </c>
      <c r="K1832" s="3">
        <v>1642.4916768000001</v>
      </c>
    </row>
    <row r="1833" spans="1:11" ht="18" customHeight="1">
      <c r="A1833" s="56"/>
      <c r="B1833" s="9">
        <v>388</v>
      </c>
      <c r="C1833" s="29" t="s">
        <v>3127</v>
      </c>
      <c r="D1833" s="57"/>
      <c r="E1833" s="57"/>
      <c r="F1833" s="58"/>
      <c r="G1833" s="9" t="s">
        <v>2256</v>
      </c>
      <c r="H1833" s="3">
        <v>4</v>
      </c>
      <c r="I1833" s="1" t="s">
        <v>1116</v>
      </c>
      <c r="J1833" s="2">
        <f t="shared" si="222"/>
        <v>928.56722400000001</v>
      </c>
      <c r="K1833" s="3">
        <v>1642.4916768000001</v>
      </c>
    </row>
    <row r="1834" spans="1:11" ht="18" customHeight="1">
      <c r="A1834" s="56">
        <v>98</v>
      </c>
      <c r="B1834" s="7">
        <v>389</v>
      </c>
      <c r="C1834" s="29" t="s">
        <v>3127</v>
      </c>
      <c r="D1834" s="57" t="s">
        <v>404</v>
      </c>
      <c r="E1834" s="57" t="s">
        <v>589</v>
      </c>
      <c r="F1834" s="58">
        <f t="shared" ref="F1834" si="225">F1830</f>
        <v>144.51</v>
      </c>
      <c r="G1834" s="9" t="s">
        <v>2257</v>
      </c>
      <c r="H1834" s="3">
        <v>1</v>
      </c>
      <c r="I1834" s="1" t="s">
        <v>1116</v>
      </c>
      <c r="J1834" s="2">
        <f t="shared" si="222"/>
        <v>928.56722400000001</v>
      </c>
      <c r="K1834" s="3">
        <v>1642.4916768000001</v>
      </c>
    </row>
    <row r="1835" spans="1:11" ht="18" customHeight="1">
      <c r="A1835" s="56"/>
      <c r="B1835" s="9">
        <v>390</v>
      </c>
      <c r="C1835" s="29" t="s">
        <v>3127</v>
      </c>
      <c r="D1835" s="57"/>
      <c r="E1835" s="57"/>
      <c r="F1835" s="58"/>
      <c r="G1835" s="9" t="s">
        <v>2258</v>
      </c>
      <c r="H1835" s="3">
        <v>2</v>
      </c>
      <c r="I1835" s="1" t="s">
        <v>1116</v>
      </c>
      <c r="J1835" s="2">
        <f t="shared" si="222"/>
        <v>928.56722400000001</v>
      </c>
      <c r="K1835" s="3">
        <v>1642.4916768000001</v>
      </c>
    </row>
    <row r="1836" spans="1:11" ht="18" customHeight="1">
      <c r="A1836" s="56"/>
      <c r="B1836" s="9">
        <v>391</v>
      </c>
      <c r="C1836" s="29" t="s">
        <v>3127</v>
      </c>
      <c r="D1836" s="57"/>
      <c r="E1836" s="57"/>
      <c r="F1836" s="58"/>
      <c r="G1836" s="9" t="s">
        <v>2259</v>
      </c>
      <c r="H1836" s="3">
        <v>3</v>
      </c>
      <c r="I1836" s="1" t="s">
        <v>1116</v>
      </c>
      <c r="J1836" s="2">
        <f t="shared" si="222"/>
        <v>928.56722400000001</v>
      </c>
      <c r="K1836" s="3">
        <v>1642.4916768000001</v>
      </c>
    </row>
    <row r="1837" spans="1:11" ht="18" customHeight="1">
      <c r="A1837" s="56"/>
      <c r="B1837" s="9">
        <v>392</v>
      </c>
      <c r="C1837" s="29" t="s">
        <v>3127</v>
      </c>
      <c r="D1837" s="57"/>
      <c r="E1837" s="57"/>
      <c r="F1837" s="58"/>
      <c r="G1837" s="9" t="s">
        <v>2260</v>
      </c>
      <c r="H1837" s="3">
        <v>4</v>
      </c>
      <c r="I1837" s="1" t="s">
        <v>1116</v>
      </c>
      <c r="J1837" s="2">
        <f t="shared" si="222"/>
        <v>928.56722400000001</v>
      </c>
      <c r="K1837" s="3">
        <v>1642.4916768000001</v>
      </c>
    </row>
    <row r="1838" spans="1:11" ht="18" customHeight="1">
      <c r="A1838" s="56">
        <v>99</v>
      </c>
      <c r="B1838" s="7">
        <v>393</v>
      </c>
      <c r="C1838" s="29" t="s">
        <v>3127</v>
      </c>
      <c r="D1838" s="57" t="s">
        <v>405</v>
      </c>
      <c r="E1838" s="57" t="s">
        <v>590</v>
      </c>
      <c r="F1838" s="58">
        <f t="shared" ref="F1838" si="226">F1834</f>
        <v>144.51</v>
      </c>
      <c r="G1838" s="9" t="s">
        <v>2261</v>
      </c>
      <c r="H1838" s="3">
        <v>1</v>
      </c>
      <c r="I1838" s="1" t="s">
        <v>1116</v>
      </c>
      <c r="J1838" s="2">
        <f t="shared" si="222"/>
        <v>928.56722400000001</v>
      </c>
      <c r="K1838" s="3">
        <v>1642.4916768000001</v>
      </c>
    </row>
    <row r="1839" spans="1:11" ht="18" customHeight="1">
      <c r="A1839" s="56"/>
      <c r="B1839" s="9">
        <v>394</v>
      </c>
      <c r="C1839" s="29" t="s">
        <v>3127</v>
      </c>
      <c r="D1839" s="57"/>
      <c r="E1839" s="57"/>
      <c r="F1839" s="58"/>
      <c r="G1839" s="9" t="s">
        <v>2262</v>
      </c>
      <c r="H1839" s="3">
        <v>2</v>
      </c>
      <c r="I1839" s="1" t="s">
        <v>1116</v>
      </c>
      <c r="J1839" s="2">
        <f t="shared" si="222"/>
        <v>928.56722400000001</v>
      </c>
      <c r="K1839" s="3">
        <v>1642.4916768000001</v>
      </c>
    </row>
    <row r="1840" spans="1:11" ht="18" customHeight="1">
      <c r="A1840" s="56"/>
      <c r="B1840" s="9">
        <v>395</v>
      </c>
      <c r="C1840" s="29" t="s">
        <v>3127</v>
      </c>
      <c r="D1840" s="57"/>
      <c r="E1840" s="57"/>
      <c r="F1840" s="58"/>
      <c r="G1840" s="9" t="s">
        <v>2263</v>
      </c>
      <c r="H1840" s="3">
        <v>3</v>
      </c>
      <c r="I1840" s="1" t="s">
        <v>1116</v>
      </c>
      <c r="J1840" s="2">
        <f t="shared" si="222"/>
        <v>928.56722400000001</v>
      </c>
      <c r="K1840" s="3">
        <v>1642.4916768000001</v>
      </c>
    </row>
    <row r="1841" spans="1:11" ht="18" customHeight="1">
      <c r="A1841" s="56"/>
      <c r="B1841" s="9">
        <v>396</v>
      </c>
      <c r="C1841" s="29" t="s">
        <v>3127</v>
      </c>
      <c r="D1841" s="57"/>
      <c r="E1841" s="57"/>
      <c r="F1841" s="58"/>
      <c r="G1841" s="9" t="s">
        <v>2264</v>
      </c>
      <c r="H1841" s="3">
        <v>4</v>
      </c>
      <c r="I1841" s="1" t="s">
        <v>1116</v>
      </c>
      <c r="J1841" s="2">
        <f>J1840</f>
        <v>928.56722400000001</v>
      </c>
      <c r="K1841" s="3">
        <v>1642.4916768000001</v>
      </c>
    </row>
    <row r="1842" spans="1:11" ht="18" customHeight="1">
      <c r="A1842" s="56">
        <v>100</v>
      </c>
      <c r="B1842" s="7">
        <v>397</v>
      </c>
      <c r="C1842" s="29" t="s">
        <v>3127</v>
      </c>
      <c r="D1842" s="57" t="s">
        <v>406</v>
      </c>
      <c r="E1842" s="57" t="s">
        <v>591</v>
      </c>
      <c r="F1842" s="58">
        <f t="shared" ref="F1842" si="227">F1838</f>
        <v>144.51</v>
      </c>
      <c r="G1842" s="9" t="s">
        <v>2265</v>
      </c>
      <c r="H1842" s="3">
        <v>1</v>
      </c>
      <c r="I1842" s="1" t="s">
        <v>1116</v>
      </c>
      <c r="J1842" s="2">
        <f t="shared" si="222"/>
        <v>928.56722400000001</v>
      </c>
      <c r="K1842" s="3">
        <v>1642.4916768000001</v>
      </c>
    </row>
    <row r="1843" spans="1:11" ht="18" customHeight="1">
      <c r="A1843" s="56"/>
      <c r="B1843" s="9">
        <v>398</v>
      </c>
      <c r="C1843" s="29" t="s">
        <v>3127</v>
      </c>
      <c r="D1843" s="57"/>
      <c r="E1843" s="57"/>
      <c r="F1843" s="58"/>
      <c r="G1843" s="9" t="s">
        <v>2266</v>
      </c>
      <c r="H1843" s="3">
        <v>2</v>
      </c>
      <c r="I1843" s="1" t="s">
        <v>1116</v>
      </c>
      <c r="J1843" s="2">
        <f t="shared" si="222"/>
        <v>928.56722400000001</v>
      </c>
      <c r="K1843" s="3">
        <v>1642.4916768000001</v>
      </c>
    </row>
    <row r="1844" spans="1:11" ht="18" customHeight="1">
      <c r="A1844" s="56"/>
      <c r="B1844" s="9">
        <v>399</v>
      </c>
      <c r="C1844" s="29" t="s">
        <v>3127</v>
      </c>
      <c r="D1844" s="57"/>
      <c r="E1844" s="57"/>
      <c r="F1844" s="58"/>
      <c r="G1844" s="9" t="s">
        <v>2267</v>
      </c>
      <c r="H1844" s="3">
        <v>3</v>
      </c>
      <c r="I1844" s="1" t="s">
        <v>1116</v>
      </c>
      <c r="J1844" s="2">
        <f t="shared" si="222"/>
        <v>928.56722400000001</v>
      </c>
      <c r="K1844" s="3">
        <v>1642.4916768000001</v>
      </c>
    </row>
    <row r="1845" spans="1:11" ht="18" customHeight="1">
      <c r="A1845" s="56"/>
      <c r="B1845" s="9">
        <v>400</v>
      </c>
      <c r="C1845" s="29" t="s">
        <v>3127</v>
      </c>
      <c r="D1845" s="57"/>
      <c r="E1845" s="57"/>
      <c r="F1845" s="58"/>
      <c r="G1845" s="9" t="s">
        <v>2268</v>
      </c>
      <c r="H1845" s="3">
        <v>4</v>
      </c>
      <c r="I1845" s="1" t="s">
        <v>1116</v>
      </c>
      <c r="J1845" s="2">
        <f t="shared" si="222"/>
        <v>928.56722400000001</v>
      </c>
      <c r="K1845" s="3">
        <v>1642.4916768000001</v>
      </c>
    </row>
    <row r="1846" spans="1:11" ht="18" customHeight="1">
      <c r="A1846" s="56">
        <v>101</v>
      </c>
      <c r="B1846" s="7">
        <v>401</v>
      </c>
      <c r="C1846" s="29" t="s">
        <v>3127</v>
      </c>
      <c r="D1846" s="57" t="s">
        <v>407</v>
      </c>
      <c r="E1846" s="57" t="s">
        <v>592</v>
      </c>
      <c r="F1846" s="58">
        <f t="shared" ref="F1846" si="228">F1842</f>
        <v>144.51</v>
      </c>
      <c r="G1846" s="9" t="s">
        <v>2269</v>
      </c>
      <c r="H1846" s="3">
        <v>1</v>
      </c>
      <c r="I1846" s="1" t="s">
        <v>1116</v>
      </c>
      <c r="J1846" s="2">
        <f t="shared" si="222"/>
        <v>928.56722400000001</v>
      </c>
      <c r="K1846" s="3">
        <v>1642.4916768000001</v>
      </c>
    </row>
    <row r="1847" spans="1:11" ht="18" customHeight="1">
      <c r="A1847" s="56"/>
      <c r="B1847" s="9">
        <v>402</v>
      </c>
      <c r="C1847" s="29" t="s">
        <v>3127</v>
      </c>
      <c r="D1847" s="57"/>
      <c r="E1847" s="57"/>
      <c r="F1847" s="58"/>
      <c r="G1847" s="9" t="s">
        <v>2270</v>
      </c>
      <c r="H1847" s="3">
        <v>2</v>
      </c>
      <c r="I1847" s="1" t="s">
        <v>1116</v>
      </c>
      <c r="J1847" s="2">
        <f t="shared" si="222"/>
        <v>928.56722400000001</v>
      </c>
      <c r="K1847" s="3">
        <v>1642.4916768000001</v>
      </c>
    </row>
    <row r="1848" spans="1:11" ht="18" customHeight="1">
      <c r="A1848" s="56"/>
      <c r="B1848" s="9">
        <v>403</v>
      </c>
      <c r="C1848" s="29" t="s">
        <v>3127</v>
      </c>
      <c r="D1848" s="57"/>
      <c r="E1848" s="57"/>
      <c r="F1848" s="58"/>
      <c r="G1848" s="9" t="s">
        <v>2271</v>
      </c>
      <c r="H1848" s="3">
        <v>3</v>
      </c>
      <c r="I1848" s="1" t="s">
        <v>1116</v>
      </c>
      <c r="J1848" s="2">
        <f t="shared" si="222"/>
        <v>928.56722400000001</v>
      </c>
      <c r="K1848" s="3">
        <v>1642.4916768000001</v>
      </c>
    </row>
    <row r="1849" spans="1:11" ht="18" customHeight="1">
      <c r="A1849" s="56"/>
      <c r="B1849" s="9">
        <v>404</v>
      </c>
      <c r="C1849" s="29" t="s">
        <v>3127</v>
      </c>
      <c r="D1849" s="57"/>
      <c r="E1849" s="57"/>
      <c r="F1849" s="58"/>
      <c r="G1849" s="9" t="s">
        <v>2272</v>
      </c>
      <c r="H1849" s="3">
        <v>4</v>
      </c>
      <c r="I1849" s="1" t="s">
        <v>1116</v>
      </c>
      <c r="J1849" s="2">
        <f t="shared" si="222"/>
        <v>928.56722400000001</v>
      </c>
      <c r="K1849" s="3">
        <v>1642.4916768000001</v>
      </c>
    </row>
    <row r="1850" spans="1:11" ht="18" customHeight="1">
      <c r="A1850" s="56">
        <v>102</v>
      </c>
      <c r="B1850" s="7">
        <v>405</v>
      </c>
      <c r="C1850" s="29" t="s">
        <v>3127</v>
      </c>
      <c r="D1850" s="57" t="s">
        <v>408</v>
      </c>
      <c r="E1850" s="57" t="s">
        <v>593</v>
      </c>
      <c r="F1850" s="58">
        <f t="shared" ref="F1850" si="229">F1846</f>
        <v>144.51</v>
      </c>
      <c r="G1850" s="9" t="s">
        <v>2273</v>
      </c>
      <c r="H1850" s="3">
        <v>1</v>
      </c>
      <c r="I1850" s="1" t="s">
        <v>1116</v>
      </c>
      <c r="J1850" s="2">
        <f t="shared" si="222"/>
        <v>928.56722400000001</v>
      </c>
      <c r="K1850" s="3">
        <v>1642.4916768000001</v>
      </c>
    </row>
    <row r="1851" spans="1:11" ht="18" customHeight="1">
      <c r="A1851" s="56"/>
      <c r="B1851" s="9">
        <v>406</v>
      </c>
      <c r="C1851" s="29" t="s">
        <v>3127</v>
      </c>
      <c r="D1851" s="57"/>
      <c r="E1851" s="57"/>
      <c r="F1851" s="58"/>
      <c r="G1851" s="9" t="s">
        <v>2274</v>
      </c>
      <c r="H1851" s="3">
        <v>2</v>
      </c>
      <c r="I1851" s="1" t="s">
        <v>1116</v>
      </c>
      <c r="J1851" s="2">
        <f t="shared" si="222"/>
        <v>928.56722400000001</v>
      </c>
      <c r="K1851" s="3">
        <v>1642.4916768000001</v>
      </c>
    </row>
    <row r="1852" spans="1:11" ht="18" customHeight="1">
      <c r="A1852" s="56"/>
      <c r="B1852" s="9">
        <v>407</v>
      </c>
      <c r="C1852" s="29" t="s">
        <v>3127</v>
      </c>
      <c r="D1852" s="57"/>
      <c r="E1852" s="57"/>
      <c r="F1852" s="58"/>
      <c r="G1852" s="9" t="s">
        <v>2275</v>
      </c>
      <c r="H1852" s="3">
        <v>3</v>
      </c>
      <c r="I1852" s="1" t="s">
        <v>1116</v>
      </c>
      <c r="J1852" s="2">
        <f>J1851</f>
        <v>928.56722400000001</v>
      </c>
      <c r="K1852" s="3">
        <v>1642.4916768000001</v>
      </c>
    </row>
    <row r="1853" spans="1:11" ht="18" customHeight="1">
      <c r="A1853" s="56"/>
      <c r="B1853" s="9">
        <v>408</v>
      </c>
      <c r="C1853" s="29" t="s">
        <v>3127</v>
      </c>
      <c r="D1853" s="57"/>
      <c r="E1853" s="57"/>
      <c r="F1853" s="58"/>
      <c r="G1853" s="9" t="s">
        <v>2276</v>
      </c>
      <c r="H1853" s="3">
        <v>4</v>
      </c>
      <c r="I1853" s="1" t="s">
        <v>1116</v>
      </c>
      <c r="J1853" s="2">
        <f t="shared" si="222"/>
        <v>928.56722400000001</v>
      </c>
      <c r="K1853" s="3">
        <v>1642.4916768000001</v>
      </c>
    </row>
    <row r="1854" spans="1:11" ht="18" customHeight="1">
      <c r="A1854" s="56">
        <v>103</v>
      </c>
      <c r="B1854" s="7">
        <v>409</v>
      </c>
      <c r="C1854" s="29" t="s">
        <v>3127</v>
      </c>
      <c r="D1854" s="57" t="s">
        <v>409</v>
      </c>
      <c r="E1854" s="57" t="s">
        <v>594</v>
      </c>
      <c r="F1854" s="58">
        <f t="shared" ref="F1854" si="230">F1850</f>
        <v>144.51</v>
      </c>
      <c r="G1854" s="9" t="s">
        <v>2277</v>
      </c>
      <c r="H1854" s="3">
        <v>1</v>
      </c>
      <c r="I1854" s="1" t="s">
        <v>1116</v>
      </c>
      <c r="J1854" s="2">
        <f t="shared" si="222"/>
        <v>928.56722400000001</v>
      </c>
      <c r="K1854" s="3">
        <v>1642.4916768000001</v>
      </c>
    </row>
    <row r="1855" spans="1:11" ht="18" customHeight="1">
      <c r="A1855" s="56"/>
      <c r="B1855" s="9">
        <v>410</v>
      </c>
      <c r="C1855" s="29" t="s">
        <v>3127</v>
      </c>
      <c r="D1855" s="57"/>
      <c r="E1855" s="57"/>
      <c r="F1855" s="58"/>
      <c r="G1855" s="9" t="s">
        <v>2278</v>
      </c>
      <c r="H1855" s="3">
        <v>2</v>
      </c>
      <c r="I1855" s="1" t="s">
        <v>1116</v>
      </c>
      <c r="J1855" s="2">
        <f t="shared" si="222"/>
        <v>928.56722400000001</v>
      </c>
      <c r="K1855" s="3">
        <v>1642.4916768000001</v>
      </c>
    </row>
    <row r="1856" spans="1:11" ht="18" customHeight="1">
      <c r="A1856" s="56"/>
      <c r="B1856" s="9">
        <v>411</v>
      </c>
      <c r="C1856" s="29" t="s">
        <v>3127</v>
      </c>
      <c r="D1856" s="57"/>
      <c r="E1856" s="57"/>
      <c r="F1856" s="58"/>
      <c r="G1856" s="9" t="s">
        <v>2279</v>
      </c>
      <c r="H1856" s="3">
        <v>3</v>
      </c>
      <c r="I1856" s="1" t="s">
        <v>1116</v>
      </c>
      <c r="J1856" s="2">
        <f t="shared" si="222"/>
        <v>928.56722400000001</v>
      </c>
      <c r="K1856" s="3">
        <v>1642.4916768000001</v>
      </c>
    </row>
    <row r="1857" spans="1:11" ht="18" customHeight="1">
      <c r="A1857" s="56"/>
      <c r="B1857" s="9">
        <v>412</v>
      </c>
      <c r="C1857" s="29" t="s">
        <v>3127</v>
      </c>
      <c r="D1857" s="57"/>
      <c r="E1857" s="57"/>
      <c r="F1857" s="58"/>
      <c r="G1857" s="9" t="s">
        <v>2280</v>
      </c>
      <c r="H1857" s="3">
        <v>4</v>
      </c>
      <c r="I1857" s="1" t="s">
        <v>1116</v>
      </c>
      <c r="J1857" s="2">
        <f t="shared" si="222"/>
        <v>928.56722400000001</v>
      </c>
      <c r="K1857" s="3">
        <v>1642.4916768000001</v>
      </c>
    </row>
    <row r="1858" spans="1:11" ht="18" customHeight="1">
      <c r="A1858" s="56">
        <v>104</v>
      </c>
      <c r="B1858" s="7">
        <v>413</v>
      </c>
      <c r="C1858" s="29" t="s">
        <v>3127</v>
      </c>
      <c r="D1858" s="57" t="s">
        <v>410</v>
      </c>
      <c r="E1858" s="57" t="s">
        <v>595</v>
      </c>
      <c r="F1858" s="58">
        <f t="shared" ref="F1858" si="231">F1854</f>
        <v>144.51</v>
      </c>
      <c r="G1858" s="9" t="s">
        <v>2281</v>
      </c>
      <c r="H1858" s="3">
        <v>1</v>
      </c>
      <c r="I1858" s="1" t="s">
        <v>1116</v>
      </c>
      <c r="J1858" s="2">
        <f t="shared" si="222"/>
        <v>928.56722400000001</v>
      </c>
      <c r="K1858" s="3">
        <v>1642.4916768000001</v>
      </c>
    </row>
    <row r="1859" spans="1:11" ht="18" customHeight="1">
      <c r="A1859" s="56"/>
      <c r="B1859" s="9">
        <v>414</v>
      </c>
      <c r="C1859" s="29" t="s">
        <v>3127</v>
      </c>
      <c r="D1859" s="57"/>
      <c r="E1859" s="57"/>
      <c r="F1859" s="58"/>
      <c r="G1859" s="9" t="s">
        <v>2282</v>
      </c>
      <c r="H1859" s="3">
        <v>2</v>
      </c>
      <c r="I1859" s="1" t="s">
        <v>1116</v>
      </c>
      <c r="J1859" s="2">
        <f t="shared" si="222"/>
        <v>928.56722400000001</v>
      </c>
      <c r="K1859" s="3">
        <v>1642.4916768000001</v>
      </c>
    </row>
    <row r="1860" spans="1:11" ht="18" customHeight="1">
      <c r="A1860" s="56"/>
      <c r="B1860" s="9">
        <v>415</v>
      </c>
      <c r="C1860" s="29" t="s">
        <v>3127</v>
      </c>
      <c r="D1860" s="57"/>
      <c r="E1860" s="57"/>
      <c r="F1860" s="58"/>
      <c r="G1860" s="9" t="s">
        <v>2283</v>
      </c>
      <c r="H1860" s="3">
        <v>3</v>
      </c>
      <c r="I1860" s="1" t="s">
        <v>1116</v>
      </c>
      <c r="J1860" s="2">
        <f t="shared" si="222"/>
        <v>928.56722400000001</v>
      </c>
      <c r="K1860" s="3">
        <v>1642.4916768000001</v>
      </c>
    </row>
    <row r="1861" spans="1:11" ht="18" customHeight="1">
      <c r="A1861" s="56"/>
      <c r="B1861" s="9">
        <v>416</v>
      </c>
      <c r="C1861" s="29" t="s">
        <v>3127</v>
      </c>
      <c r="D1861" s="57"/>
      <c r="E1861" s="57"/>
      <c r="F1861" s="58"/>
      <c r="G1861" s="9" t="s">
        <v>2284</v>
      </c>
      <c r="H1861" s="3">
        <v>4</v>
      </c>
      <c r="I1861" s="1" t="s">
        <v>1116</v>
      </c>
      <c r="J1861" s="2">
        <f t="shared" si="222"/>
        <v>928.56722400000001</v>
      </c>
      <c r="K1861" s="3">
        <v>1642.4916768000001</v>
      </c>
    </row>
    <row r="1862" spans="1:11" ht="18" customHeight="1">
      <c r="A1862" s="56">
        <v>105</v>
      </c>
      <c r="B1862" s="7">
        <v>417</v>
      </c>
      <c r="C1862" s="29" t="s">
        <v>3127</v>
      </c>
      <c r="D1862" s="57" t="s">
        <v>411</v>
      </c>
      <c r="E1862" s="57" t="s">
        <v>596</v>
      </c>
      <c r="F1862" s="58">
        <f t="shared" ref="F1862" si="232">F1858</f>
        <v>144.51</v>
      </c>
      <c r="G1862" s="9" t="s">
        <v>2285</v>
      </c>
      <c r="H1862" s="3">
        <v>1</v>
      </c>
      <c r="I1862" s="1" t="s">
        <v>1116</v>
      </c>
      <c r="J1862" s="2">
        <f>J1861</f>
        <v>928.56722400000001</v>
      </c>
      <c r="K1862" s="3">
        <v>1642.4916768000001</v>
      </c>
    </row>
    <row r="1863" spans="1:11" ht="18" customHeight="1">
      <c r="A1863" s="56"/>
      <c r="B1863" s="9">
        <v>418</v>
      </c>
      <c r="C1863" s="29" t="s">
        <v>3127</v>
      </c>
      <c r="D1863" s="57"/>
      <c r="E1863" s="57"/>
      <c r="F1863" s="58"/>
      <c r="G1863" s="9" t="s">
        <v>2286</v>
      </c>
      <c r="H1863" s="3">
        <v>2</v>
      </c>
      <c r="I1863" s="1" t="s">
        <v>1116</v>
      </c>
      <c r="J1863" s="2">
        <f t="shared" si="222"/>
        <v>928.56722400000001</v>
      </c>
      <c r="K1863" s="3">
        <v>1642.4916768000001</v>
      </c>
    </row>
    <row r="1864" spans="1:11" ht="18" customHeight="1">
      <c r="A1864" s="56"/>
      <c r="B1864" s="9">
        <v>419</v>
      </c>
      <c r="C1864" s="29" t="s">
        <v>3127</v>
      </c>
      <c r="D1864" s="57"/>
      <c r="E1864" s="57"/>
      <c r="F1864" s="58"/>
      <c r="G1864" s="9" t="s">
        <v>2287</v>
      </c>
      <c r="H1864" s="3">
        <v>3</v>
      </c>
      <c r="I1864" s="1" t="s">
        <v>1116</v>
      </c>
      <c r="J1864" s="2">
        <f t="shared" si="222"/>
        <v>928.56722400000001</v>
      </c>
      <c r="K1864" s="3">
        <v>1642.4916768000001</v>
      </c>
    </row>
    <row r="1865" spans="1:11" ht="18" customHeight="1">
      <c r="A1865" s="56"/>
      <c r="B1865" s="9">
        <v>420</v>
      </c>
      <c r="C1865" s="29" t="s">
        <v>3127</v>
      </c>
      <c r="D1865" s="57"/>
      <c r="E1865" s="57"/>
      <c r="F1865" s="58"/>
      <c r="G1865" s="9" t="s">
        <v>2288</v>
      </c>
      <c r="H1865" s="3">
        <v>4</v>
      </c>
      <c r="I1865" s="1" t="s">
        <v>1116</v>
      </c>
      <c r="J1865" s="2">
        <f t="shared" si="222"/>
        <v>928.56722400000001</v>
      </c>
      <c r="K1865" s="3">
        <v>1642.4916768000001</v>
      </c>
    </row>
    <row r="1866" spans="1:11" ht="18" customHeight="1">
      <c r="A1866" s="56">
        <v>106</v>
      </c>
      <c r="B1866" s="7">
        <v>421</v>
      </c>
      <c r="C1866" s="29" t="s">
        <v>3127</v>
      </c>
      <c r="D1866" s="57" t="s">
        <v>412</v>
      </c>
      <c r="E1866" s="57" t="s">
        <v>597</v>
      </c>
      <c r="F1866" s="58">
        <f t="shared" ref="F1866" si="233">F1862</f>
        <v>144.51</v>
      </c>
      <c r="G1866" s="9" t="s">
        <v>2289</v>
      </c>
      <c r="H1866" s="3">
        <v>1</v>
      </c>
      <c r="I1866" s="1" t="s">
        <v>1116</v>
      </c>
      <c r="J1866" s="2">
        <f t="shared" si="222"/>
        <v>928.56722400000001</v>
      </c>
      <c r="K1866" s="3">
        <v>1642.4916768000001</v>
      </c>
    </row>
    <row r="1867" spans="1:11" ht="18" customHeight="1">
      <c r="A1867" s="56"/>
      <c r="B1867" s="9">
        <v>422</v>
      </c>
      <c r="C1867" s="29" t="s">
        <v>3127</v>
      </c>
      <c r="D1867" s="57"/>
      <c r="E1867" s="57"/>
      <c r="F1867" s="58"/>
      <c r="G1867" s="9" t="s">
        <v>2290</v>
      </c>
      <c r="H1867" s="3">
        <v>2</v>
      </c>
      <c r="I1867" s="1" t="s">
        <v>1116</v>
      </c>
      <c r="J1867" s="2">
        <f t="shared" si="222"/>
        <v>928.56722400000001</v>
      </c>
      <c r="K1867" s="3">
        <v>1642.4916768000001</v>
      </c>
    </row>
    <row r="1868" spans="1:11" ht="18" customHeight="1">
      <c r="A1868" s="56"/>
      <c r="B1868" s="9">
        <v>423</v>
      </c>
      <c r="C1868" s="29" t="s">
        <v>3127</v>
      </c>
      <c r="D1868" s="57"/>
      <c r="E1868" s="57"/>
      <c r="F1868" s="58"/>
      <c r="G1868" s="9" t="s">
        <v>2291</v>
      </c>
      <c r="H1868" s="3">
        <v>3</v>
      </c>
      <c r="I1868" s="1" t="s">
        <v>1116</v>
      </c>
      <c r="J1868" s="2">
        <f t="shared" si="222"/>
        <v>928.56722400000001</v>
      </c>
      <c r="K1868" s="3">
        <v>1642.4916768000001</v>
      </c>
    </row>
    <row r="1869" spans="1:11" ht="18" customHeight="1">
      <c r="A1869" s="56"/>
      <c r="B1869" s="9">
        <v>424</v>
      </c>
      <c r="C1869" s="29" t="s">
        <v>3127</v>
      </c>
      <c r="D1869" s="57"/>
      <c r="E1869" s="57"/>
      <c r="F1869" s="58"/>
      <c r="G1869" s="9" t="s">
        <v>2292</v>
      </c>
      <c r="H1869" s="3">
        <v>4</v>
      </c>
      <c r="I1869" s="1" t="s">
        <v>1116</v>
      </c>
      <c r="J1869" s="2">
        <f t="shared" si="222"/>
        <v>928.56722400000001</v>
      </c>
      <c r="K1869" s="3">
        <v>1642.4916768000001</v>
      </c>
    </row>
    <row r="1870" spans="1:11" ht="18" customHeight="1">
      <c r="A1870" s="56">
        <v>107</v>
      </c>
      <c r="B1870" s="7">
        <v>425</v>
      </c>
      <c r="C1870" s="29" t="s">
        <v>3127</v>
      </c>
      <c r="D1870" s="57" t="s">
        <v>413</v>
      </c>
      <c r="E1870" s="57" t="s">
        <v>598</v>
      </c>
      <c r="F1870" s="58">
        <f t="shared" ref="F1870" si="234">F1866</f>
        <v>144.51</v>
      </c>
      <c r="G1870" s="9" t="s">
        <v>2293</v>
      </c>
      <c r="H1870" s="3">
        <v>1</v>
      </c>
      <c r="I1870" s="1" t="s">
        <v>1116</v>
      </c>
      <c r="J1870" s="2">
        <f t="shared" si="222"/>
        <v>928.56722400000001</v>
      </c>
      <c r="K1870" s="3">
        <v>1642.4916768000001</v>
      </c>
    </row>
    <row r="1871" spans="1:11" ht="18" customHeight="1">
      <c r="A1871" s="56"/>
      <c r="B1871" s="9">
        <v>426</v>
      </c>
      <c r="C1871" s="29" t="s">
        <v>3127</v>
      </c>
      <c r="D1871" s="57"/>
      <c r="E1871" s="57"/>
      <c r="F1871" s="58"/>
      <c r="G1871" s="9" t="s">
        <v>2294</v>
      </c>
      <c r="H1871" s="3">
        <v>2</v>
      </c>
      <c r="I1871" s="1" t="s">
        <v>1116</v>
      </c>
      <c r="J1871" s="2">
        <f t="shared" si="222"/>
        <v>928.56722400000001</v>
      </c>
      <c r="K1871" s="3">
        <v>1642.4916768000001</v>
      </c>
    </row>
    <row r="1872" spans="1:11" ht="18" customHeight="1">
      <c r="A1872" s="56"/>
      <c r="B1872" s="9">
        <v>427</v>
      </c>
      <c r="C1872" s="29" t="s">
        <v>3127</v>
      </c>
      <c r="D1872" s="57"/>
      <c r="E1872" s="57"/>
      <c r="F1872" s="58"/>
      <c r="G1872" s="9" t="s">
        <v>2295</v>
      </c>
      <c r="H1872" s="3">
        <v>3</v>
      </c>
      <c r="I1872" s="1" t="s">
        <v>1116</v>
      </c>
      <c r="J1872" s="2">
        <f t="shared" si="222"/>
        <v>928.56722400000001</v>
      </c>
      <c r="K1872" s="3">
        <v>1642.4916768000001</v>
      </c>
    </row>
    <row r="1873" spans="1:11" ht="18" customHeight="1">
      <c r="A1873" s="56"/>
      <c r="B1873" s="9">
        <v>428</v>
      </c>
      <c r="C1873" s="29" t="s">
        <v>3127</v>
      </c>
      <c r="D1873" s="57"/>
      <c r="E1873" s="57"/>
      <c r="F1873" s="58"/>
      <c r="G1873" s="9" t="s">
        <v>2296</v>
      </c>
      <c r="H1873" s="3">
        <v>4</v>
      </c>
      <c r="I1873" s="1" t="s">
        <v>1116</v>
      </c>
      <c r="J1873" s="2">
        <f>J1872</f>
        <v>928.56722400000001</v>
      </c>
      <c r="K1873" s="3">
        <v>1642.4916768000001</v>
      </c>
    </row>
    <row r="1874" spans="1:11" ht="18" customHeight="1">
      <c r="A1874" s="56">
        <v>108</v>
      </c>
      <c r="B1874" s="7">
        <v>429</v>
      </c>
      <c r="C1874" s="29" t="s">
        <v>3127</v>
      </c>
      <c r="D1874" s="57" t="s">
        <v>414</v>
      </c>
      <c r="E1874" s="57" t="s">
        <v>599</v>
      </c>
      <c r="F1874" s="58">
        <f t="shared" ref="F1874" si="235">F1870</f>
        <v>144.51</v>
      </c>
      <c r="G1874" s="9" t="s">
        <v>2297</v>
      </c>
      <c r="H1874" s="3">
        <v>1</v>
      </c>
      <c r="I1874" s="1" t="s">
        <v>1116</v>
      </c>
      <c r="J1874" s="2">
        <f t="shared" si="222"/>
        <v>928.56722400000001</v>
      </c>
      <c r="K1874" s="3">
        <v>1642.4916768000001</v>
      </c>
    </row>
    <row r="1875" spans="1:11" ht="18" customHeight="1">
      <c r="A1875" s="56"/>
      <c r="B1875" s="9">
        <v>430</v>
      </c>
      <c r="C1875" s="29" t="s">
        <v>3127</v>
      </c>
      <c r="D1875" s="57"/>
      <c r="E1875" s="57"/>
      <c r="F1875" s="58"/>
      <c r="G1875" s="9" t="s">
        <v>2298</v>
      </c>
      <c r="H1875" s="3">
        <v>2</v>
      </c>
      <c r="I1875" s="1" t="s">
        <v>1116</v>
      </c>
      <c r="J1875" s="2">
        <f t="shared" si="222"/>
        <v>928.56722400000001</v>
      </c>
      <c r="K1875" s="3">
        <v>1642.4916768000001</v>
      </c>
    </row>
    <row r="1876" spans="1:11" ht="18" customHeight="1">
      <c r="A1876" s="56"/>
      <c r="B1876" s="9">
        <v>431</v>
      </c>
      <c r="C1876" s="29" t="s">
        <v>3127</v>
      </c>
      <c r="D1876" s="57"/>
      <c r="E1876" s="57"/>
      <c r="F1876" s="58"/>
      <c r="G1876" s="9" t="s">
        <v>2299</v>
      </c>
      <c r="H1876" s="3">
        <v>3</v>
      </c>
      <c r="I1876" s="1" t="s">
        <v>1116</v>
      </c>
      <c r="J1876" s="2">
        <f t="shared" si="222"/>
        <v>928.56722400000001</v>
      </c>
      <c r="K1876" s="3">
        <v>1642.4916768000001</v>
      </c>
    </row>
    <row r="1877" spans="1:11" ht="18" customHeight="1">
      <c r="A1877" s="56"/>
      <c r="B1877" s="9">
        <v>432</v>
      </c>
      <c r="C1877" s="29" t="s">
        <v>3127</v>
      </c>
      <c r="D1877" s="57"/>
      <c r="E1877" s="57"/>
      <c r="F1877" s="58"/>
      <c r="G1877" s="9" t="s">
        <v>2300</v>
      </c>
      <c r="H1877" s="3">
        <v>4</v>
      </c>
      <c r="I1877" s="1" t="s">
        <v>1116</v>
      </c>
      <c r="J1877" s="2">
        <f t="shared" si="222"/>
        <v>928.56722400000001</v>
      </c>
      <c r="K1877" s="3">
        <v>1642.4916768000001</v>
      </c>
    </row>
    <row r="1878" spans="1:11" ht="18" customHeight="1">
      <c r="A1878" s="56">
        <v>109</v>
      </c>
      <c r="B1878" s="7">
        <v>433</v>
      </c>
      <c r="C1878" s="29" t="s">
        <v>3129</v>
      </c>
      <c r="D1878" s="57" t="s">
        <v>489</v>
      </c>
      <c r="E1878" s="57" t="s">
        <v>600</v>
      </c>
      <c r="F1878" s="58">
        <v>107.34</v>
      </c>
      <c r="G1878" s="9" t="s">
        <v>2085</v>
      </c>
      <c r="H1878" s="3">
        <v>1</v>
      </c>
      <c r="I1878" s="1" t="s">
        <v>476</v>
      </c>
      <c r="J1878" s="2">
        <f>62.6328*10.764</f>
        <v>674.1794592</v>
      </c>
      <c r="K1878" s="3">
        <v>1212.6291839999999</v>
      </c>
    </row>
    <row r="1879" spans="1:11" ht="18" customHeight="1">
      <c r="A1879" s="56"/>
      <c r="B1879" s="9">
        <v>434</v>
      </c>
      <c r="C1879" s="29" t="s">
        <v>3129</v>
      </c>
      <c r="D1879" s="57"/>
      <c r="E1879" s="57"/>
      <c r="F1879" s="58"/>
      <c r="G1879" s="9" t="s">
        <v>2086</v>
      </c>
      <c r="H1879" s="3">
        <v>2</v>
      </c>
      <c r="I1879" s="1" t="s">
        <v>476</v>
      </c>
      <c r="J1879" s="2">
        <f>J1878</f>
        <v>674.1794592</v>
      </c>
      <c r="K1879" s="3">
        <v>1212.6291839999999</v>
      </c>
    </row>
    <row r="1880" spans="1:11" ht="18" customHeight="1">
      <c r="A1880" s="56"/>
      <c r="B1880" s="9">
        <v>435</v>
      </c>
      <c r="C1880" s="29" t="s">
        <v>3129</v>
      </c>
      <c r="D1880" s="57"/>
      <c r="E1880" s="57"/>
      <c r="F1880" s="58"/>
      <c r="G1880" s="9" t="s">
        <v>2087</v>
      </c>
      <c r="H1880" s="3">
        <v>3</v>
      </c>
      <c r="I1880" s="1" t="s">
        <v>476</v>
      </c>
      <c r="J1880" s="2">
        <f t="shared" ref="J1880:J1943" si="236">J1879</f>
        <v>674.1794592</v>
      </c>
      <c r="K1880" s="3">
        <v>1212.6291839999999</v>
      </c>
    </row>
    <row r="1881" spans="1:11" ht="18" customHeight="1">
      <c r="A1881" s="56"/>
      <c r="B1881" s="9">
        <v>436</v>
      </c>
      <c r="C1881" s="29" t="s">
        <v>3129</v>
      </c>
      <c r="D1881" s="57"/>
      <c r="E1881" s="57"/>
      <c r="F1881" s="58"/>
      <c r="G1881" s="9" t="s">
        <v>2088</v>
      </c>
      <c r="H1881" s="3">
        <v>4</v>
      </c>
      <c r="I1881" s="1" t="s">
        <v>476</v>
      </c>
      <c r="J1881" s="2">
        <f t="shared" si="236"/>
        <v>674.1794592</v>
      </c>
      <c r="K1881" s="3">
        <v>1212.6291839999999</v>
      </c>
    </row>
    <row r="1882" spans="1:11" ht="18" customHeight="1">
      <c r="A1882" s="56">
        <v>110</v>
      </c>
      <c r="B1882" s="7">
        <v>437</v>
      </c>
      <c r="C1882" s="29" t="s">
        <v>3129</v>
      </c>
      <c r="D1882" s="57" t="s">
        <v>490</v>
      </c>
      <c r="E1882" s="57" t="s">
        <v>601</v>
      </c>
      <c r="F1882" s="58">
        <v>107.34</v>
      </c>
      <c r="G1882" s="9" t="s">
        <v>2089</v>
      </c>
      <c r="H1882" s="3">
        <v>1</v>
      </c>
      <c r="I1882" s="1" t="s">
        <v>476</v>
      </c>
      <c r="J1882" s="2">
        <f t="shared" si="236"/>
        <v>674.1794592</v>
      </c>
      <c r="K1882" s="3">
        <v>1212.6291839999999</v>
      </c>
    </row>
    <row r="1883" spans="1:11" ht="18" customHeight="1">
      <c r="A1883" s="56"/>
      <c r="B1883" s="9">
        <v>438</v>
      </c>
      <c r="C1883" s="29" t="s">
        <v>3129</v>
      </c>
      <c r="D1883" s="57"/>
      <c r="E1883" s="57"/>
      <c r="F1883" s="58"/>
      <c r="G1883" s="9" t="s">
        <v>2090</v>
      </c>
      <c r="H1883" s="3">
        <v>2</v>
      </c>
      <c r="I1883" s="1" t="s">
        <v>476</v>
      </c>
      <c r="J1883" s="2">
        <f t="shared" si="236"/>
        <v>674.1794592</v>
      </c>
      <c r="K1883" s="3">
        <v>1212.6291839999999</v>
      </c>
    </row>
    <row r="1884" spans="1:11" ht="18" customHeight="1">
      <c r="A1884" s="56"/>
      <c r="B1884" s="9">
        <v>439</v>
      </c>
      <c r="C1884" s="29" t="s">
        <v>3129</v>
      </c>
      <c r="D1884" s="57"/>
      <c r="E1884" s="57"/>
      <c r="F1884" s="58"/>
      <c r="G1884" s="9" t="s">
        <v>2091</v>
      </c>
      <c r="H1884" s="3">
        <v>3</v>
      </c>
      <c r="I1884" s="1" t="s">
        <v>476</v>
      </c>
      <c r="J1884" s="2">
        <f t="shared" si="236"/>
        <v>674.1794592</v>
      </c>
      <c r="K1884" s="3">
        <v>1212.6291839999999</v>
      </c>
    </row>
    <row r="1885" spans="1:11" ht="18" customHeight="1">
      <c r="A1885" s="56"/>
      <c r="B1885" s="9">
        <v>440</v>
      </c>
      <c r="C1885" s="29" t="s">
        <v>3129</v>
      </c>
      <c r="D1885" s="57"/>
      <c r="E1885" s="57"/>
      <c r="F1885" s="58"/>
      <c r="G1885" s="9" t="s">
        <v>2092</v>
      </c>
      <c r="H1885" s="3">
        <v>4</v>
      </c>
      <c r="I1885" s="1" t="s">
        <v>476</v>
      </c>
      <c r="J1885" s="2">
        <f t="shared" si="236"/>
        <v>674.1794592</v>
      </c>
      <c r="K1885" s="3">
        <v>1212.6291839999999</v>
      </c>
    </row>
    <row r="1886" spans="1:11" ht="18" customHeight="1">
      <c r="A1886" s="56">
        <v>111</v>
      </c>
      <c r="B1886" s="7">
        <v>441</v>
      </c>
      <c r="C1886" s="29" t="s">
        <v>3129</v>
      </c>
      <c r="D1886" s="57" t="s">
        <v>491</v>
      </c>
      <c r="E1886" s="57" t="s">
        <v>602</v>
      </c>
      <c r="F1886" s="58">
        <v>107.34</v>
      </c>
      <c r="G1886" s="9" t="s">
        <v>2093</v>
      </c>
      <c r="H1886" s="3">
        <v>1</v>
      </c>
      <c r="I1886" s="1" t="s">
        <v>476</v>
      </c>
      <c r="J1886" s="2">
        <f t="shared" si="236"/>
        <v>674.1794592</v>
      </c>
      <c r="K1886" s="3">
        <v>1212.6291839999999</v>
      </c>
    </row>
    <row r="1887" spans="1:11" ht="18" customHeight="1">
      <c r="A1887" s="56"/>
      <c r="B1887" s="9">
        <v>442</v>
      </c>
      <c r="C1887" s="29" t="s">
        <v>3129</v>
      </c>
      <c r="D1887" s="57"/>
      <c r="E1887" s="57"/>
      <c r="F1887" s="58"/>
      <c r="G1887" s="9" t="s">
        <v>2094</v>
      </c>
      <c r="H1887" s="3">
        <v>2</v>
      </c>
      <c r="I1887" s="1" t="s">
        <v>476</v>
      </c>
      <c r="J1887" s="2">
        <f t="shared" si="236"/>
        <v>674.1794592</v>
      </c>
      <c r="K1887" s="3">
        <v>1212.6291839999999</v>
      </c>
    </row>
    <row r="1888" spans="1:11" ht="18" customHeight="1">
      <c r="A1888" s="56"/>
      <c r="B1888" s="9">
        <v>443</v>
      </c>
      <c r="C1888" s="29" t="s">
        <v>3129</v>
      </c>
      <c r="D1888" s="57"/>
      <c r="E1888" s="57"/>
      <c r="F1888" s="58"/>
      <c r="G1888" s="9" t="s">
        <v>2095</v>
      </c>
      <c r="H1888" s="3">
        <v>3</v>
      </c>
      <c r="I1888" s="1" t="s">
        <v>476</v>
      </c>
      <c r="J1888" s="2">
        <f t="shared" si="236"/>
        <v>674.1794592</v>
      </c>
      <c r="K1888" s="3">
        <v>1212.6291839999999</v>
      </c>
    </row>
    <row r="1889" spans="1:11" ht="18" customHeight="1">
      <c r="A1889" s="56"/>
      <c r="B1889" s="9">
        <v>444</v>
      </c>
      <c r="C1889" s="29" t="s">
        <v>3129</v>
      </c>
      <c r="D1889" s="57"/>
      <c r="E1889" s="57"/>
      <c r="F1889" s="58"/>
      <c r="G1889" s="9" t="s">
        <v>2096</v>
      </c>
      <c r="H1889" s="3">
        <v>4</v>
      </c>
      <c r="I1889" s="1" t="s">
        <v>476</v>
      </c>
      <c r="J1889" s="2">
        <f t="shared" si="236"/>
        <v>674.1794592</v>
      </c>
      <c r="K1889" s="3">
        <v>1212.6291839999999</v>
      </c>
    </row>
    <row r="1890" spans="1:11" ht="18" customHeight="1">
      <c r="A1890" s="56">
        <v>112</v>
      </c>
      <c r="B1890" s="7">
        <v>445</v>
      </c>
      <c r="C1890" s="29" t="s">
        <v>3129</v>
      </c>
      <c r="D1890" s="57" t="s">
        <v>492</v>
      </c>
      <c r="E1890" s="57" t="s">
        <v>603</v>
      </c>
      <c r="F1890" s="58">
        <v>107.34</v>
      </c>
      <c r="G1890" s="9" t="s">
        <v>2097</v>
      </c>
      <c r="H1890" s="3">
        <v>1</v>
      </c>
      <c r="I1890" s="1" t="s">
        <v>476</v>
      </c>
      <c r="J1890" s="2">
        <f t="shared" si="236"/>
        <v>674.1794592</v>
      </c>
      <c r="K1890" s="3">
        <v>1212.6291839999999</v>
      </c>
    </row>
    <row r="1891" spans="1:11" ht="18" customHeight="1">
      <c r="A1891" s="56"/>
      <c r="B1891" s="9">
        <v>446</v>
      </c>
      <c r="C1891" s="29" t="s">
        <v>3129</v>
      </c>
      <c r="D1891" s="57"/>
      <c r="E1891" s="57"/>
      <c r="F1891" s="58"/>
      <c r="G1891" s="9" t="s">
        <v>2098</v>
      </c>
      <c r="H1891" s="3">
        <v>2</v>
      </c>
      <c r="I1891" s="1" t="s">
        <v>476</v>
      </c>
      <c r="J1891" s="2">
        <f t="shared" si="236"/>
        <v>674.1794592</v>
      </c>
      <c r="K1891" s="3">
        <v>1212.6291839999999</v>
      </c>
    </row>
    <row r="1892" spans="1:11" ht="18" customHeight="1">
      <c r="A1892" s="56"/>
      <c r="B1892" s="9">
        <v>447</v>
      </c>
      <c r="C1892" s="29" t="s">
        <v>3129</v>
      </c>
      <c r="D1892" s="57"/>
      <c r="E1892" s="57"/>
      <c r="F1892" s="58"/>
      <c r="G1892" s="9" t="s">
        <v>2099</v>
      </c>
      <c r="H1892" s="3">
        <v>3</v>
      </c>
      <c r="I1892" s="1" t="s">
        <v>476</v>
      </c>
      <c r="J1892" s="2">
        <f t="shared" si="236"/>
        <v>674.1794592</v>
      </c>
      <c r="K1892" s="3">
        <v>1212.6291839999999</v>
      </c>
    </row>
    <row r="1893" spans="1:11" ht="18" customHeight="1">
      <c r="A1893" s="56"/>
      <c r="B1893" s="9">
        <v>448</v>
      </c>
      <c r="C1893" s="29" t="s">
        <v>3129</v>
      </c>
      <c r="D1893" s="57"/>
      <c r="E1893" s="57"/>
      <c r="F1893" s="58"/>
      <c r="G1893" s="9" t="s">
        <v>2100</v>
      </c>
      <c r="H1893" s="3">
        <v>4</v>
      </c>
      <c r="I1893" s="1" t="s">
        <v>476</v>
      </c>
      <c r="J1893" s="2">
        <f t="shared" si="236"/>
        <v>674.1794592</v>
      </c>
      <c r="K1893" s="3">
        <v>1212.6291839999999</v>
      </c>
    </row>
    <row r="1894" spans="1:11" ht="18" customHeight="1">
      <c r="A1894" s="56">
        <v>113</v>
      </c>
      <c r="B1894" s="7">
        <v>449</v>
      </c>
      <c r="C1894" s="29" t="s">
        <v>3129</v>
      </c>
      <c r="D1894" s="57" t="s">
        <v>493</v>
      </c>
      <c r="E1894" s="57" t="s">
        <v>604</v>
      </c>
      <c r="F1894" s="58">
        <v>107.34</v>
      </c>
      <c r="G1894" s="9" t="s">
        <v>2101</v>
      </c>
      <c r="H1894" s="3">
        <v>1</v>
      </c>
      <c r="I1894" s="1" t="s">
        <v>476</v>
      </c>
      <c r="J1894" s="2">
        <f t="shared" si="236"/>
        <v>674.1794592</v>
      </c>
      <c r="K1894" s="3">
        <v>1212.6291839999999</v>
      </c>
    </row>
    <row r="1895" spans="1:11" ht="18" customHeight="1">
      <c r="A1895" s="56"/>
      <c r="B1895" s="9">
        <v>450</v>
      </c>
      <c r="C1895" s="29" t="s">
        <v>3129</v>
      </c>
      <c r="D1895" s="57"/>
      <c r="E1895" s="57"/>
      <c r="F1895" s="58"/>
      <c r="G1895" s="9" t="s">
        <v>2102</v>
      </c>
      <c r="H1895" s="3">
        <v>2</v>
      </c>
      <c r="I1895" s="1" t="s">
        <v>476</v>
      </c>
      <c r="J1895" s="2">
        <f t="shared" si="236"/>
        <v>674.1794592</v>
      </c>
      <c r="K1895" s="3">
        <v>1212.6291839999999</v>
      </c>
    </row>
    <row r="1896" spans="1:11" ht="18" customHeight="1">
      <c r="A1896" s="56"/>
      <c r="B1896" s="9">
        <v>451</v>
      </c>
      <c r="C1896" s="29" t="s">
        <v>3129</v>
      </c>
      <c r="D1896" s="57"/>
      <c r="E1896" s="57"/>
      <c r="F1896" s="58"/>
      <c r="G1896" s="9" t="s">
        <v>2103</v>
      </c>
      <c r="H1896" s="3">
        <v>3</v>
      </c>
      <c r="I1896" s="1" t="s">
        <v>476</v>
      </c>
      <c r="J1896" s="2">
        <f t="shared" si="236"/>
        <v>674.1794592</v>
      </c>
      <c r="K1896" s="3">
        <v>1212.6291839999999</v>
      </c>
    </row>
    <row r="1897" spans="1:11" ht="18" customHeight="1">
      <c r="A1897" s="56"/>
      <c r="B1897" s="9">
        <v>452</v>
      </c>
      <c r="C1897" s="29" t="s">
        <v>3129</v>
      </c>
      <c r="D1897" s="57"/>
      <c r="E1897" s="57"/>
      <c r="F1897" s="58"/>
      <c r="G1897" s="9" t="s">
        <v>2104</v>
      </c>
      <c r="H1897" s="3">
        <v>4</v>
      </c>
      <c r="I1897" s="1" t="s">
        <v>476</v>
      </c>
      <c r="J1897" s="2">
        <f t="shared" si="236"/>
        <v>674.1794592</v>
      </c>
      <c r="K1897" s="3">
        <v>1212.6291839999999</v>
      </c>
    </row>
    <row r="1898" spans="1:11" ht="18" customHeight="1">
      <c r="A1898" s="56">
        <v>114</v>
      </c>
      <c r="B1898" s="7">
        <v>453</v>
      </c>
      <c r="C1898" s="29" t="s">
        <v>3129</v>
      </c>
      <c r="D1898" s="57" t="s">
        <v>494</v>
      </c>
      <c r="E1898" s="57" t="s">
        <v>605</v>
      </c>
      <c r="F1898" s="58">
        <v>107.34</v>
      </c>
      <c r="G1898" s="9" t="s">
        <v>2105</v>
      </c>
      <c r="H1898" s="3">
        <v>1</v>
      </c>
      <c r="I1898" s="1" t="s">
        <v>476</v>
      </c>
      <c r="J1898" s="2">
        <f t="shared" si="236"/>
        <v>674.1794592</v>
      </c>
      <c r="K1898" s="3">
        <v>1212.6291839999999</v>
      </c>
    </row>
    <row r="1899" spans="1:11" ht="18" customHeight="1">
      <c r="A1899" s="56"/>
      <c r="B1899" s="9">
        <v>454</v>
      </c>
      <c r="C1899" s="29" t="s">
        <v>3129</v>
      </c>
      <c r="D1899" s="57"/>
      <c r="E1899" s="57"/>
      <c r="F1899" s="58"/>
      <c r="G1899" s="9" t="s">
        <v>2106</v>
      </c>
      <c r="H1899" s="3">
        <v>2</v>
      </c>
      <c r="I1899" s="1" t="s">
        <v>476</v>
      </c>
      <c r="J1899" s="2">
        <f t="shared" si="236"/>
        <v>674.1794592</v>
      </c>
      <c r="K1899" s="3">
        <v>1212.6291839999999</v>
      </c>
    </row>
    <row r="1900" spans="1:11" ht="18" customHeight="1">
      <c r="A1900" s="56"/>
      <c r="B1900" s="9">
        <v>455</v>
      </c>
      <c r="C1900" s="29" t="s">
        <v>3129</v>
      </c>
      <c r="D1900" s="57"/>
      <c r="E1900" s="57"/>
      <c r="F1900" s="58"/>
      <c r="G1900" s="9" t="s">
        <v>2107</v>
      </c>
      <c r="H1900" s="3">
        <v>3</v>
      </c>
      <c r="I1900" s="1" t="s">
        <v>476</v>
      </c>
      <c r="J1900" s="2">
        <f t="shared" si="236"/>
        <v>674.1794592</v>
      </c>
      <c r="K1900" s="3">
        <v>1212.6291839999999</v>
      </c>
    </row>
    <row r="1901" spans="1:11" ht="18" customHeight="1">
      <c r="A1901" s="56"/>
      <c r="B1901" s="9">
        <v>456</v>
      </c>
      <c r="C1901" s="29" t="s">
        <v>3129</v>
      </c>
      <c r="D1901" s="57"/>
      <c r="E1901" s="57"/>
      <c r="F1901" s="58"/>
      <c r="G1901" s="9" t="s">
        <v>2108</v>
      </c>
      <c r="H1901" s="3">
        <v>4</v>
      </c>
      <c r="I1901" s="1" t="s">
        <v>476</v>
      </c>
      <c r="J1901" s="2">
        <f t="shared" si="236"/>
        <v>674.1794592</v>
      </c>
      <c r="K1901" s="3">
        <v>1212.6291839999999</v>
      </c>
    </row>
    <row r="1902" spans="1:11" ht="18" customHeight="1">
      <c r="A1902" s="56">
        <v>115</v>
      </c>
      <c r="B1902" s="7">
        <v>457</v>
      </c>
      <c r="C1902" s="29" t="s">
        <v>3129</v>
      </c>
      <c r="D1902" s="57" t="s">
        <v>495</v>
      </c>
      <c r="E1902" s="57" t="s">
        <v>606</v>
      </c>
      <c r="F1902" s="58">
        <v>107.34</v>
      </c>
      <c r="G1902" s="9" t="s">
        <v>2109</v>
      </c>
      <c r="H1902" s="3">
        <v>1</v>
      </c>
      <c r="I1902" s="1" t="s">
        <v>476</v>
      </c>
      <c r="J1902" s="2">
        <f t="shared" si="236"/>
        <v>674.1794592</v>
      </c>
      <c r="K1902" s="3">
        <v>1212.6291839999999</v>
      </c>
    </row>
    <row r="1903" spans="1:11" ht="18" customHeight="1">
      <c r="A1903" s="56"/>
      <c r="B1903" s="9">
        <v>458</v>
      </c>
      <c r="C1903" s="29" t="s">
        <v>3129</v>
      </c>
      <c r="D1903" s="57"/>
      <c r="E1903" s="57"/>
      <c r="F1903" s="58"/>
      <c r="G1903" s="9" t="s">
        <v>2110</v>
      </c>
      <c r="H1903" s="3">
        <v>2</v>
      </c>
      <c r="I1903" s="1" t="s">
        <v>476</v>
      </c>
      <c r="J1903" s="2">
        <f t="shared" si="236"/>
        <v>674.1794592</v>
      </c>
      <c r="K1903" s="3">
        <v>1212.6291839999999</v>
      </c>
    </row>
    <row r="1904" spans="1:11" ht="18" customHeight="1">
      <c r="A1904" s="56"/>
      <c r="B1904" s="9">
        <v>459</v>
      </c>
      <c r="C1904" s="29" t="s">
        <v>3129</v>
      </c>
      <c r="D1904" s="57"/>
      <c r="E1904" s="57"/>
      <c r="F1904" s="58"/>
      <c r="G1904" s="9" t="s">
        <v>2111</v>
      </c>
      <c r="H1904" s="3">
        <v>3</v>
      </c>
      <c r="I1904" s="1" t="s">
        <v>476</v>
      </c>
      <c r="J1904" s="2">
        <f t="shared" si="236"/>
        <v>674.1794592</v>
      </c>
      <c r="K1904" s="3">
        <v>1212.6291839999999</v>
      </c>
    </row>
    <row r="1905" spans="1:11" ht="18" customHeight="1">
      <c r="A1905" s="56"/>
      <c r="B1905" s="9">
        <v>460</v>
      </c>
      <c r="C1905" s="29" t="s">
        <v>3129</v>
      </c>
      <c r="D1905" s="57"/>
      <c r="E1905" s="57"/>
      <c r="F1905" s="58"/>
      <c r="G1905" s="9" t="s">
        <v>2112</v>
      </c>
      <c r="H1905" s="3">
        <v>4</v>
      </c>
      <c r="I1905" s="1" t="s">
        <v>476</v>
      </c>
      <c r="J1905" s="2">
        <f t="shared" si="236"/>
        <v>674.1794592</v>
      </c>
      <c r="K1905" s="3">
        <v>1212.6291839999999</v>
      </c>
    </row>
    <row r="1906" spans="1:11" ht="18" customHeight="1">
      <c r="A1906" s="56">
        <v>116</v>
      </c>
      <c r="B1906" s="7">
        <v>461</v>
      </c>
      <c r="C1906" s="29" t="s">
        <v>3129</v>
      </c>
      <c r="D1906" s="57" t="s">
        <v>496</v>
      </c>
      <c r="E1906" s="57" t="s">
        <v>607</v>
      </c>
      <c r="F1906" s="58">
        <v>107.34</v>
      </c>
      <c r="G1906" s="9" t="s">
        <v>2113</v>
      </c>
      <c r="H1906" s="3">
        <v>1</v>
      </c>
      <c r="I1906" s="1" t="s">
        <v>476</v>
      </c>
      <c r="J1906" s="2">
        <f t="shared" si="236"/>
        <v>674.1794592</v>
      </c>
      <c r="K1906" s="3">
        <v>1212.6291839999999</v>
      </c>
    </row>
    <row r="1907" spans="1:11" ht="18" customHeight="1">
      <c r="A1907" s="56"/>
      <c r="B1907" s="9">
        <v>462</v>
      </c>
      <c r="C1907" s="29" t="s">
        <v>3129</v>
      </c>
      <c r="D1907" s="57"/>
      <c r="E1907" s="57"/>
      <c r="F1907" s="58"/>
      <c r="G1907" s="9" t="s">
        <v>2114</v>
      </c>
      <c r="H1907" s="3">
        <v>2</v>
      </c>
      <c r="I1907" s="1" t="s">
        <v>476</v>
      </c>
      <c r="J1907" s="2">
        <f t="shared" si="236"/>
        <v>674.1794592</v>
      </c>
      <c r="K1907" s="3">
        <v>1212.6291839999999</v>
      </c>
    </row>
    <row r="1908" spans="1:11" ht="18" customHeight="1">
      <c r="A1908" s="56"/>
      <c r="B1908" s="9">
        <v>463</v>
      </c>
      <c r="C1908" s="29" t="s">
        <v>3129</v>
      </c>
      <c r="D1908" s="57"/>
      <c r="E1908" s="57"/>
      <c r="F1908" s="58"/>
      <c r="G1908" s="9" t="s">
        <v>2115</v>
      </c>
      <c r="H1908" s="3">
        <v>3</v>
      </c>
      <c r="I1908" s="1" t="s">
        <v>476</v>
      </c>
      <c r="J1908" s="2">
        <f t="shared" si="236"/>
        <v>674.1794592</v>
      </c>
      <c r="K1908" s="3">
        <v>1212.6291839999999</v>
      </c>
    </row>
    <row r="1909" spans="1:11" ht="18" customHeight="1">
      <c r="A1909" s="56"/>
      <c r="B1909" s="9">
        <v>464</v>
      </c>
      <c r="C1909" s="29" t="s">
        <v>3129</v>
      </c>
      <c r="D1909" s="57"/>
      <c r="E1909" s="57"/>
      <c r="F1909" s="58"/>
      <c r="G1909" s="9" t="s">
        <v>2116</v>
      </c>
      <c r="H1909" s="3">
        <v>4</v>
      </c>
      <c r="I1909" s="1" t="s">
        <v>476</v>
      </c>
      <c r="J1909" s="2">
        <f t="shared" si="236"/>
        <v>674.1794592</v>
      </c>
      <c r="K1909" s="3">
        <v>1212.6291839999999</v>
      </c>
    </row>
    <row r="1910" spans="1:11" ht="18" customHeight="1">
      <c r="A1910" s="56">
        <v>117</v>
      </c>
      <c r="B1910" s="7">
        <v>465</v>
      </c>
      <c r="C1910" s="29" t="s">
        <v>3129</v>
      </c>
      <c r="D1910" s="57" t="s">
        <v>497</v>
      </c>
      <c r="E1910" s="57" t="s">
        <v>608</v>
      </c>
      <c r="F1910" s="58">
        <v>107.34</v>
      </c>
      <c r="G1910" s="9" t="s">
        <v>2117</v>
      </c>
      <c r="H1910" s="3">
        <v>1</v>
      </c>
      <c r="I1910" s="1" t="s">
        <v>476</v>
      </c>
      <c r="J1910" s="2">
        <f t="shared" si="236"/>
        <v>674.1794592</v>
      </c>
      <c r="K1910" s="3">
        <v>1212.6291839999999</v>
      </c>
    </row>
    <row r="1911" spans="1:11" ht="18" customHeight="1">
      <c r="A1911" s="56"/>
      <c r="B1911" s="9">
        <v>466</v>
      </c>
      <c r="C1911" s="29" t="s">
        <v>3129</v>
      </c>
      <c r="D1911" s="57"/>
      <c r="E1911" s="57"/>
      <c r="F1911" s="58"/>
      <c r="G1911" s="9" t="s">
        <v>2118</v>
      </c>
      <c r="H1911" s="3">
        <v>2</v>
      </c>
      <c r="I1911" s="1" t="s">
        <v>476</v>
      </c>
      <c r="J1911" s="2">
        <f t="shared" si="236"/>
        <v>674.1794592</v>
      </c>
      <c r="K1911" s="3">
        <v>1212.6291839999999</v>
      </c>
    </row>
    <row r="1912" spans="1:11" ht="18" customHeight="1">
      <c r="A1912" s="56"/>
      <c r="B1912" s="9">
        <v>467</v>
      </c>
      <c r="C1912" s="29" t="s">
        <v>3129</v>
      </c>
      <c r="D1912" s="57"/>
      <c r="E1912" s="57"/>
      <c r="F1912" s="58"/>
      <c r="G1912" s="9" t="s">
        <v>2119</v>
      </c>
      <c r="H1912" s="3">
        <v>3</v>
      </c>
      <c r="I1912" s="1" t="s">
        <v>476</v>
      </c>
      <c r="J1912" s="2">
        <f t="shared" si="236"/>
        <v>674.1794592</v>
      </c>
      <c r="K1912" s="3">
        <v>1212.6291839999999</v>
      </c>
    </row>
    <row r="1913" spans="1:11" ht="18" customHeight="1">
      <c r="A1913" s="56"/>
      <c r="B1913" s="9">
        <v>468</v>
      </c>
      <c r="C1913" s="29" t="s">
        <v>3129</v>
      </c>
      <c r="D1913" s="57"/>
      <c r="E1913" s="57"/>
      <c r="F1913" s="58"/>
      <c r="G1913" s="9" t="s">
        <v>2120</v>
      </c>
      <c r="H1913" s="3">
        <v>4</v>
      </c>
      <c r="I1913" s="1" t="s">
        <v>476</v>
      </c>
      <c r="J1913" s="2">
        <f t="shared" si="236"/>
        <v>674.1794592</v>
      </c>
      <c r="K1913" s="3">
        <v>1212.6291839999999</v>
      </c>
    </row>
    <row r="1914" spans="1:11" ht="18" customHeight="1">
      <c r="A1914" s="56">
        <v>118</v>
      </c>
      <c r="B1914" s="7">
        <v>469</v>
      </c>
      <c r="C1914" s="29" t="s">
        <v>3129</v>
      </c>
      <c r="D1914" s="57" t="s">
        <v>431</v>
      </c>
      <c r="E1914" s="57" t="s">
        <v>609</v>
      </c>
      <c r="F1914" s="58">
        <v>107.34</v>
      </c>
      <c r="G1914" s="9" t="s">
        <v>2121</v>
      </c>
      <c r="H1914" s="3">
        <v>1</v>
      </c>
      <c r="I1914" s="1" t="s">
        <v>476</v>
      </c>
      <c r="J1914" s="2">
        <f t="shared" si="236"/>
        <v>674.1794592</v>
      </c>
      <c r="K1914" s="3">
        <v>1212.6291839999999</v>
      </c>
    </row>
    <row r="1915" spans="1:11" ht="18" customHeight="1">
      <c r="A1915" s="56"/>
      <c r="B1915" s="9">
        <v>470</v>
      </c>
      <c r="C1915" s="29" t="s">
        <v>3129</v>
      </c>
      <c r="D1915" s="57"/>
      <c r="E1915" s="57"/>
      <c r="F1915" s="58"/>
      <c r="G1915" s="9" t="s">
        <v>2122</v>
      </c>
      <c r="H1915" s="3">
        <v>2</v>
      </c>
      <c r="I1915" s="1" t="s">
        <v>476</v>
      </c>
      <c r="J1915" s="2">
        <f t="shared" si="236"/>
        <v>674.1794592</v>
      </c>
      <c r="K1915" s="3">
        <v>1212.6291839999999</v>
      </c>
    </row>
    <row r="1916" spans="1:11" ht="18" customHeight="1">
      <c r="A1916" s="56"/>
      <c r="B1916" s="9">
        <v>471</v>
      </c>
      <c r="C1916" s="29" t="s">
        <v>3129</v>
      </c>
      <c r="D1916" s="57"/>
      <c r="E1916" s="57"/>
      <c r="F1916" s="58"/>
      <c r="G1916" s="9" t="s">
        <v>2123</v>
      </c>
      <c r="H1916" s="3">
        <v>3</v>
      </c>
      <c r="I1916" s="1" t="s">
        <v>476</v>
      </c>
      <c r="J1916" s="2">
        <f t="shared" si="236"/>
        <v>674.1794592</v>
      </c>
      <c r="K1916" s="3">
        <v>1212.6291839999999</v>
      </c>
    </row>
    <row r="1917" spans="1:11" ht="18" customHeight="1">
      <c r="A1917" s="56"/>
      <c r="B1917" s="9">
        <v>472</v>
      </c>
      <c r="C1917" s="29" t="s">
        <v>3129</v>
      </c>
      <c r="D1917" s="57"/>
      <c r="E1917" s="57"/>
      <c r="F1917" s="58"/>
      <c r="G1917" s="9" t="s">
        <v>2124</v>
      </c>
      <c r="H1917" s="3">
        <v>4</v>
      </c>
      <c r="I1917" s="1" t="s">
        <v>476</v>
      </c>
      <c r="J1917" s="2">
        <f t="shared" si="236"/>
        <v>674.1794592</v>
      </c>
      <c r="K1917" s="3">
        <v>1212.6291839999999</v>
      </c>
    </row>
    <row r="1918" spans="1:11" ht="18" customHeight="1">
      <c r="A1918" s="56">
        <v>119</v>
      </c>
      <c r="B1918" s="7">
        <v>473</v>
      </c>
      <c r="C1918" s="29" t="s">
        <v>3129</v>
      </c>
      <c r="D1918" s="57" t="s">
        <v>432</v>
      </c>
      <c r="E1918" s="57" t="s">
        <v>610</v>
      </c>
      <c r="F1918" s="58">
        <v>107.34</v>
      </c>
      <c r="G1918" s="9" t="s">
        <v>2125</v>
      </c>
      <c r="H1918" s="3">
        <v>1</v>
      </c>
      <c r="I1918" s="1" t="s">
        <v>476</v>
      </c>
      <c r="J1918" s="2">
        <f t="shared" si="236"/>
        <v>674.1794592</v>
      </c>
      <c r="K1918" s="3">
        <v>1212.6291839999999</v>
      </c>
    </row>
    <row r="1919" spans="1:11" ht="18" customHeight="1">
      <c r="A1919" s="56"/>
      <c r="B1919" s="9">
        <v>474</v>
      </c>
      <c r="C1919" s="29" t="s">
        <v>3129</v>
      </c>
      <c r="D1919" s="57"/>
      <c r="E1919" s="57"/>
      <c r="F1919" s="58"/>
      <c r="G1919" s="9" t="s">
        <v>2126</v>
      </c>
      <c r="H1919" s="3">
        <v>2</v>
      </c>
      <c r="I1919" s="1" t="s">
        <v>476</v>
      </c>
      <c r="J1919" s="2">
        <f t="shared" si="236"/>
        <v>674.1794592</v>
      </c>
      <c r="K1919" s="3">
        <v>1212.6291839999999</v>
      </c>
    </row>
    <row r="1920" spans="1:11" ht="18" customHeight="1">
      <c r="A1920" s="56"/>
      <c r="B1920" s="9">
        <v>475</v>
      </c>
      <c r="C1920" s="29" t="s">
        <v>3129</v>
      </c>
      <c r="D1920" s="57"/>
      <c r="E1920" s="57"/>
      <c r="F1920" s="58"/>
      <c r="G1920" s="9" t="s">
        <v>2127</v>
      </c>
      <c r="H1920" s="3">
        <v>3</v>
      </c>
      <c r="I1920" s="1" t="s">
        <v>476</v>
      </c>
      <c r="J1920" s="2">
        <f t="shared" si="236"/>
        <v>674.1794592</v>
      </c>
      <c r="K1920" s="3">
        <v>1212.6291839999999</v>
      </c>
    </row>
    <row r="1921" spans="1:11" ht="18" customHeight="1">
      <c r="A1921" s="56"/>
      <c r="B1921" s="9">
        <v>476</v>
      </c>
      <c r="C1921" s="29" t="s">
        <v>3129</v>
      </c>
      <c r="D1921" s="57"/>
      <c r="E1921" s="57"/>
      <c r="F1921" s="58"/>
      <c r="G1921" s="9" t="s">
        <v>2128</v>
      </c>
      <c r="H1921" s="3">
        <v>4</v>
      </c>
      <c r="I1921" s="1" t="s">
        <v>476</v>
      </c>
      <c r="J1921" s="2">
        <f t="shared" si="236"/>
        <v>674.1794592</v>
      </c>
      <c r="K1921" s="3">
        <v>1212.6291839999999</v>
      </c>
    </row>
    <row r="1922" spans="1:11" ht="18" customHeight="1">
      <c r="A1922" s="56">
        <v>120</v>
      </c>
      <c r="B1922" s="7">
        <v>477</v>
      </c>
      <c r="C1922" s="29" t="s">
        <v>3129</v>
      </c>
      <c r="D1922" s="57" t="s">
        <v>433</v>
      </c>
      <c r="E1922" s="57" t="s">
        <v>611</v>
      </c>
      <c r="F1922" s="58">
        <v>107.34</v>
      </c>
      <c r="G1922" s="9" t="s">
        <v>2129</v>
      </c>
      <c r="H1922" s="3">
        <v>1</v>
      </c>
      <c r="I1922" s="1" t="s">
        <v>476</v>
      </c>
      <c r="J1922" s="2">
        <f t="shared" si="236"/>
        <v>674.1794592</v>
      </c>
      <c r="K1922" s="3">
        <v>1212.6291839999999</v>
      </c>
    </row>
    <row r="1923" spans="1:11" ht="18" customHeight="1">
      <c r="A1923" s="56"/>
      <c r="B1923" s="9">
        <v>478</v>
      </c>
      <c r="C1923" s="29" t="s">
        <v>3129</v>
      </c>
      <c r="D1923" s="57"/>
      <c r="E1923" s="57"/>
      <c r="F1923" s="58"/>
      <c r="G1923" s="9" t="s">
        <v>2130</v>
      </c>
      <c r="H1923" s="3">
        <v>2</v>
      </c>
      <c r="I1923" s="1" t="s">
        <v>476</v>
      </c>
      <c r="J1923" s="2">
        <f t="shared" si="236"/>
        <v>674.1794592</v>
      </c>
      <c r="K1923" s="3">
        <v>1212.6291839999999</v>
      </c>
    </row>
    <row r="1924" spans="1:11" ht="18" customHeight="1">
      <c r="A1924" s="56"/>
      <c r="B1924" s="9">
        <v>479</v>
      </c>
      <c r="C1924" s="29" t="s">
        <v>3129</v>
      </c>
      <c r="D1924" s="57"/>
      <c r="E1924" s="57"/>
      <c r="F1924" s="58"/>
      <c r="G1924" s="9" t="s">
        <v>2131</v>
      </c>
      <c r="H1924" s="3">
        <v>3</v>
      </c>
      <c r="I1924" s="1" t="s">
        <v>476</v>
      </c>
      <c r="J1924" s="2">
        <f t="shared" si="236"/>
        <v>674.1794592</v>
      </c>
      <c r="K1924" s="3">
        <v>1212.6291839999999</v>
      </c>
    </row>
    <row r="1925" spans="1:11" ht="18" customHeight="1">
      <c r="A1925" s="56"/>
      <c r="B1925" s="9">
        <v>480</v>
      </c>
      <c r="C1925" s="29" t="s">
        <v>3129</v>
      </c>
      <c r="D1925" s="57"/>
      <c r="E1925" s="57"/>
      <c r="F1925" s="58"/>
      <c r="G1925" s="9" t="s">
        <v>2132</v>
      </c>
      <c r="H1925" s="3">
        <v>4</v>
      </c>
      <c r="I1925" s="1" t="s">
        <v>476</v>
      </c>
      <c r="J1925" s="2">
        <f t="shared" si="236"/>
        <v>674.1794592</v>
      </c>
      <c r="K1925" s="3">
        <v>1212.6291839999999</v>
      </c>
    </row>
    <row r="1926" spans="1:11" ht="18" customHeight="1">
      <c r="A1926" s="56">
        <v>121</v>
      </c>
      <c r="B1926" s="7">
        <v>481</v>
      </c>
      <c r="C1926" s="29" t="s">
        <v>3129</v>
      </c>
      <c r="D1926" s="57" t="s">
        <v>434</v>
      </c>
      <c r="E1926" s="57" t="s">
        <v>612</v>
      </c>
      <c r="F1926" s="58">
        <v>107.34</v>
      </c>
      <c r="G1926" s="9" t="s">
        <v>2133</v>
      </c>
      <c r="H1926" s="3">
        <v>1</v>
      </c>
      <c r="I1926" s="1" t="s">
        <v>476</v>
      </c>
      <c r="J1926" s="2">
        <f t="shared" si="236"/>
        <v>674.1794592</v>
      </c>
      <c r="K1926" s="3">
        <v>1212.6291839999999</v>
      </c>
    </row>
    <row r="1927" spans="1:11" ht="18" customHeight="1">
      <c r="A1927" s="56"/>
      <c r="B1927" s="9">
        <v>482</v>
      </c>
      <c r="C1927" s="29" t="s">
        <v>3129</v>
      </c>
      <c r="D1927" s="57"/>
      <c r="E1927" s="57"/>
      <c r="F1927" s="58"/>
      <c r="G1927" s="9" t="s">
        <v>2134</v>
      </c>
      <c r="H1927" s="3">
        <v>2</v>
      </c>
      <c r="I1927" s="1" t="s">
        <v>476</v>
      </c>
      <c r="J1927" s="2">
        <f t="shared" si="236"/>
        <v>674.1794592</v>
      </c>
      <c r="K1927" s="3">
        <v>1212.6291839999999</v>
      </c>
    </row>
    <row r="1928" spans="1:11" ht="18" customHeight="1">
      <c r="A1928" s="56"/>
      <c r="B1928" s="9">
        <v>483</v>
      </c>
      <c r="C1928" s="29" t="s">
        <v>3129</v>
      </c>
      <c r="D1928" s="57"/>
      <c r="E1928" s="57"/>
      <c r="F1928" s="58"/>
      <c r="G1928" s="9" t="s">
        <v>2135</v>
      </c>
      <c r="H1928" s="3">
        <v>3</v>
      </c>
      <c r="I1928" s="1" t="s">
        <v>476</v>
      </c>
      <c r="J1928" s="2">
        <f t="shared" si="236"/>
        <v>674.1794592</v>
      </c>
      <c r="K1928" s="3">
        <v>1212.6291839999999</v>
      </c>
    </row>
    <row r="1929" spans="1:11" ht="18" customHeight="1">
      <c r="A1929" s="56"/>
      <c r="B1929" s="9">
        <v>484</v>
      </c>
      <c r="C1929" s="29" t="s">
        <v>3129</v>
      </c>
      <c r="D1929" s="57"/>
      <c r="E1929" s="57"/>
      <c r="F1929" s="58"/>
      <c r="G1929" s="9" t="s">
        <v>2136</v>
      </c>
      <c r="H1929" s="3">
        <v>4</v>
      </c>
      <c r="I1929" s="1" t="s">
        <v>476</v>
      </c>
      <c r="J1929" s="2">
        <f t="shared" si="236"/>
        <v>674.1794592</v>
      </c>
      <c r="K1929" s="3">
        <v>1212.6291839999999</v>
      </c>
    </row>
    <row r="1930" spans="1:11" ht="18" customHeight="1">
      <c r="A1930" s="56">
        <v>122</v>
      </c>
      <c r="B1930" s="7">
        <v>485</v>
      </c>
      <c r="C1930" s="29" t="s">
        <v>3129</v>
      </c>
      <c r="D1930" s="57" t="s">
        <v>435</v>
      </c>
      <c r="E1930" s="57" t="s">
        <v>613</v>
      </c>
      <c r="F1930" s="58">
        <v>107.34</v>
      </c>
      <c r="G1930" s="9" t="s">
        <v>2137</v>
      </c>
      <c r="H1930" s="3">
        <v>1</v>
      </c>
      <c r="I1930" s="1" t="s">
        <v>476</v>
      </c>
      <c r="J1930" s="2">
        <f t="shared" si="236"/>
        <v>674.1794592</v>
      </c>
      <c r="K1930" s="3">
        <v>1212.6291839999999</v>
      </c>
    </row>
    <row r="1931" spans="1:11" ht="18" customHeight="1">
      <c r="A1931" s="56"/>
      <c r="B1931" s="9">
        <v>486</v>
      </c>
      <c r="C1931" s="29" t="s">
        <v>3129</v>
      </c>
      <c r="D1931" s="57"/>
      <c r="E1931" s="57"/>
      <c r="F1931" s="58"/>
      <c r="G1931" s="9" t="s">
        <v>2138</v>
      </c>
      <c r="H1931" s="3">
        <v>2</v>
      </c>
      <c r="I1931" s="1" t="s">
        <v>476</v>
      </c>
      <c r="J1931" s="2">
        <f t="shared" si="236"/>
        <v>674.1794592</v>
      </c>
      <c r="K1931" s="3">
        <v>1212.6291839999999</v>
      </c>
    </row>
    <row r="1932" spans="1:11" ht="18" customHeight="1">
      <c r="A1932" s="56"/>
      <c r="B1932" s="9">
        <v>487</v>
      </c>
      <c r="C1932" s="29" t="s">
        <v>3129</v>
      </c>
      <c r="D1932" s="57"/>
      <c r="E1932" s="57"/>
      <c r="F1932" s="58"/>
      <c r="G1932" s="9" t="s">
        <v>2139</v>
      </c>
      <c r="H1932" s="3">
        <v>3</v>
      </c>
      <c r="I1932" s="1" t="s">
        <v>476</v>
      </c>
      <c r="J1932" s="2">
        <f t="shared" si="236"/>
        <v>674.1794592</v>
      </c>
      <c r="K1932" s="3">
        <v>1212.6291839999999</v>
      </c>
    </row>
    <row r="1933" spans="1:11" ht="18" customHeight="1">
      <c r="A1933" s="56"/>
      <c r="B1933" s="9">
        <v>488</v>
      </c>
      <c r="C1933" s="29" t="s">
        <v>3129</v>
      </c>
      <c r="D1933" s="57"/>
      <c r="E1933" s="57"/>
      <c r="F1933" s="58"/>
      <c r="G1933" s="9" t="s">
        <v>2140</v>
      </c>
      <c r="H1933" s="3">
        <v>4</v>
      </c>
      <c r="I1933" s="1" t="s">
        <v>476</v>
      </c>
      <c r="J1933" s="2">
        <f t="shared" si="236"/>
        <v>674.1794592</v>
      </c>
      <c r="K1933" s="3">
        <v>1212.6291839999999</v>
      </c>
    </row>
    <row r="1934" spans="1:11" ht="18" customHeight="1">
      <c r="A1934" s="56">
        <v>123</v>
      </c>
      <c r="B1934" s="7">
        <v>489</v>
      </c>
      <c r="C1934" s="29" t="s">
        <v>3129</v>
      </c>
      <c r="D1934" s="57" t="s">
        <v>436</v>
      </c>
      <c r="E1934" s="57" t="s">
        <v>614</v>
      </c>
      <c r="F1934" s="58">
        <v>107.34</v>
      </c>
      <c r="G1934" s="9" t="s">
        <v>2141</v>
      </c>
      <c r="H1934" s="3">
        <v>1</v>
      </c>
      <c r="I1934" s="1" t="s">
        <v>476</v>
      </c>
      <c r="J1934" s="2">
        <f t="shared" si="236"/>
        <v>674.1794592</v>
      </c>
      <c r="K1934" s="3">
        <v>1212.6291839999999</v>
      </c>
    </row>
    <row r="1935" spans="1:11" ht="18" customHeight="1">
      <c r="A1935" s="56"/>
      <c r="B1935" s="9">
        <v>490</v>
      </c>
      <c r="C1935" s="29" t="s">
        <v>3129</v>
      </c>
      <c r="D1935" s="57"/>
      <c r="E1935" s="57"/>
      <c r="F1935" s="58"/>
      <c r="G1935" s="9" t="s">
        <v>2142</v>
      </c>
      <c r="H1935" s="3">
        <v>2</v>
      </c>
      <c r="I1935" s="1" t="s">
        <v>476</v>
      </c>
      <c r="J1935" s="2">
        <f t="shared" si="236"/>
        <v>674.1794592</v>
      </c>
      <c r="K1935" s="3">
        <v>1212.6291839999999</v>
      </c>
    </row>
    <row r="1936" spans="1:11" ht="18" customHeight="1">
      <c r="A1936" s="56"/>
      <c r="B1936" s="9">
        <v>491</v>
      </c>
      <c r="C1936" s="29" t="s">
        <v>3129</v>
      </c>
      <c r="D1936" s="57"/>
      <c r="E1936" s="57"/>
      <c r="F1936" s="58"/>
      <c r="G1936" s="9" t="s">
        <v>2143</v>
      </c>
      <c r="H1936" s="3">
        <v>3</v>
      </c>
      <c r="I1936" s="1" t="s">
        <v>476</v>
      </c>
      <c r="J1936" s="2">
        <f t="shared" si="236"/>
        <v>674.1794592</v>
      </c>
      <c r="K1936" s="3">
        <v>1212.6291839999999</v>
      </c>
    </row>
    <row r="1937" spans="1:11" ht="18" customHeight="1">
      <c r="A1937" s="56"/>
      <c r="B1937" s="9">
        <v>492</v>
      </c>
      <c r="C1937" s="29" t="s">
        <v>3129</v>
      </c>
      <c r="D1937" s="57"/>
      <c r="E1937" s="57"/>
      <c r="F1937" s="58"/>
      <c r="G1937" s="9" t="s">
        <v>2144</v>
      </c>
      <c r="H1937" s="3">
        <v>4</v>
      </c>
      <c r="I1937" s="1" t="s">
        <v>476</v>
      </c>
      <c r="J1937" s="2">
        <f t="shared" si="236"/>
        <v>674.1794592</v>
      </c>
      <c r="K1937" s="3">
        <v>1212.6291839999999</v>
      </c>
    </row>
    <row r="1938" spans="1:11" ht="18" customHeight="1">
      <c r="A1938" s="56">
        <v>124</v>
      </c>
      <c r="B1938" s="7">
        <v>493</v>
      </c>
      <c r="C1938" s="29" t="s">
        <v>3129</v>
      </c>
      <c r="D1938" s="57" t="s">
        <v>437</v>
      </c>
      <c r="E1938" s="57" t="s">
        <v>615</v>
      </c>
      <c r="F1938" s="58">
        <v>107.34</v>
      </c>
      <c r="G1938" s="9" t="s">
        <v>2145</v>
      </c>
      <c r="H1938" s="3">
        <v>1</v>
      </c>
      <c r="I1938" s="1" t="s">
        <v>476</v>
      </c>
      <c r="J1938" s="2">
        <f t="shared" si="236"/>
        <v>674.1794592</v>
      </c>
      <c r="K1938" s="3">
        <v>1212.6291839999999</v>
      </c>
    </row>
    <row r="1939" spans="1:11" ht="18" customHeight="1">
      <c r="A1939" s="56"/>
      <c r="B1939" s="9">
        <v>494</v>
      </c>
      <c r="C1939" s="29" t="s">
        <v>3129</v>
      </c>
      <c r="D1939" s="57"/>
      <c r="E1939" s="57"/>
      <c r="F1939" s="58"/>
      <c r="G1939" s="9" t="s">
        <v>2146</v>
      </c>
      <c r="H1939" s="3">
        <v>2</v>
      </c>
      <c r="I1939" s="1" t="s">
        <v>476</v>
      </c>
      <c r="J1939" s="2">
        <f t="shared" si="236"/>
        <v>674.1794592</v>
      </c>
      <c r="K1939" s="3">
        <v>1212.6291839999999</v>
      </c>
    </row>
    <row r="1940" spans="1:11" ht="18" customHeight="1">
      <c r="A1940" s="56"/>
      <c r="B1940" s="9">
        <v>495</v>
      </c>
      <c r="C1940" s="29" t="s">
        <v>3129</v>
      </c>
      <c r="D1940" s="57"/>
      <c r="E1940" s="57"/>
      <c r="F1940" s="58"/>
      <c r="G1940" s="9" t="s">
        <v>2147</v>
      </c>
      <c r="H1940" s="3">
        <v>3</v>
      </c>
      <c r="I1940" s="1" t="s">
        <v>476</v>
      </c>
      <c r="J1940" s="2">
        <f t="shared" si="236"/>
        <v>674.1794592</v>
      </c>
      <c r="K1940" s="3">
        <v>1212.6291839999999</v>
      </c>
    </row>
    <row r="1941" spans="1:11" ht="18" customHeight="1">
      <c r="A1941" s="56"/>
      <c r="B1941" s="9">
        <v>496</v>
      </c>
      <c r="C1941" s="29" t="s">
        <v>3129</v>
      </c>
      <c r="D1941" s="57"/>
      <c r="E1941" s="57"/>
      <c r="F1941" s="58"/>
      <c r="G1941" s="9" t="s">
        <v>2148</v>
      </c>
      <c r="H1941" s="3">
        <v>4</v>
      </c>
      <c r="I1941" s="1" t="s">
        <v>476</v>
      </c>
      <c r="J1941" s="2">
        <f t="shared" si="236"/>
        <v>674.1794592</v>
      </c>
      <c r="K1941" s="3">
        <v>1212.6291839999999</v>
      </c>
    </row>
    <row r="1942" spans="1:11" ht="18" customHeight="1">
      <c r="A1942" s="56">
        <v>125</v>
      </c>
      <c r="B1942" s="7">
        <v>497</v>
      </c>
      <c r="C1942" s="29" t="s">
        <v>3129</v>
      </c>
      <c r="D1942" s="57" t="s">
        <v>438</v>
      </c>
      <c r="E1942" s="57" t="s">
        <v>616</v>
      </c>
      <c r="F1942" s="58">
        <v>107.34</v>
      </c>
      <c r="G1942" s="9" t="s">
        <v>2149</v>
      </c>
      <c r="H1942" s="3">
        <v>1</v>
      </c>
      <c r="I1942" s="1" t="s">
        <v>476</v>
      </c>
      <c r="J1942" s="2">
        <f t="shared" si="236"/>
        <v>674.1794592</v>
      </c>
      <c r="K1942" s="3">
        <v>1212.6291839999999</v>
      </c>
    </row>
    <row r="1943" spans="1:11" ht="18" customHeight="1">
      <c r="A1943" s="56"/>
      <c r="B1943" s="9">
        <v>498</v>
      </c>
      <c r="C1943" s="29" t="s">
        <v>3129</v>
      </c>
      <c r="D1943" s="57"/>
      <c r="E1943" s="57"/>
      <c r="F1943" s="58"/>
      <c r="G1943" s="9" t="s">
        <v>2150</v>
      </c>
      <c r="H1943" s="3">
        <v>2</v>
      </c>
      <c r="I1943" s="1" t="s">
        <v>476</v>
      </c>
      <c r="J1943" s="2">
        <f t="shared" si="236"/>
        <v>674.1794592</v>
      </c>
      <c r="K1943" s="3">
        <v>1212.6291839999999</v>
      </c>
    </row>
    <row r="1944" spans="1:11" ht="18" customHeight="1">
      <c r="A1944" s="56"/>
      <c r="B1944" s="9">
        <v>499</v>
      </c>
      <c r="C1944" s="29" t="s">
        <v>3129</v>
      </c>
      <c r="D1944" s="57"/>
      <c r="E1944" s="57"/>
      <c r="F1944" s="58"/>
      <c r="G1944" s="9" t="s">
        <v>2151</v>
      </c>
      <c r="H1944" s="3">
        <v>3</v>
      </c>
      <c r="I1944" s="1" t="s">
        <v>476</v>
      </c>
      <c r="J1944" s="2">
        <f t="shared" ref="J1944:J2007" si="237">J1943</f>
        <v>674.1794592</v>
      </c>
      <c r="K1944" s="3">
        <v>1212.6291839999999</v>
      </c>
    </row>
    <row r="1945" spans="1:11" ht="18" customHeight="1">
      <c r="A1945" s="56"/>
      <c r="B1945" s="9">
        <v>500</v>
      </c>
      <c r="C1945" s="29" t="s">
        <v>3129</v>
      </c>
      <c r="D1945" s="57"/>
      <c r="E1945" s="57"/>
      <c r="F1945" s="58"/>
      <c r="G1945" s="9" t="s">
        <v>2152</v>
      </c>
      <c r="H1945" s="3">
        <v>4</v>
      </c>
      <c r="I1945" s="1" t="s">
        <v>476</v>
      </c>
      <c r="J1945" s="2">
        <f t="shared" si="237"/>
        <v>674.1794592</v>
      </c>
      <c r="K1945" s="3">
        <v>1212.6291839999999</v>
      </c>
    </row>
    <row r="1946" spans="1:11" ht="18" customHeight="1">
      <c r="A1946" s="56">
        <v>126</v>
      </c>
      <c r="B1946" s="7">
        <v>501</v>
      </c>
      <c r="C1946" s="29" t="s">
        <v>3129</v>
      </c>
      <c r="D1946" s="57" t="s">
        <v>439</v>
      </c>
      <c r="E1946" s="57" t="s">
        <v>617</v>
      </c>
      <c r="F1946" s="58">
        <v>107.34</v>
      </c>
      <c r="G1946" s="9" t="s">
        <v>2153</v>
      </c>
      <c r="H1946" s="3">
        <v>1</v>
      </c>
      <c r="I1946" s="1" t="s">
        <v>476</v>
      </c>
      <c r="J1946" s="2">
        <f t="shared" si="237"/>
        <v>674.1794592</v>
      </c>
      <c r="K1946" s="3">
        <v>1212.6291839999999</v>
      </c>
    </row>
    <row r="1947" spans="1:11" ht="18" customHeight="1">
      <c r="A1947" s="56"/>
      <c r="B1947" s="9">
        <v>502</v>
      </c>
      <c r="C1947" s="29" t="s">
        <v>3129</v>
      </c>
      <c r="D1947" s="57"/>
      <c r="E1947" s="57"/>
      <c r="F1947" s="58"/>
      <c r="G1947" s="9" t="s">
        <v>2154</v>
      </c>
      <c r="H1947" s="3">
        <v>2</v>
      </c>
      <c r="I1947" s="1" t="s">
        <v>476</v>
      </c>
      <c r="J1947" s="2">
        <f t="shared" si="237"/>
        <v>674.1794592</v>
      </c>
      <c r="K1947" s="3">
        <v>1212.6291839999999</v>
      </c>
    </row>
    <row r="1948" spans="1:11" ht="18" customHeight="1">
      <c r="A1948" s="56"/>
      <c r="B1948" s="9">
        <v>503</v>
      </c>
      <c r="C1948" s="29" t="s">
        <v>3129</v>
      </c>
      <c r="D1948" s="57"/>
      <c r="E1948" s="57"/>
      <c r="F1948" s="58"/>
      <c r="G1948" s="9" t="s">
        <v>2155</v>
      </c>
      <c r="H1948" s="3">
        <v>3</v>
      </c>
      <c r="I1948" s="1" t="s">
        <v>476</v>
      </c>
      <c r="J1948" s="2">
        <f t="shared" si="237"/>
        <v>674.1794592</v>
      </c>
      <c r="K1948" s="3">
        <v>1212.6291839999999</v>
      </c>
    </row>
    <row r="1949" spans="1:11" ht="18" customHeight="1">
      <c r="A1949" s="56"/>
      <c r="B1949" s="9">
        <v>504</v>
      </c>
      <c r="C1949" s="29" t="s">
        <v>3129</v>
      </c>
      <c r="D1949" s="57"/>
      <c r="E1949" s="57"/>
      <c r="F1949" s="58"/>
      <c r="G1949" s="9" t="s">
        <v>2156</v>
      </c>
      <c r="H1949" s="3">
        <v>4</v>
      </c>
      <c r="I1949" s="1" t="s">
        <v>476</v>
      </c>
      <c r="J1949" s="2">
        <f t="shared" si="237"/>
        <v>674.1794592</v>
      </c>
      <c r="K1949" s="3">
        <v>1212.6291839999999</v>
      </c>
    </row>
    <row r="1950" spans="1:11" ht="18" customHeight="1">
      <c r="A1950" s="56">
        <v>127</v>
      </c>
      <c r="B1950" s="7">
        <v>505</v>
      </c>
      <c r="C1950" s="29" t="s">
        <v>3129</v>
      </c>
      <c r="D1950" s="57" t="s">
        <v>440</v>
      </c>
      <c r="E1950" s="57" t="s">
        <v>618</v>
      </c>
      <c r="F1950" s="58">
        <v>107.34</v>
      </c>
      <c r="G1950" s="9" t="s">
        <v>2157</v>
      </c>
      <c r="H1950" s="3">
        <v>1</v>
      </c>
      <c r="I1950" s="1" t="s">
        <v>476</v>
      </c>
      <c r="J1950" s="2">
        <f t="shared" si="237"/>
        <v>674.1794592</v>
      </c>
      <c r="K1950" s="3">
        <v>1212.6291839999999</v>
      </c>
    </row>
    <row r="1951" spans="1:11" ht="18" customHeight="1">
      <c r="A1951" s="56"/>
      <c r="B1951" s="9">
        <v>506</v>
      </c>
      <c r="C1951" s="29" t="s">
        <v>3129</v>
      </c>
      <c r="D1951" s="57"/>
      <c r="E1951" s="57"/>
      <c r="F1951" s="58"/>
      <c r="G1951" s="9" t="s">
        <v>2158</v>
      </c>
      <c r="H1951" s="3">
        <v>2</v>
      </c>
      <c r="I1951" s="1" t="s">
        <v>476</v>
      </c>
      <c r="J1951" s="2">
        <f t="shared" si="237"/>
        <v>674.1794592</v>
      </c>
      <c r="K1951" s="3">
        <v>1212.6291839999999</v>
      </c>
    </row>
    <row r="1952" spans="1:11" ht="18" customHeight="1">
      <c r="A1952" s="56"/>
      <c r="B1952" s="9">
        <v>507</v>
      </c>
      <c r="C1952" s="29" t="s">
        <v>3129</v>
      </c>
      <c r="D1952" s="57"/>
      <c r="E1952" s="57"/>
      <c r="F1952" s="58"/>
      <c r="G1952" s="9" t="s">
        <v>2159</v>
      </c>
      <c r="H1952" s="3">
        <v>3</v>
      </c>
      <c r="I1952" s="1" t="s">
        <v>476</v>
      </c>
      <c r="J1952" s="2">
        <f t="shared" si="237"/>
        <v>674.1794592</v>
      </c>
      <c r="K1952" s="3">
        <v>1212.6291839999999</v>
      </c>
    </row>
    <row r="1953" spans="1:11" ht="18" customHeight="1">
      <c r="A1953" s="56"/>
      <c r="B1953" s="9">
        <v>508</v>
      </c>
      <c r="C1953" s="29" t="s">
        <v>3129</v>
      </c>
      <c r="D1953" s="57"/>
      <c r="E1953" s="57"/>
      <c r="F1953" s="58"/>
      <c r="G1953" s="9" t="s">
        <v>2160</v>
      </c>
      <c r="H1953" s="3">
        <v>4</v>
      </c>
      <c r="I1953" s="1" t="s">
        <v>476</v>
      </c>
      <c r="J1953" s="2">
        <f t="shared" si="237"/>
        <v>674.1794592</v>
      </c>
      <c r="K1953" s="3">
        <v>1212.6291839999999</v>
      </c>
    </row>
    <row r="1954" spans="1:11" ht="18" customHeight="1">
      <c r="A1954" s="56">
        <v>128</v>
      </c>
      <c r="B1954" s="7">
        <v>509</v>
      </c>
      <c r="C1954" s="29" t="s">
        <v>3129</v>
      </c>
      <c r="D1954" s="57" t="s">
        <v>441</v>
      </c>
      <c r="E1954" s="57" t="s">
        <v>619</v>
      </c>
      <c r="F1954" s="58">
        <v>107.34</v>
      </c>
      <c r="G1954" s="9" t="s">
        <v>2161</v>
      </c>
      <c r="H1954" s="3">
        <v>1</v>
      </c>
      <c r="I1954" s="1" t="s">
        <v>476</v>
      </c>
      <c r="J1954" s="2">
        <f t="shared" si="237"/>
        <v>674.1794592</v>
      </c>
      <c r="K1954" s="3">
        <v>1212.6291839999999</v>
      </c>
    </row>
    <row r="1955" spans="1:11" ht="18" customHeight="1">
      <c r="A1955" s="56"/>
      <c r="B1955" s="9">
        <v>510</v>
      </c>
      <c r="C1955" s="29" t="s">
        <v>3129</v>
      </c>
      <c r="D1955" s="57"/>
      <c r="E1955" s="57"/>
      <c r="F1955" s="58"/>
      <c r="G1955" s="9" t="s">
        <v>2162</v>
      </c>
      <c r="H1955" s="3">
        <v>2</v>
      </c>
      <c r="I1955" s="1" t="s">
        <v>476</v>
      </c>
      <c r="J1955" s="2">
        <f t="shared" si="237"/>
        <v>674.1794592</v>
      </c>
      <c r="K1955" s="3">
        <v>1212.6291839999999</v>
      </c>
    </row>
    <row r="1956" spans="1:11" ht="18" customHeight="1">
      <c r="A1956" s="56"/>
      <c r="B1956" s="9">
        <v>511</v>
      </c>
      <c r="C1956" s="29" t="s">
        <v>3129</v>
      </c>
      <c r="D1956" s="57"/>
      <c r="E1956" s="57"/>
      <c r="F1956" s="58"/>
      <c r="G1956" s="9" t="s">
        <v>2163</v>
      </c>
      <c r="H1956" s="3">
        <v>3</v>
      </c>
      <c r="I1956" s="1" t="s">
        <v>476</v>
      </c>
      <c r="J1956" s="2">
        <f t="shared" si="237"/>
        <v>674.1794592</v>
      </c>
      <c r="K1956" s="3">
        <v>1212.6291839999999</v>
      </c>
    </row>
    <row r="1957" spans="1:11" ht="18" customHeight="1">
      <c r="A1957" s="56"/>
      <c r="B1957" s="9">
        <v>512</v>
      </c>
      <c r="C1957" s="29" t="s">
        <v>3129</v>
      </c>
      <c r="D1957" s="57"/>
      <c r="E1957" s="57"/>
      <c r="F1957" s="58"/>
      <c r="G1957" s="9" t="s">
        <v>2164</v>
      </c>
      <c r="H1957" s="3">
        <v>4</v>
      </c>
      <c r="I1957" s="1" t="s">
        <v>476</v>
      </c>
      <c r="J1957" s="2">
        <f t="shared" si="237"/>
        <v>674.1794592</v>
      </c>
      <c r="K1957" s="3">
        <v>1212.6291839999999</v>
      </c>
    </row>
    <row r="1958" spans="1:11" ht="18" customHeight="1">
      <c r="A1958" s="56">
        <v>129</v>
      </c>
      <c r="B1958" s="7">
        <v>513</v>
      </c>
      <c r="C1958" s="29" t="s">
        <v>3129</v>
      </c>
      <c r="D1958" s="57" t="s">
        <v>442</v>
      </c>
      <c r="E1958" s="57" t="s">
        <v>620</v>
      </c>
      <c r="F1958" s="58">
        <v>107.34</v>
      </c>
      <c r="G1958" s="9" t="s">
        <v>2165</v>
      </c>
      <c r="H1958" s="3">
        <v>1</v>
      </c>
      <c r="I1958" s="1" t="s">
        <v>476</v>
      </c>
      <c r="J1958" s="2">
        <f t="shared" si="237"/>
        <v>674.1794592</v>
      </c>
      <c r="K1958" s="3">
        <v>1212.6291839999999</v>
      </c>
    </row>
    <row r="1959" spans="1:11" ht="18" customHeight="1">
      <c r="A1959" s="56"/>
      <c r="B1959" s="9">
        <v>514</v>
      </c>
      <c r="C1959" s="29" t="s">
        <v>3129</v>
      </c>
      <c r="D1959" s="57"/>
      <c r="E1959" s="57"/>
      <c r="F1959" s="58"/>
      <c r="G1959" s="9" t="s">
        <v>2166</v>
      </c>
      <c r="H1959" s="3">
        <v>2</v>
      </c>
      <c r="I1959" s="1" t="s">
        <v>476</v>
      </c>
      <c r="J1959" s="2">
        <f t="shared" si="237"/>
        <v>674.1794592</v>
      </c>
      <c r="K1959" s="3">
        <v>1212.6291839999999</v>
      </c>
    </row>
    <row r="1960" spans="1:11" ht="18" customHeight="1">
      <c r="A1960" s="56"/>
      <c r="B1960" s="9">
        <v>515</v>
      </c>
      <c r="C1960" s="29" t="s">
        <v>3129</v>
      </c>
      <c r="D1960" s="57"/>
      <c r="E1960" s="57"/>
      <c r="F1960" s="58"/>
      <c r="G1960" s="9" t="s">
        <v>2167</v>
      </c>
      <c r="H1960" s="3">
        <v>3</v>
      </c>
      <c r="I1960" s="1" t="s">
        <v>476</v>
      </c>
      <c r="J1960" s="2">
        <f t="shared" si="237"/>
        <v>674.1794592</v>
      </c>
      <c r="K1960" s="3">
        <v>1212.6291839999999</v>
      </c>
    </row>
    <row r="1961" spans="1:11" ht="18" customHeight="1">
      <c r="A1961" s="56"/>
      <c r="B1961" s="9">
        <v>516</v>
      </c>
      <c r="C1961" s="29" t="s">
        <v>3129</v>
      </c>
      <c r="D1961" s="57"/>
      <c r="E1961" s="57"/>
      <c r="F1961" s="58"/>
      <c r="G1961" s="9" t="s">
        <v>2168</v>
      </c>
      <c r="H1961" s="3">
        <v>4</v>
      </c>
      <c r="I1961" s="1" t="s">
        <v>476</v>
      </c>
      <c r="J1961" s="2">
        <f t="shared" si="237"/>
        <v>674.1794592</v>
      </c>
      <c r="K1961" s="3">
        <v>1212.6291839999999</v>
      </c>
    </row>
    <row r="1962" spans="1:11" ht="18" customHeight="1">
      <c r="A1962" s="56">
        <v>130</v>
      </c>
      <c r="B1962" s="7">
        <v>517</v>
      </c>
      <c r="C1962" s="29" t="s">
        <v>3129</v>
      </c>
      <c r="D1962" s="57" t="s">
        <v>443</v>
      </c>
      <c r="E1962" s="57" t="s">
        <v>621</v>
      </c>
      <c r="F1962" s="58">
        <v>107.34</v>
      </c>
      <c r="G1962" s="9" t="s">
        <v>2169</v>
      </c>
      <c r="H1962" s="3">
        <v>1</v>
      </c>
      <c r="I1962" s="1" t="s">
        <v>476</v>
      </c>
      <c r="J1962" s="2">
        <f t="shared" si="237"/>
        <v>674.1794592</v>
      </c>
      <c r="K1962" s="3">
        <v>1212.6291839999999</v>
      </c>
    </row>
    <row r="1963" spans="1:11" ht="18" customHeight="1">
      <c r="A1963" s="56"/>
      <c r="B1963" s="9">
        <v>518</v>
      </c>
      <c r="C1963" s="29" t="s">
        <v>3129</v>
      </c>
      <c r="D1963" s="57"/>
      <c r="E1963" s="57"/>
      <c r="F1963" s="58"/>
      <c r="G1963" s="9" t="s">
        <v>2170</v>
      </c>
      <c r="H1963" s="3">
        <v>2</v>
      </c>
      <c r="I1963" s="1" t="s">
        <v>476</v>
      </c>
      <c r="J1963" s="2">
        <f t="shared" si="237"/>
        <v>674.1794592</v>
      </c>
      <c r="K1963" s="3">
        <v>1212.6291839999999</v>
      </c>
    </row>
    <row r="1964" spans="1:11" ht="18" customHeight="1">
      <c r="A1964" s="56"/>
      <c r="B1964" s="9">
        <v>519</v>
      </c>
      <c r="C1964" s="29" t="s">
        <v>3129</v>
      </c>
      <c r="D1964" s="57"/>
      <c r="E1964" s="57"/>
      <c r="F1964" s="58"/>
      <c r="G1964" s="9" t="s">
        <v>2171</v>
      </c>
      <c r="H1964" s="3">
        <v>3</v>
      </c>
      <c r="I1964" s="1" t="s">
        <v>476</v>
      </c>
      <c r="J1964" s="2">
        <f t="shared" si="237"/>
        <v>674.1794592</v>
      </c>
      <c r="K1964" s="3">
        <v>1212.6291839999999</v>
      </c>
    </row>
    <row r="1965" spans="1:11" ht="18" customHeight="1">
      <c r="A1965" s="56"/>
      <c r="B1965" s="9">
        <v>520</v>
      </c>
      <c r="C1965" s="29" t="s">
        <v>3129</v>
      </c>
      <c r="D1965" s="57"/>
      <c r="E1965" s="57"/>
      <c r="F1965" s="58"/>
      <c r="G1965" s="9" t="s">
        <v>2172</v>
      </c>
      <c r="H1965" s="3">
        <v>4</v>
      </c>
      <c r="I1965" s="1" t="s">
        <v>476</v>
      </c>
      <c r="J1965" s="2">
        <f t="shared" si="237"/>
        <v>674.1794592</v>
      </c>
      <c r="K1965" s="3">
        <v>1212.6291839999999</v>
      </c>
    </row>
    <row r="1966" spans="1:11" ht="18" customHeight="1">
      <c r="A1966" s="56">
        <v>131</v>
      </c>
      <c r="B1966" s="7">
        <v>521</v>
      </c>
      <c r="C1966" s="29" t="s">
        <v>3129</v>
      </c>
      <c r="D1966" s="57" t="s">
        <v>444</v>
      </c>
      <c r="E1966" s="57" t="s">
        <v>622</v>
      </c>
      <c r="F1966" s="58">
        <v>107.34</v>
      </c>
      <c r="G1966" s="9" t="s">
        <v>2173</v>
      </c>
      <c r="H1966" s="3">
        <v>1</v>
      </c>
      <c r="I1966" s="1" t="s">
        <v>476</v>
      </c>
      <c r="J1966" s="2">
        <f t="shared" si="237"/>
        <v>674.1794592</v>
      </c>
      <c r="K1966" s="3">
        <v>1212.6291839999999</v>
      </c>
    </row>
    <row r="1967" spans="1:11" ht="18" customHeight="1">
      <c r="A1967" s="56"/>
      <c r="B1967" s="9">
        <v>522</v>
      </c>
      <c r="C1967" s="29" t="s">
        <v>3129</v>
      </c>
      <c r="D1967" s="57"/>
      <c r="E1967" s="57"/>
      <c r="F1967" s="58"/>
      <c r="G1967" s="9" t="s">
        <v>2174</v>
      </c>
      <c r="H1967" s="3">
        <v>2</v>
      </c>
      <c r="I1967" s="1" t="s">
        <v>476</v>
      </c>
      <c r="J1967" s="2">
        <f t="shared" si="237"/>
        <v>674.1794592</v>
      </c>
      <c r="K1967" s="3">
        <v>1212.6291839999999</v>
      </c>
    </row>
    <row r="1968" spans="1:11" ht="18" customHeight="1">
      <c r="A1968" s="56"/>
      <c r="B1968" s="9">
        <v>523</v>
      </c>
      <c r="C1968" s="29" t="s">
        <v>3129</v>
      </c>
      <c r="D1968" s="57"/>
      <c r="E1968" s="57"/>
      <c r="F1968" s="58"/>
      <c r="G1968" s="9" t="s">
        <v>2175</v>
      </c>
      <c r="H1968" s="3">
        <v>3</v>
      </c>
      <c r="I1968" s="1" t="s">
        <v>476</v>
      </c>
      <c r="J1968" s="2">
        <f t="shared" si="237"/>
        <v>674.1794592</v>
      </c>
      <c r="K1968" s="3">
        <v>1212.6291839999999</v>
      </c>
    </row>
    <row r="1969" spans="1:11" ht="18" customHeight="1">
      <c r="A1969" s="56"/>
      <c r="B1969" s="9">
        <v>524</v>
      </c>
      <c r="C1969" s="29" t="s">
        <v>3129</v>
      </c>
      <c r="D1969" s="57"/>
      <c r="E1969" s="57"/>
      <c r="F1969" s="58"/>
      <c r="G1969" s="9" t="s">
        <v>2176</v>
      </c>
      <c r="H1969" s="3">
        <v>4</v>
      </c>
      <c r="I1969" s="1" t="s">
        <v>476</v>
      </c>
      <c r="J1969" s="2">
        <f t="shared" si="237"/>
        <v>674.1794592</v>
      </c>
      <c r="K1969" s="3">
        <v>1212.6291839999999</v>
      </c>
    </row>
    <row r="1970" spans="1:11" ht="18" customHeight="1">
      <c r="A1970" s="56">
        <v>132</v>
      </c>
      <c r="B1970" s="7">
        <v>525</v>
      </c>
      <c r="C1970" s="29" t="s">
        <v>3129</v>
      </c>
      <c r="D1970" s="57" t="s">
        <v>445</v>
      </c>
      <c r="E1970" s="57" t="s">
        <v>623</v>
      </c>
      <c r="F1970" s="58">
        <v>107.34</v>
      </c>
      <c r="G1970" s="9" t="s">
        <v>2177</v>
      </c>
      <c r="H1970" s="3">
        <v>1</v>
      </c>
      <c r="I1970" s="1" t="s">
        <v>476</v>
      </c>
      <c r="J1970" s="2">
        <f t="shared" si="237"/>
        <v>674.1794592</v>
      </c>
      <c r="K1970" s="3">
        <v>1212.6291839999999</v>
      </c>
    </row>
    <row r="1971" spans="1:11" ht="18" customHeight="1">
      <c r="A1971" s="56"/>
      <c r="B1971" s="9">
        <v>526</v>
      </c>
      <c r="C1971" s="29" t="s">
        <v>3129</v>
      </c>
      <c r="D1971" s="57"/>
      <c r="E1971" s="57"/>
      <c r="F1971" s="58"/>
      <c r="G1971" s="9" t="s">
        <v>2178</v>
      </c>
      <c r="H1971" s="3">
        <v>2</v>
      </c>
      <c r="I1971" s="1" t="s">
        <v>476</v>
      </c>
      <c r="J1971" s="2">
        <f t="shared" si="237"/>
        <v>674.1794592</v>
      </c>
      <c r="K1971" s="3">
        <v>1212.6291839999999</v>
      </c>
    </row>
    <row r="1972" spans="1:11" ht="18" customHeight="1">
      <c r="A1972" s="56"/>
      <c r="B1972" s="9">
        <v>527</v>
      </c>
      <c r="C1972" s="29" t="s">
        <v>3129</v>
      </c>
      <c r="D1972" s="57"/>
      <c r="E1972" s="57"/>
      <c r="F1972" s="58"/>
      <c r="G1972" s="9" t="s">
        <v>2179</v>
      </c>
      <c r="H1972" s="3">
        <v>3</v>
      </c>
      <c r="I1972" s="1" t="s">
        <v>476</v>
      </c>
      <c r="J1972" s="2">
        <f t="shared" si="237"/>
        <v>674.1794592</v>
      </c>
      <c r="K1972" s="3">
        <v>1212.6291839999999</v>
      </c>
    </row>
    <row r="1973" spans="1:11" ht="18" customHeight="1">
      <c r="A1973" s="56"/>
      <c r="B1973" s="9">
        <v>528</v>
      </c>
      <c r="C1973" s="29" t="s">
        <v>3129</v>
      </c>
      <c r="D1973" s="57"/>
      <c r="E1973" s="57"/>
      <c r="F1973" s="58"/>
      <c r="G1973" s="9" t="s">
        <v>2180</v>
      </c>
      <c r="H1973" s="3">
        <v>4</v>
      </c>
      <c r="I1973" s="1" t="s">
        <v>476</v>
      </c>
      <c r="J1973" s="2">
        <f t="shared" si="237"/>
        <v>674.1794592</v>
      </c>
      <c r="K1973" s="3">
        <v>1212.6291839999999</v>
      </c>
    </row>
    <row r="1974" spans="1:11" ht="18" customHeight="1">
      <c r="A1974" s="56">
        <v>133</v>
      </c>
      <c r="B1974" s="7">
        <v>529</v>
      </c>
      <c r="C1974" s="29" t="s">
        <v>3129</v>
      </c>
      <c r="D1974" s="57" t="s">
        <v>446</v>
      </c>
      <c r="E1974" s="57" t="s">
        <v>624</v>
      </c>
      <c r="F1974" s="58">
        <v>107.34</v>
      </c>
      <c r="G1974" s="9" t="s">
        <v>2181</v>
      </c>
      <c r="H1974" s="3">
        <v>1</v>
      </c>
      <c r="I1974" s="1" t="s">
        <v>476</v>
      </c>
      <c r="J1974" s="2">
        <f t="shared" si="237"/>
        <v>674.1794592</v>
      </c>
      <c r="K1974" s="3">
        <v>1212.6291839999999</v>
      </c>
    </row>
    <row r="1975" spans="1:11" ht="18" customHeight="1">
      <c r="A1975" s="56"/>
      <c r="B1975" s="9">
        <v>530</v>
      </c>
      <c r="C1975" s="29" t="s">
        <v>3129</v>
      </c>
      <c r="D1975" s="57"/>
      <c r="E1975" s="57"/>
      <c r="F1975" s="58"/>
      <c r="G1975" s="9" t="s">
        <v>2182</v>
      </c>
      <c r="H1975" s="3">
        <v>2</v>
      </c>
      <c r="I1975" s="1" t="s">
        <v>476</v>
      </c>
      <c r="J1975" s="2">
        <f t="shared" si="237"/>
        <v>674.1794592</v>
      </c>
      <c r="K1975" s="3">
        <v>1212.6291839999999</v>
      </c>
    </row>
    <row r="1976" spans="1:11" ht="18" customHeight="1">
      <c r="A1976" s="56"/>
      <c r="B1976" s="9">
        <v>531</v>
      </c>
      <c r="C1976" s="29" t="s">
        <v>3129</v>
      </c>
      <c r="D1976" s="57"/>
      <c r="E1976" s="57"/>
      <c r="F1976" s="58"/>
      <c r="G1976" s="9" t="s">
        <v>2183</v>
      </c>
      <c r="H1976" s="3">
        <v>3</v>
      </c>
      <c r="I1976" s="1" t="s">
        <v>476</v>
      </c>
      <c r="J1976" s="2">
        <f t="shared" si="237"/>
        <v>674.1794592</v>
      </c>
      <c r="K1976" s="3">
        <v>1212.6291839999999</v>
      </c>
    </row>
    <row r="1977" spans="1:11" ht="18" customHeight="1">
      <c r="A1977" s="56"/>
      <c r="B1977" s="9">
        <v>532</v>
      </c>
      <c r="C1977" s="29" t="s">
        <v>3129</v>
      </c>
      <c r="D1977" s="57"/>
      <c r="E1977" s="57"/>
      <c r="F1977" s="58"/>
      <c r="G1977" s="9" t="s">
        <v>2184</v>
      </c>
      <c r="H1977" s="3">
        <v>4</v>
      </c>
      <c r="I1977" s="1" t="s">
        <v>476</v>
      </c>
      <c r="J1977" s="2">
        <f t="shared" si="237"/>
        <v>674.1794592</v>
      </c>
      <c r="K1977" s="3">
        <v>1212.6291839999999</v>
      </c>
    </row>
    <row r="1978" spans="1:11" ht="18" customHeight="1">
      <c r="A1978" s="56">
        <v>134</v>
      </c>
      <c r="B1978" s="7">
        <v>533</v>
      </c>
      <c r="C1978" s="29" t="s">
        <v>3129</v>
      </c>
      <c r="D1978" s="57" t="s">
        <v>447</v>
      </c>
      <c r="E1978" s="57" t="s">
        <v>625</v>
      </c>
      <c r="F1978" s="58">
        <v>107.34</v>
      </c>
      <c r="G1978" s="9" t="s">
        <v>2185</v>
      </c>
      <c r="H1978" s="3">
        <v>1</v>
      </c>
      <c r="I1978" s="1" t="s">
        <v>476</v>
      </c>
      <c r="J1978" s="2">
        <f t="shared" si="237"/>
        <v>674.1794592</v>
      </c>
      <c r="K1978" s="3">
        <v>1212.6291839999999</v>
      </c>
    </row>
    <row r="1979" spans="1:11" ht="18" customHeight="1">
      <c r="A1979" s="56"/>
      <c r="B1979" s="9">
        <v>534</v>
      </c>
      <c r="C1979" s="29" t="s">
        <v>3129</v>
      </c>
      <c r="D1979" s="57"/>
      <c r="E1979" s="57"/>
      <c r="F1979" s="58"/>
      <c r="G1979" s="9" t="s">
        <v>2186</v>
      </c>
      <c r="H1979" s="3">
        <v>2</v>
      </c>
      <c r="I1979" s="1" t="s">
        <v>476</v>
      </c>
      <c r="J1979" s="2">
        <f t="shared" si="237"/>
        <v>674.1794592</v>
      </c>
      <c r="K1979" s="3">
        <v>1212.6291839999999</v>
      </c>
    </row>
    <row r="1980" spans="1:11" ht="18" customHeight="1">
      <c r="A1980" s="56"/>
      <c r="B1980" s="9">
        <v>535</v>
      </c>
      <c r="C1980" s="29" t="s">
        <v>3129</v>
      </c>
      <c r="D1980" s="57"/>
      <c r="E1980" s="57"/>
      <c r="F1980" s="58"/>
      <c r="G1980" s="9" t="s">
        <v>2187</v>
      </c>
      <c r="H1980" s="3">
        <v>3</v>
      </c>
      <c r="I1980" s="1" t="s">
        <v>476</v>
      </c>
      <c r="J1980" s="2">
        <f t="shared" si="237"/>
        <v>674.1794592</v>
      </c>
      <c r="K1980" s="3">
        <v>1212.6291839999999</v>
      </c>
    </row>
    <row r="1981" spans="1:11" ht="18" customHeight="1">
      <c r="A1981" s="56"/>
      <c r="B1981" s="9">
        <v>536</v>
      </c>
      <c r="C1981" s="29" t="s">
        <v>3129</v>
      </c>
      <c r="D1981" s="57"/>
      <c r="E1981" s="57"/>
      <c r="F1981" s="58"/>
      <c r="G1981" s="9" t="s">
        <v>2188</v>
      </c>
      <c r="H1981" s="3">
        <v>4</v>
      </c>
      <c r="I1981" s="1" t="s">
        <v>476</v>
      </c>
      <c r="J1981" s="2">
        <f t="shared" si="237"/>
        <v>674.1794592</v>
      </c>
      <c r="K1981" s="3">
        <v>1212.6291839999999</v>
      </c>
    </row>
    <row r="1982" spans="1:11" ht="18" customHeight="1">
      <c r="A1982" s="56">
        <v>135</v>
      </c>
      <c r="B1982" s="7">
        <v>537</v>
      </c>
      <c r="C1982" s="29" t="s">
        <v>3129</v>
      </c>
      <c r="D1982" s="57" t="s">
        <v>448</v>
      </c>
      <c r="E1982" s="57" t="s">
        <v>626</v>
      </c>
      <c r="F1982" s="58">
        <v>107.34</v>
      </c>
      <c r="G1982" s="9" t="s">
        <v>2189</v>
      </c>
      <c r="H1982" s="3">
        <v>1</v>
      </c>
      <c r="I1982" s="1" t="s">
        <v>476</v>
      </c>
      <c r="J1982" s="2">
        <f t="shared" si="237"/>
        <v>674.1794592</v>
      </c>
      <c r="K1982" s="3">
        <v>1212.6291839999999</v>
      </c>
    </row>
    <row r="1983" spans="1:11" ht="18" customHeight="1">
      <c r="A1983" s="56"/>
      <c r="B1983" s="9">
        <v>538</v>
      </c>
      <c r="C1983" s="29" t="s">
        <v>3129</v>
      </c>
      <c r="D1983" s="57"/>
      <c r="E1983" s="57"/>
      <c r="F1983" s="58"/>
      <c r="G1983" s="9" t="s">
        <v>2190</v>
      </c>
      <c r="H1983" s="3">
        <v>2</v>
      </c>
      <c r="I1983" s="1" t="s">
        <v>476</v>
      </c>
      <c r="J1983" s="2">
        <f t="shared" si="237"/>
        <v>674.1794592</v>
      </c>
      <c r="K1983" s="3">
        <v>1212.6291839999999</v>
      </c>
    </row>
    <row r="1984" spans="1:11" ht="18" customHeight="1">
      <c r="A1984" s="56"/>
      <c r="B1984" s="9">
        <v>539</v>
      </c>
      <c r="C1984" s="29" t="s">
        <v>3129</v>
      </c>
      <c r="D1984" s="57"/>
      <c r="E1984" s="57"/>
      <c r="F1984" s="58"/>
      <c r="G1984" s="9" t="s">
        <v>2191</v>
      </c>
      <c r="H1984" s="3">
        <v>3</v>
      </c>
      <c r="I1984" s="1" t="s">
        <v>476</v>
      </c>
      <c r="J1984" s="2">
        <f t="shared" si="237"/>
        <v>674.1794592</v>
      </c>
      <c r="K1984" s="3">
        <v>1212.6291839999999</v>
      </c>
    </row>
    <row r="1985" spans="1:11" ht="18" customHeight="1">
      <c r="A1985" s="56"/>
      <c r="B1985" s="9">
        <v>540</v>
      </c>
      <c r="C1985" s="29" t="s">
        <v>3129</v>
      </c>
      <c r="D1985" s="57"/>
      <c r="E1985" s="57"/>
      <c r="F1985" s="58"/>
      <c r="G1985" s="9" t="s">
        <v>2192</v>
      </c>
      <c r="H1985" s="3">
        <v>4</v>
      </c>
      <c r="I1985" s="1" t="s">
        <v>476</v>
      </c>
      <c r="J1985" s="2">
        <f t="shared" si="237"/>
        <v>674.1794592</v>
      </c>
      <c r="K1985" s="3">
        <v>1212.6291839999999</v>
      </c>
    </row>
    <row r="1986" spans="1:11" ht="18" customHeight="1">
      <c r="A1986" s="56">
        <v>136</v>
      </c>
      <c r="B1986" s="7">
        <v>541</v>
      </c>
      <c r="C1986" s="29" t="s">
        <v>3129</v>
      </c>
      <c r="D1986" s="57" t="s">
        <v>449</v>
      </c>
      <c r="E1986" s="57" t="s">
        <v>627</v>
      </c>
      <c r="F1986" s="58">
        <v>107.34</v>
      </c>
      <c r="G1986" s="9" t="s">
        <v>2193</v>
      </c>
      <c r="H1986" s="3">
        <v>1</v>
      </c>
      <c r="I1986" s="1" t="s">
        <v>476</v>
      </c>
      <c r="J1986" s="2">
        <f t="shared" si="237"/>
        <v>674.1794592</v>
      </c>
      <c r="K1986" s="3">
        <v>1212.6291839999999</v>
      </c>
    </row>
    <row r="1987" spans="1:11" ht="18" customHeight="1">
      <c r="A1987" s="56"/>
      <c r="B1987" s="9">
        <v>542</v>
      </c>
      <c r="C1987" s="29" t="s">
        <v>3129</v>
      </c>
      <c r="D1987" s="57"/>
      <c r="E1987" s="57"/>
      <c r="F1987" s="58"/>
      <c r="G1987" s="9" t="s">
        <v>2194</v>
      </c>
      <c r="H1987" s="3">
        <v>2</v>
      </c>
      <c r="I1987" s="1" t="s">
        <v>476</v>
      </c>
      <c r="J1987" s="2">
        <f t="shared" si="237"/>
        <v>674.1794592</v>
      </c>
      <c r="K1987" s="3">
        <v>1212.6291839999999</v>
      </c>
    </row>
    <row r="1988" spans="1:11" ht="18" customHeight="1">
      <c r="A1988" s="56"/>
      <c r="B1988" s="9">
        <v>543</v>
      </c>
      <c r="C1988" s="29" t="s">
        <v>3129</v>
      </c>
      <c r="D1988" s="57"/>
      <c r="E1988" s="57"/>
      <c r="F1988" s="58"/>
      <c r="G1988" s="9" t="s">
        <v>2195</v>
      </c>
      <c r="H1988" s="3">
        <v>3</v>
      </c>
      <c r="I1988" s="1" t="s">
        <v>476</v>
      </c>
      <c r="J1988" s="2">
        <f t="shared" si="237"/>
        <v>674.1794592</v>
      </c>
      <c r="K1988" s="3">
        <v>1212.6291839999999</v>
      </c>
    </row>
    <row r="1989" spans="1:11" ht="18" customHeight="1">
      <c r="A1989" s="56"/>
      <c r="B1989" s="9">
        <v>544</v>
      </c>
      <c r="C1989" s="29" t="s">
        <v>3129</v>
      </c>
      <c r="D1989" s="57"/>
      <c r="E1989" s="57"/>
      <c r="F1989" s="58"/>
      <c r="G1989" s="9" t="s">
        <v>2196</v>
      </c>
      <c r="H1989" s="3">
        <v>4</v>
      </c>
      <c r="I1989" s="1" t="s">
        <v>476</v>
      </c>
      <c r="J1989" s="2">
        <f t="shared" si="237"/>
        <v>674.1794592</v>
      </c>
      <c r="K1989" s="3">
        <v>1212.6291839999999</v>
      </c>
    </row>
    <row r="1990" spans="1:11" ht="18" customHeight="1">
      <c r="A1990" s="56">
        <v>137</v>
      </c>
      <c r="B1990" s="7">
        <v>545</v>
      </c>
      <c r="C1990" s="29" t="s">
        <v>3129</v>
      </c>
      <c r="D1990" s="57" t="s">
        <v>450</v>
      </c>
      <c r="E1990" s="57" t="s">
        <v>628</v>
      </c>
      <c r="F1990" s="58">
        <v>107.34</v>
      </c>
      <c r="G1990" s="9" t="s">
        <v>2197</v>
      </c>
      <c r="H1990" s="3">
        <v>1</v>
      </c>
      <c r="I1990" s="1" t="s">
        <v>476</v>
      </c>
      <c r="J1990" s="2">
        <f t="shared" si="237"/>
        <v>674.1794592</v>
      </c>
      <c r="K1990" s="3">
        <v>1212.6291839999999</v>
      </c>
    </row>
    <row r="1991" spans="1:11" ht="18" customHeight="1">
      <c r="A1991" s="56"/>
      <c r="B1991" s="9">
        <v>546</v>
      </c>
      <c r="C1991" s="29" t="s">
        <v>3129</v>
      </c>
      <c r="D1991" s="57"/>
      <c r="E1991" s="57"/>
      <c r="F1991" s="58"/>
      <c r="G1991" s="9" t="s">
        <v>2198</v>
      </c>
      <c r="H1991" s="3">
        <v>2</v>
      </c>
      <c r="I1991" s="1" t="s">
        <v>476</v>
      </c>
      <c r="J1991" s="2">
        <f t="shared" si="237"/>
        <v>674.1794592</v>
      </c>
      <c r="K1991" s="3">
        <v>1212.6291839999999</v>
      </c>
    </row>
    <row r="1992" spans="1:11" ht="18" customHeight="1">
      <c r="A1992" s="56"/>
      <c r="B1992" s="9">
        <v>547</v>
      </c>
      <c r="C1992" s="29" t="s">
        <v>3129</v>
      </c>
      <c r="D1992" s="57"/>
      <c r="E1992" s="57"/>
      <c r="F1992" s="58"/>
      <c r="G1992" s="9" t="s">
        <v>2199</v>
      </c>
      <c r="H1992" s="3">
        <v>3</v>
      </c>
      <c r="I1992" s="1" t="s">
        <v>476</v>
      </c>
      <c r="J1992" s="2">
        <f t="shared" si="237"/>
        <v>674.1794592</v>
      </c>
      <c r="K1992" s="3">
        <v>1212.6291839999999</v>
      </c>
    </row>
    <row r="1993" spans="1:11" ht="18" customHeight="1">
      <c r="A1993" s="56"/>
      <c r="B1993" s="9">
        <v>548</v>
      </c>
      <c r="C1993" s="29" t="s">
        <v>3129</v>
      </c>
      <c r="D1993" s="57"/>
      <c r="E1993" s="57"/>
      <c r="F1993" s="58"/>
      <c r="G1993" s="9" t="s">
        <v>2200</v>
      </c>
      <c r="H1993" s="3">
        <v>4</v>
      </c>
      <c r="I1993" s="1" t="s">
        <v>476</v>
      </c>
      <c r="J1993" s="2">
        <f t="shared" si="237"/>
        <v>674.1794592</v>
      </c>
      <c r="K1993" s="3">
        <v>1212.6291839999999</v>
      </c>
    </row>
    <row r="1994" spans="1:11" ht="18" customHeight="1">
      <c r="A1994" s="56">
        <v>138</v>
      </c>
      <c r="B1994" s="7">
        <v>549</v>
      </c>
      <c r="C1994" s="29" t="s">
        <v>3129</v>
      </c>
      <c r="D1994" s="57" t="s">
        <v>451</v>
      </c>
      <c r="E1994" s="57" t="s">
        <v>629</v>
      </c>
      <c r="F1994" s="58">
        <v>107.34</v>
      </c>
      <c r="G1994" s="9" t="s">
        <v>2009</v>
      </c>
      <c r="H1994" s="3">
        <v>1</v>
      </c>
      <c r="I1994" s="1" t="s">
        <v>476</v>
      </c>
      <c r="J1994" s="2">
        <f t="shared" si="237"/>
        <v>674.1794592</v>
      </c>
      <c r="K1994" s="3">
        <v>1212.6291839999999</v>
      </c>
    </row>
    <row r="1995" spans="1:11" ht="18" customHeight="1">
      <c r="A1995" s="56"/>
      <c r="B1995" s="9">
        <v>550</v>
      </c>
      <c r="C1995" s="29" t="s">
        <v>3129</v>
      </c>
      <c r="D1995" s="57"/>
      <c r="E1995" s="57"/>
      <c r="F1995" s="58"/>
      <c r="G1995" s="9" t="s">
        <v>2010</v>
      </c>
      <c r="H1995" s="3">
        <v>2</v>
      </c>
      <c r="I1995" s="1" t="s">
        <v>476</v>
      </c>
      <c r="J1995" s="2">
        <f t="shared" si="237"/>
        <v>674.1794592</v>
      </c>
      <c r="K1995" s="3">
        <v>1212.6291839999999</v>
      </c>
    </row>
    <row r="1996" spans="1:11" ht="18" customHeight="1">
      <c r="A1996" s="56"/>
      <c r="B1996" s="9">
        <v>551</v>
      </c>
      <c r="C1996" s="29" t="s">
        <v>3129</v>
      </c>
      <c r="D1996" s="57"/>
      <c r="E1996" s="57"/>
      <c r="F1996" s="58"/>
      <c r="G1996" s="9" t="s">
        <v>2011</v>
      </c>
      <c r="H1996" s="3">
        <v>3</v>
      </c>
      <c r="I1996" s="1" t="s">
        <v>476</v>
      </c>
      <c r="J1996" s="2">
        <f t="shared" si="237"/>
        <v>674.1794592</v>
      </c>
      <c r="K1996" s="3">
        <v>1212.6291839999999</v>
      </c>
    </row>
    <row r="1997" spans="1:11" ht="18" customHeight="1">
      <c r="A1997" s="56"/>
      <c r="B1997" s="9">
        <v>552</v>
      </c>
      <c r="C1997" s="29" t="s">
        <v>3129</v>
      </c>
      <c r="D1997" s="57"/>
      <c r="E1997" s="57"/>
      <c r="F1997" s="58"/>
      <c r="G1997" s="9" t="s">
        <v>2012</v>
      </c>
      <c r="H1997" s="3">
        <v>4</v>
      </c>
      <c r="I1997" s="1" t="s">
        <v>476</v>
      </c>
      <c r="J1997" s="2">
        <f t="shared" si="237"/>
        <v>674.1794592</v>
      </c>
      <c r="K1997" s="3">
        <v>1212.6291839999999</v>
      </c>
    </row>
    <row r="1998" spans="1:11" ht="18" customHeight="1">
      <c r="A1998" s="56">
        <v>139</v>
      </c>
      <c r="B1998" s="7">
        <v>553</v>
      </c>
      <c r="C1998" s="29" t="s">
        <v>3129</v>
      </c>
      <c r="D1998" s="57" t="s">
        <v>452</v>
      </c>
      <c r="E1998" s="57" t="s">
        <v>630</v>
      </c>
      <c r="F1998" s="58">
        <v>107.34</v>
      </c>
      <c r="G1998" s="9" t="s">
        <v>2013</v>
      </c>
      <c r="H1998" s="3">
        <v>1</v>
      </c>
      <c r="I1998" s="1" t="s">
        <v>476</v>
      </c>
      <c r="J1998" s="2">
        <f t="shared" si="237"/>
        <v>674.1794592</v>
      </c>
      <c r="K1998" s="3">
        <v>1212.6291839999999</v>
      </c>
    </row>
    <row r="1999" spans="1:11" ht="18" customHeight="1">
      <c r="A1999" s="56"/>
      <c r="B1999" s="9">
        <v>554</v>
      </c>
      <c r="C1999" s="29" t="s">
        <v>3129</v>
      </c>
      <c r="D1999" s="57"/>
      <c r="E1999" s="57"/>
      <c r="F1999" s="58"/>
      <c r="G1999" s="9" t="s">
        <v>2014</v>
      </c>
      <c r="H1999" s="3">
        <v>2</v>
      </c>
      <c r="I1999" s="1" t="s">
        <v>476</v>
      </c>
      <c r="J1999" s="2">
        <f t="shared" si="237"/>
        <v>674.1794592</v>
      </c>
      <c r="K1999" s="3">
        <v>1212.6291839999999</v>
      </c>
    </row>
    <row r="2000" spans="1:11" ht="18" customHeight="1">
      <c r="A2000" s="56"/>
      <c r="B2000" s="9">
        <v>555</v>
      </c>
      <c r="C2000" s="29" t="s">
        <v>3129</v>
      </c>
      <c r="D2000" s="57"/>
      <c r="E2000" s="57"/>
      <c r="F2000" s="58"/>
      <c r="G2000" s="9" t="s">
        <v>2015</v>
      </c>
      <c r="H2000" s="3">
        <v>3</v>
      </c>
      <c r="I2000" s="1" t="s">
        <v>476</v>
      </c>
      <c r="J2000" s="2">
        <f t="shared" si="237"/>
        <v>674.1794592</v>
      </c>
      <c r="K2000" s="3">
        <v>1212.6291839999999</v>
      </c>
    </row>
    <row r="2001" spans="1:11" ht="18" customHeight="1">
      <c r="A2001" s="56"/>
      <c r="B2001" s="9">
        <v>556</v>
      </c>
      <c r="C2001" s="29" t="s">
        <v>3129</v>
      </c>
      <c r="D2001" s="57"/>
      <c r="E2001" s="57"/>
      <c r="F2001" s="58"/>
      <c r="G2001" s="9" t="s">
        <v>2016</v>
      </c>
      <c r="H2001" s="3">
        <v>4</v>
      </c>
      <c r="I2001" s="1" t="s">
        <v>476</v>
      </c>
      <c r="J2001" s="2">
        <f t="shared" si="237"/>
        <v>674.1794592</v>
      </c>
      <c r="K2001" s="3">
        <v>1212.6291839999999</v>
      </c>
    </row>
    <row r="2002" spans="1:11" ht="18" customHeight="1">
      <c r="A2002" s="56">
        <v>140</v>
      </c>
      <c r="B2002" s="7">
        <v>557</v>
      </c>
      <c r="C2002" s="29" t="s">
        <v>3129</v>
      </c>
      <c r="D2002" s="57" t="s">
        <v>453</v>
      </c>
      <c r="E2002" s="57" t="s">
        <v>631</v>
      </c>
      <c r="F2002" s="58">
        <v>107.34</v>
      </c>
      <c r="G2002" s="9" t="s">
        <v>2017</v>
      </c>
      <c r="H2002" s="3">
        <v>1</v>
      </c>
      <c r="I2002" s="1" t="s">
        <v>476</v>
      </c>
      <c r="J2002" s="2">
        <f t="shared" si="237"/>
        <v>674.1794592</v>
      </c>
      <c r="K2002" s="3">
        <v>1212.6291839999999</v>
      </c>
    </row>
    <row r="2003" spans="1:11" ht="18" customHeight="1">
      <c r="A2003" s="56"/>
      <c r="B2003" s="9">
        <v>558</v>
      </c>
      <c r="C2003" s="29" t="s">
        <v>3129</v>
      </c>
      <c r="D2003" s="57"/>
      <c r="E2003" s="57"/>
      <c r="F2003" s="58"/>
      <c r="G2003" s="9" t="s">
        <v>2018</v>
      </c>
      <c r="H2003" s="3">
        <v>2</v>
      </c>
      <c r="I2003" s="1" t="s">
        <v>476</v>
      </c>
      <c r="J2003" s="2">
        <f t="shared" si="237"/>
        <v>674.1794592</v>
      </c>
      <c r="K2003" s="3">
        <v>1212.6291839999999</v>
      </c>
    </row>
    <row r="2004" spans="1:11" ht="18" customHeight="1">
      <c r="A2004" s="56"/>
      <c r="B2004" s="9">
        <v>559</v>
      </c>
      <c r="C2004" s="29" t="s">
        <v>3129</v>
      </c>
      <c r="D2004" s="57"/>
      <c r="E2004" s="57"/>
      <c r="F2004" s="58"/>
      <c r="G2004" s="9" t="s">
        <v>2019</v>
      </c>
      <c r="H2004" s="3">
        <v>3</v>
      </c>
      <c r="I2004" s="1" t="s">
        <v>476</v>
      </c>
      <c r="J2004" s="2">
        <f t="shared" si="237"/>
        <v>674.1794592</v>
      </c>
      <c r="K2004" s="3">
        <v>1212.6291839999999</v>
      </c>
    </row>
    <row r="2005" spans="1:11" ht="18" customHeight="1">
      <c r="A2005" s="56"/>
      <c r="B2005" s="9">
        <v>560</v>
      </c>
      <c r="C2005" s="29" t="s">
        <v>3129</v>
      </c>
      <c r="D2005" s="57"/>
      <c r="E2005" s="57"/>
      <c r="F2005" s="58"/>
      <c r="G2005" s="9" t="s">
        <v>2020</v>
      </c>
      <c r="H2005" s="3">
        <v>4</v>
      </c>
      <c r="I2005" s="1" t="s">
        <v>476</v>
      </c>
      <c r="J2005" s="2">
        <f t="shared" si="237"/>
        <v>674.1794592</v>
      </c>
      <c r="K2005" s="3">
        <v>1212.6291839999999</v>
      </c>
    </row>
    <row r="2006" spans="1:11" ht="18" customHeight="1">
      <c r="A2006" s="56">
        <v>141</v>
      </c>
      <c r="B2006" s="7">
        <v>561</v>
      </c>
      <c r="C2006" s="29" t="s">
        <v>3129</v>
      </c>
      <c r="D2006" s="57" t="s">
        <v>454</v>
      </c>
      <c r="E2006" s="57" t="s">
        <v>632</v>
      </c>
      <c r="F2006" s="58">
        <v>107.34</v>
      </c>
      <c r="G2006" s="9" t="s">
        <v>2021</v>
      </c>
      <c r="H2006" s="3">
        <v>1</v>
      </c>
      <c r="I2006" s="1" t="s">
        <v>476</v>
      </c>
      <c r="J2006" s="2">
        <f t="shared" si="237"/>
        <v>674.1794592</v>
      </c>
      <c r="K2006" s="3">
        <v>1212.6291839999999</v>
      </c>
    </row>
    <row r="2007" spans="1:11" ht="18" customHeight="1">
      <c r="A2007" s="56"/>
      <c r="B2007" s="9">
        <v>562</v>
      </c>
      <c r="C2007" s="29" t="s">
        <v>3129</v>
      </c>
      <c r="D2007" s="57"/>
      <c r="E2007" s="57"/>
      <c r="F2007" s="58"/>
      <c r="G2007" s="9" t="s">
        <v>2022</v>
      </c>
      <c r="H2007" s="3">
        <v>2</v>
      </c>
      <c r="I2007" s="1" t="s">
        <v>476</v>
      </c>
      <c r="J2007" s="2">
        <f t="shared" si="237"/>
        <v>674.1794592</v>
      </c>
      <c r="K2007" s="3">
        <v>1212.6291839999999</v>
      </c>
    </row>
    <row r="2008" spans="1:11" ht="18" customHeight="1">
      <c r="A2008" s="56"/>
      <c r="B2008" s="9">
        <v>563</v>
      </c>
      <c r="C2008" s="29" t="s">
        <v>3129</v>
      </c>
      <c r="D2008" s="57"/>
      <c r="E2008" s="57"/>
      <c r="F2008" s="58"/>
      <c r="G2008" s="9" t="s">
        <v>2023</v>
      </c>
      <c r="H2008" s="3">
        <v>3</v>
      </c>
      <c r="I2008" s="1" t="s">
        <v>476</v>
      </c>
      <c r="J2008" s="2">
        <f t="shared" ref="J2008:J2071" si="238">J2007</f>
        <v>674.1794592</v>
      </c>
      <c r="K2008" s="3">
        <v>1212.6291839999999</v>
      </c>
    </row>
    <row r="2009" spans="1:11" ht="18" customHeight="1">
      <c r="A2009" s="56"/>
      <c r="B2009" s="9">
        <v>564</v>
      </c>
      <c r="C2009" s="29" t="s">
        <v>3129</v>
      </c>
      <c r="D2009" s="57"/>
      <c r="E2009" s="57"/>
      <c r="F2009" s="58"/>
      <c r="G2009" s="9" t="s">
        <v>2024</v>
      </c>
      <c r="H2009" s="3">
        <v>4</v>
      </c>
      <c r="I2009" s="1" t="s">
        <v>476</v>
      </c>
      <c r="J2009" s="2">
        <f t="shared" si="238"/>
        <v>674.1794592</v>
      </c>
      <c r="K2009" s="3">
        <v>1212.6291839999999</v>
      </c>
    </row>
    <row r="2010" spans="1:11" ht="18" customHeight="1">
      <c r="A2010" s="56">
        <v>142</v>
      </c>
      <c r="B2010" s="7">
        <v>565</v>
      </c>
      <c r="C2010" s="29" t="s">
        <v>3129</v>
      </c>
      <c r="D2010" s="57" t="s">
        <v>455</v>
      </c>
      <c r="E2010" s="57" t="s">
        <v>633</v>
      </c>
      <c r="F2010" s="58">
        <v>107.34</v>
      </c>
      <c r="G2010" s="9" t="s">
        <v>2025</v>
      </c>
      <c r="H2010" s="3">
        <v>1</v>
      </c>
      <c r="I2010" s="1" t="s">
        <v>476</v>
      </c>
      <c r="J2010" s="2">
        <f t="shared" si="238"/>
        <v>674.1794592</v>
      </c>
      <c r="K2010" s="3">
        <v>1212.6291839999999</v>
      </c>
    </row>
    <row r="2011" spans="1:11" ht="18" customHeight="1">
      <c r="A2011" s="56"/>
      <c r="B2011" s="9">
        <v>566</v>
      </c>
      <c r="C2011" s="29" t="s">
        <v>3129</v>
      </c>
      <c r="D2011" s="57"/>
      <c r="E2011" s="57"/>
      <c r="F2011" s="58"/>
      <c r="G2011" s="9" t="s">
        <v>2026</v>
      </c>
      <c r="H2011" s="3">
        <v>2</v>
      </c>
      <c r="I2011" s="1" t="s">
        <v>476</v>
      </c>
      <c r="J2011" s="2">
        <f t="shared" si="238"/>
        <v>674.1794592</v>
      </c>
      <c r="K2011" s="3">
        <v>1212.6291839999999</v>
      </c>
    </row>
    <row r="2012" spans="1:11" ht="18" customHeight="1">
      <c r="A2012" s="56"/>
      <c r="B2012" s="9">
        <v>567</v>
      </c>
      <c r="C2012" s="29" t="s">
        <v>3129</v>
      </c>
      <c r="D2012" s="57"/>
      <c r="E2012" s="57"/>
      <c r="F2012" s="58"/>
      <c r="G2012" s="9" t="s">
        <v>2027</v>
      </c>
      <c r="H2012" s="3">
        <v>3</v>
      </c>
      <c r="I2012" s="1" t="s">
        <v>476</v>
      </c>
      <c r="J2012" s="2">
        <f t="shared" si="238"/>
        <v>674.1794592</v>
      </c>
      <c r="K2012" s="3">
        <v>1212.6291839999999</v>
      </c>
    </row>
    <row r="2013" spans="1:11" ht="18" customHeight="1">
      <c r="A2013" s="56"/>
      <c r="B2013" s="9">
        <v>568</v>
      </c>
      <c r="C2013" s="29" t="s">
        <v>3129</v>
      </c>
      <c r="D2013" s="57"/>
      <c r="E2013" s="57"/>
      <c r="F2013" s="58"/>
      <c r="G2013" s="9" t="s">
        <v>2028</v>
      </c>
      <c r="H2013" s="3">
        <v>4</v>
      </c>
      <c r="I2013" s="1" t="s">
        <v>476</v>
      </c>
      <c r="J2013" s="2">
        <f t="shared" si="238"/>
        <v>674.1794592</v>
      </c>
      <c r="K2013" s="3">
        <v>1212.6291839999999</v>
      </c>
    </row>
    <row r="2014" spans="1:11" ht="18" customHeight="1">
      <c r="A2014" s="56">
        <v>143</v>
      </c>
      <c r="B2014" s="7">
        <v>569</v>
      </c>
      <c r="C2014" s="29" t="s">
        <v>3129</v>
      </c>
      <c r="D2014" s="57" t="s">
        <v>456</v>
      </c>
      <c r="E2014" s="57" t="s">
        <v>634</v>
      </c>
      <c r="F2014" s="58">
        <v>107.34</v>
      </c>
      <c r="G2014" s="9" t="s">
        <v>2029</v>
      </c>
      <c r="H2014" s="3">
        <v>1</v>
      </c>
      <c r="I2014" s="1" t="s">
        <v>476</v>
      </c>
      <c r="J2014" s="2">
        <f t="shared" si="238"/>
        <v>674.1794592</v>
      </c>
      <c r="K2014" s="3">
        <v>1212.6291839999999</v>
      </c>
    </row>
    <row r="2015" spans="1:11" ht="18" customHeight="1">
      <c r="A2015" s="56"/>
      <c r="B2015" s="9">
        <v>570</v>
      </c>
      <c r="C2015" s="29" t="s">
        <v>3129</v>
      </c>
      <c r="D2015" s="57"/>
      <c r="E2015" s="57"/>
      <c r="F2015" s="58"/>
      <c r="G2015" s="9" t="s">
        <v>2030</v>
      </c>
      <c r="H2015" s="3">
        <v>2</v>
      </c>
      <c r="I2015" s="1" t="s">
        <v>476</v>
      </c>
      <c r="J2015" s="2">
        <f t="shared" si="238"/>
        <v>674.1794592</v>
      </c>
      <c r="K2015" s="3">
        <v>1212.6291839999999</v>
      </c>
    </row>
    <row r="2016" spans="1:11" ht="18" customHeight="1">
      <c r="A2016" s="56"/>
      <c r="B2016" s="9">
        <v>571</v>
      </c>
      <c r="C2016" s="29" t="s">
        <v>3129</v>
      </c>
      <c r="D2016" s="57"/>
      <c r="E2016" s="57"/>
      <c r="F2016" s="58"/>
      <c r="G2016" s="9" t="s">
        <v>2031</v>
      </c>
      <c r="H2016" s="3">
        <v>3</v>
      </c>
      <c r="I2016" s="1" t="s">
        <v>476</v>
      </c>
      <c r="J2016" s="2">
        <f t="shared" si="238"/>
        <v>674.1794592</v>
      </c>
      <c r="K2016" s="3">
        <v>1212.6291839999999</v>
      </c>
    </row>
    <row r="2017" spans="1:11" ht="18" customHeight="1">
      <c r="A2017" s="56"/>
      <c r="B2017" s="9">
        <v>572</v>
      </c>
      <c r="C2017" s="29" t="s">
        <v>3129</v>
      </c>
      <c r="D2017" s="57"/>
      <c r="E2017" s="57"/>
      <c r="F2017" s="58"/>
      <c r="G2017" s="9" t="s">
        <v>2032</v>
      </c>
      <c r="H2017" s="3">
        <v>4</v>
      </c>
      <c r="I2017" s="1" t="s">
        <v>476</v>
      </c>
      <c r="J2017" s="2">
        <f t="shared" si="238"/>
        <v>674.1794592</v>
      </c>
      <c r="K2017" s="3">
        <v>1212.6291839999999</v>
      </c>
    </row>
    <row r="2018" spans="1:11" ht="18" customHeight="1">
      <c r="A2018" s="56">
        <v>144</v>
      </c>
      <c r="B2018" s="7">
        <v>573</v>
      </c>
      <c r="C2018" s="29" t="s">
        <v>3129</v>
      </c>
      <c r="D2018" s="57" t="s">
        <v>457</v>
      </c>
      <c r="E2018" s="57" t="s">
        <v>635</v>
      </c>
      <c r="F2018" s="58">
        <v>107.34</v>
      </c>
      <c r="G2018" s="9" t="s">
        <v>2033</v>
      </c>
      <c r="H2018" s="3">
        <v>1</v>
      </c>
      <c r="I2018" s="1" t="s">
        <v>476</v>
      </c>
      <c r="J2018" s="2">
        <f t="shared" si="238"/>
        <v>674.1794592</v>
      </c>
      <c r="K2018" s="3">
        <v>1212.6291839999999</v>
      </c>
    </row>
    <row r="2019" spans="1:11" ht="18" customHeight="1">
      <c r="A2019" s="56"/>
      <c r="B2019" s="9">
        <v>574</v>
      </c>
      <c r="C2019" s="29" t="s">
        <v>3129</v>
      </c>
      <c r="D2019" s="57"/>
      <c r="E2019" s="57"/>
      <c r="F2019" s="58"/>
      <c r="G2019" s="9" t="s">
        <v>2034</v>
      </c>
      <c r="H2019" s="3">
        <v>2</v>
      </c>
      <c r="I2019" s="1" t="s">
        <v>476</v>
      </c>
      <c r="J2019" s="2">
        <f t="shared" si="238"/>
        <v>674.1794592</v>
      </c>
      <c r="K2019" s="3">
        <v>1212.6291839999999</v>
      </c>
    </row>
    <row r="2020" spans="1:11" ht="18" customHeight="1">
      <c r="A2020" s="56"/>
      <c r="B2020" s="9">
        <v>575</v>
      </c>
      <c r="C2020" s="29" t="s">
        <v>3129</v>
      </c>
      <c r="D2020" s="57"/>
      <c r="E2020" s="57"/>
      <c r="F2020" s="58"/>
      <c r="G2020" s="9" t="s">
        <v>2035</v>
      </c>
      <c r="H2020" s="3">
        <v>3</v>
      </c>
      <c r="I2020" s="1" t="s">
        <v>476</v>
      </c>
      <c r="J2020" s="2">
        <f t="shared" si="238"/>
        <v>674.1794592</v>
      </c>
      <c r="K2020" s="3">
        <v>1212.6291839999999</v>
      </c>
    </row>
    <row r="2021" spans="1:11" ht="18" customHeight="1">
      <c r="A2021" s="56"/>
      <c r="B2021" s="9">
        <v>576</v>
      </c>
      <c r="C2021" s="29" t="s">
        <v>3129</v>
      </c>
      <c r="D2021" s="57"/>
      <c r="E2021" s="57"/>
      <c r="F2021" s="58"/>
      <c r="G2021" s="9" t="s">
        <v>2036</v>
      </c>
      <c r="H2021" s="3">
        <v>4</v>
      </c>
      <c r="I2021" s="1" t="s">
        <v>476</v>
      </c>
      <c r="J2021" s="2">
        <f t="shared" si="238"/>
        <v>674.1794592</v>
      </c>
      <c r="K2021" s="3">
        <v>1212.6291839999999</v>
      </c>
    </row>
    <row r="2022" spans="1:11" ht="18" customHeight="1">
      <c r="A2022" s="56">
        <v>145</v>
      </c>
      <c r="B2022" s="7">
        <v>577</v>
      </c>
      <c r="C2022" s="29" t="s">
        <v>3129</v>
      </c>
      <c r="D2022" s="57" t="s">
        <v>458</v>
      </c>
      <c r="E2022" s="57" t="s">
        <v>636</v>
      </c>
      <c r="F2022" s="58">
        <v>107.34</v>
      </c>
      <c r="G2022" s="9" t="s">
        <v>2037</v>
      </c>
      <c r="H2022" s="3">
        <v>1</v>
      </c>
      <c r="I2022" s="1" t="s">
        <v>476</v>
      </c>
      <c r="J2022" s="2">
        <f t="shared" si="238"/>
        <v>674.1794592</v>
      </c>
      <c r="K2022" s="3">
        <v>1212.6291839999999</v>
      </c>
    </row>
    <row r="2023" spans="1:11" ht="18" customHeight="1">
      <c r="A2023" s="56"/>
      <c r="B2023" s="9">
        <v>578</v>
      </c>
      <c r="C2023" s="29" t="s">
        <v>3129</v>
      </c>
      <c r="D2023" s="57"/>
      <c r="E2023" s="57"/>
      <c r="F2023" s="58"/>
      <c r="G2023" s="9" t="s">
        <v>2038</v>
      </c>
      <c r="H2023" s="3">
        <v>2</v>
      </c>
      <c r="I2023" s="1" t="s">
        <v>476</v>
      </c>
      <c r="J2023" s="2">
        <f t="shared" si="238"/>
        <v>674.1794592</v>
      </c>
      <c r="K2023" s="3">
        <v>1212.6291839999999</v>
      </c>
    </row>
    <row r="2024" spans="1:11" ht="18" customHeight="1">
      <c r="A2024" s="56"/>
      <c r="B2024" s="9">
        <v>579</v>
      </c>
      <c r="C2024" s="29" t="s">
        <v>3129</v>
      </c>
      <c r="D2024" s="57"/>
      <c r="E2024" s="57"/>
      <c r="F2024" s="58"/>
      <c r="G2024" s="9" t="s">
        <v>2039</v>
      </c>
      <c r="H2024" s="3">
        <v>3</v>
      </c>
      <c r="I2024" s="1" t="s">
        <v>476</v>
      </c>
      <c r="J2024" s="2">
        <f t="shared" si="238"/>
        <v>674.1794592</v>
      </c>
      <c r="K2024" s="3">
        <v>1212.6291839999999</v>
      </c>
    </row>
    <row r="2025" spans="1:11" ht="18" customHeight="1">
      <c r="A2025" s="56"/>
      <c r="B2025" s="9">
        <v>580</v>
      </c>
      <c r="C2025" s="29" t="s">
        <v>3129</v>
      </c>
      <c r="D2025" s="57"/>
      <c r="E2025" s="57"/>
      <c r="F2025" s="58"/>
      <c r="G2025" s="9" t="s">
        <v>2040</v>
      </c>
      <c r="H2025" s="3">
        <v>4</v>
      </c>
      <c r="I2025" s="1" t="s">
        <v>476</v>
      </c>
      <c r="J2025" s="2">
        <f t="shared" si="238"/>
        <v>674.1794592</v>
      </c>
      <c r="K2025" s="3">
        <v>1212.6291839999999</v>
      </c>
    </row>
    <row r="2026" spans="1:11" ht="18" customHeight="1">
      <c r="A2026" s="56">
        <v>146</v>
      </c>
      <c r="B2026" s="7">
        <v>581</v>
      </c>
      <c r="C2026" s="29" t="s">
        <v>3129</v>
      </c>
      <c r="D2026" s="57" t="s">
        <v>459</v>
      </c>
      <c r="E2026" s="57" t="s">
        <v>637</v>
      </c>
      <c r="F2026" s="58">
        <v>107.34</v>
      </c>
      <c r="G2026" s="9" t="s">
        <v>2041</v>
      </c>
      <c r="H2026" s="3">
        <v>1</v>
      </c>
      <c r="I2026" s="1" t="s">
        <v>476</v>
      </c>
      <c r="J2026" s="2">
        <f t="shared" si="238"/>
        <v>674.1794592</v>
      </c>
      <c r="K2026" s="3">
        <v>1212.6291839999999</v>
      </c>
    </row>
    <row r="2027" spans="1:11" ht="18" customHeight="1">
      <c r="A2027" s="56"/>
      <c r="B2027" s="9">
        <v>582</v>
      </c>
      <c r="C2027" s="29" t="s">
        <v>3129</v>
      </c>
      <c r="D2027" s="57"/>
      <c r="E2027" s="57"/>
      <c r="F2027" s="58"/>
      <c r="G2027" s="9" t="s">
        <v>2042</v>
      </c>
      <c r="H2027" s="3">
        <v>2</v>
      </c>
      <c r="I2027" s="1" t="s">
        <v>476</v>
      </c>
      <c r="J2027" s="2">
        <f t="shared" si="238"/>
        <v>674.1794592</v>
      </c>
      <c r="K2027" s="3">
        <v>1212.6291839999999</v>
      </c>
    </row>
    <row r="2028" spans="1:11" ht="18" customHeight="1">
      <c r="A2028" s="56"/>
      <c r="B2028" s="9">
        <v>583</v>
      </c>
      <c r="C2028" s="29" t="s">
        <v>3129</v>
      </c>
      <c r="D2028" s="57"/>
      <c r="E2028" s="57"/>
      <c r="F2028" s="58"/>
      <c r="G2028" s="9" t="s">
        <v>2043</v>
      </c>
      <c r="H2028" s="3">
        <v>3</v>
      </c>
      <c r="I2028" s="1" t="s">
        <v>476</v>
      </c>
      <c r="J2028" s="2">
        <f t="shared" si="238"/>
        <v>674.1794592</v>
      </c>
      <c r="K2028" s="3">
        <v>1212.6291839999999</v>
      </c>
    </row>
    <row r="2029" spans="1:11" ht="18" customHeight="1">
      <c r="A2029" s="56"/>
      <c r="B2029" s="9">
        <v>584</v>
      </c>
      <c r="C2029" s="29" t="s">
        <v>3129</v>
      </c>
      <c r="D2029" s="57"/>
      <c r="E2029" s="57"/>
      <c r="F2029" s="58"/>
      <c r="G2029" s="9" t="s">
        <v>2044</v>
      </c>
      <c r="H2029" s="3">
        <v>4</v>
      </c>
      <c r="I2029" s="1" t="s">
        <v>476</v>
      </c>
      <c r="J2029" s="2">
        <f t="shared" si="238"/>
        <v>674.1794592</v>
      </c>
      <c r="K2029" s="3">
        <v>1212.6291839999999</v>
      </c>
    </row>
    <row r="2030" spans="1:11" ht="18" customHeight="1">
      <c r="A2030" s="56">
        <v>147</v>
      </c>
      <c r="B2030" s="7">
        <v>585</v>
      </c>
      <c r="C2030" s="29" t="s">
        <v>3129</v>
      </c>
      <c r="D2030" s="57" t="s">
        <v>460</v>
      </c>
      <c r="E2030" s="57" t="s">
        <v>638</v>
      </c>
      <c r="F2030" s="58">
        <v>107.34</v>
      </c>
      <c r="G2030" s="9" t="s">
        <v>2045</v>
      </c>
      <c r="H2030" s="3">
        <v>1</v>
      </c>
      <c r="I2030" s="1" t="s">
        <v>476</v>
      </c>
      <c r="J2030" s="2">
        <f t="shared" si="238"/>
        <v>674.1794592</v>
      </c>
      <c r="K2030" s="3">
        <v>1212.6291839999999</v>
      </c>
    </row>
    <row r="2031" spans="1:11" ht="18" customHeight="1">
      <c r="A2031" s="56"/>
      <c r="B2031" s="9">
        <v>586</v>
      </c>
      <c r="C2031" s="29" t="s">
        <v>3129</v>
      </c>
      <c r="D2031" s="57"/>
      <c r="E2031" s="57"/>
      <c r="F2031" s="58"/>
      <c r="G2031" s="9" t="s">
        <v>2046</v>
      </c>
      <c r="H2031" s="3">
        <v>2</v>
      </c>
      <c r="I2031" s="1" t="s">
        <v>476</v>
      </c>
      <c r="J2031" s="2">
        <f t="shared" si="238"/>
        <v>674.1794592</v>
      </c>
      <c r="K2031" s="3">
        <v>1212.6291839999999</v>
      </c>
    </row>
    <row r="2032" spans="1:11" ht="18" customHeight="1">
      <c r="A2032" s="56"/>
      <c r="B2032" s="9">
        <v>587</v>
      </c>
      <c r="C2032" s="29" t="s">
        <v>3129</v>
      </c>
      <c r="D2032" s="57"/>
      <c r="E2032" s="57"/>
      <c r="F2032" s="58"/>
      <c r="G2032" s="9" t="s">
        <v>2047</v>
      </c>
      <c r="H2032" s="3">
        <v>3</v>
      </c>
      <c r="I2032" s="1" t="s">
        <v>476</v>
      </c>
      <c r="J2032" s="2">
        <f t="shared" si="238"/>
        <v>674.1794592</v>
      </c>
      <c r="K2032" s="3">
        <v>1212.6291839999999</v>
      </c>
    </row>
    <row r="2033" spans="1:11" ht="18" customHeight="1">
      <c r="A2033" s="56"/>
      <c r="B2033" s="9">
        <v>588</v>
      </c>
      <c r="C2033" s="29" t="s">
        <v>3129</v>
      </c>
      <c r="D2033" s="57"/>
      <c r="E2033" s="57"/>
      <c r="F2033" s="58"/>
      <c r="G2033" s="9" t="s">
        <v>2048</v>
      </c>
      <c r="H2033" s="3">
        <v>4</v>
      </c>
      <c r="I2033" s="1" t="s">
        <v>476</v>
      </c>
      <c r="J2033" s="2">
        <f t="shared" si="238"/>
        <v>674.1794592</v>
      </c>
      <c r="K2033" s="3">
        <v>1212.6291839999999</v>
      </c>
    </row>
    <row r="2034" spans="1:11" ht="18" customHeight="1">
      <c r="A2034" s="56">
        <v>148</v>
      </c>
      <c r="B2034" s="7">
        <v>589</v>
      </c>
      <c r="C2034" s="29" t="s">
        <v>3129</v>
      </c>
      <c r="D2034" s="57" t="s">
        <v>461</v>
      </c>
      <c r="E2034" s="57" t="s">
        <v>639</v>
      </c>
      <c r="F2034" s="58">
        <v>107.34</v>
      </c>
      <c r="G2034" s="9" t="s">
        <v>2049</v>
      </c>
      <c r="H2034" s="3">
        <v>1</v>
      </c>
      <c r="I2034" s="1" t="s">
        <v>476</v>
      </c>
      <c r="J2034" s="2">
        <f t="shared" si="238"/>
        <v>674.1794592</v>
      </c>
      <c r="K2034" s="3">
        <v>1212.6291839999999</v>
      </c>
    </row>
    <row r="2035" spans="1:11" ht="18" customHeight="1">
      <c r="A2035" s="56"/>
      <c r="B2035" s="9">
        <v>590</v>
      </c>
      <c r="C2035" s="29" t="s">
        <v>3129</v>
      </c>
      <c r="D2035" s="57"/>
      <c r="E2035" s="57"/>
      <c r="F2035" s="58"/>
      <c r="G2035" s="9" t="s">
        <v>2050</v>
      </c>
      <c r="H2035" s="3">
        <v>2</v>
      </c>
      <c r="I2035" s="1" t="s">
        <v>476</v>
      </c>
      <c r="J2035" s="2">
        <f t="shared" si="238"/>
        <v>674.1794592</v>
      </c>
      <c r="K2035" s="3">
        <v>1212.6291839999999</v>
      </c>
    </row>
    <row r="2036" spans="1:11" ht="18" customHeight="1">
      <c r="A2036" s="56"/>
      <c r="B2036" s="9">
        <v>591</v>
      </c>
      <c r="C2036" s="29" t="s">
        <v>3129</v>
      </c>
      <c r="D2036" s="57"/>
      <c r="E2036" s="57"/>
      <c r="F2036" s="58"/>
      <c r="G2036" s="9" t="s">
        <v>2051</v>
      </c>
      <c r="H2036" s="3">
        <v>3</v>
      </c>
      <c r="I2036" s="1" t="s">
        <v>476</v>
      </c>
      <c r="J2036" s="2">
        <f t="shared" si="238"/>
        <v>674.1794592</v>
      </c>
      <c r="K2036" s="3">
        <v>1212.6291839999999</v>
      </c>
    </row>
    <row r="2037" spans="1:11" ht="18" customHeight="1">
      <c r="A2037" s="56"/>
      <c r="B2037" s="9">
        <v>592</v>
      </c>
      <c r="C2037" s="29" t="s">
        <v>3129</v>
      </c>
      <c r="D2037" s="57"/>
      <c r="E2037" s="57"/>
      <c r="F2037" s="58"/>
      <c r="G2037" s="9" t="s">
        <v>2052</v>
      </c>
      <c r="H2037" s="3">
        <v>4</v>
      </c>
      <c r="I2037" s="1" t="s">
        <v>476</v>
      </c>
      <c r="J2037" s="2">
        <f t="shared" si="238"/>
        <v>674.1794592</v>
      </c>
      <c r="K2037" s="3">
        <v>1212.6291839999999</v>
      </c>
    </row>
    <row r="2038" spans="1:11" ht="18" customHeight="1">
      <c r="A2038" s="56">
        <v>149</v>
      </c>
      <c r="B2038" s="7">
        <v>593</v>
      </c>
      <c r="C2038" s="29" t="s">
        <v>3129</v>
      </c>
      <c r="D2038" s="57" t="s">
        <v>462</v>
      </c>
      <c r="E2038" s="57" t="s">
        <v>640</v>
      </c>
      <c r="F2038" s="58">
        <v>107.34</v>
      </c>
      <c r="G2038" s="9" t="s">
        <v>2053</v>
      </c>
      <c r="H2038" s="3">
        <v>1</v>
      </c>
      <c r="I2038" s="1" t="s">
        <v>476</v>
      </c>
      <c r="J2038" s="2">
        <f t="shared" si="238"/>
        <v>674.1794592</v>
      </c>
      <c r="K2038" s="3">
        <v>1212.6291839999999</v>
      </c>
    </row>
    <row r="2039" spans="1:11" ht="18" customHeight="1">
      <c r="A2039" s="56"/>
      <c r="B2039" s="9">
        <v>594</v>
      </c>
      <c r="C2039" s="29" t="s">
        <v>3129</v>
      </c>
      <c r="D2039" s="57"/>
      <c r="E2039" s="57"/>
      <c r="F2039" s="58"/>
      <c r="G2039" s="9" t="s">
        <v>2054</v>
      </c>
      <c r="H2039" s="3">
        <v>2</v>
      </c>
      <c r="I2039" s="1" t="s">
        <v>476</v>
      </c>
      <c r="J2039" s="2">
        <f t="shared" si="238"/>
        <v>674.1794592</v>
      </c>
      <c r="K2039" s="3">
        <v>1212.6291839999999</v>
      </c>
    </row>
    <row r="2040" spans="1:11" ht="18" customHeight="1">
      <c r="A2040" s="56"/>
      <c r="B2040" s="9">
        <v>595</v>
      </c>
      <c r="C2040" s="29" t="s">
        <v>3129</v>
      </c>
      <c r="D2040" s="57"/>
      <c r="E2040" s="57"/>
      <c r="F2040" s="58"/>
      <c r="G2040" s="9" t="s">
        <v>2055</v>
      </c>
      <c r="H2040" s="3">
        <v>3</v>
      </c>
      <c r="I2040" s="1" t="s">
        <v>476</v>
      </c>
      <c r="J2040" s="2">
        <f t="shared" si="238"/>
        <v>674.1794592</v>
      </c>
      <c r="K2040" s="3">
        <v>1212.6291839999999</v>
      </c>
    </row>
    <row r="2041" spans="1:11" ht="18" customHeight="1">
      <c r="A2041" s="56"/>
      <c r="B2041" s="9">
        <v>596</v>
      </c>
      <c r="C2041" s="29" t="s">
        <v>3129</v>
      </c>
      <c r="D2041" s="57"/>
      <c r="E2041" s="57"/>
      <c r="F2041" s="58"/>
      <c r="G2041" s="9" t="s">
        <v>2056</v>
      </c>
      <c r="H2041" s="3">
        <v>4</v>
      </c>
      <c r="I2041" s="1" t="s">
        <v>476</v>
      </c>
      <c r="J2041" s="2">
        <f t="shared" si="238"/>
        <v>674.1794592</v>
      </c>
      <c r="K2041" s="3">
        <v>1212.6291839999999</v>
      </c>
    </row>
    <row r="2042" spans="1:11" ht="18" customHeight="1">
      <c r="A2042" s="56">
        <v>150</v>
      </c>
      <c r="B2042" s="7">
        <v>597</v>
      </c>
      <c r="C2042" s="29" t="s">
        <v>3129</v>
      </c>
      <c r="D2042" s="57" t="s">
        <v>463</v>
      </c>
      <c r="E2042" s="57" t="s">
        <v>641</v>
      </c>
      <c r="F2042" s="58">
        <v>107.34</v>
      </c>
      <c r="G2042" s="9" t="s">
        <v>2057</v>
      </c>
      <c r="H2042" s="3">
        <v>1</v>
      </c>
      <c r="I2042" s="1" t="s">
        <v>476</v>
      </c>
      <c r="J2042" s="2">
        <f t="shared" si="238"/>
        <v>674.1794592</v>
      </c>
      <c r="K2042" s="3">
        <v>1212.6291839999999</v>
      </c>
    </row>
    <row r="2043" spans="1:11" ht="18" customHeight="1">
      <c r="A2043" s="56"/>
      <c r="B2043" s="9">
        <v>598</v>
      </c>
      <c r="C2043" s="29" t="s">
        <v>3129</v>
      </c>
      <c r="D2043" s="57"/>
      <c r="E2043" s="57"/>
      <c r="F2043" s="58"/>
      <c r="G2043" s="9" t="s">
        <v>2058</v>
      </c>
      <c r="H2043" s="3">
        <v>2</v>
      </c>
      <c r="I2043" s="1" t="s">
        <v>476</v>
      </c>
      <c r="J2043" s="2">
        <f t="shared" si="238"/>
        <v>674.1794592</v>
      </c>
      <c r="K2043" s="3">
        <v>1212.6291839999999</v>
      </c>
    </row>
    <row r="2044" spans="1:11" ht="18" customHeight="1">
      <c r="A2044" s="56"/>
      <c r="B2044" s="9">
        <v>599</v>
      </c>
      <c r="C2044" s="29" t="s">
        <v>3129</v>
      </c>
      <c r="D2044" s="57"/>
      <c r="E2044" s="57"/>
      <c r="F2044" s="58"/>
      <c r="G2044" s="9" t="s">
        <v>2059</v>
      </c>
      <c r="H2044" s="3">
        <v>3</v>
      </c>
      <c r="I2044" s="1" t="s">
        <v>476</v>
      </c>
      <c r="J2044" s="2">
        <f t="shared" si="238"/>
        <v>674.1794592</v>
      </c>
      <c r="K2044" s="3">
        <v>1212.6291839999999</v>
      </c>
    </row>
    <row r="2045" spans="1:11" ht="18" customHeight="1">
      <c r="A2045" s="56"/>
      <c r="B2045" s="9">
        <v>600</v>
      </c>
      <c r="C2045" s="29" t="s">
        <v>3129</v>
      </c>
      <c r="D2045" s="57"/>
      <c r="E2045" s="57"/>
      <c r="F2045" s="58"/>
      <c r="G2045" s="9" t="s">
        <v>2060</v>
      </c>
      <c r="H2045" s="3">
        <v>4</v>
      </c>
      <c r="I2045" s="1" t="s">
        <v>476</v>
      </c>
      <c r="J2045" s="2">
        <f t="shared" si="238"/>
        <v>674.1794592</v>
      </c>
      <c r="K2045" s="3">
        <v>1212.6291839999999</v>
      </c>
    </row>
    <row r="2046" spans="1:11" ht="18" customHeight="1">
      <c r="A2046" s="56">
        <v>151</v>
      </c>
      <c r="B2046" s="7">
        <v>601</v>
      </c>
      <c r="C2046" s="29" t="s">
        <v>3129</v>
      </c>
      <c r="D2046" s="57" t="s">
        <v>464</v>
      </c>
      <c r="E2046" s="57" t="s">
        <v>642</v>
      </c>
      <c r="F2046" s="58">
        <v>107.34</v>
      </c>
      <c r="G2046" s="9" t="s">
        <v>2061</v>
      </c>
      <c r="H2046" s="3">
        <v>1</v>
      </c>
      <c r="I2046" s="1" t="s">
        <v>476</v>
      </c>
      <c r="J2046" s="2">
        <f t="shared" si="238"/>
        <v>674.1794592</v>
      </c>
      <c r="K2046" s="3">
        <v>1212.6291839999999</v>
      </c>
    </row>
    <row r="2047" spans="1:11" ht="18" customHeight="1">
      <c r="A2047" s="56"/>
      <c r="B2047" s="9">
        <v>602</v>
      </c>
      <c r="C2047" s="29" t="s">
        <v>3129</v>
      </c>
      <c r="D2047" s="57"/>
      <c r="E2047" s="57"/>
      <c r="F2047" s="58"/>
      <c r="G2047" s="9" t="s">
        <v>2062</v>
      </c>
      <c r="H2047" s="3">
        <v>2</v>
      </c>
      <c r="I2047" s="1" t="s">
        <v>476</v>
      </c>
      <c r="J2047" s="2">
        <f t="shared" si="238"/>
        <v>674.1794592</v>
      </c>
      <c r="K2047" s="3">
        <v>1212.6291839999999</v>
      </c>
    </row>
    <row r="2048" spans="1:11" ht="18" customHeight="1">
      <c r="A2048" s="56"/>
      <c r="B2048" s="9">
        <v>603</v>
      </c>
      <c r="C2048" s="29" t="s">
        <v>3129</v>
      </c>
      <c r="D2048" s="57"/>
      <c r="E2048" s="57"/>
      <c r="F2048" s="58"/>
      <c r="G2048" s="9" t="s">
        <v>2063</v>
      </c>
      <c r="H2048" s="3">
        <v>3</v>
      </c>
      <c r="I2048" s="1" t="s">
        <v>476</v>
      </c>
      <c r="J2048" s="2">
        <f t="shared" si="238"/>
        <v>674.1794592</v>
      </c>
      <c r="K2048" s="3">
        <v>1212.6291839999999</v>
      </c>
    </row>
    <row r="2049" spans="1:11" ht="18" customHeight="1">
      <c r="A2049" s="56"/>
      <c r="B2049" s="9">
        <v>604</v>
      </c>
      <c r="C2049" s="29" t="s">
        <v>3129</v>
      </c>
      <c r="D2049" s="57"/>
      <c r="E2049" s="57"/>
      <c r="F2049" s="58"/>
      <c r="G2049" s="9" t="s">
        <v>2064</v>
      </c>
      <c r="H2049" s="3">
        <v>4</v>
      </c>
      <c r="I2049" s="1" t="s">
        <v>476</v>
      </c>
      <c r="J2049" s="2">
        <f t="shared" si="238"/>
        <v>674.1794592</v>
      </c>
      <c r="K2049" s="3">
        <v>1212.6291839999999</v>
      </c>
    </row>
    <row r="2050" spans="1:11" ht="18" customHeight="1">
      <c r="A2050" s="56">
        <v>152</v>
      </c>
      <c r="B2050" s="7">
        <v>605</v>
      </c>
      <c r="C2050" s="29" t="s">
        <v>3129</v>
      </c>
      <c r="D2050" s="57" t="s">
        <v>465</v>
      </c>
      <c r="E2050" s="57" t="s">
        <v>643</v>
      </c>
      <c r="F2050" s="58">
        <v>107.34</v>
      </c>
      <c r="G2050" s="9" t="s">
        <v>2065</v>
      </c>
      <c r="H2050" s="3">
        <v>1</v>
      </c>
      <c r="I2050" s="1" t="s">
        <v>476</v>
      </c>
      <c r="J2050" s="2">
        <f t="shared" si="238"/>
        <v>674.1794592</v>
      </c>
      <c r="K2050" s="3">
        <v>1212.6291839999999</v>
      </c>
    </row>
    <row r="2051" spans="1:11" ht="18" customHeight="1">
      <c r="A2051" s="56"/>
      <c r="B2051" s="9">
        <v>606</v>
      </c>
      <c r="C2051" s="29" t="s">
        <v>3129</v>
      </c>
      <c r="D2051" s="57"/>
      <c r="E2051" s="57"/>
      <c r="F2051" s="58"/>
      <c r="G2051" s="9" t="s">
        <v>2066</v>
      </c>
      <c r="H2051" s="3">
        <v>2</v>
      </c>
      <c r="I2051" s="1" t="s">
        <v>476</v>
      </c>
      <c r="J2051" s="2">
        <f t="shared" si="238"/>
        <v>674.1794592</v>
      </c>
      <c r="K2051" s="3">
        <v>1212.6291839999999</v>
      </c>
    </row>
    <row r="2052" spans="1:11" ht="18" customHeight="1">
      <c r="A2052" s="56"/>
      <c r="B2052" s="9">
        <v>607</v>
      </c>
      <c r="C2052" s="29" t="s">
        <v>3129</v>
      </c>
      <c r="D2052" s="57"/>
      <c r="E2052" s="57"/>
      <c r="F2052" s="58"/>
      <c r="G2052" s="9" t="s">
        <v>2067</v>
      </c>
      <c r="H2052" s="3">
        <v>3</v>
      </c>
      <c r="I2052" s="1" t="s">
        <v>476</v>
      </c>
      <c r="J2052" s="2">
        <f t="shared" si="238"/>
        <v>674.1794592</v>
      </c>
      <c r="K2052" s="3">
        <v>1212.6291839999999</v>
      </c>
    </row>
    <row r="2053" spans="1:11" ht="18" customHeight="1">
      <c r="A2053" s="56"/>
      <c r="B2053" s="9">
        <v>608</v>
      </c>
      <c r="C2053" s="29" t="s">
        <v>3129</v>
      </c>
      <c r="D2053" s="57"/>
      <c r="E2053" s="57"/>
      <c r="F2053" s="58"/>
      <c r="G2053" s="9" t="s">
        <v>2068</v>
      </c>
      <c r="H2053" s="3">
        <v>4</v>
      </c>
      <c r="I2053" s="1" t="s">
        <v>476</v>
      </c>
      <c r="J2053" s="2">
        <f t="shared" si="238"/>
        <v>674.1794592</v>
      </c>
      <c r="K2053" s="3">
        <v>1212.6291839999999</v>
      </c>
    </row>
    <row r="2054" spans="1:11" ht="18" customHeight="1">
      <c r="A2054" s="56">
        <v>153</v>
      </c>
      <c r="B2054" s="7">
        <v>609</v>
      </c>
      <c r="C2054" s="29" t="s">
        <v>3129</v>
      </c>
      <c r="D2054" s="57" t="s">
        <v>466</v>
      </c>
      <c r="E2054" s="57" t="s">
        <v>644</v>
      </c>
      <c r="F2054" s="58">
        <v>107.34</v>
      </c>
      <c r="G2054" s="9" t="s">
        <v>2069</v>
      </c>
      <c r="H2054" s="3">
        <v>1</v>
      </c>
      <c r="I2054" s="1" t="s">
        <v>476</v>
      </c>
      <c r="J2054" s="2">
        <f t="shared" si="238"/>
        <v>674.1794592</v>
      </c>
      <c r="K2054" s="3">
        <v>1212.6291839999999</v>
      </c>
    </row>
    <row r="2055" spans="1:11" ht="18" customHeight="1">
      <c r="A2055" s="56"/>
      <c r="B2055" s="9">
        <v>610</v>
      </c>
      <c r="C2055" s="29" t="s">
        <v>3129</v>
      </c>
      <c r="D2055" s="57"/>
      <c r="E2055" s="57"/>
      <c r="F2055" s="58"/>
      <c r="G2055" s="9" t="s">
        <v>2070</v>
      </c>
      <c r="H2055" s="3">
        <v>2</v>
      </c>
      <c r="I2055" s="1" t="s">
        <v>476</v>
      </c>
      <c r="J2055" s="2">
        <f t="shared" si="238"/>
        <v>674.1794592</v>
      </c>
      <c r="K2055" s="3">
        <v>1212.6291839999999</v>
      </c>
    </row>
    <row r="2056" spans="1:11" ht="18" customHeight="1">
      <c r="A2056" s="56"/>
      <c r="B2056" s="9">
        <v>611</v>
      </c>
      <c r="C2056" s="29" t="s">
        <v>3129</v>
      </c>
      <c r="D2056" s="57"/>
      <c r="E2056" s="57"/>
      <c r="F2056" s="58"/>
      <c r="G2056" s="9" t="s">
        <v>2071</v>
      </c>
      <c r="H2056" s="3">
        <v>3</v>
      </c>
      <c r="I2056" s="1" t="s">
        <v>476</v>
      </c>
      <c r="J2056" s="2">
        <f t="shared" si="238"/>
        <v>674.1794592</v>
      </c>
      <c r="K2056" s="3">
        <v>1212.6291839999999</v>
      </c>
    </row>
    <row r="2057" spans="1:11" ht="18" customHeight="1">
      <c r="A2057" s="56"/>
      <c r="B2057" s="9">
        <v>612</v>
      </c>
      <c r="C2057" s="29" t="s">
        <v>3129</v>
      </c>
      <c r="D2057" s="57"/>
      <c r="E2057" s="57"/>
      <c r="F2057" s="58"/>
      <c r="G2057" s="9" t="s">
        <v>2072</v>
      </c>
      <c r="H2057" s="3">
        <v>4</v>
      </c>
      <c r="I2057" s="1" t="s">
        <v>476</v>
      </c>
      <c r="J2057" s="2">
        <f t="shared" si="238"/>
        <v>674.1794592</v>
      </c>
      <c r="K2057" s="3">
        <v>1212.6291839999999</v>
      </c>
    </row>
    <row r="2058" spans="1:11" ht="18" customHeight="1">
      <c r="A2058" s="56">
        <v>154</v>
      </c>
      <c r="B2058" s="7">
        <v>613</v>
      </c>
      <c r="C2058" s="29" t="s">
        <v>3129</v>
      </c>
      <c r="D2058" s="57" t="s">
        <v>467</v>
      </c>
      <c r="E2058" s="57" t="s">
        <v>645</v>
      </c>
      <c r="F2058" s="58">
        <v>107.34</v>
      </c>
      <c r="G2058" s="9" t="s">
        <v>2073</v>
      </c>
      <c r="H2058" s="3">
        <v>1</v>
      </c>
      <c r="I2058" s="1" t="s">
        <v>476</v>
      </c>
      <c r="J2058" s="2">
        <f t="shared" si="238"/>
        <v>674.1794592</v>
      </c>
      <c r="K2058" s="3">
        <v>1212.6291839999999</v>
      </c>
    </row>
    <row r="2059" spans="1:11" ht="18" customHeight="1">
      <c r="A2059" s="56"/>
      <c r="B2059" s="9">
        <v>614</v>
      </c>
      <c r="C2059" s="29" t="s">
        <v>3129</v>
      </c>
      <c r="D2059" s="57"/>
      <c r="E2059" s="57"/>
      <c r="F2059" s="58"/>
      <c r="G2059" s="9" t="s">
        <v>2074</v>
      </c>
      <c r="H2059" s="3">
        <v>2</v>
      </c>
      <c r="I2059" s="1" t="s">
        <v>476</v>
      </c>
      <c r="J2059" s="2">
        <f t="shared" si="238"/>
        <v>674.1794592</v>
      </c>
      <c r="K2059" s="3">
        <v>1212.6291839999999</v>
      </c>
    </row>
    <row r="2060" spans="1:11" ht="18" customHeight="1">
      <c r="A2060" s="56"/>
      <c r="B2060" s="9">
        <v>615</v>
      </c>
      <c r="C2060" s="29" t="s">
        <v>3129</v>
      </c>
      <c r="D2060" s="57"/>
      <c r="E2060" s="57"/>
      <c r="F2060" s="58"/>
      <c r="G2060" s="9" t="s">
        <v>2075</v>
      </c>
      <c r="H2060" s="3">
        <v>3</v>
      </c>
      <c r="I2060" s="1" t="s">
        <v>476</v>
      </c>
      <c r="J2060" s="2">
        <f t="shared" si="238"/>
        <v>674.1794592</v>
      </c>
      <c r="K2060" s="3">
        <v>1212.6291839999999</v>
      </c>
    </row>
    <row r="2061" spans="1:11" ht="18" customHeight="1">
      <c r="A2061" s="56"/>
      <c r="B2061" s="9">
        <v>616</v>
      </c>
      <c r="C2061" s="29" t="s">
        <v>3129</v>
      </c>
      <c r="D2061" s="57"/>
      <c r="E2061" s="57"/>
      <c r="F2061" s="58"/>
      <c r="G2061" s="9" t="s">
        <v>2076</v>
      </c>
      <c r="H2061" s="3">
        <v>4</v>
      </c>
      <c r="I2061" s="1" t="s">
        <v>476</v>
      </c>
      <c r="J2061" s="2">
        <f t="shared" si="238"/>
        <v>674.1794592</v>
      </c>
      <c r="K2061" s="3">
        <v>1212.6291839999999</v>
      </c>
    </row>
    <row r="2062" spans="1:11" ht="18" customHeight="1">
      <c r="A2062" s="56">
        <v>155</v>
      </c>
      <c r="B2062" s="7">
        <v>617</v>
      </c>
      <c r="C2062" s="29" t="s">
        <v>3129</v>
      </c>
      <c r="D2062" s="57" t="s">
        <v>468</v>
      </c>
      <c r="E2062" s="57" t="s">
        <v>646</v>
      </c>
      <c r="F2062" s="58">
        <v>107.34</v>
      </c>
      <c r="G2062" s="9" t="s">
        <v>2077</v>
      </c>
      <c r="H2062" s="3">
        <v>1</v>
      </c>
      <c r="I2062" s="1" t="s">
        <v>476</v>
      </c>
      <c r="J2062" s="2">
        <f t="shared" si="238"/>
        <v>674.1794592</v>
      </c>
      <c r="K2062" s="3">
        <v>1212.6291839999999</v>
      </c>
    </row>
    <row r="2063" spans="1:11" ht="18" customHeight="1">
      <c r="A2063" s="56"/>
      <c r="B2063" s="9">
        <v>618</v>
      </c>
      <c r="C2063" s="29" t="s">
        <v>3129</v>
      </c>
      <c r="D2063" s="57"/>
      <c r="E2063" s="57"/>
      <c r="F2063" s="58"/>
      <c r="G2063" s="9" t="s">
        <v>2078</v>
      </c>
      <c r="H2063" s="3">
        <v>2</v>
      </c>
      <c r="I2063" s="1" t="s">
        <v>476</v>
      </c>
      <c r="J2063" s="2">
        <f t="shared" si="238"/>
        <v>674.1794592</v>
      </c>
      <c r="K2063" s="3">
        <v>1212.6291839999999</v>
      </c>
    </row>
    <row r="2064" spans="1:11" ht="18" customHeight="1">
      <c r="A2064" s="56"/>
      <c r="B2064" s="9">
        <v>619</v>
      </c>
      <c r="C2064" s="29" t="s">
        <v>3129</v>
      </c>
      <c r="D2064" s="57"/>
      <c r="E2064" s="57"/>
      <c r="F2064" s="58"/>
      <c r="G2064" s="9" t="s">
        <v>2079</v>
      </c>
      <c r="H2064" s="3">
        <v>3</v>
      </c>
      <c r="I2064" s="1" t="s">
        <v>476</v>
      </c>
      <c r="J2064" s="2">
        <f t="shared" si="238"/>
        <v>674.1794592</v>
      </c>
      <c r="K2064" s="3">
        <v>1212.6291839999999</v>
      </c>
    </row>
    <row r="2065" spans="1:11" ht="18" customHeight="1">
      <c r="A2065" s="56"/>
      <c r="B2065" s="9">
        <v>620</v>
      </c>
      <c r="C2065" s="29" t="s">
        <v>3129</v>
      </c>
      <c r="D2065" s="57"/>
      <c r="E2065" s="57"/>
      <c r="F2065" s="58"/>
      <c r="G2065" s="9" t="s">
        <v>2080</v>
      </c>
      <c r="H2065" s="3">
        <v>4</v>
      </c>
      <c r="I2065" s="1" t="s">
        <v>476</v>
      </c>
      <c r="J2065" s="2">
        <f t="shared" si="238"/>
        <v>674.1794592</v>
      </c>
      <c r="K2065" s="3">
        <v>1212.6291839999999</v>
      </c>
    </row>
    <row r="2066" spans="1:11" ht="18" customHeight="1">
      <c r="A2066" s="56">
        <v>156</v>
      </c>
      <c r="B2066" s="7">
        <v>621</v>
      </c>
      <c r="C2066" s="29" t="s">
        <v>3129</v>
      </c>
      <c r="D2066" s="57" t="s">
        <v>469</v>
      </c>
      <c r="E2066" s="57" t="s">
        <v>647</v>
      </c>
      <c r="F2066" s="58">
        <v>107.34</v>
      </c>
      <c r="G2066" s="9" t="s">
        <v>2081</v>
      </c>
      <c r="H2066" s="3">
        <v>1</v>
      </c>
      <c r="I2066" s="1" t="s">
        <v>476</v>
      </c>
      <c r="J2066" s="2">
        <f t="shared" si="238"/>
        <v>674.1794592</v>
      </c>
      <c r="K2066" s="3">
        <v>1212.6291839999999</v>
      </c>
    </row>
    <row r="2067" spans="1:11" ht="18" customHeight="1">
      <c r="A2067" s="56"/>
      <c r="B2067" s="9">
        <v>622</v>
      </c>
      <c r="C2067" s="29" t="s">
        <v>3129</v>
      </c>
      <c r="D2067" s="57"/>
      <c r="E2067" s="57"/>
      <c r="F2067" s="58"/>
      <c r="G2067" s="9" t="s">
        <v>2082</v>
      </c>
      <c r="H2067" s="3">
        <v>2</v>
      </c>
      <c r="I2067" s="1" t="s">
        <v>476</v>
      </c>
      <c r="J2067" s="2">
        <f t="shared" si="238"/>
        <v>674.1794592</v>
      </c>
      <c r="K2067" s="3">
        <v>1212.6291839999999</v>
      </c>
    </row>
    <row r="2068" spans="1:11" ht="18" customHeight="1">
      <c r="A2068" s="56"/>
      <c r="B2068" s="9">
        <v>623</v>
      </c>
      <c r="C2068" s="29" t="s">
        <v>3129</v>
      </c>
      <c r="D2068" s="57"/>
      <c r="E2068" s="57"/>
      <c r="F2068" s="58"/>
      <c r="G2068" s="9" t="s">
        <v>2083</v>
      </c>
      <c r="H2068" s="3">
        <v>3</v>
      </c>
      <c r="I2068" s="1" t="s">
        <v>476</v>
      </c>
      <c r="J2068" s="2">
        <f t="shared" si="238"/>
        <v>674.1794592</v>
      </c>
      <c r="K2068" s="3">
        <v>1212.6291839999999</v>
      </c>
    </row>
    <row r="2069" spans="1:11" ht="18" customHeight="1">
      <c r="A2069" s="56"/>
      <c r="B2069" s="9">
        <v>624</v>
      </c>
      <c r="C2069" s="29" t="s">
        <v>3129</v>
      </c>
      <c r="D2069" s="57"/>
      <c r="E2069" s="57"/>
      <c r="F2069" s="58"/>
      <c r="G2069" s="9" t="s">
        <v>2084</v>
      </c>
      <c r="H2069" s="3">
        <v>4</v>
      </c>
      <c r="I2069" s="1" t="s">
        <v>476</v>
      </c>
      <c r="J2069" s="2">
        <f t="shared" si="238"/>
        <v>674.1794592</v>
      </c>
      <c r="K2069" s="3">
        <v>1212.6291839999999</v>
      </c>
    </row>
    <row r="2070" spans="1:11" ht="18" customHeight="1">
      <c r="A2070" s="56">
        <v>157</v>
      </c>
      <c r="B2070" s="7">
        <v>625</v>
      </c>
      <c r="C2070" s="29" t="s">
        <v>3129</v>
      </c>
      <c r="D2070" s="57" t="s">
        <v>470</v>
      </c>
      <c r="E2070" s="57" t="s">
        <v>648</v>
      </c>
      <c r="F2070" s="58">
        <v>107.34</v>
      </c>
      <c r="G2070" s="9" t="s">
        <v>2005</v>
      </c>
      <c r="H2070" s="3">
        <v>1</v>
      </c>
      <c r="I2070" s="1" t="s">
        <v>476</v>
      </c>
      <c r="J2070" s="2">
        <f t="shared" si="238"/>
        <v>674.1794592</v>
      </c>
      <c r="K2070" s="3">
        <v>1212.6291839999999</v>
      </c>
    </row>
    <row r="2071" spans="1:11" ht="18" customHeight="1">
      <c r="A2071" s="56"/>
      <c r="B2071" s="9">
        <v>626</v>
      </c>
      <c r="C2071" s="29" t="s">
        <v>3129</v>
      </c>
      <c r="D2071" s="57"/>
      <c r="E2071" s="57"/>
      <c r="F2071" s="58"/>
      <c r="G2071" s="9" t="s">
        <v>2006</v>
      </c>
      <c r="H2071" s="3">
        <v>2</v>
      </c>
      <c r="I2071" s="1" t="s">
        <v>476</v>
      </c>
      <c r="J2071" s="2">
        <f t="shared" si="238"/>
        <v>674.1794592</v>
      </c>
      <c r="K2071" s="3">
        <v>1212.6291839999999</v>
      </c>
    </row>
    <row r="2072" spans="1:11" ht="18" customHeight="1">
      <c r="A2072" s="56"/>
      <c r="B2072" s="9">
        <v>627</v>
      </c>
      <c r="C2072" s="29" t="s">
        <v>3129</v>
      </c>
      <c r="D2072" s="57"/>
      <c r="E2072" s="57"/>
      <c r="F2072" s="58"/>
      <c r="G2072" s="9" t="s">
        <v>2007</v>
      </c>
      <c r="H2072" s="3">
        <v>3</v>
      </c>
      <c r="I2072" s="1" t="s">
        <v>476</v>
      </c>
      <c r="J2072" s="2">
        <f t="shared" ref="J2072:J2073" si="239">J2071</f>
        <v>674.1794592</v>
      </c>
      <c r="K2072" s="3">
        <v>1212.6291839999999</v>
      </c>
    </row>
    <row r="2073" spans="1:11" ht="18" customHeight="1">
      <c r="A2073" s="56"/>
      <c r="B2073" s="9">
        <v>628</v>
      </c>
      <c r="C2073" s="29" t="s">
        <v>3129</v>
      </c>
      <c r="D2073" s="57"/>
      <c r="E2073" s="57"/>
      <c r="F2073" s="58"/>
      <c r="G2073" s="9" t="s">
        <v>2008</v>
      </c>
      <c r="H2073" s="3">
        <v>4</v>
      </c>
      <c r="I2073" s="1" t="s">
        <v>476</v>
      </c>
      <c r="J2073" s="2">
        <f t="shared" si="239"/>
        <v>674.1794592</v>
      </c>
      <c r="K2073" s="3">
        <v>1212.6291839999999</v>
      </c>
    </row>
    <row r="2074" spans="1:11" ht="18" customHeight="1">
      <c r="H2074" s="19"/>
      <c r="J2074" s="55">
        <f>SUM(J3:J2073)</f>
        <v>1590774.9279552379</v>
      </c>
      <c r="K2074" s="55">
        <f>SUM(K3:K2073)</f>
        <v>2831938.9555840706</v>
      </c>
    </row>
    <row r="2075" spans="1:11" ht="18" customHeight="1">
      <c r="H2075" s="19"/>
    </row>
    <row r="2076" spans="1:11" ht="18" customHeight="1">
      <c r="H2076" s="19"/>
    </row>
    <row r="2077" spans="1:11" ht="18" customHeight="1">
      <c r="H2077" s="19"/>
    </row>
    <row r="2078" spans="1:11" ht="18" customHeight="1">
      <c r="H2078" s="19"/>
    </row>
    <row r="2079" spans="1:11" ht="18" customHeight="1">
      <c r="H2079" s="19"/>
    </row>
    <row r="2080" spans="1:11" ht="18" customHeight="1">
      <c r="H2080" s="19"/>
    </row>
    <row r="2081" spans="8:8" ht="18" customHeight="1">
      <c r="H2081" s="19"/>
    </row>
    <row r="2082" spans="8:8" ht="18" customHeight="1">
      <c r="H2082" s="19"/>
    </row>
    <row r="2083" spans="8:8" ht="18" customHeight="1">
      <c r="H2083" s="19"/>
    </row>
    <row r="2084" spans="8:8" ht="18" customHeight="1">
      <c r="H2084" s="19"/>
    </row>
    <row r="2085" spans="8:8" ht="18" customHeight="1">
      <c r="H2085" s="19"/>
    </row>
    <row r="2086" spans="8:8" ht="18" customHeight="1">
      <c r="H2086" s="19"/>
    </row>
    <row r="2087" spans="8:8" ht="18" customHeight="1">
      <c r="H2087" s="19"/>
    </row>
    <row r="2088" spans="8:8" ht="18" customHeight="1">
      <c r="H2088" s="19"/>
    </row>
    <row r="2089" spans="8:8" ht="18" customHeight="1">
      <c r="H2089" s="19"/>
    </row>
    <row r="2090" spans="8:8" ht="18" customHeight="1">
      <c r="H2090" s="19"/>
    </row>
    <row r="2091" spans="8:8" ht="18" customHeight="1">
      <c r="H2091" s="19"/>
    </row>
    <row r="2092" spans="8:8" ht="18" customHeight="1">
      <c r="H2092" s="19"/>
    </row>
    <row r="2093" spans="8:8" ht="18" customHeight="1">
      <c r="H2093" s="19"/>
    </row>
    <row r="2094" spans="8:8" ht="18" customHeight="1">
      <c r="H2094" s="19"/>
    </row>
    <row r="2095" spans="8:8" ht="18" customHeight="1">
      <c r="H2095" s="19"/>
    </row>
    <row r="2096" spans="8:8" ht="18" customHeight="1">
      <c r="H2096" s="19"/>
    </row>
    <row r="2097" spans="8:8" ht="18" customHeight="1">
      <c r="H2097" s="19"/>
    </row>
    <row r="2098" spans="8:8" ht="18" customHeight="1">
      <c r="H2098" s="19"/>
    </row>
    <row r="2099" spans="8:8" ht="18" customHeight="1">
      <c r="H2099" s="19"/>
    </row>
    <row r="2100" spans="8:8" ht="18" customHeight="1">
      <c r="H2100" s="19"/>
    </row>
    <row r="2101" spans="8:8" ht="18" customHeight="1">
      <c r="H2101" s="19"/>
    </row>
    <row r="2102" spans="8:8" ht="18" customHeight="1">
      <c r="H2102" s="19"/>
    </row>
    <row r="2103" spans="8:8" ht="18" customHeight="1">
      <c r="H2103" s="19"/>
    </row>
    <row r="2104" spans="8:8" ht="18" customHeight="1">
      <c r="H2104" s="19"/>
    </row>
    <row r="2105" spans="8:8" ht="18" customHeight="1">
      <c r="H2105" s="19"/>
    </row>
    <row r="2106" spans="8:8" ht="18" customHeight="1">
      <c r="H2106" s="19"/>
    </row>
    <row r="2107" spans="8:8" ht="18" customHeight="1">
      <c r="H2107" s="19"/>
    </row>
    <row r="2108" spans="8:8" ht="18" customHeight="1">
      <c r="H2108" s="19"/>
    </row>
    <row r="2109" spans="8:8" ht="18" customHeight="1">
      <c r="H2109" s="19"/>
    </row>
    <row r="2110" spans="8:8" ht="18" customHeight="1">
      <c r="H2110" s="19"/>
    </row>
    <row r="2111" spans="8:8" ht="18" customHeight="1">
      <c r="H2111" s="19"/>
    </row>
    <row r="2112" spans="8:8" ht="18" customHeight="1">
      <c r="H2112" s="19"/>
    </row>
    <row r="2113" spans="8:8" ht="18" customHeight="1">
      <c r="H2113" s="19"/>
    </row>
    <row r="2114" spans="8:8" ht="18" customHeight="1">
      <c r="H2114" s="19"/>
    </row>
    <row r="2115" spans="8:8" ht="18" customHeight="1">
      <c r="H2115" s="19"/>
    </row>
    <row r="2116" spans="8:8" ht="18" customHeight="1">
      <c r="H2116" s="19"/>
    </row>
    <row r="2117" spans="8:8" ht="18" customHeight="1">
      <c r="H2117" s="19"/>
    </row>
    <row r="2118" spans="8:8" ht="18" customHeight="1">
      <c r="H2118" s="19"/>
    </row>
    <row r="2119" spans="8:8" ht="18" customHeight="1">
      <c r="H2119" s="19"/>
    </row>
    <row r="2120" spans="8:8" ht="18" customHeight="1">
      <c r="H2120" s="19"/>
    </row>
    <row r="2121" spans="8:8" ht="18" customHeight="1">
      <c r="H2121" s="19"/>
    </row>
    <row r="2122" spans="8:8" ht="18" customHeight="1">
      <c r="H2122" s="19"/>
    </row>
    <row r="2123" spans="8:8" ht="18" customHeight="1">
      <c r="H2123" s="19"/>
    </row>
    <row r="2124" spans="8:8" ht="18" customHeight="1">
      <c r="H2124" s="19"/>
    </row>
    <row r="2125" spans="8:8" ht="18" customHeight="1">
      <c r="H2125" s="19"/>
    </row>
    <row r="2126" spans="8:8" ht="18" customHeight="1">
      <c r="H2126" s="19"/>
    </row>
    <row r="2127" spans="8:8" ht="18" customHeight="1">
      <c r="H2127" s="19"/>
    </row>
    <row r="2128" spans="8:8" ht="18" customHeight="1">
      <c r="H2128" s="19"/>
    </row>
    <row r="2129" spans="8:8" ht="18" customHeight="1">
      <c r="H2129" s="19"/>
    </row>
    <row r="2130" spans="8:8" ht="18" customHeight="1">
      <c r="H2130" s="19"/>
    </row>
    <row r="2131" spans="8:8" ht="18" customHeight="1">
      <c r="H2131" s="19"/>
    </row>
    <row r="2132" spans="8:8" ht="18" customHeight="1">
      <c r="H2132" s="19"/>
    </row>
    <row r="2133" spans="8:8" ht="18" customHeight="1">
      <c r="H2133" s="19"/>
    </row>
    <row r="2134" spans="8:8" ht="18" customHeight="1">
      <c r="H2134" s="19"/>
    </row>
    <row r="2135" spans="8:8" ht="18" customHeight="1">
      <c r="H2135" s="19"/>
    </row>
    <row r="2136" spans="8:8" ht="18" customHeight="1">
      <c r="H2136" s="19"/>
    </row>
    <row r="2137" spans="8:8" ht="18" customHeight="1">
      <c r="H2137" s="19"/>
    </row>
    <row r="2138" spans="8:8" ht="18" customHeight="1">
      <c r="H2138" s="19"/>
    </row>
    <row r="2139" spans="8:8" ht="18" customHeight="1">
      <c r="H2139" s="19"/>
    </row>
    <row r="2140" spans="8:8" ht="18" customHeight="1">
      <c r="H2140" s="19"/>
    </row>
    <row r="2141" spans="8:8" ht="18" customHeight="1">
      <c r="H2141" s="19"/>
    </row>
    <row r="2142" spans="8:8" ht="18" customHeight="1">
      <c r="H2142" s="19"/>
    </row>
    <row r="2143" spans="8:8" ht="18" customHeight="1">
      <c r="H2143" s="19"/>
    </row>
    <row r="2144" spans="8:8" ht="18" customHeight="1">
      <c r="H2144" s="19"/>
    </row>
    <row r="2145" spans="8:8" ht="18" customHeight="1">
      <c r="H2145" s="19"/>
    </row>
    <row r="2146" spans="8:8" ht="18" customHeight="1">
      <c r="H2146" s="19"/>
    </row>
    <row r="2147" spans="8:8" ht="18" customHeight="1">
      <c r="H2147" s="19"/>
    </row>
    <row r="2148" spans="8:8" ht="18" customHeight="1">
      <c r="H2148" s="19"/>
    </row>
    <row r="2149" spans="8:8" ht="18" customHeight="1">
      <c r="H2149" s="19"/>
    </row>
    <row r="2150" spans="8:8" ht="18" customHeight="1">
      <c r="H2150" s="19"/>
    </row>
    <row r="2151" spans="8:8" ht="18" customHeight="1">
      <c r="H2151" s="19"/>
    </row>
    <row r="2152" spans="8:8" ht="18" customHeight="1">
      <c r="H2152" s="19"/>
    </row>
    <row r="2153" spans="8:8" ht="18" customHeight="1">
      <c r="H2153" s="19"/>
    </row>
    <row r="2154" spans="8:8" ht="18" customHeight="1">
      <c r="H2154" s="19"/>
    </row>
    <row r="2155" spans="8:8" ht="18" customHeight="1">
      <c r="H2155" s="19"/>
    </row>
    <row r="2156" spans="8:8" ht="18" customHeight="1">
      <c r="H2156" s="19"/>
    </row>
    <row r="2157" spans="8:8" ht="18" customHeight="1">
      <c r="H2157" s="19"/>
    </row>
    <row r="2158" spans="8:8" ht="18" customHeight="1">
      <c r="H2158" s="19"/>
    </row>
    <row r="2159" spans="8:8" ht="18" customHeight="1">
      <c r="H2159" s="19"/>
    </row>
    <row r="2160" spans="8:8" ht="18" customHeight="1">
      <c r="H2160" s="19"/>
    </row>
    <row r="2161" spans="8:8" ht="18" customHeight="1">
      <c r="H2161" s="19"/>
    </row>
    <row r="2162" spans="8:8" ht="18" customHeight="1">
      <c r="H2162" s="19"/>
    </row>
    <row r="2163" spans="8:8" ht="18" customHeight="1">
      <c r="H2163" s="19"/>
    </row>
    <row r="2164" spans="8:8" ht="18" customHeight="1">
      <c r="H2164" s="19"/>
    </row>
    <row r="2165" spans="8:8" ht="18" customHeight="1">
      <c r="H2165" s="19"/>
    </row>
    <row r="2166" spans="8:8" ht="18" customHeight="1">
      <c r="H2166" s="19"/>
    </row>
    <row r="2167" spans="8:8" ht="18" customHeight="1">
      <c r="H2167" s="19"/>
    </row>
    <row r="2168" spans="8:8" ht="18" customHeight="1">
      <c r="H2168" s="19"/>
    </row>
    <row r="2169" spans="8:8" ht="18" customHeight="1">
      <c r="H2169" s="19"/>
    </row>
    <row r="2170" spans="8:8" ht="18" customHeight="1">
      <c r="H2170" s="19"/>
    </row>
    <row r="2171" spans="8:8" ht="18" customHeight="1">
      <c r="H2171" s="19"/>
    </row>
    <row r="2172" spans="8:8" ht="18" customHeight="1">
      <c r="H2172" s="19"/>
    </row>
    <row r="2173" spans="8:8" ht="18" customHeight="1">
      <c r="H2173" s="19"/>
    </row>
    <row r="2174" spans="8:8" ht="18" customHeight="1">
      <c r="H2174" s="19"/>
    </row>
    <row r="2175" spans="8:8" ht="18" customHeight="1">
      <c r="H2175" s="19"/>
    </row>
    <row r="2176" spans="8:8" ht="18" customHeight="1">
      <c r="H2176" s="19"/>
    </row>
    <row r="2177" spans="8:8" ht="18" customHeight="1">
      <c r="H2177" s="19"/>
    </row>
    <row r="2178" spans="8:8" ht="18" customHeight="1">
      <c r="H2178" s="19"/>
    </row>
    <row r="2179" spans="8:8" ht="18" customHeight="1">
      <c r="H2179" s="19"/>
    </row>
    <row r="2180" spans="8:8" ht="18" customHeight="1">
      <c r="H2180" s="19"/>
    </row>
    <row r="2181" spans="8:8" ht="18" customHeight="1">
      <c r="H2181" s="19"/>
    </row>
    <row r="2182" spans="8:8" ht="18" customHeight="1">
      <c r="H2182" s="19"/>
    </row>
    <row r="2183" spans="8:8" ht="18" customHeight="1">
      <c r="H2183" s="19"/>
    </row>
    <row r="2184" spans="8:8" ht="18" customHeight="1">
      <c r="H2184" s="19"/>
    </row>
    <row r="2185" spans="8:8" ht="18" customHeight="1">
      <c r="H2185" s="19"/>
    </row>
    <row r="2186" spans="8:8" ht="18" customHeight="1">
      <c r="H2186" s="19"/>
    </row>
    <row r="2187" spans="8:8" ht="18" customHeight="1">
      <c r="H2187" s="19"/>
    </row>
    <row r="2188" spans="8:8" ht="18" customHeight="1">
      <c r="H2188" s="19"/>
    </row>
    <row r="2189" spans="8:8" ht="18" customHeight="1">
      <c r="H2189" s="19"/>
    </row>
    <row r="2190" spans="8:8" ht="18" customHeight="1">
      <c r="H2190" s="19"/>
    </row>
    <row r="2191" spans="8:8" ht="18" customHeight="1">
      <c r="H2191" s="19"/>
    </row>
    <row r="2192" spans="8:8" ht="18" customHeight="1">
      <c r="H2192" s="19"/>
    </row>
    <row r="2193" spans="8:8" ht="18" customHeight="1">
      <c r="H2193" s="19"/>
    </row>
    <row r="2194" spans="8:8" ht="18" customHeight="1">
      <c r="H2194" s="19"/>
    </row>
    <row r="2195" spans="8:8" ht="18" customHeight="1">
      <c r="H2195" s="19"/>
    </row>
    <row r="2196" spans="8:8" ht="18" customHeight="1">
      <c r="H2196" s="19"/>
    </row>
    <row r="2197" spans="8:8" ht="18" customHeight="1">
      <c r="H2197" s="19"/>
    </row>
    <row r="2198" spans="8:8" ht="18" customHeight="1">
      <c r="H2198" s="19"/>
    </row>
    <row r="2199" spans="8:8" ht="18" customHeight="1">
      <c r="H2199" s="19"/>
    </row>
    <row r="2200" spans="8:8" ht="18" customHeight="1">
      <c r="H2200" s="19"/>
    </row>
    <row r="2201" spans="8:8" ht="18" customHeight="1">
      <c r="H2201" s="19"/>
    </row>
    <row r="2202" spans="8:8" ht="18" customHeight="1">
      <c r="H2202" s="19"/>
    </row>
    <row r="2203" spans="8:8" ht="18" customHeight="1">
      <c r="H2203" s="19"/>
    </row>
    <row r="2204" spans="8:8" ht="18" customHeight="1">
      <c r="H2204" s="19"/>
    </row>
    <row r="2205" spans="8:8" ht="18" customHeight="1">
      <c r="H2205" s="19"/>
    </row>
    <row r="2206" spans="8:8" ht="18" customHeight="1">
      <c r="H2206" s="19"/>
    </row>
    <row r="2207" spans="8:8" ht="18" customHeight="1">
      <c r="H2207" s="19"/>
    </row>
    <row r="2208" spans="8:8" ht="18" customHeight="1">
      <c r="H2208" s="19"/>
    </row>
    <row r="2209" spans="8:8" ht="18" customHeight="1">
      <c r="H2209" s="19"/>
    </row>
    <row r="2210" spans="8:8" ht="18" customHeight="1">
      <c r="H2210" s="19"/>
    </row>
    <row r="2211" spans="8:8" ht="18" customHeight="1">
      <c r="H2211" s="19"/>
    </row>
    <row r="2212" spans="8:8" ht="18" customHeight="1">
      <c r="H2212" s="19"/>
    </row>
    <row r="2213" spans="8:8" ht="18" customHeight="1">
      <c r="H2213" s="19"/>
    </row>
    <row r="2214" spans="8:8" ht="18" customHeight="1">
      <c r="H2214" s="19"/>
    </row>
    <row r="2215" spans="8:8" ht="18" customHeight="1">
      <c r="H2215" s="19"/>
    </row>
    <row r="2216" spans="8:8" ht="18" customHeight="1">
      <c r="H2216" s="19"/>
    </row>
    <row r="2217" spans="8:8" ht="18" customHeight="1">
      <c r="H2217" s="19"/>
    </row>
    <row r="2218" spans="8:8" ht="18" customHeight="1">
      <c r="H2218" s="19"/>
    </row>
    <row r="2219" spans="8:8" ht="18" customHeight="1">
      <c r="H2219" s="19"/>
    </row>
    <row r="2220" spans="8:8" ht="18" customHeight="1">
      <c r="H2220" s="19"/>
    </row>
    <row r="2221" spans="8:8" ht="18" customHeight="1">
      <c r="H2221" s="19"/>
    </row>
    <row r="2222" spans="8:8" ht="18" customHeight="1">
      <c r="H2222" s="19"/>
    </row>
    <row r="2223" spans="8:8" ht="18" customHeight="1">
      <c r="H2223" s="19"/>
    </row>
    <row r="2224" spans="8:8" ht="18" customHeight="1">
      <c r="H2224" s="19"/>
    </row>
    <row r="2225" spans="8:8" ht="18" customHeight="1">
      <c r="H2225" s="19"/>
    </row>
    <row r="2226" spans="8:8" ht="18" customHeight="1">
      <c r="H2226" s="19"/>
    </row>
    <row r="2227" spans="8:8" ht="18" customHeight="1">
      <c r="H2227" s="19"/>
    </row>
    <row r="2228" spans="8:8" ht="18" customHeight="1">
      <c r="H2228" s="19"/>
    </row>
    <row r="2229" spans="8:8" ht="18" customHeight="1">
      <c r="H2229" s="19"/>
    </row>
    <row r="2230" spans="8:8" ht="18" customHeight="1">
      <c r="H2230" s="19"/>
    </row>
    <row r="2231" spans="8:8" ht="18" customHeight="1">
      <c r="H2231" s="19"/>
    </row>
    <row r="2232" spans="8:8" ht="18" customHeight="1">
      <c r="H2232" s="19"/>
    </row>
    <row r="2233" spans="8:8" ht="18" customHeight="1">
      <c r="H2233" s="19"/>
    </row>
    <row r="2234" spans="8:8" ht="18" customHeight="1">
      <c r="H2234" s="19"/>
    </row>
    <row r="2235" spans="8:8" ht="18" customHeight="1">
      <c r="H2235" s="19"/>
    </row>
    <row r="2236" spans="8:8" ht="18" customHeight="1">
      <c r="H2236" s="19"/>
    </row>
    <row r="2237" spans="8:8" ht="18" customHeight="1">
      <c r="H2237" s="19"/>
    </row>
    <row r="2238" spans="8:8" ht="18" customHeight="1">
      <c r="H2238" s="19"/>
    </row>
    <row r="2239" spans="8:8" ht="18" customHeight="1">
      <c r="H2239" s="19"/>
    </row>
    <row r="2240" spans="8:8" ht="18" customHeight="1">
      <c r="H2240" s="19"/>
    </row>
    <row r="2241" spans="8:8" ht="18" customHeight="1">
      <c r="H2241" s="19"/>
    </row>
    <row r="2242" spans="8:8" ht="18" customHeight="1">
      <c r="H2242" s="19"/>
    </row>
    <row r="2243" spans="8:8" ht="18" customHeight="1">
      <c r="H2243" s="19"/>
    </row>
    <row r="2244" spans="8:8" ht="18" customHeight="1">
      <c r="H2244" s="19"/>
    </row>
    <row r="2245" spans="8:8" ht="18" customHeight="1">
      <c r="H2245" s="19"/>
    </row>
    <row r="2246" spans="8:8" ht="18" customHeight="1">
      <c r="H2246" s="19"/>
    </row>
    <row r="2247" spans="8:8" ht="18" customHeight="1">
      <c r="H2247" s="19"/>
    </row>
    <row r="2248" spans="8:8" ht="18" customHeight="1">
      <c r="H2248" s="19"/>
    </row>
    <row r="2249" spans="8:8" ht="18" customHeight="1">
      <c r="H2249" s="19"/>
    </row>
    <row r="2250" spans="8:8" ht="18" customHeight="1">
      <c r="H2250" s="19"/>
    </row>
    <row r="2251" spans="8:8" ht="18" customHeight="1">
      <c r="H2251" s="19"/>
    </row>
    <row r="2252" spans="8:8" ht="18" customHeight="1">
      <c r="H2252" s="19"/>
    </row>
    <row r="2253" spans="8:8" ht="18" customHeight="1">
      <c r="H2253" s="19"/>
    </row>
    <row r="2254" spans="8:8" ht="18" customHeight="1">
      <c r="H2254" s="19"/>
    </row>
    <row r="2255" spans="8:8" ht="18" customHeight="1">
      <c r="H2255" s="19"/>
    </row>
    <row r="2256" spans="8:8" ht="18" customHeight="1">
      <c r="H2256" s="19"/>
    </row>
    <row r="2257" spans="8:8" ht="18" customHeight="1">
      <c r="H2257" s="19"/>
    </row>
    <row r="2258" spans="8:8" ht="18" customHeight="1">
      <c r="H2258" s="19"/>
    </row>
    <row r="2259" spans="8:8" ht="18" customHeight="1">
      <c r="H2259" s="19"/>
    </row>
    <row r="2260" spans="8:8" ht="18" customHeight="1">
      <c r="H2260" s="19"/>
    </row>
    <row r="2261" spans="8:8" ht="18" customHeight="1">
      <c r="H2261" s="19"/>
    </row>
    <row r="2262" spans="8:8" ht="18" customHeight="1">
      <c r="H2262" s="19"/>
    </row>
    <row r="2263" spans="8:8" ht="18" customHeight="1">
      <c r="H2263" s="19"/>
    </row>
    <row r="2264" spans="8:8" ht="18" customHeight="1">
      <c r="H2264" s="19"/>
    </row>
    <row r="2265" spans="8:8" ht="18" customHeight="1">
      <c r="H2265" s="19"/>
    </row>
    <row r="2266" spans="8:8" ht="18" customHeight="1">
      <c r="H2266" s="19"/>
    </row>
    <row r="2267" spans="8:8" ht="18" customHeight="1">
      <c r="H2267" s="19"/>
    </row>
    <row r="2268" spans="8:8" ht="18" customHeight="1">
      <c r="H2268" s="19"/>
    </row>
    <row r="2269" spans="8:8" ht="18" customHeight="1">
      <c r="H2269" s="19"/>
    </row>
    <row r="2270" spans="8:8" ht="18" customHeight="1">
      <c r="H2270" s="19"/>
    </row>
    <row r="2271" spans="8:8" ht="18" customHeight="1">
      <c r="H2271" s="19"/>
    </row>
    <row r="2272" spans="8:8" ht="18" customHeight="1">
      <c r="H2272" s="19"/>
    </row>
    <row r="2273" spans="8:8" ht="18" customHeight="1">
      <c r="H2273" s="19"/>
    </row>
    <row r="2274" spans="8:8" ht="18" customHeight="1">
      <c r="H2274" s="19"/>
    </row>
    <row r="2275" spans="8:8" ht="18" customHeight="1">
      <c r="H2275" s="19"/>
    </row>
    <row r="2276" spans="8:8" ht="18" customHeight="1">
      <c r="H2276" s="19"/>
    </row>
    <row r="2277" spans="8:8" ht="18" customHeight="1">
      <c r="H2277" s="19"/>
    </row>
    <row r="2278" spans="8:8" ht="18" customHeight="1">
      <c r="H2278" s="19"/>
    </row>
    <row r="2279" spans="8:8" ht="18" customHeight="1">
      <c r="H2279" s="19"/>
    </row>
    <row r="2280" spans="8:8" ht="18" customHeight="1">
      <c r="H2280" s="19"/>
    </row>
    <row r="2281" spans="8:8" ht="18" customHeight="1">
      <c r="H2281" s="19"/>
    </row>
    <row r="2282" spans="8:8" ht="18" customHeight="1">
      <c r="H2282" s="19"/>
    </row>
    <row r="2283" spans="8:8" ht="18" customHeight="1">
      <c r="H2283" s="19"/>
    </row>
    <row r="2284" spans="8:8" ht="18" customHeight="1">
      <c r="H2284" s="19"/>
    </row>
    <row r="2285" spans="8:8" ht="18" customHeight="1">
      <c r="H2285" s="19"/>
    </row>
    <row r="2286" spans="8:8" ht="18" customHeight="1">
      <c r="H2286" s="19"/>
    </row>
    <row r="2287" spans="8:8" ht="18" customHeight="1">
      <c r="H2287" s="19"/>
    </row>
    <row r="2288" spans="8:8" ht="18" customHeight="1">
      <c r="H2288" s="19"/>
    </row>
    <row r="2289" spans="8:8" ht="18" customHeight="1">
      <c r="H2289" s="19"/>
    </row>
    <row r="2290" spans="8:8" ht="18" customHeight="1">
      <c r="H2290" s="19"/>
    </row>
    <row r="2291" spans="8:8" ht="18" customHeight="1">
      <c r="H2291" s="19"/>
    </row>
    <row r="2292" spans="8:8" ht="18" customHeight="1">
      <c r="H2292" s="19"/>
    </row>
    <row r="2293" spans="8:8" ht="18" customHeight="1">
      <c r="H2293" s="19"/>
    </row>
    <row r="2294" spans="8:8" ht="18" customHeight="1">
      <c r="H2294" s="19"/>
    </row>
    <row r="2295" spans="8:8" ht="18" customHeight="1">
      <c r="H2295" s="19"/>
    </row>
    <row r="2296" spans="8:8" ht="18" customHeight="1">
      <c r="H2296" s="19"/>
    </row>
    <row r="2297" spans="8:8" ht="18" customHeight="1">
      <c r="H2297" s="19"/>
    </row>
    <row r="2298" spans="8:8" ht="18" customHeight="1">
      <c r="H2298" s="19"/>
    </row>
    <row r="2299" spans="8:8" ht="18" customHeight="1">
      <c r="H2299" s="19"/>
    </row>
    <row r="2300" spans="8:8" ht="18" customHeight="1">
      <c r="H2300" s="19"/>
    </row>
    <row r="2301" spans="8:8" ht="18" customHeight="1">
      <c r="H2301" s="19"/>
    </row>
    <row r="2302" spans="8:8" ht="18" customHeight="1">
      <c r="H2302" s="19"/>
    </row>
    <row r="2303" spans="8:8" ht="18" customHeight="1">
      <c r="H2303" s="19"/>
    </row>
    <row r="2304" spans="8:8" ht="18" customHeight="1">
      <c r="H2304" s="19"/>
    </row>
    <row r="2305" spans="8:8" ht="18" customHeight="1">
      <c r="H2305" s="19"/>
    </row>
    <row r="2306" spans="8:8" ht="18" customHeight="1">
      <c r="H2306" s="19"/>
    </row>
    <row r="2307" spans="8:8" ht="18" customHeight="1">
      <c r="H2307" s="19"/>
    </row>
    <row r="2308" spans="8:8" ht="18" customHeight="1">
      <c r="H2308" s="19"/>
    </row>
    <row r="2309" spans="8:8" ht="18" customHeight="1">
      <c r="H2309" s="19"/>
    </row>
    <row r="2310" spans="8:8" ht="18" customHeight="1">
      <c r="H2310" s="19"/>
    </row>
    <row r="2311" spans="8:8" ht="18" customHeight="1">
      <c r="H2311" s="19"/>
    </row>
    <row r="2312" spans="8:8" ht="18" customHeight="1">
      <c r="H2312" s="19"/>
    </row>
    <row r="2313" spans="8:8" ht="18" customHeight="1">
      <c r="H2313" s="19"/>
    </row>
    <row r="2314" spans="8:8" ht="18" customHeight="1">
      <c r="H2314" s="19"/>
    </row>
    <row r="2315" spans="8:8" ht="18" customHeight="1">
      <c r="H2315" s="19"/>
    </row>
    <row r="2316" spans="8:8" ht="18" customHeight="1">
      <c r="H2316" s="19"/>
    </row>
    <row r="2317" spans="8:8" ht="18" customHeight="1">
      <c r="H2317" s="19"/>
    </row>
    <row r="2318" spans="8:8" ht="18" customHeight="1">
      <c r="H2318" s="19"/>
    </row>
    <row r="2319" spans="8:8" ht="18" customHeight="1">
      <c r="H2319" s="19"/>
    </row>
    <row r="2320" spans="8:8" ht="18" customHeight="1">
      <c r="H2320" s="19"/>
    </row>
    <row r="2321" spans="8:8" ht="18" customHeight="1">
      <c r="H2321" s="19"/>
    </row>
    <row r="2322" spans="8:8" ht="18" customHeight="1">
      <c r="H2322" s="19"/>
    </row>
    <row r="2323" spans="8:8" ht="18" customHeight="1">
      <c r="H2323" s="19"/>
    </row>
    <row r="2324" spans="8:8" ht="18" customHeight="1">
      <c r="H2324" s="19"/>
    </row>
    <row r="2325" spans="8:8" ht="18" customHeight="1">
      <c r="H2325" s="19"/>
    </row>
    <row r="2326" spans="8:8" ht="18" customHeight="1">
      <c r="H2326" s="19"/>
    </row>
    <row r="2327" spans="8:8" ht="18" customHeight="1">
      <c r="H2327" s="19"/>
    </row>
    <row r="2328" spans="8:8" ht="18" customHeight="1">
      <c r="H2328" s="19"/>
    </row>
    <row r="2329" spans="8:8" ht="18" customHeight="1">
      <c r="H2329" s="19"/>
    </row>
    <row r="2330" spans="8:8" ht="18" customHeight="1">
      <c r="H2330" s="19"/>
    </row>
    <row r="2331" spans="8:8" ht="18" customHeight="1">
      <c r="H2331" s="19"/>
    </row>
    <row r="2332" spans="8:8" ht="18" customHeight="1">
      <c r="H2332" s="19"/>
    </row>
    <row r="2333" spans="8:8" ht="18" customHeight="1">
      <c r="H2333" s="19"/>
    </row>
    <row r="2334" spans="8:8" ht="18" customHeight="1">
      <c r="H2334" s="19"/>
    </row>
    <row r="2335" spans="8:8" ht="18" customHeight="1">
      <c r="H2335" s="19"/>
    </row>
    <row r="2336" spans="8:8" ht="18" customHeight="1">
      <c r="H2336" s="19"/>
    </row>
    <row r="2337" spans="8:8" ht="18" customHeight="1">
      <c r="H2337" s="19"/>
    </row>
    <row r="2338" spans="8:8" ht="18" customHeight="1">
      <c r="H2338" s="19"/>
    </row>
    <row r="2339" spans="8:8" ht="18" customHeight="1">
      <c r="H2339" s="19"/>
    </row>
    <row r="2340" spans="8:8" ht="18" customHeight="1">
      <c r="H2340" s="19"/>
    </row>
    <row r="2341" spans="8:8" ht="18" customHeight="1">
      <c r="H2341" s="19"/>
    </row>
    <row r="2342" spans="8:8" ht="18" customHeight="1">
      <c r="H2342" s="19"/>
    </row>
    <row r="2343" spans="8:8" ht="18" customHeight="1">
      <c r="H2343" s="19"/>
    </row>
    <row r="2344" spans="8:8" ht="18" customHeight="1">
      <c r="H2344" s="19"/>
    </row>
    <row r="2345" spans="8:8" ht="18" customHeight="1">
      <c r="H2345" s="19"/>
    </row>
    <row r="2346" spans="8:8" ht="18" customHeight="1">
      <c r="H2346" s="19"/>
    </row>
    <row r="2347" spans="8:8" ht="18" customHeight="1">
      <c r="H2347" s="19"/>
    </row>
    <row r="2348" spans="8:8" ht="18" customHeight="1">
      <c r="H2348" s="19"/>
    </row>
    <row r="2349" spans="8:8" ht="18" customHeight="1">
      <c r="H2349" s="19"/>
    </row>
    <row r="2350" spans="8:8" ht="18" customHeight="1">
      <c r="H2350" s="19"/>
    </row>
    <row r="2351" spans="8:8" ht="18" customHeight="1">
      <c r="H2351" s="19"/>
    </row>
    <row r="2352" spans="8:8" ht="18" customHeight="1">
      <c r="H2352" s="19"/>
    </row>
    <row r="2353" spans="8:8" ht="18" customHeight="1">
      <c r="H2353" s="19"/>
    </row>
    <row r="2354" spans="8:8" ht="18" customHeight="1">
      <c r="H2354" s="19"/>
    </row>
    <row r="2355" spans="8:8" ht="18" customHeight="1">
      <c r="H2355" s="19"/>
    </row>
    <row r="2356" spans="8:8" ht="18" customHeight="1">
      <c r="H2356" s="19"/>
    </row>
    <row r="2357" spans="8:8" ht="18" customHeight="1">
      <c r="H2357" s="19"/>
    </row>
    <row r="2358" spans="8:8" ht="18" customHeight="1">
      <c r="H2358" s="19"/>
    </row>
    <row r="2359" spans="8:8" ht="18" customHeight="1">
      <c r="H2359" s="19"/>
    </row>
    <row r="2360" spans="8:8" ht="18" customHeight="1">
      <c r="H2360" s="19"/>
    </row>
    <row r="2361" spans="8:8" ht="18" customHeight="1">
      <c r="H2361" s="19"/>
    </row>
    <row r="2362" spans="8:8" ht="18" customHeight="1">
      <c r="H2362" s="19"/>
    </row>
    <row r="2363" spans="8:8" ht="18" customHeight="1">
      <c r="H2363" s="19"/>
    </row>
    <row r="2364" spans="8:8" ht="18" customHeight="1">
      <c r="H2364" s="19"/>
    </row>
    <row r="2365" spans="8:8" ht="18" customHeight="1">
      <c r="H2365" s="19"/>
    </row>
    <row r="2366" spans="8:8" ht="18" customHeight="1">
      <c r="H2366" s="19"/>
    </row>
    <row r="2367" spans="8:8" ht="18" customHeight="1">
      <c r="H2367" s="19"/>
    </row>
    <row r="2368" spans="8:8" ht="18" customHeight="1">
      <c r="H2368" s="19"/>
    </row>
    <row r="2369" spans="8:8" ht="18" customHeight="1">
      <c r="H2369" s="19"/>
    </row>
    <row r="2370" spans="8:8" ht="18" customHeight="1">
      <c r="H2370" s="19"/>
    </row>
    <row r="2371" spans="8:8" ht="18" customHeight="1">
      <c r="H2371" s="19"/>
    </row>
    <row r="2372" spans="8:8" ht="18" customHeight="1">
      <c r="H2372" s="19"/>
    </row>
    <row r="2373" spans="8:8" ht="18" customHeight="1">
      <c r="H2373" s="19"/>
    </row>
    <row r="2374" spans="8:8" ht="18" customHeight="1">
      <c r="H2374" s="19"/>
    </row>
    <row r="2375" spans="8:8" ht="18" customHeight="1">
      <c r="H2375" s="19"/>
    </row>
    <row r="2376" spans="8:8" ht="18" customHeight="1">
      <c r="H2376" s="19"/>
    </row>
    <row r="2377" spans="8:8" ht="18" customHeight="1">
      <c r="H2377" s="19"/>
    </row>
    <row r="2378" spans="8:8" ht="18" customHeight="1">
      <c r="H2378" s="19"/>
    </row>
    <row r="2379" spans="8:8" ht="18" customHeight="1">
      <c r="H2379" s="19"/>
    </row>
    <row r="2380" spans="8:8" ht="18" customHeight="1">
      <c r="H2380" s="19"/>
    </row>
    <row r="2381" spans="8:8" ht="18" customHeight="1">
      <c r="H2381" s="19"/>
    </row>
    <row r="2382" spans="8:8" ht="18" customHeight="1">
      <c r="H2382" s="19"/>
    </row>
    <row r="2383" spans="8:8" ht="18" customHeight="1">
      <c r="H2383" s="19"/>
    </row>
    <row r="2384" spans="8:8" ht="18" customHeight="1">
      <c r="H2384" s="19"/>
    </row>
    <row r="2385" spans="8:8" ht="18" customHeight="1">
      <c r="H2385" s="19"/>
    </row>
    <row r="2386" spans="8:8" ht="18" customHeight="1">
      <c r="H2386" s="19"/>
    </row>
    <row r="2387" spans="8:8" ht="18" customHeight="1">
      <c r="H2387" s="19"/>
    </row>
    <row r="2388" spans="8:8" ht="18" customHeight="1">
      <c r="H2388" s="19"/>
    </row>
    <row r="2389" spans="8:8" ht="18" customHeight="1">
      <c r="H2389" s="19"/>
    </row>
    <row r="2390" spans="8:8" ht="18" customHeight="1">
      <c r="H2390" s="19"/>
    </row>
    <row r="2391" spans="8:8" ht="18" customHeight="1">
      <c r="H2391" s="19"/>
    </row>
    <row r="2392" spans="8:8" ht="18" customHeight="1">
      <c r="H2392" s="19"/>
    </row>
    <row r="2393" spans="8:8" ht="18" customHeight="1">
      <c r="H2393" s="19"/>
    </row>
    <row r="2394" spans="8:8" ht="18" customHeight="1">
      <c r="H2394" s="19"/>
    </row>
    <row r="2395" spans="8:8" ht="18" customHeight="1">
      <c r="H2395" s="19"/>
    </row>
    <row r="2396" spans="8:8" ht="18" customHeight="1">
      <c r="H2396" s="19"/>
    </row>
    <row r="2397" spans="8:8" ht="18" customHeight="1">
      <c r="H2397" s="19"/>
    </row>
    <row r="2398" spans="8:8" ht="18" customHeight="1">
      <c r="H2398" s="19"/>
    </row>
    <row r="2399" spans="8:8" ht="18" customHeight="1">
      <c r="H2399" s="19"/>
    </row>
    <row r="2400" spans="8:8" ht="18" customHeight="1">
      <c r="H2400" s="19"/>
    </row>
    <row r="2401" spans="8:8" ht="18" customHeight="1">
      <c r="H2401" s="19"/>
    </row>
    <row r="2402" spans="8:8" ht="18" customHeight="1">
      <c r="H2402" s="19"/>
    </row>
    <row r="2403" spans="8:8" ht="18" customHeight="1">
      <c r="H2403" s="19"/>
    </row>
    <row r="2404" spans="8:8" ht="18" customHeight="1">
      <c r="H2404" s="19"/>
    </row>
    <row r="2405" spans="8:8" ht="18" customHeight="1">
      <c r="H2405" s="19"/>
    </row>
    <row r="2406" spans="8:8" ht="18" customHeight="1">
      <c r="H2406" s="19"/>
    </row>
    <row r="2407" spans="8:8" ht="18" customHeight="1">
      <c r="H2407" s="19"/>
    </row>
    <row r="2408" spans="8:8" ht="18" customHeight="1">
      <c r="H2408" s="19"/>
    </row>
    <row r="2409" spans="8:8" ht="18" customHeight="1">
      <c r="H2409" s="19"/>
    </row>
    <row r="2410" spans="8:8" ht="18" customHeight="1">
      <c r="H2410" s="19"/>
    </row>
    <row r="2411" spans="8:8" ht="18" customHeight="1">
      <c r="H2411" s="19"/>
    </row>
    <row r="2412" spans="8:8" ht="18" customHeight="1">
      <c r="H2412" s="19"/>
    </row>
    <row r="2413" spans="8:8" ht="18" customHeight="1">
      <c r="H2413" s="19"/>
    </row>
    <row r="2414" spans="8:8" ht="18" customHeight="1">
      <c r="H2414" s="19"/>
    </row>
    <row r="2415" spans="8:8" ht="18" customHeight="1">
      <c r="H2415" s="19"/>
    </row>
    <row r="2416" spans="8:8" ht="18" customHeight="1">
      <c r="H2416" s="19"/>
    </row>
    <row r="2417" spans="8:8" ht="18" customHeight="1">
      <c r="H2417" s="19"/>
    </row>
    <row r="2418" spans="8:8" ht="18" customHeight="1">
      <c r="H2418" s="19"/>
    </row>
    <row r="2419" spans="8:8" ht="18" customHeight="1">
      <c r="H2419" s="19"/>
    </row>
    <row r="2420" spans="8:8" ht="18" customHeight="1">
      <c r="H2420" s="19"/>
    </row>
    <row r="2421" spans="8:8" ht="18" customHeight="1">
      <c r="H2421" s="19"/>
    </row>
    <row r="2422" spans="8:8" ht="18" customHeight="1">
      <c r="H2422" s="19"/>
    </row>
    <row r="2423" spans="8:8" ht="18" customHeight="1">
      <c r="H2423" s="19"/>
    </row>
    <row r="2424" spans="8:8" ht="18" customHeight="1">
      <c r="H2424" s="19"/>
    </row>
    <row r="2425" spans="8:8" ht="18" customHeight="1">
      <c r="H2425" s="19"/>
    </row>
    <row r="2426" spans="8:8" ht="18" customHeight="1">
      <c r="H2426" s="19"/>
    </row>
    <row r="2427" spans="8:8" ht="18" customHeight="1">
      <c r="H2427" s="19"/>
    </row>
    <row r="2428" spans="8:8" ht="18" customHeight="1">
      <c r="H2428" s="19"/>
    </row>
    <row r="2429" spans="8:8" ht="18" customHeight="1">
      <c r="H2429" s="19"/>
    </row>
    <row r="2430" spans="8:8" ht="18" customHeight="1">
      <c r="H2430" s="19"/>
    </row>
    <row r="2431" spans="8:8" ht="18" customHeight="1">
      <c r="H2431" s="19"/>
    </row>
    <row r="2432" spans="8:8" ht="18" customHeight="1">
      <c r="H2432" s="19"/>
    </row>
    <row r="2433" spans="8:8" ht="18" customHeight="1">
      <c r="H2433" s="19"/>
    </row>
    <row r="2434" spans="8:8" ht="18" customHeight="1">
      <c r="H2434" s="19"/>
    </row>
    <row r="2435" spans="8:8" ht="18" customHeight="1">
      <c r="H2435" s="19"/>
    </row>
    <row r="2436" spans="8:8" ht="18" customHeight="1">
      <c r="H2436" s="19"/>
    </row>
    <row r="2437" spans="8:8" ht="18" customHeight="1">
      <c r="H2437" s="19"/>
    </row>
    <row r="2438" spans="8:8" ht="18" customHeight="1">
      <c r="H2438" s="19"/>
    </row>
    <row r="2439" spans="8:8" ht="18" customHeight="1">
      <c r="H2439" s="19"/>
    </row>
    <row r="2440" spans="8:8" ht="18" customHeight="1">
      <c r="H2440" s="19"/>
    </row>
    <row r="2441" spans="8:8" ht="18" customHeight="1">
      <c r="H2441" s="19"/>
    </row>
    <row r="2442" spans="8:8" ht="18" customHeight="1">
      <c r="H2442" s="19"/>
    </row>
    <row r="2443" spans="8:8" ht="18" customHeight="1">
      <c r="H2443" s="19"/>
    </row>
    <row r="2444" spans="8:8" ht="18" customHeight="1">
      <c r="H2444" s="19"/>
    </row>
    <row r="2445" spans="8:8" ht="18" customHeight="1">
      <c r="H2445" s="19"/>
    </row>
    <row r="2446" spans="8:8" ht="18" customHeight="1">
      <c r="H2446" s="19"/>
    </row>
    <row r="2447" spans="8:8" ht="18" customHeight="1">
      <c r="H2447" s="19"/>
    </row>
    <row r="2448" spans="8:8" ht="18" customHeight="1">
      <c r="H2448" s="19"/>
    </row>
    <row r="2449" spans="8:8" ht="18" customHeight="1">
      <c r="H2449" s="19"/>
    </row>
    <row r="2450" spans="8:8" ht="18" customHeight="1">
      <c r="H2450" s="19"/>
    </row>
    <row r="2451" spans="8:8" ht="18" customHeight="1">
      <c r="H2451" s="19"/>
    </row>
    <row r="2452" spans="8:8" ht="18" customHeight="1">
      <c r="H2452" s="19"/>
    </row>
    <row r="2453" spans="8:8" ht="18" customHeight="1">
      <c r="H2453" s="19"/>
    </row>
    <row r="2454" spans="8:8" ht="18" customHeight="1">
      <c r="H2454" s="19"/>
    </row>
    <row r="2455" spans="8:8" ht="18" customHeight="1">
      <c r="H2455" s="19"/>
    </row>
    <row r="2456" spans="8:8" ht="18" customHeight="1">
      <c r="H2456" s="19"/>
    </row>
    <row r="2457" spans="8:8" ht="18" customHeight="1">
      <c r="H2457" s="19"/>
    </row>
    <row r="2458" spans="8:8" ht="18" customHeight="1">
      <c r="H2458" s="19"/>
    </row>
    <row r="2459" spans="8:8" ht="18" customHeight="1">
      <c r="H2459" s="19"/>
    </row>
    <row r="2460" spans="8:8" ht="18" customHeight="1">
      <c r="H2460" s="19"/>
    </row>
    <row r="2461" spans="8:8" ht="18" customHeight="1">
      <c r="H2461" s="19"/>
    </row>
    <row r="2462" spans="8:8" ht="18" customHeight="1">
      <c r="H2462" s="19"/>
    </row>
    <row r="2463" spans="8:8" ht="18" customHeight="1">
      <c r="H2463" s="19"/>
    </row>
    <row r="2464" spans="8:8" ht="18" customHeight="1">
      <c r="H2464" s="19"/>
    </row>
    <row r="2465" spans="8:8" ht="18" customHeight="1">
      <c r="H2465" s="19"/>
    </row>
    <row r="2466" spans="8:8" ht="18" customHeight="1">
      <c r="H2466" s="19"/>
    </row>
    <row r="2467" spans="8:8" ht="18" customHeight="1">
      <c r="H2467" s="19"/>
    </row>
    <row r="2468" spans="8:8" ht="18" customHeight="1">
      <c r="H2468" s="19"/>
    </row>
    <row r="2469" spans="8:8" ht="18" customHeight="1">
      <c r="H2469" s="19"/>
    </row>
    <row r="2470" spans="8:8" ht="18" customHeight="1">
      <c r="H2470" s="19"/>
    </row>
    <row r="2471" spans="8:8" ht="18" customHeight="1">
      <c r="H2471" s="19"/>
    </row>
    <row r="2472" spans="8:8" ht="18" customHeight="1">
      <c r="H2472" s="19"/>
    </row>
    <row r="2473" spans="8:8" ht="18" customHeight="1">
      <c r="H2473" s="19"/>
    </row>
    <row r="2474" spans="8:8" ht="18" customHeight="1">
      <c r="H2474" s="19"/>
    </row>
    <row r="2475" spans="8:8" ht="18" customHeight="1">
      <c r="H2475" s="19"/>
    </row>
    <row r="2476" spans="8:8" ht="18" customHeight="1">
      <c r="H2476" s="19"/>
    </row>
    <row r="2477" spans="8:8" ht="18" customHeight="1">
      <c r="H2477" s="19"/>
    </row>
    <row r="2478" spans="8:8" ht="18" customHeight="1">
      <c r="H2478" s="19"/>
    </row>
    <row r="2479" spans="8:8" ht="18" customHeight="1">
      <c r="H2479" s="19"/>
    </row>
    <row r="2480" spans="8:8" ht="18" customHeight="1">
      <c r="H2480" s="19"/>
    </row>
    <row r="2481" spans="8:8" ht="18" customHeight="1">
      <c r="H2481" s="19"/>
    </row>
    <row r="2482" spans="8:8" ht="18" customHeight="1">
      <c r="H2482" s="19"/>
    </row>
    <row r="2483" spans="8:8" ht="18" customHeight="1">
      <c r="H2483" s="19"/>
    </row>
    <row r="2484" spans="8:8" ht="18" customHeight="1">
      <c r="H2484" s="19"/>
    </row>
    <row r="2485" spans="8:8" ht="18" customHeight="1">
      <c r="H2485" s="19"/>
    </row>
    <row r="2486" spans="8:8" ht="18" customHeight="1">
      <c r="H2486" s="19"/>
    </row>
    <row r="2487" spans="8:8" ht="18" customHeight="1">
      <c r="H2487" s="19"/>
    </row>
    <row r="2488" spans="8:8" ht="18" customHeight="1">
      <c r="H2488" s="19"/>
    </row>
    <row r="2489" spans="8:8" ht="18" customHeight="1">
      <c r="H2489" s="19"/>
    </row>
    <row r="2490" spans="8:8" ht="18" customHeight="1">
      <c r="H2490" s="19"/>
    </row>
    <row r="2491" spans="8:8" ht="18" customHeight="1">
      <c r="H2491" s="19"/>
    </row>
    <row r="2492" spans="8:8" ht="18" customHeight="1">
      <c r="H2492" s="19"/>
    </row>
    <row r="2493" spans="8:8" ht="18" customHeight="1">
      <c r="H2493" s="19"/>
    </row>
    <row r="2494" spans="8:8" ht="18" customHeight="1">
      <c r="H2494" s="19"/>
    </row>
    <row r="2495" spans="8:8" ht="18" customHeight="1">
      <c r="H2495" s="19"/>
    </row>
    <row r="2496" spans="8:8" ht="18" customHeight="1">
      <c r="H2496" s="19"/>
    </row>
    <row r="2497" spans="8:8" ht="18" customHeight="1">
      <c r="H2497" s="19"/>
    </row>
    <row r="2498" spans="8:8" ht="18" customHeight="1">
      <c r="H2498" s="19"/>
    </row>
    <row r="2499" spans="8:8" ht="18" customHeight="1">
      <c r="H2499" s="19"/>
    </row>
    <row r="2500" spans="8:8" ht="18" customHeight="1">
      <c r="H2500" s="19"/>
    </row>
    <row r="2501" spans="8:8" ht="18" customHeight="1">
      <c r="H2501" s="19"/>
    </row>
    <row r="2502" spans="8:8" ht="18" customHeight="1">
      <c r="H2502" s="19"/>
    </row>
    <row r="2503" spans="8:8" ht="18" customHeight="1">
      <c r="H2503" s="19"/>
    </row>
    <row r="2504" spans="8:8" ht="18" customHeight="1">
      <c r="H2504" s="19"/>
    </row>
    <row r="2505" spans="8:8" ht="18" customHeight="1">
      <c r="H2505" s="19"/>
    </row>
  </sheetData>
  <autoFilter ref="A1:K2073" xr:uid="{00000000-0009-0000-0000-000000000000}"/>
  <mergeCells count="2072">
    <mergeCell ref="A7:A10"/>
    <mergeCell ref="D7:D10"/>
    <mergeCell ref="E7:E10"/>
    <mergeCell ref="F7:F10"/>
    <mergeCell ref="A11:A14"/>
    <mergeCell ref="D11:D14"/>
    <mergeCell ref="E11:E14"/>
    <mergeCell ref="F11:F14"/>
    <mergeCell ref="A2:K2"/>
    <mergeCell ref="A3:A6"/>
    <mergeCell ref="D3:D6"/>
    <mergeCell ref="E3:E6"/>
    <mergeCell ref="F3:F6"/>
    <mergeCell ref="A23:A26"/>
    <mergeCell ref="D23:D26"/>
    <mergeCell ref="E23:E26"/>
    <mergeCell ref="F23:F26"/>
    <mergeCell ref="A27:A30"/>
    <mergeCell ref="D27:D30"/>
    <mergeCell ref="E27:E30"/>
    <mergeCell ref="F27:F30"/>
    <mergeCell ref="A15:A18"/>
    <mergeCell ref="D15:D18"/>
    <mergeCell ref="E15:E18"/>
    <mergeCell ref="F15:F18"/>
    <mergeCell ref="A19:A22"/>
    <mergeCell ref="D19:D22"/>
    <mergeCell ref="E19:E22"/>
    <mergeCell ref="F19:F22"/>
    <mergeCell ref="A39:A42"/>
    <mergeCell ref="D39:D42"/>
    <mergeCell ref="E39:E42"/>
    <mergeCell ref="F39:F42"/>
    <mergeCell ref="A43:A46"/>
    <mergeCell ref="D43:D46"/>
    <mergeCell ref="E43:E46"/>
    <mergeCell ref="F43:F46"/>
    <mergeCell ref="A31:A34"/>
    <mergeCell ref="D31:D34"/>
    <mergeCell ref="E31:E34"/>
    <mergeCell ref="F31:F34"/>
    <mergeCell ref="A35:A38"/>
    <mergeCell ref="D35:D38"/>
    <mergeCell ref="E35:E38"/>
    <mergeCell ref="F35:F38"/>
    <mergeCell ref="A55:A58"/>
    <mergeCell ref="D55:D58"/>
    <mergeCell ref="E55:E58"/>
    <mergeCell ref="F55:F58"/>
    <mergeCell ref="A59:A62"/>
    <mergeCell ref="D59:D62"/>
    <mergeCell ref="E59:E62"/>
    <mergeCell ref="F59:F62"/>
    <mergeCell ref="A47:A50"/>
    <mergeCell ref="D47:D50"/>
    <mergeCell ref="E47:E50"/>
    <mergeCell ref="F47:F50"/>
    <mergeCell ref="A51:A54"/>
    <mergeCell ref="D51:D54"/>
    <mergeCell ref="E51:E54"/>
    <mergeCell ref="F51:F54"/>
    <mergeCell ref="A71:A74"/>
    <mergeCell ref="D71:D74"/>
    <mergeCell ref="E71:E74"/>
    <mergeCell ref="F71:F74"/>
    <mergeCell ref="A75:A78"/>
    <mergeCell ref="D75:D78"/>
    <mergeCell ref="E75:E78"/>
    <mergeCell ref="F75:F78"/>
    <mergeCell ref="A63:A66"/>
    <mergeCell ref="D63:D66"/>
    <mergeCell ref="E63:E66"/>
    <mergeCell ref="F63:F66"/>
    <mergeCell ref="A67:A70"/>
    <mergeCell ref="D67:D70"/>
    <mergeCell ref="E67:E70"/>
    <mergeCell ref="F67:F70"/>
    <mergeCell ref="A87:A90"/>
    <mergeCell ref="D87:D90"/>
    <mergeCell ref="E87:E90"/>
    <mergeCell ref="F87:F90"/>
    <mergeCell ref="A91:A94"/>
    <mergeCell ref="D91:D94"/>
    <mergeCell ref="E91:E94"/>
    <mergeCell ref="F91:F94"/>
    <mergeCell ref="A79:A82"/>
    <mergeCell ref="D79:D82"/>
    <mergeCell ref="E79:E82"/>
    <mergeCell ref="F79:F82"/>
    <mergeCell ref="A83:A86"/>
    <mergeCell ref="D83:D86"/>
    <mergeCell ref="E83:E86"/>
    <mergeCell ref="F83:F86"/>
    <mergeCell ref="A103:A106"/>
    <mergeCell ref="D103:D106"/>
    <mergeCell ref="E103:E106"/>
    <mergeCell ref="F103:F106"/>
    <mergeCell ref="A107:A110"/>
    <mergeCell ref="D107:D110"/>
    <mergeCell ref="E107:E110"/>
    <mergeCell ref="F107:F110"/>
    <mergeCell ref="A95:A98"/>
    <mergeCell ref="D95:D98"/>
    <mergeCell ref="E95:E98"/>
    <mergeCell ref="F95:F98"/>
    <mergeCell ref="A99:A102"/>
    <mergeCell ref="D99:D102"/>
    <mergeCell ref="E99:E102"/>
    <mergeCell ref="F99:F102"/>
    <mergeCell ref="A119:A122"/>
    <mergeCell ref="D119:D122"/>
    <mergeCell ref="E119:E122"/>
    <mergeCell ref="F119:F122"/>
    <mergeCell ref="A123:A126"/>
    <mergeCell ref="D123:D126"/>
    <mergeCell ref="E123:E126"/>
    <mergeCell ref="F123:F126"/>
    <mergeCell ref="A111:A114"/>
    <mergeCell ref="D111:D114"/>
    <mergeCell ref="E111:E114"/>
    <mergeCell ref="F111:F114"/>
    <mergeCell ref="A115:A118"/>
    <mergeCell ref="D115:D118"/>
    <mergeCell ref="E115:E118"/>
    <mergeCell ref="F115:F118"/>
    <mergeCell ref="A135:A138"/>
    <mergeCell ref="D135:D138"/>
    <mergeCell ref="E135:E138"/>
    <mergeCell ref="F135:F138"/>
    <mergeCell ref="A139:A142"/>
    <mergeCell ref="D139:D142"/>
    <mergeCell ref="E139:E142"/>
    <mergeCell ref="F139:F142"/>
    <mergeCell ref="A127:A130"/>
    <mergeCell ref="D127:D130"/>
    <mergeCell ref="E127:E130"/>
    <mergeCell ref="F127:F130"/>
    <mergeCell ref="A131:A134"/>
    <mergeCell ref="D131:D134"/>
    <mergeCell ref="E131:E134"/>
    <mergeCell ref="F131:F134"/>
    <mergeCell ref="A151:A154"/>
    <mergeCell ref="D151:D154"/>
    <mergeCell ref="E151:E154"/>
    <mergeCell ref="F151:F154"/>
    <mergeCell ref="A155:A158"/>
    <mergeCell ref="D155:D158"/>
    <mergeCell ref="E155:E158"/>
    <mergeCell ref="F155:F158"/>
    <mergeCell ref="A143:A146"/>
    <mergeCell ref="D143:D146"/>
    <mergeCell ref="E143:E146"/>
    <mergeCell ref="F143:F146"/>
    <mergeCell ref="A147:A150"/>
    <mergeCell ref="D147:D150"/>
    <mergeCell ref="E147:E150"/>
    <mergeCell ref="F147:F150"/>
    <mergeCell ref="A167:A170"/>
    <mergeCell ref="D167:D170"/>
    <mergeCell ref="E167:E170"/>
    <mergeCell ref="F167:F170"/>
    <mergeCell ref="A171:A174"/>
    <mergeCell ref="D171:D174"/>
    <mergeCell ref="E171:E174"/>
    <mergeCell ref="F171:F174"/>
    <mergeCell ref="A159:A162"/>
    <mergeCell ref="D159:D162"/>
    <mergeCell ref="E159:E162"/>
    <mergeCell ref="F159:F162"/>
    <mergeCell ref="A163:A166"/>
    <mergeCell ref="D163:D166"/>
    <mergeCell ref="E163:E166"/>
    <mergeCell ref="F163:F166"/>
    <mergeCell ref="A183:A186"/>
    <mergeCell ref="D183:D186"/>
    <mergeCell ref="E183:E186"/>
    <mergeCell ref="F183:F186"/>
    <mergeCell ref="A187:A190"/>
    <mergeCell ref="D187:D190"/>
    <mergeCell ref="E187:E190"/>
    <mergeCell ref="F187:F190"/>
    <mergeCell ref="A175:A178"/>
    <mergeCell ref="D175:D178"/>
    <mergeCell ref="E175:E178"/>
    <mergeCell ref="F175:F178"/>
    <mergeCell ref="A179:A182"/>
    <mergeCell ref="D179:D182"/>
    <mergeCell ref="E179:E182"/>
    <mergeCell ref="F179:F182"/>
    <mergeCell ref="A199:A202"/>
    <mergeCell ref="D199:D202"/>
    <mergeCell ref="E199:E202"/>
    <mergeCell ref="F199:F202"/>
    <mergeCell ref="A203:A206"/>
    <mergeCell ref="D203:D206"/>
    <mergeCell ref="E203:E206"/>
    <mergeCell ref="F203:F206"/>
    <mergeCell ref="A191:A194"/>
    <mergeCell ref="D191:D194"/>
    <mergeCell ref="E191:E194"/>
    <mergeCell ref="F191:F194"/>
    <mergeCell ref="A195:A198"/>
    <mergeCell ref="D195:D198"/>
    <mergeCell ref="E195:E198"/>
    <mergeCell ref="F195:F198"/>
    <mergeCell ref="A215:A218"/>
    <mergeCell ref="D215:D218"/>
    <mergeCell ref="E215:E218"/>
    <mergeCell ref="F215:F218"/>
    <mergeCell ref="A219:A222"/>
    <mergeCell ref="D219:D222"/>
    <mergeCell ref="E219:E222"/>
    <mergeCell ref="F219:F222"/>
    <mergeCell ref="A207:A210"/>
    <mergeCell ref="D207:D210"/>
    <mergeCell ref="E207:E210"/>
    <mergeCell ref="F207:F210"/>
    <mergeCell ref="A211:A214"/>
    <mergeCell ref="D211:D214"/>
    <mergeCell ref="E211:E214"/>
    <mergeCell ref="F211:F214"/>
    <mergeCell ref="A231:A234"/>
    <mergeCell ref="D231:D234"/>
    <mergeCell ref="E231:E234"/>
    <mergeCell ref="F231:F234"/>
    <mergeCell ref="A235:A238"/>
    <mergeCell ref="D235:D238"/>
    <mergeCell ref="E235:E238"/>
    <mergeCell ref="F235:F238"/>
    <mergeCell ref="A223:A226"/>
    <mergeCell ref="D223:D226"/>
    <mergeCell ref="E223:E226"/>
    <mergeCell ref="F223:F226"/>
    <mergeCell ref="A227:A230"/>
    <mergeCell ref="D227:D230"/>
    <mergeCell ref="E227:E230"/>
    <mergeCell ref="F227:F230"/>
    <mergeCell ref="A247:A250"/>
    <mergeCell ref="D247:D250"/>
    <mergeCell ref="E247:E250"/>
    <mergeCell ref="F247:F250"/>
    <mergeCell ref="A251:A254"/>
    <mergeCell ref="D251:D254"/>
    <mergeCell ref="E251:E254"/>
    <mergeCell ref="F251:F254"/>
    <mergeCell ref="A239:A242"/>
    <mergeCell ref="D239:D242"/>
    <mergeCell ref="E239:E242"/>
    <mergeCell ref="F239:F242"/>
    <mergeCell ref="A243:A246"/>
    <mergeCell ref="D243:D246"/>
    <mergeCell ref="E243:E246"/>
    <mergeCell ref="F243:F246"/>
    <mergeCell ref="A263:A266"/>
    <mergeCell ref="D263:D266"/>
    <mergeCell ref="E263:E266"/>
    <mergeCell ref="F263:F266"/>
    <mergeCell ref="A267:A270"/>
    <mergeCell ref="D267:D270"/>
    <mergeCell ref="E267:E270"/>
    <mergeCell ref="F267:F270"/>
    <mergeCell ref="A255:A258"/>
    <mergeCell ref="D255:D258"/>
    <mergeCell ref="E255:E258"/>
    <mergeCell ref="F255:F258"/>
    <mergeCell ref="A259:A262"/>
    <mergeCell ref="D259:D262"/>
    <mergeCell ref="E259:E262"/>
    <mergeCell ref="F259:F262"/>
    <mergeCell ref="A279:A282"/>
    <mergeCell ref="D279:D282"/>
    <mergeCell ref="E279:E282"/>
    <mergeCell ref="F279:F282"/>
    <mergeCell ref="A283:A286"/>
    <mergeCell ref="D283:D286"/>
    <mergeCell ref="E283:E286"/>
    <mergeCell ref="F283:F286"/>
    <mergeCell ref="A271:A274"/>
    <mergeCell ref="D271:D274"/>
    <mergeCell ref="E271:E274"/>
    <mergeCell ref="F271:F274"/>
    <mergeCell ref="A275:A278"/>
    <mergeCell ref="D275:D278"/>
    <mergeCell ref="E275:E278"/>
    <mergeCell ref="F275:F278"/>
    <mergeCell ref="A295:A298"/>
    <mergeCell ref="D295:D298"/>
    <mergeCell ref="E295:E298"/>
    <mergeCell ref="F295:F298"/>
    <mergeCell ref="A299:A302"/>
    <mergeCell ref="D299:D302"/>
    <mergeCell ref="E299:E302"/>
    <mergeCell ref="F299:F302"/>
    <mergeCell ref="A287:A290"/>
    <mergeCell ref="D287:D290"/>
    <mergeCell ref="E287:E290"/>
    <mergeCell ref="F287:F290"/>
    <mergeCell ref="A291:A294"/>
    <mergeCell ref="D291:D294"/>
    <mergeCell ref="E291:E294"/>
    <mergeCell ref="F291:F294"/>
    <mergeCell ref="A311:A314"/>
    <mergeCell ref="D311:D314"/>
    <mergeCell ref="E311:E314"/>
    <mergeCell ref="F311:F314"/>
    <mergeCell ref="A315:A318"/>
    <mergeCell ref="D315:D318"/>
    <mergeCell ref="E315:E318"/>
    <mergeCell ref="F315:F318"/>
    <mergeCell ref="A303:A306"/>
    <mergeCell ref="D303:D306"/>
    <mergeCell ref="E303:E306"/>
    <mergeCell ref="F303:F306"/>
    <mergeCell ref="A307:A310"/>
    <mergeCell ref="D307:D310"/>
    <mergeCell ref="E307:E310"/>
    <mergeCell ref="F307:F310"/>
    <mergeCell ref="A327:A330"/>
    <mergeCell ref="D327:D330"/>
    <mergeCell ref="E327:E330"/>
    <mergeCell ref="F327:F330"/>
    <mergeCell ref="A331:A334"/>
    <mergeCell ref="D331:D334"/>
    <mergeCell ref="E331:E334"/>
    <mergeCell ref="F331:F334"/>
    <mergeCell ref="A319:A322"/>
    <mergeCell ref="D319:D322"/>
    <mergeCell ref="E319:E322"/>
    <mergeCell ref="F319:F322"/>
    <mergeCell ref="A323:A326"/>
    <mergeCell ref="D323:D326"/>
    <mergeCell ref="E323:E326"/>
    <mergeCell ref="F323:F326"/>
    <mergeCell ref="A343:A346"/>
    <mergeCell ref="D343:D346"/>
    <mergeCell ref="E343:E346"/>
    <mergeCell ref="F343:F346"/>
    <mergeCell ref="A347:A350"/>
    <mergeCell ref="D347:D350"/>
    <mergeCell ref="E347:E350"/>
    <mergeCell ref="F347:F350"/>
    <mergeCell ref="A335:A338"/>
    <mergeCell ref="D335:D338"/>
    <mergeCell ref="E335:E338"/>
    <mergeCell ref="F335:F338"/>
    <mergeCell ref="A339:A342"/>
    <mergeCell ref="D339:D342"/>
    <mergeCell ref="E339:E342"/>
    <mergeCell ref="F339:F342"/>
    <mergeCell ref="A359:A362"/>
    <mergeCell ref="D359:D362"/>
    <mergeCell ref="E359:E362"/>
    <mergeCell ref="F359:F362"/>
    <mergeCell ref="A363:A366"/>
    <mergeCell ref="D363:D366"/>
    <mergeCell ref="E363:E366"/>
    <mergeCell ref="F363:F366"/>
    <mergeCell ref="A351:A354"/>
    <mergeCell ref="D351:D354"/>
    <mergeCell ref="E351:E354"/>
    <mergeCell ref="F351:F354"/>
    <mergeCell ref="A355:A358"/>
    <mergeCell ref="D355:D358"/>
    <mergeCell ref="E355:E358"/>
    <mergeCell ref="F355:F358"/>
    <mergeCell ref="A375:A378"/>
    <mergeCell ref="D375:D378"/>
    <mergeCell ref="E375:E378"/>
    <mergeCell ref="F375:F378"/>
    <mergeCell ref="A379:A382"/>
    <mergeCell ref="D379:D382"/>
    <mergeCell ref="E379:E382"/>
    <mergeCell ref="F379:F382"/>
    <mergeCell ref="A367:A370"/>
    <mergeCell ref="D367:D370"/>
    <mergeCell ref="E367:E370"/>
    <mergeCell ref="F367:F370"/>
    <mergeCell ref="A371:A374"/>
    <mergeCell ref="D371:D374"/>
    <mergeCell ref="E371:E374"/>
    <mergeCell ref="F371:F374"/>
    <mergeCell ref="A391:A394"/>
    <mergeCell ref="D391:D394"/>
    <mergeCell ref="E391:E394"/>
    <mergeCell ref="F391:F394"/>
    <mergeCell ref="A395:A398"/>
    <mergeCell ref="D395:D398"/>
    <mergeCell ref="E395:E398"/>
    <mergeCell ref="F395:F398"/>
    <mergeCell ref="A383:A386"/>
    <mergeCell ref="D383:D386"/>
    <mergeCell ref="E383:E386"/>
    <mergeCell ref="F383:F386"/>
    <mergeCell ref="A387:A390"/>
    <mergeCell ref="D387:D390"/>
    <mergeCell ref="E387:E390"/>
    <mergeCell ref="F387:F390"/>
    <mergeCell ref="A407:A410"/>
    <mergeCell ref="D407:D410"/>
    <mergeCell ref="E407:E410"/>
    <mergeCell ref="F407:F410"/>
    <mergeCell ref="A411:A414"/>
    <mergeCell ref="D411:D414"/>
    <mergeCell ref="E411:E414"/>
    <mergeCell ref="F411:F414"/>
    <mergeCell ref="A399:A402"/>
    <mergeCell ref="D399:D402"/>
    <mergeCell ref="E399:E402"/>
    <mergeCell ref="F399:F402"/>
    <mergeCell ref="A403:A406"/>
    <mergeCell ref="D403:D406"/>
    <mergeCell ref="E403:E406"/>
    <mergeCell ref="F403:F406"/>
    <mergeCell ref="A423:A426"/>
    <mergeCell ref="D423:D426"/>
    <mergeCell ref="E423:E426"/>
    <mergeCell ref="F423:F426"/>
    <mergeCell ref="A427:A430"/>
    <mergeCell ref="D427:D430"/>
    <mergeCell ref="E427:E430"/>
    <mergeCell ref="F427:F430"/>
    <mergeCell ref="A415:A418"/>
    <mergeCell ref="D415:D418"/>
    <mergeCell ref="E415:E418"/>
    <mergeCell ref="F415:F418"/>
    <mergeCell ref="A419:A422"/>
    <mergeCell ref="D419:D422"/>
    <mergeCell ref="E419:E422"/>
    <mergeCell ref="F419:F422"/>
    <mergeCell ref="A439:A442"/>
    <mergeCell ref="D439:D442"/>
    <mergeCell ref="E439:E442"/>
    <mergeCell ref="F439:F442"/>
    <mergeCell ref="A443:A446"/>
    <mergeCell ref="D443:D446"/>
    <mergeCell ref="E443:E446"/>
    <mergeCell ref="F443:F446"/>
    <mergeCell ref="A431:A434"/>
    <mergeCell ref="D431:D434"/>
    <mergeCell ref="E431:E434"/>
    <mergeCell ref="F431:F434"/>
    <mergeCell ref="A435:A438"/>
    <mergeCell ref="D435:D438"/>
    <mergeCell ref="E435:E438"/>
    <mergeCell ref="F435:F438"/>
    <mergeCell ref="A455:A458"/>
    <mergeCell ref="D455:D458"/>
    <mergeCell ref="E455:E458"/>
    <mergeCell ref="F455:F458"/>
    <mergeCell ref="A459:A462"/>
    <mergeCell ref="D459:D462"/>
    <mergeCell ref="E459:E462"/>
    <mergeCell ref="F459:F462"/>
    <mergeCell ref="A447:A450"/>
    <mergeCell ref="D447:D450"/>
    <mergeCell ref="E447:E450"/>
    <mergeCell ref="F447:F450"/>
    <mergeCell ref="A451:A454"/>
    <mergeCell ref="D451:D454"/>
    <mergeCell ref="E451:E454"/>
    <mergeCell ref="F451:F454"/>
    <mergeCell ref="A471:A474"/>
    <mergeCell ref="D471:D474"/>
    <mergeCell ref="E471:E474"/>
    <mergeCell ref="F471:F474"/>
    <mergeCell ref="A475:A478"/>
    <mergeCell ref="D475:D478"/>
    <mergeCell ref="E475:E478"/>
    <mergeCell ref="F475:F478"/>
    <mergeCell ref="A463:A466"/>
    <mergeCell ref="D463:D466"/>
    <mergeCell ref="E463:E466"/>
    <mergeCell ref="F463:F466"/>
    <mergeCell ref="A467:A470"/>
    <mergeCell ref="D467:D470"/>
    <mergeCell ref="E467:E470"/>
    <mergeCell ref="F467:F470"/>
    <mergeCell ref="A487:A490"/>
    <mergeCell ref="D487:D490"/>
    <mergeCell ref="E487:E490"/>
    <mergeCell ref="F487:F490"/>
    <mergeCell ref="A491:A494"/>
    <mergeCell ref="D491:D494"/>
    <mergeCell ref="E491:E494"/>
    <mergeCell ref="F491:F494"/>
    <mergeCell ref="A479:A482"/>
    <mergeCell ref="D479:D482"/>
    <mergeCell ref="E479:E482"/>
    <mergeCell ref="F479:F482"/>
    <mergeCell ref="A483:A486"/>
    <mergeCell ref="D483:D486"/>
    <mergeCell ref="E483:E486"/>
    <mergeCell ref="F483:F486"/>
    <mergeCell ref="A503:A506"/>
    <mergeCell ref="D503:D506"/>
    <mergeCell ref="E503:E506"/>
    <mergeCell ref="F503:F506"/>
    <mergeCell ref="A507:A510"/>
    <mergeCell ref="D507:D510"/>
    <mergeCell ref="E507:E510"/>
    <mergeCell ref="F507:F510"/>
    <mergeCell ref="A495:A498"/>
    <mergeCell ref="D495:D498"/>
    <mergeCell ref="E495:E498"/>
    <mergeCell ref="F495:F498"/>
    <mergeCell ref="A499:A502"/>
    <mergeCell ref="D499:D502"/>
    <mergeCell ref="E499:E502"/>
    <mergeCell ref="F499:F502"/>
    <mergeCell ref="A519:A522"/>
    <mergeCell ref="D519:D522"/>
    <mergeCell ref="E519:E522"/>
    <mergeCell ref="F519:F522"/>
    <mergeCell ref="A523:A526"/>
    <mergeCell ref="D523:D526"/>
    <mergeCell ref="E523:E526"/>
    <mergeCell ref="F523:F526"/>
    <mergeCell ref="A511:A514"/>
    <mergeCell ref="D511:D514"/>
    <mergeCell ref="E511:E514"/>
    <mergeCell ref="F511:F514"/>
    <mergeCell ref="A515:A518"/>
    <mergeCell ref="D515:D518"/>
    <mergeCell ref="E515:E518"/>
    <mergeCell ref="F515:F518"/>
    <mergeCell ref="A535:A538"/>
    <mergeCell ref="D535:D538"/>
    <mergeCell ref="E535:E538"/>
    <mergeCell ref="F535:F538"/>
    <mergeCell ref="A539:A542"/>
    <mergeCell ref="D539:D542"/>
    <mergeCell ref="E539:E542"/>
    <mergeCell ref="F539:F542"/>
    <mergeCell ref="A527:A530"/>
    <mergeCell ref="D527:D530"/>
    <mergeCell ref="E527:E530"/>
    <mergeCell ref="F527:F530"/>
    <mergeCell ref="A531:A534"/>
    <mergeCell ref="D531:D534"/>
    <mergeCell ref="E531:E534"/>
    <mergeCell ref="F531:F534"/>
    <mergeCell ref="A551:A554"/>
    <mergeCell ref="D551:D554"/>
    <mergeCell ref="E551:E554"/>
    <mergeCell ref="F551:F554"/>
    <mergeCell ref="A555:A558"/>
    <mergeCell ref="D555:D558"/>
    <mergeCell ref="E555:E558"/>
    <mergeCell ref="F555:F558"/>
    <mergeCell ref="A543:A546"/>
    <mergeCell ref="D543:D546"/>
    <mergeCell ref="E543:E546"/>
    <mergeCell ref="F543:F546"/>
    <mergeCell ref="A547:A550"/>
    <mergeCell ref="D547:D550"/>
    <mergeCell ref="E547:E550"/>
    <mergeCell ref="F547:F550"/>
    <mergeCell ref="A567:A570"/>
    <mergeCell ref="D567:D570"/>
    <mergeCell ref="E567:E570"/>
    <mergeCell ref="F567:F570"/>
    <mergeCell ref="A571:A574"/>
    <mergeCell ref="D571:D574"/>
    <mergeCell ref="E571:E574"/>
    <mergeCell ref="F571:F574"/>
    <mergeCell ref="A559:A562"/>
    <mergeCell ref="D559:D562"/>
    <mergeCell ref="E559:E562"/>
    <mergeCell ref="F559:F562"/>
    <mergeCell ref="A563:A566"/>
    <mergeCell ref="D563:D566"/>
    <mergeCell ref="E563:E566"/>
    <mergeCell ref="F563:F566"/>
    <mergeCell ref="A583:A586"/>
    <mergeCell ref="D583:D586"/>
    <mergeCell ref="E583:E586"/>
    <mergeCell ref="F583:F586"/>
    <mergeCell ref="A587:A590"/>
    <mergeCell ref="D587:D590"/>
    <mergeCell ref="E587:E590"/>
    <mergeCell ref="F587:F590"/>
    <mergeCell ref="A575:A578"/>
    <mergeCell ref="D575:D578"/>
    <mergeCell ref="E575:E578"/>
    <mergeCell ref="F575:F578"/>
    <mergeCell ref="A579:A582"/>
    <mergeCell ref="D579:D582"/>
    <mergeCell ref="E579:E582"/>
    <mergeCell ref="F579:F582"/>
    <mergeCell ref="A599:A602"/>
    <mergeCell ref="D599:D602"/>
    <mergeCell ref="E599:E602"/>
    <mergeCell ref="F599:F602"/>
    <mergeCell ref="A603:A606"/>
    <mergeCell ref="D603:D606"/>
    <mergeCell ref="E603:E606"/>
    <mergeCell ref="F603:F606"/>
    <mergeCell ref="A591:A594"/>
    <mergeCell ref="D591:D594"/>
    <mergeCell ref="E591:E594"/>
    <mergeCell ref="F591:F594"/>
    <mergeCell ref="A595:A598"/>
    <mergeCell ref="D595:D598"/>
    <mergeCell ref="E595:E598"/>
    <mergeCell ref="F595:F598"/>
    <mergeCell ref="A615:A618"/>
    <mergeCell ref="D615:D618"/>
    <mergeCell ref="E615:E618"/>
    <mergeCell ref="F615:F618"/>
    <mergeCell ref="A619:A622"/>
    <mergeCell ref="D619:D622"/>
    <mergeCell ref="E619:E622"/>
    <mergeCell ref="F619:F622"/>
    <mergeCell ref="A607:A610"/>
    <mergeCell ref="D607:D610"/>
    <mergeCell ref="E607:E610"/>
    <mergeCell ref="F607:F610"/>
    <mergeCell ref="A611:A614"/>
    <mergeCell ref="D611:D614"/>
    <mergeCell ref="E611:E614"/>
    <mergeCell ref="F611:F614"/>
    <mergeCell ref="A631:A634"/>
    <mergeCell ref="D631:D634"/>
    <mergeCell ref="E631:E634"/>
    <mergeCell ref="F631:F634"/>
    <mergeCell ref="A635:A638"/>
    <mergeCell ref="D635:D638"/>
    <mergeCell ref="E635:E638"/>
    <mergeCell ref="F635:F638"/>
    <mergeCell ref="A623:A626"/>
    <mergeCell ref="D623:D626"/>
    <mergeCell ref="E623:E626"/>
    <mergeCell ref="F623:F626"/>
    <mergeCell ref="A627:A630"/>
    <mergeCell ref="D627:D630"/>
    <mergeCell ref="E627:E630"/>
    <mergeCell ref="F627:F630"/>
    <mergeCell ref="A647:A650"/>
    <mergeCell ref="D647:D650"/>
    <mergeCell ref="E647:E650"/>
    <mergeCell ref="F647:F650"/>
    <mergeCell ref="A651:A654"/>
    <mergeCell ref="D651:D654"/>
    <mergeCell ref="E651:E654"/>
    <mergeCell ref="F651:F654"/>
    <mergeCell ref="A639:A642"/>
    <mergeCell ref="D639:D642"/>
    <mergeCell ref="E639:E642"/>
    <mergeCell ref="F639:F642"/>
    <mergeCell ref="A643:A646"/>
    <mergeCell ref="D643:D646"/>
    <mergeCell ref="E643:E646"/>
    <mergeCell ref="F643:F646"/>
    <mergeCell ref="A663:A666"/>
    <mergeCell ref="D663:D666"/>
    <mergeCell ref="E663:E666"/>
    <mergeCell ref="F663:F666"/>
    <mergeCell ref="A667:A670"/>
    <mergeCell ref="D667:D670"/>
    <mergeCell ref="E667:E670"/>
    <mergeCell ref="F667:F670"/>
    <mergeCell ref="A655:A658"/>
    <mergeCell ref="D655:D658"/>
    <mergeCell ref="E655:E658"/>
    <mergeCell ref="F655:F658"/>
    <mergeCell ref="A659:A662"/>
    <mergeCell ref="D659:D662"/>
    <mergeCell ref="E659:E662"/>
    <mergeCell ref="F659:F662"/>
    <mergeCell ref="A671:A674"/>
    <mergeCell ref="D671:D674"/>
    <mergeCell ref="E671:E674"/>
    <mergeCell ref="F671:F674"/>
    <mergeCell ref="A675:A678"/>
    <mergeCell ref="D675:D678"/>
    <mergeCell ref="E675:E678"/>
    <mergeCell ref="F675:F678"/>
    <mergeCell ref="A680:A683"/>
    <mergeCell ref="D680:D683"/>
    <mergeCell ref="E680:E683"/>
    <mergeCell ref="F680:F683"/>
    <mergeCell ref="A684:A687"/>
    <mergeCell ref="D684:D687"/>
    <mergeCell ref="E684:E687"/>
    <mergeCell ref="F684:F687"/>
    <mergeCell ref="A679:K679"/>
    <mergeCell ref="A696:A699"/>
    <mergeCell ref="D696:D699"/>
    <mergeCell ref="E696:E699"/>
    <mergeCell ref="F696:F699"/>
    <mergeCell ref="A700:A703"/>
    <mergeCell ref="D700:D703"/>
    <mergeCell ref="E700:E703"/>
    <mergeCell ref="F700:F703"/>
    <mergeCell ref="A688:A691"/>
    <mergeCell ref="D688:D691"/>
    <mergeCell ref="E688:E691"/>
    <mergeCell ref="F688:F691"/>
    <mergeCell ref="A692:A695"/>
    <mergeCell ref="D692:D695"/>
    <mergeCell ref="E692:E695"/>
    <mergeCell ref="F692:F695"/>
    <mergeCell ref="A712:A715"/>
    <mergeCell ref="D712:D715"/>
    <mergeCell ref="E712:E715"/>
    <mergeCell ref="F712:F715"/>
    <mergeCell ref="A716:A719"/>
    <mergeCell ref="D716:D719"/>
    <mergeCell ref="E716:E719"/>
    <mergeCell ref="F716:F719"/>
    <mergeCell ref="A704:A707"/>
    <mergeCell ref="D704:D707"/>
    <mergeCell ref="E704:E707"/>
    <mergeCell ref="F704:F707"/>
    <mergeCell ref="A708:A711"/>
    <mergeCell ref="D708:D711"/>
    <mergeCell ref="E708:E711"/>
    <mergeCell ref="F708:F711"/>
    <mergeCell ref="A728:A731"/>
    <mergeCell ref="D728:D731"/>
    <mergeCell ref="E728:E731"/>
    <mergeCell ref="F728:F731"/>
    <mergeCell ref="A732:A735"/>
    <mergeCell ref="D732:D735"/>
    <mergeCell ref="E732:E735"/>
    <mergeCell ref="F732:F735"/>
    <mergeCell ref="A720:A723"/>
    <mergeCell ref="D720:D723"/>
    <mergeCell ref="E720:E723"/>
    <mergeCell ref="F720:F723"/>
    <mergeCell ref="A724:A727"/>
    <mergeCell ref="D724:D727"/>
    <mergeCell ref="E724:E727"/>
    <mergeCell ref="F724:F727"/>
    <mergeCell ref="A744:A747"/>
    <mergeCell ref="D744:D747"/>
    <mergeCell ref="E744:E747"/>
    <mergeCell ref="F744:F747"/>
    <mergeCell ref="A748:A751"/>
    <mergeCell ref="D748:D751"/>
    <mergeCell ref="E748:E751"/>
    <mergeCell ref="F748:F751"/>
    <mergeCell ref="A736:A739"/>
    <mergeCell ref="D736:D739"/>
    <mergeCell ref="E736:E739"/>
    <mergeCell ref="F736:F739"/>
    <mergeCell ref="A740:A743"/>
    <mergeCell ref="D740:D743"/>
    <mergeCell ref="E740:E743"/>
    <mergeCell ref="F740:F743"/>
    <mergeCell ref="A760:A763"/>
    <mergeCell ref="D760:D763"/>
    <mergeCell ref="E760:E763"/>
    <mergeCell ref="F760:F763"/>
    <mergeCell ref="A764:A767"/>
    <mergeCell ref="D764:D767"/>
    <mergeCell ref="E764:E767"/>
    <mergeCell ref="F764:F767"/>
    <mergeCell ref="A752:A755"/>
    <mergeCell ref="D752:D755"/>
    <mergeCell ref="E752:E755"/>
    <mergeCell ref="F752:F755"/>
    <mergeCell ref="A756:A759"/>
    <mergeCell ref="D756:D759"/>
    <mergeCell ref="E756:E759"/>
    <mergeCell ref="F756:F759"/>
    <mergeCell ref="A776:A779"/>
    <mergeCell ref="D776:D779"/>
    <mergeCell ref="E776:E779"/>
    <mergeCell ref="F776:F779"/>
    <mergeCell ref="A780:A783"/>
    <mergeCell ref="D780:D783"/>
    <mergeCell ref="E780:E783"/>
    <mergeCell ref="F780:F783"/>
    <mergeCell ref="A768:A771"/>
    <mergeCell ref="D768:D771"/>
    <mergeCell ref="E768:E771"/>
    <mergeCell ref="F768:F771"/>
    <mergeCell ref="A772:A775"/>
    <mergeCell ref="D772:D775"/>
    <mergeCell ref="E772:E775"/>
    <mergeCell ref="F772:F775"/>
    <mergeCell ref="A792:A795"/>
    <mergeCell ref="D792:D795"/>
    <mergeCell ref="E792:E795"/>
    <mergeCell ref="F792:F795"/>
    <mergeCell ref="A796:A799"/>
    <mergeCell ref="D796:D799"/>
    <mergeCell ref="E796:E799"/>
    <mergeCell ref="F796:F799"/>
    <mergeCell ref="A784:A787"/>
    <mergeCell ref="D784:D787"/>
    <mergeCell ref="E784:E787"/>
    <mergeCell ref="F784:F787"/>
    <mergeCell ref="A788:A791"/>
    <mergeCell ref="D788:D791"/>
    <mergeCell ref="E788:E791"/>
    <mergeCell ref="F788:F791"/>
    <mergeCell ref="A808:A811"/>
    <mergeCell ref="D808:D811"/>
    <mergeCell ref="E808:E811"/>
    <mergeCell ref="F808:F811"/>
    <mergeCell ref="A812:A815"/>
    <mergeCell ref="D812:D815"/>
    <mergeCell ref="E812:E815"/>
    <mergeCell ref="F812:F815"/>
    <mergeCell ref="A800:A803"/>
    <mergeCell ref="D800:D803"/>
    <mergeCell ref="E800:E803"/>
    <mergeCell ref="F800:F803"/>
    <mergeCell ref="A804:A807"/>
    <mergeCell ref="D804:D807"/>
    <mergeCell ref="E804:E807"/>
    <mergeCell ref="F804:F807"/>
    <mergeCell ref="A824:A827"/>
    <mergeCell ref="D824:D827"/>
    <mergeCell ref="E824:E827"/>
    <mergeCell ref="F824:F827"/>
    <mergeCell ref="A828:A831"/>
    <mergeCell ref="D828:D831"/>
    <mergeCell ref="E828:E831"/>
    <mergeCell ref="F828:F831"/>
    <mergeCell ref="A816:A819"/>
    <mergeCell ref="D816:D819"/>
    <mergeCell ref="E816:E819"/>
    <mergeCell ref="F816:F819"/>
    <mergeCell ref="A820:A823"/>
    <mergeCell ref="D820:D823"/>
    <mergeCell ref="E820:E823"/>
    <mergeCell ref="F820:F823"/>
    <mergeCell ref="A840:A843"/>
    <mergeCell ref="D840:D843"/>
    <mergeCell ref="E840:E843"/>
    <mergeCell ref="F840:F843"/>
    <mergeCell ref="A844:A847"/>
    <mergeCell ref="D844:D847"/>
    <mergeCell ref="E844:E847"/>
    <mergeCell ref="F844:F847"/>
    <mergeCell ref="A832:A835"/>
    <mergeCell ref="D832:D835"/>
    <mergeCell ref="E832:E835"/>
    <mergeCell ref="F832:F835"/>
    <mergeCell ref="A836:A839"/>
    <mergeCell ref="D836:D839"/>
    <mergeCell ref="E836:E839"/>
    <mergeCell ref="F836:F839"/>
    <mergeCell ref="A856:A859"/>
    <mergeCell ref="D856:D859"/>
    <mergeCell ref="E856:E859"/>
    <mergeCell ref="F856:F859"/>
    <mergeCell ref="A860:A863"/>
    <mergeCell ref="D860:D863"/>
    <mergeCell ref="E860:E863"/>
    <mergeCell ref="F860:F863"/>
    <mergeCell ref="A848:A851"/>
    <mergeCell ref="D848:D851"/>
    <mergeCell ref="E848:E851"/>
    <mergeCell ref="F848:F851"/>
    <mergeCell ref="A852:A855"/>
    <mergeCell ref="D852:D855"/>
    <mergeCell ref="E852:E855"/>
    <mergeCell ref="F852:F855"/>
    <mergeCell ref="A872:A875"/>
    <mergeCell ref="D872:D875"/>
    <mergeCell ref="E872:E875"/>
    <mergeCell ref="F872:F875"/>
    <mergeCell ref="A876:A879"/>
    <mergeCell ref="D876:D879"/>
    <mergeCell ref="E876:E879"/>
    <mergeCell ref="F876:F879"/>
    <mergeCell ref="A864:A867"/>
    <mergeCell ref="D864:D867"/>
    <mergeCell ref="E864:E867"/>
    <mergeCell ref="F864:F867"/>
    <mergeCell ref="A868:A871"/>
    <mergeCell ref="D868:D871"/>
    <mergeCell ref="E868:E871"/>
    <mergeCell ref="F868:F871"/>
    <mergeCell ref="A888:A891"/>
    <mergeCell ref="D888:D891"/>
    <mergeCell ref="E888:E891"/>
    <mergeCell ref="F888:F891"/>
    <mergeCell ref="A892:A895"/>
    <mergeCell ref="D892:D895"/>
    <mergeCell ref="E892:E895"/>
    <mergeCell ref="F892:F895"/>
    <mergeCell ref="A880:A883"/>
    <mergeCell ref="D880:D883"/>
    <mergeCell ref="E880:E883"/>
    <mergeCell ref="F880:F883"/>
    <mergeCell ref="A884:A887"/>
    <mergeCell ref="D884:D887"/>
    <mergeCell ref="E884:E887"/>
    <mergeCell ref="F884:F887"/>
    <mergeCell ref="A904:A907"/>
    <mergeCell ref="D904:D907"/>
    <mergeCell ref="E904:E907"/>
    <mergeCell ref="F904:F907"/>
    <mergeCell ref="A908:A911"/>
    <mergeCell ref="D908:D911"/>
    <mergeCell ref="E908:E911"/>
    <mergeCell ref="F908:F911"/>
    <mergeCell ref="A896:A899"/>
    <mergeCell ref="D896:D899"/>
    <mergeCell ref="E896:E899"/>
    <mergeCell ref="F896:F899"/>
    <mergeCell ref="A900:A903"/>
    <mergeCell ref="D900:D903"/>
    <mergeCell ref="E900:E903"/>
    <mergeCell ref="F900:F903"/>
    <mergeCell ref="A920:A923"/>
    <mergeCell ref="D920:D923"/>
    <mergeCell ref="E920:E923"/>
    <mergeCell ref="F920:F923"/>
    <mergeCell ref="A924:A927"/>
    <mergeCell ref="D924:D927"/>
    <mergeCell ref="E924:E927"/>
    <mergeCell ref="F924:F927"/>
    <mergeCell ref="A912:A915"/>
    <mergeCell ref="D912:D915"/>
    <mergeCell ref="E912:E915"/>
    <mergeCell ref="F912:F915"/>
    <mergeCell ref="A916:A919"/>
    <mergeCell ref="D916:D919"/>
    <mergeCell ref="E916:E919"/>
    <mergeCell ref="F916:F919"/>
    <mergeCell ref="A936:A939"/>
    <mergeCell ref="D936:D939"/>
    <mergeCell ref="E936:E939"/>
    <mergeCell ref="F936:F939"/>
    <mergeCell ref="A940:A943"/>
    <mergeCell ref="D940:D943"/>
    <mergeCell ref="E940:E943"/>
    <mergeCell ref="F940:F943"/>
    <mergeCell ref="A928:A931"/>
    <mergeCell ref="D928:D931"/>
    <mergeCell ref="E928:E931"/>
    <mergeCell ref="F928:F931"/>
    <mergeCell ref="A932:A935"/>
    <mergeCell ref="D932:D935"/>
    <mergeCell ref="E932:E935"/>
    <mergeCell ref="F932:F935"/>
    <mergeCell ref="A952:A955"/>
    <mergeCell ref="D952:D955"/>
    <mergeCell ref="E952:E955"/>
    <mergeCell ref="F952:F955"/>
    <mergeCell ref="A956:A959"/>
    <mergeCell ref="D956:D959"/>
    <mergeCell ref="E956:E959"/>
    <mergeCell ref="F956:F959"/>
    <mergeCell ref="A944:A947"/>
    <mergeCell ref="D944:D947"/>
    <mergeCell ref="E944:E947"/>
    <mergeCell ref="F944:F947"/>
    <mergeCell ref="A948:A951"/>
    <mergeCell ref="D948:D951"/>
    <mergeCell ref="E948:E951"/>
    <mergeCell ref="F948:F951"/>
    <mergeCell ref="A968:A971"/>
    <mergeCell ref="D968:D971"/>
    <mergeCell ref="E968:E971"/>
    <mergeCell ref="F968:F971"/>
    <mergeCell ref="A972:A975"/>
    <mergeCell ref="D972:D975"/>
    <mergeCell ref="E972:E975"/>
    <mergeCell ref="F972:F975"/>
    <mergeCell ref="A960:A963"/>
    <mergeCell ref="D960:D963"/>
    <mergeCell ref="E960:E963"/>
    <mergeCell ref="F960:F963"/>
    <mergeCell ref="A964:A967"/>
    <mergeCell ref="D964:D967"/>
    <mergeCell ref="E964:E967"/>
    <mergeCell ref="F964:F967"/>
    <mergeCell ref="A984:A987"/>
    <mergeCell ref="D984:D987"/>
    <mergeCell ref="E984:E987"/>
    <mergeCell ref="F984:F987"/>
    <mergeCell ref="A988:A991"/>
    <mergeCell ref="D988:D991"/>
    <mergeCell ref="E988:E991"/>
    <mergeCell ref="F988:F991"/>
    <mergeCell ref="A976:A979"/>
    <mergeCell ref="D976:D979"/>
    <mergeCell ref="E976:E979"/>
    <mergeCell ref="F976:F979"/>
    <mergeCell ref="A980:A983"/>
    <mergeCell ref="D980:D983"/>
    <mergeCell ref="E980:E983"/>
    <mergeCell ref="F980:F983"/>
    <mergeCell ref="A1000:A1003"/>
    <mergeCell ref="D1000:D1003"/>
    <mergeCell ref="E1000:E1003"/>
    <mergeCell ref="F1000:F1003"/>
    <mergeCell ref="A1004:A1007"/>
    <mergeCell ref="D1004:D1007"/>
    <mergeCell ref="E1004:E1007"/>
    <mergeCell ref="F1004:F1007"/>
    <mergeCell ref="A992:A995"/>
    <mergeCell ref="D992:D995"/>
    <mergeCell ref="E992:E995"/>
    <mergeCell ref="F992:F995"/>
    <mergeCell ref="A996:A999"/>
    <mergeCell ref="D996:D999"/>
    <mergeCell ref="E996:E999"/>
    <mergeCell ref="F996:F999"/>
    <mergeCell ref="A1016:K1016"/>
    <mergeCell ref="A1008:A1011"/>
    <mergeCell ref="D1008:D1011"/>
    <mergeCell ref="E1008:E1011"/>
    <mergeCell ref="F1008:F1011"/>
    <mergeCell ref="A1012:A1015"/>
    <mergeCell ref="D1012:D1015"/>
    <mergeCell ref="E1012:E1015"/>
    <mergeCell ref="F1012:F1015"/>
    <mergeCell ref="A1025:A1028"/>
    <mergeCell ref="D1025:D1028"/>
    <mergeCell ref="E1025:E1028"/>
    <mergeCell ref="F1025:F1028"/>
    <mergeCell ref="A1029:A1032"/>
    <mergeCell ref="D1029:D1032"/>
    <mergeCell ref="E1029:E1032"/>
    <mergeCell ref="F1029:F1032"/>
    <mergeCell ref="A1017:A1020"/>
    <mergeCell ref="D1017:D1020"/>
    <mergeCell ref="E1017:E1020"/>
    <mergeCell ref="F1017:F1020"/>
    <mergeCell ref="A1021:A1024"/>
    <mergeCell ref="D1021:D1024"/>
    <mergeCell ref="E1021:E1024"/>
    <mergeCell ref="F1021:F1024"/>
    <mergeCell ref="A1041:A1044"/>
    <mergeCell ref="D1041:D1044"/>
    <mergeCell ref="E1041:E1044"/>
    <mergeCell ref="F1041:F1044"/>
    <mergeCell ref="A1045:A1048"/>
    <mergeCell ref="D1045:D1048"/>
    <mergeCell ref="E1045:E1048"/>
    <mergeCell ref="F1045:F1048"/>
    <mergeCell ref="A1033:A1036"/>
    <mergeCell ref="D1033:D1036"/>
    <mergeCell ref="E1033:E1036"/>
    <mergeCell ref="F1033:F1036"/>
    <mergeCell ref="A1037:A1040"/>
    <mergeCell ref="D1037:D1040"/>
    <mergeCell ref="E1037:E1040"/>
    <mergeCell ref="F1037:F1040"/>
    <mergeCell ref="A1057:A1060"/>
    <mergeCell ref="D1057:D1060"/>
    <mergeCell ref="E1057:E1060"/>
    <mergeCell ref="F1057:F1060"/>
    <mergeCell ref="A1061:A1064"/>
    <mergeCell ref="D1061:D1064"/>
    <mergeCell ref="E1061:E1064"/>
    <mergeCell ref="F1061:F1064"/>
    <mergeCell ref="A1049:A1052"/>
    <mergeCell ref="D1049:D1052"/>
    <mergeCell ref="E1049:E1052"/>
    <mergeCell ref="F1049:F1052"/>
    <mergeCell ref="A1053:A1056"/>
    <mergeCell ref="D1053:D1056"/>
    <mergeCell ref="E1053:E1056"/>
    <mergeCell ref="F1053:F1056"/>
    <mergeCell ref="A1073:A1076"/>
    <mergeCell ref="D1073:D1076"/>
    <mergeCell ref="E1073:E1076"/>
    <mergeCell ref="F1073:F1076"/>
    <mergeCell ref="A1077:A1080"/>
    <mergeCell ref="D1077:D1080"/>
    <mergeCell ref="E1077:E1080"/>
    <mergeCell ref="F1077:F1080"/>
    <mergeCell ref="A1065:A1068"/>
    <mergeCell ref="D1065:D1068"/>
    <mergeCell ref="E1065:E1068"/>
    <mergeCell ref="F1065:F1068"/>
    <mergeCell ref="A1069:A1072"/>
    <mergeCell ref="D1069:D1072"/>
    <mergeCell ref="E1069:E1072"/>
    <mergeCell ref="F1069:F1072"/>
    <mergeCell ref="A1089:A1092"/>
    <mergeCell ref="D1089:D1092"/>
    <mergeCell ref="E1089:E1092"/>
    <mergeCell ref="F1089:F1092"/>
    <mergeCell ref="A1093:A1096"/>
    <mergeCell ref="D1093:D1096"/>
    <mergeCell ref="E1093:E1096"/>
    <mergeCell ref="F1093:F1096"/>
    <mergeCell ref="A1081:A1084"/>
    <mergeCell ref="D1081:D1084"/>
    <mergeCell ref="E1081:E1084"/>
    <mergeCell ref="F1081:F1084"/>
    <mergeCell ref="A1085:A1088"/>
    <mergeCell ref="D1085:D1088"/>
    <mergeCell ref="E1085:E1088"/>
    <mergeCell ref="F1085:F1088"/>
    <mergeCell ref="A1105:A1108"/>
    <mergeCell ref="D1105:D1108"/>
    <mergeCell ref="E1105:E1108"/>
    <mergeCell ref="F1105:F1108"/>
    <mergeCell ref="A1109:A1112"/>
    <mergeCell ref="D1109:D1112"/>
    <mergeCell ref="E1109:E1112"/>
    <mergeCell ref="F1109:F1112"/>
    <mergeCell ref="A1097:A1100"/>
    <mergeCell ref="D1097:D1100"/>
    <mergeCell ref="E1097:E1100"/>
    <mergeCell ref="F1097:F1100"/>
    <mergeCell ref="A1101:A1104"/>
    <mergeCell ref="D1101:D1104"/>
    <mergeCell ref="E1101:E1104"/>
    <mergeCell ref="F1101:F1104"/>
    <mergeCell ref="A1121:A1124"/>
    <mergeCell ref="D1121:D1124"/>
    <mergeCell ref="E1121:E1124"/>
    <mergeCell ref="F1121:F1124"/>
    <mergeCell ref="A1125:A1128"/>
    <mergeCell ref="D1125:D1128"/>
    <mergeCell ref="E1125:E1128"/>
    <mergeCell ref="F1125:F1128"/>
    <mergeCell ref="A1113:A1116"/>
    <mergeCell ref="D1113:D1116"/>
    <mergeCell ref="E1113:E1116"/>
    <mergeCell ref="F1113:F1116"/>
    <mergeCell ref="A1117:A1120"/>
    <mergeCell ref="D1117:D1120"/>
    <mergeCell ref="E1117:E1120"/>
    <mergeCell ref="F1117:F1120"/>
    <mergeCell ref="A1137:A1140"/>
    <mergeCell ref="D1137:D1140"/>
    <mergeCell ref="E1137:E1140"/>
    <mergeCell ref="F1137:F1140"/>
    <mergeCell ref="A1141:A1144"/>
    <mergeCell ref="D1141:D1144"/>
    <mergeCell ref="E1141:E1144"/>
    <mergeCell ref="F1141:F1144"/>
    <mergeCell ref="A1129:A1132"/>
    <mergeCell ref="D1129:D1132"/>
    <mergeCell ref="E1129:E1132"/>
    <mergeCell ref="F1129:F1132"/>
    <mergeCell ref="A1133:A1136"/>
    <mergeCell ref="D1133:D1136"/>
    <mergeCell ref="E1133:E1136"/>
    <mergeCell ref="F1133:F1136"/>
    <mergeCell ref="A1153:A1156"/>
    <mergeCell ref="D1153:D1156"/>
    <mergeCell ref="E1153:E1156"/>
    <mergeCell ref="F1153:F1156"/>
    <mergeCell ref="A1157:A1160"/>
    <mergeCell ref="D1157:D1160"/>
    <mergeCell ref="E1157:E1160"/>
    <mergeCell ref="F1157:F1160"/>
    <mergeCell ref="A1145:A1148"/>
    <mergeCell ref="D1145:D1148"/>
    <mergeCell ref="E1145:E1148"/>
    <mergeCell ref="F1145:F1148"/>
    <mergeCell ref="A1149:A1152"/>
    <mergeCell ref="D1149:D1152"/>
    <mergeCell ref="E1149:E1152"/>
    <mergeCell ref="F1149:F1152"/>
    <mergeCell ref="A1169:A1172"/>
    <mergeCell ref="D1169:D1172"/>
    <mergeCell ref="E1169:E1172"/>
    <mergeCell ref="F1169:F1172"/>
    <mergeCell ref="A1173:A1176"/>
    <mergeCell ref="D1173:D1176"/>
    <mergeCell ref="E1173:E1176"/>
    <mergeCell ref="F1173:F1176"/>
    <mergeCell ref="A1161:A1164"/>
    <mergeCell ref="D1161:D1164"/>
    <mergeCell ref="E1161:E1164"/>
    <mergeCell ref="F1161:F1164"/>
    <mergeCell ref="A1165:A1168"/>
    <mergeCell ref="D1165:D1168"/>
    <mergeCell ref="E1165:E1168"/>
    <mergeCell ref="F1165:F1168"/>
    <mergeCell ref="A1185:A1188"/>
    <mergeCell ref="D1185:D1188"/>
    <mergeCell ref="E1185:E1188"/>
    <mergeCell ref="F1185:F1188"/>
    <mergeCell ref="A1189:A1192"/>
    <mergeCell ref="D1189:D1192"/>
    <mergeCell ref="E1189:E1192"/>
    <mergeCell ref="F1189:F1192"/>
    <mergeCell ref="A1177:A1180"/>
    <mergeCell ref="D1177:D1180"/>
    <mergeCell ref="E1177:E1180"/>
    <mergeCell ref="F1177:F1180"/>
    <mergeCell ref="A1181:A1184"/>
    <mergeCell ref="D1181:D1184"/>
    <mergeCell ref="E1181:E1184"/>
    <mergeCell ref="F1181:F1184"/>
    <mergeCell ref="A1201:A1204"/>
    <mergeCell ref="D1201:D1204"/>
    <mergeCell ref="E1201:E1204"/>
    <mergeCell ref="F1201:F1204"/>
    <mergeCell ref="A1205:A1208"/>
    <mergeCell ref="D1205:D1208"/>
    <mergeCell ref="E1205:E1208"/>
    <mergeCell ref="F1205:F1208"/>
    <mergeCell ref="A1193:A1196"/>
    <mergeCell ref="D1193:D1196"/>
    <mergeCell ref="E1193:E1196"/>
    <mergeCell ref="F1193:F1196"/>
    <mergeCell ref="A1197:A1200"/>
    <mergeCell ref="D1197:D1200"/>
    <mergeCell ref="E1197:E1200"/>
    <mergeCell ref="F1197:F1200"/>
    <mergeCell ref="A1217:A1220"/>
    <mergeCell ref="D1217:D1220"/>
    <mergeCell ref="E1217:E1220"/>
    <mergeCell ref="F1217:F1220"/>
    <mergeCell ref="A1221:A1224"/>
    <mergeCell ref="D1221:D1224"/>
    <mergeCell ref="E1221:E1224"/>
    <mergeCell ref="F1221:F1224"/>
    <mergeCell ref="A1209:A1212"/>
    <mergeCell ref="D1209:D1212"/>
    <mergeCell ref="E1209:E1212"/>
    <mergeCell ref="F1209:F1212"/>
    <mergeCell ref="A1213:A1216"/>
    <mergeCell ref="D1213:D1216"/>
    <mergeCell ref="E1213:E1216"/>
    <mergeCell ref="F1213:F1216"/>
    <mergeCell ref="A1233:A1236"/>
    <mergeCell ref="D1233:D1236"/>
    <mergeCell ref="E1233:E1236"/>
    <mergeCell ref="F1233:F1236"/>
    <mergeCell ref="A1237:A1240"/>
    <mergeCell ref="D1237:D1240"/>
    <mergeCell ref="E1237:E1240"/>
    <mergeCell ref="F1237:F1240"/>
    <mergeCell ref="A1225:A1228"/>
    <mergeCell ref="D1225:D1228"/>
    <mergeCell ref="E1225:E1228"/>
    <mergeCell ref="F1225:F1228"/>
    <mergeCell ref="A1229:A1232"/>
    <mergeCell ref="D1229:D1232"/>
    <mergeCell ref="E1229:E1232"/>
    <mergeCell ref="F1229:F1232"/>
    <mergeCell ref="A1249:A1252"/>
    <mergeCell ref="D1249:D1252"/>
    <mergeCell ref="E1249:E1252"/>
    <mergeCell ref="F1249:F1252"/>
    <mergeCell ref="A1253:A1256"/>
    <mergeCell ref="D1253:D1256"/>
    <mergeCell ref="E1253:E1256"/>
    <mergeCell ref="F1253:F1256"/>
    <mergeCell ref="A1241:A1244"/>
    <mergeCell ref="D1241:D1244"/>
    <mergeCell ref="E1241:E1244"/>
    <mergeCell ref="F1241:F1244"/>
    <mergeCell ref="A1245:A1248"/>
    <mergeCell ref="D1245:D1248"/>
    <mergeCell ref="E1245:E1248"/>
    <mergeCell ref="F1245:F1248"/>
    <mergeCell ref="A1265:A1268"/>
    <mergeCell ref="D1265:D1268"/>
    <mergeCell ref="E1265:E1268"/>
    <mergeCell ref="F1265:F1268"/>
    <mergeCell ref="A1269:A1272"/>
    <mergeCell ref="D1269:D1272"/>
    <mergeCell ref="E1269:E1272"/>
    <mergeCell ref="F1269:F1272"/>
    <mergeCell ref="A1257:A1260"/>
    <mergeCell ref="D1257:D1260"/>
    <mergeCell ref="E1257:E1260"/>
    <mergeCell ref="F1257:F1260"/>
    <mergeCell ref="A1261:A1264"/>
    <mergeCell ref="D1261:D1264"/>
    <mergeCell ref="E1261:E1264"/>
    <mergeCell ref="F1261:F1264"/>
    <mergeCell ref="A1281:A1284"/>
    <mergeCell ref="D1281:D1284"/>
    <mergeCell ref="E1281:E1284"/>
    <mergeCell ref="F1281:F1284"/>
    <mergeCell ref="A1285:A1288"/>
    <mergeCell ref="D1285:D1288"/>
    <mergeCell ref="E1285:E1288"/>
    <mergeCell ref="F1285:F1288"/>
    <mergeCell ref="A1273:A1276"/>
    <mergeCell ref="D1273:D1276"/>
    <mergeCell ref="E1273:E1276"/>
    <mergeCell ref="F1273:F1276"/>
    <mergeCell ref="A1277:A1280"/>
    <mergeCell ref="D1277:D1280"/>
    <mergeCell ref="E1277:E1280"/>
    <mergeCell ref="F1277:F1280"/>
    <mergeCell ref="A1297:A1300"/>
    <mergeCell ref="D1297:D1300"/>
    <mergeCell ref="E1297:E1300"/>
    <mergeCell ref="F1297:F1300"/>
    <mergeCell ref="A1301:A1304"/>
    <mergeCell ref="D1301:D1304"/>
    <mergeCell ref="E1301:E1304"/>
    <mergeCell ref="F1301:F1304"/>
    <mergeCell ref="A1289:A1292"/>
    <mergeCell ref="D1289:D1292"/>
    <mergeCell ref="E1289:E1292"/>
    <mergeCell ref="F1289:F1292"/>
    <mergeCell ref="A1293:A1296"/>
    <mergeCell ref="D1293:D1296"/>
    <mergeCell ref="E1293:E1296"/>
    <mergeCell ref="F1293:F1296"/>
    <mergeCell ref="A1313:A1316"/>
    <mergeCell ref="D1313:D1316"/>
    <mergeCell ref="E1313:E1316"/>
    <mergeCell ref="F1313:F1316"/>
    <mergeCell ref="A1317:A1320"/>
    <mergeCell ref="D1317:D1320"/>
    <mergeCell ref="E1317:E1320"/>
    <mergeCell ref="F1317:F1320"/>
    <mergeCell ref="A1305:A1308"/>
    <mergeCell ref="D1305:D1308"/>
    <mergeCell ref="E1305:E1308"/>
    <mergeCell ref="F1305:F1308"/>
    <mergeCell ref="A1309:A1312"/>
    <mergeCell ref="D1309:D1312"/>
    <mergeCell ref="E1309:E1312"/>
    <mergeCell ref="F1309:F1312"/>
    <mergeCell ref="A1329:A1332"/>
    <mergeCell ref="D1329:D1332"/>
    <mergeCell ref="E1329:E1332"/>
    <mergeCell ref="F1329:F1332"/>
    <mergeCell ref="A1333:A1336"/>
    <mergeCell ref="D1333:D1336"/>
    <mergeCell ref="E1333:E1336"/>
    <mergeCell ref="F1333:F1336"/>
    <mergeCell ref="A1321:A1324"/>
    <mergeCell ref="D1321:D1324"/>
    <mergeCell ref="E1321:E1324"/>
    <mergeCell ref="F1321:F1324"/>
    <mergeCell ref="A1325:A1328"/>
    <mergeCell ref="D1325:D1328"/>
    <mergeCell ref="E1325:E1328"/>
    <mergeCell ref="F1325:F1328"/>
    <mergeCell ref="A1345:A1348"/>
    <mergeCell ref="D1345:D1348"/>
    <mergeCell ref="E1345:E1348"/>
    <mergeCell ref="F1345:F1348"/>
    <mergeCell ref="A1349:A1352"/>
    <mergeCell ref="D1349:D1352"/>
    <mergeCell ref="E1349:E1352"/>
    <mergeCell ref="F1349:F1352"/>
    <mergeCell ref="A1337:A1340"/>
    <mergeCell ref="D1337:D1340"/>
    <mergeCell ref="E1337:E1340"/>
    <mergeCell ref="F1337:F1340"/>
    <mergeCell ref="A1341:A1344"/>
    <mergeCell ref="D1341:D1344"/>
    <mergeCell ref="E1341:E1344"/>
    <mergeCell ref="F1341:F1344"/>
    <mergeCell ref="A1361:A1364"/>
    <mergeCell ref="D1361:D1364"/>
    <mergeCell ref="E1361:E1364"/>
    <mergeCell ref="F1361:F1364"/>
    <mergeCell ref="A1365:A1368"/>
    <mergeCell ref="D1365:D1368"/>
    <mergeCell ref="E1365:E1368"/>
    <mergeCell ref="F1365:F1368"/>
    <mergeCell ref="A1353:A1356"/>
    <mergeCell ref="D1353:D1356"/>
    <mergeCell ref="E1353:E1356"/>
    <mergeCell ref="F1353:F1356"/>
    <mergeCell ref="A1357:A1360"/>
    <mergeCell ref="D1357:D1360"/>
    <mergeCell ref="E1357:E1360"/>
    <mergeCell ref="F1357:F1360"/>
    <mergeCell ref="A1377:A1380"/>
    <mergeCell ref="D1377:D1380"/>
    <mergeCell ref="E1377:E1380"/>
    <mergeCell ref="F1377:F1380"/>
    <mergeCell ref="A1381:A1384"/>
    <mergeCell ref="D1381:D1384"/>
    <mergeCell ref="E1381:E1384"/>
    <mergeCell ref="F1381:F1384"/>
    <mergeCell ref="A1369:A1372"/>
    <mergeCell ref="D1369:D1372"/>
    <mergeCell ref="E1369:E1372"/>
    <mergeCell ref="F1369:F1372"/>
    <mergeCell ref="A1373:A1376"/>
    <mergeCell ref="D1373:D1376"/>
    <mergeCell ref="E1373:E1376"/>
    <mergeCell ref="F1373:F1376"/>
    <mergeCell ref="A1393:A1396"/>
    <mergeCell ref="D1393:D1396"/>
    <mergeCell ref="E1393:E1396"/>
    <mergeCell ref="F1393:F1396"/>
    <mergeCell ref="A1397:A1400"/>
    <mergeCell ref="D1397:D1400"/>
    <mergeCell ref="E1397:E1400"/>
    <mergeCell ref="F1397:F1400"/>
    <mergeCell ref="A1385:A1388"/>
    <mergeCell ref="D1385:D1388"/>
    <mergeCell ref="E1385:E1388"/>
    <mergeCell ref="F1385:F1388"/>
    <mergeCell ref="A1389:A1392"/>
    <mergeCell ref="D1389:D1392"/>
    <mergeCell ref="E1389:E1392"/>
    <mergeCell ref="F1389:F1392"/>
    <mergeCell ref="A1409:A1412"/>
    <mergeCell ref="D1409:D1412"/>
    <mergeCell ref="E1409:E1412"/>
    <mergeCell ref="F1409:F1412"/>
    <mergeCell ref="A1413:A1416"/>
    <mergeCell ref="D1413:D1416"/>
    <mergeCell ref="E1413:E1416"/>
    <mergeCell ref="F1413:F1416"/>
    <mergeCell ref="A1401:A1404"/>
    <mergeCell ref="D1401:D1404"/>
    <mergeCell ref="E1401:E1404"/>
    <mergeCell ref="F1401:F1404"/>
    <mergeCell ref="A1405:A1408"/>
    <mergeCell ref="D1405:D1408"/>
    <mergeCell ref="E1405:E1408"/>
    <mergeCell ref="F1405:F1408"/>
    <mergeCell ref="A1425:A1428"/>
    <mergeCell ref="D1425:D1428"/>
    <mergeCell ref="E1425:E1428"/>
    <mergeCell ref="F1425:F1428"/>
    <mergeCell ref="A1429:A1432"/>
    <mergeCell ref="D1429:D1432"/>
    <mergeCell ref="E1429:E1432"/>
    <mergeCell ref="F1429:F1432"/>
    <mergeCell ref="A1417:A1420"/>
    <mergeCell ref="D1417:D1420"/>
    <mergeCell ref="E1417:E1420"/>
    <mergeCell ref="F1417:F1420"/>
    <mergeCell ref="A1421:A1424"/>
    <mergeCell ref="D1421:D1424"/>
    <mergeCell ref="E1421:E1424"/>
    <mergeCell ref="F1421:F1424"/>
    <mergeCell ref="A1441:A1444"/>
    <mergeCell ref="D1441:D1444"/>
    <mergeCell ref="E1441:E1444"/>
    <mergeCell ref="F1441:F1444"/>
    <mergeCell ref="A1433:A1436"/>
    <mergeCell ref="D1433:D1436"/>
    <mergeCell ref="E1433:E1436"/>
    <mergeCell ref="F1433:F1436"/>
    <mergeCell ref="A1437:A1440"/>
    <mergeCell ref="D1437:D1440"/>
    <mergeCell ref="E1437:E1440"/>
    <mergeCell ref="F1437:F1440"/>
    <mergeCell ref="A1445:K1445"/>
    <mergeCell ref="A1446:A1449"/>
    <mergeCell ref="D1446:D1449"/>
    <mergeCell ref="E1446:E1449"/>
    <mergeCell ref="F1446:F1449"/>
    <mergeCell ref="A1458:A1461"/>
    <mergeCell ref="D1458:D1461"/>
    <mergeCell ref="E1458:E1461"/>
    <mergeCell ref="F1458:F1461"/>
    <mergeCell ref="A1462:A1465"/>
    <mergeCell ref="D1462:D1465"/>
    <mergeCell ref="E1462:E1465"/>
    <mergeCell ref="F1462:F1465"/>
    <mergeCell ref="A1450:A1453"/>
    <mergeCell ref="D1450:D1453"/>
    <mergeCell ref="E1450:E1453"/>
    <mergeCell ref="F1450:F1453"/>
    <mergeCell ref="A1454:A1457"/>
    <mergeCell ref="D1454:D1457"/>
    <mergeCell ref="E1454:E1457"/>
    <mergeCell ref="F1454:F1457"/>
    <mergeCell ref="A1474:A1477"/>
    <mergeCell ref="D1474:D1477"/>
    <mergeCell ref="E1474:E1477"/>
    <mergeCell ref="F1474:F1477"/>
    <mergeCell ref="A1478:A1481"/>
    <mergeCell ref="D1478:D1481"/>
    <mergeCell ref="E1478:E1481"/>
    <mergeCell ref="F1478:F1481"/>
    <mergeCell ref="A1466:A1469"/>
    <mergeCell ref="D1466:D1469"/>
    <mergeCell ref="E1466:E1469"/>
    <mergeCell ref="F1466:F1469"/>
    <mergeCell ref="A1470:A1473"/>
    <mergeCell ref="D1470:D1473"/>
    <mergeCell ref="E1470:E1473"/>
    <mergeCell ref="F1470:F1473"/>
    <mergeCell ref="A1490:A1493"/>
    <mergeCell ref="D1490:D1493"/>
    <mergeCell ref="E1490:E1493"/>
    <mergeCell ref="F1490:F1493"/>
    <mergeCell ref="A1494:A1497"/>
    <mergeCell ref="D1494:D1497"/>
    <mergeCell ref="E1494:E1497"/>
    <mergeCell ref="F1494:F1497"/>
    <mergeCell ref="A1482:A1485"/>
    <mergeCell ref="D1482:D1485"/>
    <mergeCell ref="E1482:E1485"/>
    <mergeCell ref="F1482:F1485"/>
    <mergeCell ref="A1486:A1489"/>
    <mergeCell ref="D1486:D1489"/>
    <mergeCell ref="E1486:E1489"/>
    <mergeCell ref="F1486:F1489"/>
    <mergeCell ref="A1506:A1509"/>
    <mergeCell ref="D1506:D1509"/>
    <mergeCell ref="E1506:E1509"/>
    <mergeCell ref="F1506:F1509"/>
    <mergeCell ref="A1510:A1513"/>
    <mergeCell ref="D1510:D1513"/>
    <mergeCell ref="E1510:E1513"/>
    <mergeCell ref="F1510:F1513"/>
    <mergeCell ref="A1498:A1501"/>
    <mergeCell ref="D1498:D1501"/>
    <mergeCell ref="E1498:E1501"/>
    <mergeCell ref="F1498:F1501"/>
    <mergeCell ref="A1502:A1505"/>
    <mergeCell ref="D1502:D1505"/>
    <mergeCell ref="E1502:E1505"/>
    <mergeCell ref="F1502:F1505"/>
    <mergeCell ref="A1522:A1525"/>
    <mergeCell ref="D1522:D1525"/>
    <mergeCell ref="E1522:E1525"/>
    <mergeCell ref="F1522:F1525"/>
    <mergeCell ref="A1526:A1529"/>
    <mergeCell ref="D1526:D1529"/>
    <mergeCell ref="E1526:E1529"/>
    <mergeCell ref="F1526:F1529"/>
    <mergeCell ref="A1514:A1517"/>
    <mergeCell ref="D1514:D1517"/>
    <mergeCell ref="E1514:E1517"/>
    <mergeCell ref="F1514:F1517"/>
    <mergeCell ref="A1518:A1521"/>
    <mergeCell ref="D1518:D1521"/>
    <mergeCell ref="E1518:E1521"/>
    <mergeCell ref="F1518:F1521"/>
    <mergeCell ref="A1538:A1541"/>
    <mergeCell ref="D1538:D1541"/>
    <mergeCell ref="E1538:E1541"/>
    <mergeCell ref="F1538:F1541"/>
    <mergeCell ref="A1542:A1545"/>
    <mergeCell ref="D1542:D1545"/>
    <mergeCell ref="E1542:E1545"/>
    <mergeCell ref="F1542:F1545"/>
    <mergeCell ref="A1530:A1533"/>
    <mergeCell ref="D1530:D1533"/>
    <mergeCell ref="E1530:E1533"/>
    <mergeCell ref="F1530:F1533"/>
    <mergeCell ref="A1534:A1537"/>
    <mergeCell ref="D1534:D1537"/>
    <mergeCell ref="E1534:E1537"/>
    <mergeCell ref="F1534:F1537"/>
    <mergeCell ref="A1554:A1557"/>
    <mergeCell ref="D1554:D1557"/>
    <mergeCell ref="E1554:E1557"/>
    <mergeCell ref="F1554:F1557"/>
    <mergeCell ref="A1558:A1561"/>
    <mergeCell ref="D1558:D1561"/>
    <mergeCell ref="E1558:E1561"/>
    <mergeCell ref="F1558:F1561"/>
    <mergeCell ref="A1546:A1549"/>
    <mergeCell ref="D1546:D1549"/>
    <mergeCell ref="E1546:E1549"/>
    <mergeCell ref="F1546:F1549"/>
    <mergeCell ref="A1550:A1553"/>
    <mergeCell ref="D1550:D1553"/>
    <mergeCell ref="E1550:E1553"/>
    <mergeCell ref="F1550:F1553"/>
    <mergeCell ref="A1570:A1573"/>
    <mergeCell ref="D1570:D1573"/>
    <mergeCell ref="E1570:E1573"/>
    <mergeCell ref="F1570:F1573"/>
    <mergeCell ref="A1574:A1577"/>
    <mergeCell ref="D1574:D1577"/>
    <mergeCell ref="E1574:E1577"/>
    <mergeCell ref="F1574:F1577"/>
    <mergeCell ref="A1562:A1565"/>
    <mergeCell ref="D1562:D1565"/>
    <mergeCell ref="E1562:E1565"/>
    <mergeCell ref="F1562:F1565"/>
    <mergeCell ref="A1566:A1569"/>
    <mergeCell ref="D1566:D1569"/>
    <mergeCell ref="E1566:E1569"/>
    <mergeCell ref="F1566:F1569"/>
    <mergeCell ref="A1586:A1589"/>
    <mergeCell ref="D1586:D1589"/>
    <mergeCell ref="E1586:E1589"/>
    <mergeCell ref="F1586:F1589"/>
    <mergeCell ref="A1590:A1593"/>
    <mergeCell ref="D1590:D1593"/>
    <mergeCell ref="E1590:E1593"/>
    <mergeCell ref="F1590:F1593"/>
    <mergeCell ref="A1578:A1581"/>
    <mergeCell ref="D1578:D1581"/>
    <mergeCell ref="E1578:E1581"/>
    <mergeCell ref="F1578:F1581"/>
    <mergeCell ref="A1582:A1585"/>
    <mergeCell ref="D1582:D1585"/>
    <mergeCell ref="E1582:E1585"/>
    <mergeCell ref="F1582:F1585"/>
    <mergeCell ref="A1602:A1605"/>
    <mergeCell ref="D1602:D1605"/>
    <mergeCell ref="E1602:E1605"/>
    <mergeCell ref="F1602:F1605"/>
    <mergeCell ref="A1606:A1609"/>
    <mergeCell ref="D1606:D1609"/>
    <mergeCell ref="E1606:E1609"/>
    <mergeCell ref="F1606:F1609"/>
    <mergeCell ref="A1594:A1597"/>
    <mergeCell ref="D1594:D1597"/>
    <mergeCell ref="E1594:E1597"/>
    <mergeCell ref="F1594:F1597"/>
    <mergeCell ref="A1598:A1601"/>
    <mergeCell ref="D1598:D1601"/>
    <mergeCell ref="E1598:E1601"/>
    <mergeCell ref="F1598:F1601"/>
    <mergeCell ref="A1618:A1621"/>
    <mergeCell ref="D1618:D1621"/>
    <mergeCell ref="E1618:E1621"/>
    <mergeCell ref="F1618:F1621"/>
    <mergeCell ref="A1622:A1625"/>
    <mergeCell ref="D1622:D1625"/>
    <mergeCell ref="E1622:E1625"/>
    <mergeCell ref="F1622:F1625"/>
    <mergeCell ref="A1610:A1613"/>
    <mergeCell ref="D1610:D1613"/>
    <mergeCell ref="E1610:E1613"/>
    <mergeCell ref="F1610:F1613"/>
    <mergeCell ref="A1614:A1617"/>
    <mergeCell ref="D1614:D1617"/>
    <mergeCell ref="E1614:E1617"/>
    <mergeCell ref="F1614:F1617"/>
    <mergeCell ref="A1634:A1637"/>
    <mergeCell ref="D1634:D1637"/>
    <mergeCell ref="E1634:E1637"/>
    <mergeCell ref="F1634:F1637"/>
    <mergeCell ref="A1638:A1641"/>
    <mergeCell ref="D1638:D1641"/>
    <mergeCell ref="E1638:E1641"/>
    <mergeCell ref="F1638:F1641"/>
    <mergeCell ref="A1626:A1629"/>
    <mergeCell ref="D1626:D1629"/>
    <mergeCell ref="E1626:E1629"/>
    <mergeCell ref="F1626:F1629"/>
    <mergeCell ref="A1630:A1633"/>
    <mergeCell ref="D1630:D1633"/>
    <mergeCell ref="E1630:E1633"/>
    <mergeCell ref="F1630:F1633"/>
    <mergeCell ref="A1650:A1653"/>
    <mergeCell ref="D1650:D1653"/>
    <mergeCell ref="E1650:E1653"/>
    <mergeCell ref="F1650:F1653"/>
    <mergeCell ref="A1654:A1657"/>
    <mergeCell ref="D1654:D1657"/>
    <mergeCell ref="E1654:E1657"/>
    <mergeCell ref="F1654:F1657"/>
    <mergeCell ref="A1642:A1645"/>
    <mergeCell ref="D1642:D1645"/>
    <mergeCell ref="E1642:E1645"/>
    <mergeCell ref="F1642:F1645"/>
    <mergeCell ref="A1646:A1649"/>
    <mergeCell ref="D1646:D1649"/>
    <mergeCell ref="E1646:E1649"/>
    <mergeCell ref="F1646:F1649"/>
    <mergeCell ref="A1666:A1669"/>
    <mergeCell ref="D1666:D1669"/>
    <mergeCell ref="E1666:E1669"/>
    <mergeCell ref="F1666:F1669"/>
    <mergeCell ref="A1670:A1673"/>
    <mergeCell ref="D1670:D1673"/>
    <mergeCell ref="E1670:E1673"/>
    <mergeCell ref="F1670:F1673"/>
    <mergeCell ref="A1658:A1661"/>
    <mergeCell ref="D1658:D1661"/>
    <mergeCell ref="E1658:E1661"/>
    <mergeCell ref="F1658:F1661"/>
    <mergeCell ref="A1662:A1665"/>
    <mergeCell ref="D1662:D1665"/>
    <mergeCell ref="E1662:E1665"/>
    <mergeCell ref="F1662:F1665"/>
    <mergeCell ref="A1682:A1685"/>
    <mergeCell ref="D1682:D1685"/>
    <mergeCell ref="E1682:E1685"/>
    <mergeCell ref="F1682:F1685"/>
    <mergeCell ref="A1686:A1689"/>
    <mergeCell ref="D1686:D1689"/>
    <mergeCell ref="E1686:E1689"/>
    <mergeCell ref="F1686:F1689"/>
    <mergeCell ref="A1674:A1677"/>
    <mergeCell ref="D1674:D1677"/>
    <mergeCell ref="E1674:E1677"/>
    <mergeCell ref="F1674:F1677"/>
    <mergeCell ref="A1678:A1681"/>
    <mergeCell ref="D1678:D1681"/>
    <mergeCell ref="E1678:E1681"/>
    <mergeCell ref="F1678:F1681"/>
    <mergeCell ref="A1698:A1701"/>
    <mergeCell ref="D1698:D1701"/>
    <mergeCell ref="E1698:E1701"/>
    <mergeCell ref="F1698:F1701"/>
    <mergeCell ref="A1702:A1705"/>
    <mergeCell ref="D1702:D1705"/>
    <mergeCell ref="E1702:E1705"/>
    <mergeCell ref="F1702:F1705"/>
    <mergeCell ref="A1690:A1693"/>
    <mergeCell ref="D1690:D1693"/>
    <mergeCell ref="E1690:E1693"/>
    <mergeCell ref="F1690:F1693"/>
    <mergeCell ref="A1694:A1697"/>
    <mergeCell ref="D1694:D1697"/>
    <mergeCell ref="E1694:E1697"/>
    <mergeCell ref="F1694:F1697"/>
    <mergeCell ref="A1714:A1717"/>
    <mergeCell ref="D1714:D1717"/>
    <mergeCell ref="E1714:E1717"/>
    <mergeCell ref="F1714:F1717"/>
    <mergeCell ref="A1718:A1721"/>
    <mergeCell ref="D1718:D1721"/>
    <mergeCell ref="E1718:E1721"/>
    <mergeCell ref="F1718:F1721"/>
    <mergeCell ref="A1706:A1709"/>
    <mergeCell ref="D1706:D1709"/>
    <mergeCell ref="E1706:E1709"/>
    <mergeCell ref="F1706:F1709"/>
    <mergeCell ref="A1710:A1713"/>
    <mergeCell ref="D1710:D1713"/>
    <mergeCell ref="E1710:E1713"/>
    <mergeCell ref="F1710:F1713"/>
    <mergeCell ref="A1730:A1733"/>
    <mergeCell ref="D1730:D1733"/>
    <mergeCell ref="E1730:E1733"/>
    <mergeCell ref="F1730:F1733"/>
    <mergeCell ref="A1734:A1737"/>
    <mergeCell ref="D1734:D1737"/>
    <mergeCell ref="E1734:E1737"/>
    <mergeCell ref="F1734:F1737"/>
    <mergeCell ref="A1722:A1725"/>
    <mergeCell ref="D1722:D1725"/>
    <mergeCell ref="E1722:E1725"/>
    <mergeCell ref="F1722:F1725"/>
    <mergeCell ref="A1726:A1729"/>
    <mergeCell ref="D1726:D1729"/>
    <mergeCell ref="E1726:E1729"/>
    <mergeCell ref="F1726:F1729"/>
    <mergeCell ref="A1746:A1749"/>
    <mergeCell ref="D1746:D1749"/>
    <mergeCell ref="E1746:E1749"/>
    <mergeCell ref="F1746:F1749"/>
    <mergeCell ref="A1750:A1753"/>
    <mergeCell ref="D1750:D1753"/>
    <mergeCell ref="E1750:E1753"/>
    <mergeCell ref="F1750:F1753"/>
    <mergeCell ref="A1738:A1741"/>
    <mergeCell ref="D1738:D1741"/>
    <mergeCell ref="E1738:E1741"/>
    <mergeCell ref="F1738:F1741"/>
    <mergeCell ref="A1742:A1745"/>
    <mergeCell ref="D1742:D1745"/>
    <mergeCell ref="E1742:E1745"/>
    <mergeCell ref="F1742:F1745"/>
    <mergeCell ref="A1762:A1765"/>
    <mergeCell ref="D1762:D1765"/>
    <mergeCell ref="E1762:E1765"/>
    <mergeCell ref="F1762:F1765"/>
    <mergeCell ref="A1766:A1769"/>
    <mergeCell ref="D1766:D1769"/>
    <mergeCell ref="E1766:E1769"/>
    <mergeCell ref="F1766:F1769"/>
    <mergeCell ref="A1754:A1757"/>
    <mergeCell ref="D1754:D1757"/>
    <mergeCell ref="E1754:E1757"/>
    <mergeCell ref="F1754:F1757"/>
    <mergeCell ref="A1758:A1761"/>
    <mergeCell ref="D1758:D1761"/>
    <mergeCell ref="E1758:E1761"/>
    <mergeCell ref="F1758:F1761"/>
    <mergeCell ref="A1778:A1781"/>
    <mergeCell ref="D1778:D1781"/>
    <mergeCell ref="E1778:E1781"/>
    <mergeCell ref="F1778:F1781"/>
    <mergeCell ref="A1782:A1785"/>
    <mergeCell ref="D1782:D1785"/>
    <mergeCell ref="E1782:E1785"/>
    <mergeCell ref="F1782:F1785"/>
    <mergeCell ref="A1770:A1773"/>
    <mergeCell ref="D1770:D1773"/>
    <mergeCell ref="E1770:E1773"/>
    <mergeCell ref="F1770:F1773"/>
    <mergeCell ref="A1774:A1777"/>
    <mergeCell ref="D1774:D1777"/>
    <mergeCell ref="E1774:E1777"/>
    <mergeCell ref="F1774:F1777"/>
    <mergeCell ref="A1794:A1797"/>
    <mergeCell ref="D1794:D1797"/>
    <mergeCell ref="E1794:E1797"/>
    <mergeCell ref="F1794:F1797"/>
    <mergeCell ref="A1798:A1801"/>
    <mergeCell ref="D1798:D1801"/>
    <mergeCell ref="E1798:E1801"/>
    <mergeCell ref="F1798:F1801"/>
    <mergeCell ref="A1786:A1789"/>
    <mergeCell ref="D1786:D1789"/>
    <mergeCell ref="E1786:E1789"/>
    <mergeCell ref="F1786:F1789"/>
    <mergeCell ref="A1790:A1793"/>
    <mergeCell ref="D1790:D1793"/>
    <mergeCell ref="E1790:E1793"/>
    <mergeCell ref="F1790:F1793"/>
    <mergeCell ref="A1810:A1813"/>
    <mergeCell ref="D1810:D1813"/>
    <mergeCell ref="E1810:E1813"/>
    <mergeCell ref="F1810:F1813"/>
    <mergeCell ref="A1814:A1817"/>
    <mergeCell ref="D1814:D1817"/>
    <mergeCell ref="E1814:E1817"/>
    <mergeCell ref="F1814:F1817"/>
    <mergeCell ref="A1802:A1805"/>
    <mergeCell ref="D1802:D1805"/>
    <mergeCell ref="E1802:E1805"/>
    <mergeCell ref="F1802:F1805"/>
    <mergeCell ref="A1806:A1809"/>
    <mergeCell ref="D1806:D1809"/>
    <mergeCell ref="E1806:E1809"/>
    <mergeCell ref="F1806:F1809"/>
    <mergeCell ref="A1826:A1829"/>
    <mergeCell ref="D1826:D1829"/>
    <mergeCell ref="E1826:E1829"/>
    <mergeCell ref="F1826:F1829"/>
    <mergeCell ref="A1830:A1833"/>
    <mergeCell ref="D1830:D1833"/>
    <mergeCell ref="E1830:E1833"/>
    <mergeCell ref="F1830:F1833"/>
    <mergeCell ref="A1818:A1821"/>
    <mergeCell ref="D1818:D1821"/>
    <mergeCell ref="E1818:E1821"/>
    <mergeCell ref="F1818:F1821"/>
    <mergeCell ref="A1822:A1825"/>
    <mergeCell ref="D1822:D1825"/>
    <mergeCell ref="E1822:E1825"/>
    <mergeCell ref="F1822:F1825"/>
    <mergeCell ref="A1842:A1845"/>
    <mergeCell ref="D1842:D1845"/>
    <mergeCell ref="E1842:E1845"/>
    <mergeCell ref="F1842:F1845"/>
    <mergeCell ref="A1846:A1849"/>
    <mergeCell ref="D1846:D1849"/>
    <mergeCell ref="E1846:E1849"/>
    <mergeCell ref="F1846:F1849"/>
    <mergeCell ref="A1834:A1837"/>
    <mergeCell ref="D1834:D1837"/>
    <mergeCell ref="E1834:E1837"/>
    <mergeCell ref="F1834:F1837"/>
    <mergeCell ref="A1838:A1841"/>
    <mergeCell ref="D1838:D1841"/>
    <mergeCell ref="E1838:E1841"/>
    <mergeCell ref="F1838:F1841"/>
    <mergeCell ref="A1858:A1861"/>
    <mergeCell ref="D1858:D1861"/>
    <mergeCell ref="E1858:E1861"/>
    <mergeCell ref="F1858:F1861"/>
    <mergeCell ref="A1862:A1865"/>
    <mergeCell ref="D1862:D1865"/>
    <mergeCell ref="E1862:E1865"/>
    <mergeCell ref="F1862:F1865"/>
    <mergeCell ref="A1850:A1853"/>
    <mergeCell ref="D1850:D1853"/>
    <mergeCell ref="E1850:E1853"/>
    <mergeCell ref="F1850:F1853"/>
    <mergeCell ref="A1854:A1857"/>
    <mergeCell ref="D1854:D1857"/>
    <mergeCell ref="E1854:E1857"/>
    <mergeCell ref="F1854:F1857"/>
    <mergeCell ref="A1874:A1877"/>
    <mergeCell ref="D1874:D1877"/>
    <mergeCell ref="E1874:E1877"/>
    <mergeCell ref="F1874:F1877"/>
    <mergeCell ref="A1878:A1881"/>
    <mergeCell ref="D1878:D1881"/>
    <mergeCell ref="E1878:E1881"/>
    <mergeCell ref="F1878:F1881"/>
    <mergeCell ref="A1866:A1869"/>
    <mergeCell ref="D1866:D1869"/>
    <mergeCell ref="E1866:E1869"/>
    <mergeCell ref="F1866:F1869"/>
    <mergeCell ref="A1870:A1873"/>
    <mergeCell ref="D1870:D1873"/>
    <mergeCell ref="E1870:E1873"/>
    <mergeCell ref="F1870:F1873"/>
    <mergeCell ref="A1890:A1893"/>
    <mergeCell ref="D1890:D1893"/>
    <mergeCell ref="E1890:E1893"/>
    <mergeCell ref="F1890:F1893"/>
    <mergeCell ref="A1894:A1897"/>
    <mergeCell ref="D1894:D1897"/>
    <mergeCell ref="E1894:E1897"/>
    <mergeCell ref="F1894:F1897"/>
    <mergeCell ref="A1882:A1885"/>
    <mergeCell ref="D1882:D1885"/>
    <mergeCell ref="E1882:E1885"/>
    <mergeCell ref="F1882:F1885"/>
    <mergeCell ref="A1886:A1889"/>
    <mergeCell ref="D1886:D1889"/>
    <mergeCell ref="E1886:E1889"/>
    <mergeCell ref="F1886:F1889"/>
    <mergeCell ref="A1906:A1909"/>
    <mergeCell ref="D1906:D1909"/>
    <mergeCell ref="E1906:E1909"/>
    <mergeCell ref="F1906:F1909"/>
    <mergeCell ref="A1910:A1913"/>
    <mergeCell ref="D1910:D1913"/>
    <mergeCell ref="E1910:E1913"/>
    <mergeCell ref="F1910:F1913"/>
    <mergeCell ref="A1898:A1901"/>
    <mergeCell ref="D1898:D1901"/>
    <mergeCell ref="E1898:E1901"/>
    <mergeCell ref="F1898:F1901"/>
    <mergeCell ref="A1902:A1905"/>
    <mergeCell ref="D1902:D1905"/>
    <mergeCell ref="E1902:E1905"/>
    <mergeCell ref="F1902:F1905"/>
    <mergeCell ref="A1922:A1925"/>
    <mergeCell ref="D1922:D1925"/>
    <mergeCell ref="E1922:E1925"/>
    <mergeCell ref="F1922:F1925"/>
    <mergeCell ref="A1926:A1929"/>
    <mergeCell ref="D1926:D1929"/>
    <mergeCell ref="E1926:E1929"/>
    <mergeCell ref="F1926:F1929"/>
    <mergeCell ref="A1914:A1917"/>
    <mergeCell ref="D1914:D1917"/>
    <mergeCell ref="E1914:E1917"/>
    <mergeCell ref="F1914:F1917"/>
    <mergeCell ref="A1918:A1921"/>
    <mergeCell ref="D1918:D1921"/>
    <mergeCell ref="E1918:E1921"/>
    <mergeCell ref="F1918:F1921"/>
    <mergeCell ref="A1938:A1941"/>
    <mergeCell ref="D1938:D1941"/>
    <mergeCell ref="E1938:E1941"/>
    <mergeCell ref="F1938:F1941"/>
    <mergeCell ref="A1942:A1945"/>
    <mergeCell ref="D1942:D1945"/>
    <mergeCell ref="E1942:E1945"/>
    <mergeCell ref="F1942:F1945"/>
    <mergeCell ref="A1930:A1933"/>
    <mergeCell ref="D1930:D1933"/>
    <mergeCell ref="E1930:E1933"/>
    <mergeCell ref="F1930:F1933"/>
    <mergeCell ref="A1934:A1937"/>
    <mergeCell ref="D1934:D1937"/>
    <mergeCell ref="E1934:E1937"/>
    <mergeCell ref="F1934:F1937"/>
    <mergeCell ref="A1954:A1957"/>
    <mergeCell ref="D1954:D1957"/>
    <mergeCell ref="E1954:E1957"/>
    <mergeCell ref="F1954:F1957"/>
    <mergeCell ref="A1958:A1961"/>
    <mergeCell ref="D1958:D1961"/>
    <mergeCell ref="E1958:E1961"/>
    <mergeCell ref="F1958:F1961"/>
    <mergeCell ref="A1946:A1949"/>
    <mergeCell ref="D1946:D1949"/>
    <mergeCell ref="E1946:E1949"/>
    <mergeCell ref="F1946:F1949"/>
    <mergeCell ref="A1950:A1953"/>
    <mergeCell ref="D1950:D1953"/>
    <mergeCell ref="E1950:E1953"/>
    <mergeCell ref="F1950:F1953"/>
    <mergeCell ref="A1970:A1973"/>
    <mergeCell ref="D1970:D1973"/>
    <mergeCell ref="E1970:E1973"/>
    <mergeCell ref="F1970:F1973"/>
    <mergeCell ref="A1974:A1977"/>
    <mergeCell ref="D1974:D1977"/>
    <mergeCell ref="E1974:E1977"/>
    <mergeCell ref="F1974:F1977"/>
    <mergeCell ref="A1962:A1965"/>
    <mergeCell ref="D1962:D1965"/>
    <mergeCell ref="E1962:E1965"/>
    <mergeCell ref="F1962:F1965"/>
    <mergeCell ref="A1966:A1969"/>
    <mergeCell ref="D1966:D1969"/>
    <mergeCell ref="E1966:E1969"/>
    <mergeCell ref="F1966:F1969"/>
    <mergeCell ref="A1986:A1989"/>
    <mergeCell ref="D1986:D1989"/>
    <mergeCell ref="E1986:E1989"/>
    <mergeCell ref="F1986:F1989"/>
    <mergeCell ref="A1990:A1993"/>
    <mergeCell ref="D1990:D1993"/>
    <mergeCell ref="E1990:E1993"/>
    <mergeCell ref="F1990:F1993"/>
    <mergeCell ref="A1978:A1981"/>
    <mergeCell ref="D1978:D1981"/>
    <mergeCell ref="E1978:E1981"/>
    <mergeCell ref="F1978:F1981"/>
    <mergeCell ref="A1982:A1985"/>
    <mergeCell ref="D1982:D1985"/>
    <mergeCell ref="E1982:E1985"/>
    <mergeCell ref="F1982:F1985"/>
    <mergeCell ref="A2026:A2029"/>
    <mergeCell ref="D2026:D2029"/>
    <mergeCell ref="E2026:E2029"/>
    <mergeCell ref="F2026:F2029"/>
    <mergeCell ref="A2030:A2033"/>
    <mergeCell ref="D2030:D2033"/>
    <mergeCell ref="E2030:E2033"/>
    <mergeCell ref="F2030:F2033"/>
    <mergeCell ref="A2002:A2005"/>
    <mergeCell ref="D2002:D2005"/>
    <mergeCell ref="E2002:E2005"/>
    <mergeCell ref="F2002:F2005"/>
    <mergeCell ref="A2006:A2009"/>
    <mergeCell ref="D2006:D2009"/>
    <mergeCell ref="E2006:E2009"/>
    <mergeCell ref="F2006:F2009"/>
    <mergeCell ref="A1994:A1997"/>
    <mergeCell ref="D1994:D1997"/>
    <mergeCell ref="E1994:E1997"/>
    <mergeCell ref="F1994:F1997"/>
    <mergeCell ref="A1998:A2001"/>
    <mergeCell ref="D1998:D2001"/>
    <mergeCell ref="E1998:E2001"/>
    <mergeCell ref="F1998:F2001"/>
    <mergeCell ref="A2018:A2021"/>
    <mergeCell ref="D2018:D2021"/>
    <mergeCell ref="E2018:E2021"/>
    <mergeCell ref="F2018:F2021"/>
    <mergeCell ref="A2042:A2045"/>
    <mergeCell ref="D2042:D2045"/>
    <mergeCell ref="E2042:E2045"/>
    <mergeCell ref="F2042:F2045"/>
    <mergeCell ref="A2046:A2049"/>
    <mergeCell ref="D2046:D2049"/>
    <mergeCell ref="E2046:E2049"/>
    <mergeCell ref="F2046:F2049"/>
    <mergeCell ref="A2066:A2069"/>
    <mergeCell ref="D2066:D2069"/>
    <mergeCell ref="E2066:E2069"/>
    <mergeCell ref="F2066:F2069"/>
    <mergeCell ref="A2022:A2025"/>
    <mergeCell ref="D2022:D2025"/>
    <mergeCell ref="E2022:E2025"/>
    <mergeCell ref="F2022:F2025"/>
    <mergeCell ref="A2010:A2013"/>
    <mergeCell ref="D2010:D2013"/>
    <mergeCell ref="E2010:E2013"/>
    <mergeCell ref="F2010:F2013"/>
    <mergeCell ref="A2014:A2017"/>
    <mergeCell ref="D2014:D2017"/>
    <mergeCell ref="E2014:E2017"/>
    <mergeCell ref="F2014:F2017"/>
    <mergeCell ref="A2034:A2037"/>
    <mergeCell ref="D2034:D2037"/>
    <mergeCell ref="E2034:E2037"/>
    <mergeCell ref="F2034:F2037"/>
    <mergeCell ref="A2038:A2041"/>
    <mergeCell ref="D2038:D2041"/>
    <mergeCell ref="E2038:E2041"/>
    <mergeCell ref="F2038:F2041"/>
    <mergeCell ref="A2070:A2073"/>
    <mergeCell ref="D2070:D2073"/>
    <mergeCell ref="E2070:E2073"/>
    <mergeCell ref="F2070:F2073"/>
    <mergeCell ref="A2058:A2061"/>
    <mergeCell ref="D2058:D2061"/>
    <mergeCell ref="E2058:E2061"/>
    <mergeCell ref="F2058:F2061"/>
    <mergeCell ref="A2062:A2065"/>
    <mergeCell ref="D2062:D2065"/>
    <mergeCell ref="E2062:E2065"/>
    <mergeCell ref="F2062:F2065"/>
    <mergeCell ref="A2050:A2053"/>
    <mergeCell ref="D2050:D2053"/>
    <mergeCell ref="E2050:E2053"/>
    <mergeCell ref="F2050:F2053"/>
    <mergeCell ref="A2054:A2057"/>
    <mergeCell ref="D2054:D2057"/>
    <mergeCell ref="E2054:E2057"/>
    <mergeCell ref="F2054:F2057"/>
  </mergeCells>
  <pageMargins left="0.7" right="0.7" top="0.75" bottom="0.75" header="0.3" footer="0.3"/>
  <pageSetup paperSize="9" scale="95" fitToHeight="0" orientation="landscape" r:id="rId1"/>
  <headerFooter>
    <oddHeader>&amp;C&amp;"-,Bold"&amp;16SALES INVENTORY
M3M ANTALYA HILLS (PHASE II), SECTOR - 79</oddHeader>
    <oddFooter xml:space="preserve">&amp;LMr. Robin Mangla                                            Mr. Abhijeet Singh&amp;CMr. Parijat Pandey                                            Mr. Ajay Gupta&amp;RMr. Praveen Verma                                    Ms. Jagrity Khatter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7EBA-1FDA-4D1D-A5BB-AF0561AF847D}">
  <dimension ref="A3:S22"/>
  <sheetViews>
    <sheetView zoomScale="85" zoomScaleNormal="85" workbookViewId="0">
      <selection activeCell="L5" sqref="L5"/>
    </sheetView>
  </sheetViews>
  <sheetFormatPr defaultRowHeight="15"/>
  <cols>
    <col min="1" max="1" width="19" bestFit="1" customWidth="1"/>
    <col min="2" max="2" width="16.28515625" bestFit="1" customWidth="1"/>
    <col min="3" max="17" width="5.140625" bestFit="1" customWidth="1"/>
    <col min="18" max="18" width="7.28515625" bestFit="1" customWidth="1"/>
    <col min="19" max="19" width="11.28515625" bestFit="1" customWidth="1"/>
    <col min="20" max="20" width="6.85546875" bestFit="1" customWidth="1"/>
    <col min="21" max="21" width="17.7109375" bestFit="1" customWidth="1"/>
    <col min="22" max="22" width="6.85546875" bestFit="1" customWidth="1"/>
    <col min="23" max="23" width="9.85546875" bestFit="1" customWidth="1"/>
    <col min="24" max="24" width="6.85546875" bestFit="1" customWidth="1"/>
    <col min="25" max="25" width="17.7109375" bestFit="1" customWidth="1"/>
    <col min="26" max="26" width="6.85546875" bestFit="1" customWidth="1"/>
    <col min="27" max="27" width="17.7109375" bestFit="1" customWidth="1"/>
    <col min="28" max="28" width="6.85546875" bestFit="1" customWidth="1"/>
    <col min="29" max="29" width="17.7109375" bestFit="1" customWidth="1"/>
    <col min="30" max="30" width="6.85546875" bestFit="1" customWidth="1"/>
    <col min="31" max="31" width="17.7109375" bestFit="1" customWidth="1"/>
    <col min="32" max="32" width="6.85546875" bestFit="1" customWidth="1"/>
    <col min="33" max="33" width="17.7109375" bestFit="1" customWidth="1"/>
    <col min="35" max="35" width="12.140625" bestFit="1" customWidth="1"/>
    <col min="36" max="36" width="11.28515625" bestFit="1" customWidth="1"/>
  </cols>
  <sheetData>
    <row r="3" spans="1:19">
      <c r="A3" s="32" t="s">
        <v>3150</v>
      </c>
      <c r="B3" s="32" t="s">
        <v>3149</v>
      </c>
    </row>
    <row r="4" spans="1:19">
      <c r="A4" s="32" t="s">
        <v>3146</v>
      </c>
      <c r="B4" s="49">
        <v>1137.8882736</v>
      </c>
      <c r="C4" s="49">
        <v>1171.2136176000001</v>
      </c>
      <c r="D4" s="49">
        <v>1212.6291839999999</v>
      </c>
      <c r="E4" s="49">
        <v>1250</v>
      </c>
      <c r="F4" s="49">
        <v>1335.9803184</v>
      </c>
      <c r="G4" s="49">
        <v>1386.7304256</v>
      </c>
      <c r="H4" s="49">
        <v>1392.8659055999999</v>
      </c>
      <c r="I4" s="49">
        <v>1462.138704</v>
      </c>
      <c r="J4" s="49">
        <v>1470.4958735999999</v>
      </c>
      <c r="K4" s="49">
        <v>1518.0727536000002</v>
      </c>
      <c r="L4" s="49">
        <v>1568</v>
      </c>
      <c r="M4" s="49">
        <v>1641.6133344</v>
      </c>
      <c r="N4" s="49">
        <v>1642.4916768000001</v>
      </c>
      <c r="O4" s="49">
        <v>1645.0664256</v>
      </c>
      <c r="P4" s="49">
        <v>1691.9457984000001</v>
      </c>
      <c r="Q4" s="49">
        <v>1696.2686208</v>
      </c>
      <c r="R4" s="48" t="s">
        <v>3147</v>
      </c>
      <c r="S4" t="s">
        <v>3148</v>
      </c>
    </row>
    <row r="5" spans="1:19">
      <c r="A5" s="33" t="s">
        <v>3114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>
        <v>28</v>
      </c>
      <c r="M5" s="48"/>
      <c r="N5" s="48"/>
      <c r="O5" s="48"/>
      <c r="P5" s="48"/>
      <c r="Q5" s="48"/>
      <c r="R5" s="48"/>
      <c r="S5">
        <v>28</v>
      </c>
    </row>
    <row r="6" spans="1:19">
      <c r="A6" s="33" t="s">
        <v>3115</v>
      </c>
      <c r="B6" s="48"/>
      <c r="C6" s="48"/>
      <c r="D6" s="48"/>
      <c r="E6" s="48"/>
      <c r="F6" s="48"/>
      <c r="G6" s="48"/>
      <c r="H6" s="48"/>
      <c r="I6" s="48"/>
      <c r="J6" s="48"/>
      <c r="K6" s="48">
        <v>732</v>
      </c>
      <c r="L6" s="48"/>
      <c r="M6" s="48"/>
      <c r="N6" s="48"/>
      <c r="O6" s="48"/>
      <c r="P6" s="48"/>
      <c r="Q6" s="48"/>
      <c r="R6" s="48"/>
      <c r="S6">
        <v>732</v>
      </c>
    </row>
    <row r="7" spans="1:19">
      <c r="A7" s="33" t="s">
        <v>3116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>
        <v>56</v>
      </c>
      <c r="Q7" s="48"/>
      <c r="R7" s="48"/>
      <c r="S7">
        <v>56</v>
      </c>
    </row>
    <row r="8" spans="1:19">
      <c r="A8" s="33" t="s">
        <v>3117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>
        <v>12</v>
      </c>
      <c r="R8" s="48"/>
      <c r="S8">
        <v>12</v>
      </c>
    </row>
    <row r="9" spans="1:19">
      <c r="A9" s="33" t="s">
        <v>3118</v>
      </c>
      <c r="B9" s="48"/>
      <c r="C9" s="48"/>
      <c r="D9" s="48"/>
      <c r="E9" s="48"/>
      <c r="F9" s="48"/>
      <c r="G9" s="48"/>
      <c r="H9" s="48"/>
      <c r="I9" s="48">
        <v>32</v>
      </c>
      <c r="J9" s="48"/>
      <c r="K9" s="48"/>
      <c r="L9" s="48"/>
      <c r="M9" s="48"/>
      <c r="N9" s="48"/>
      <c r="O9" s="48"/>
      <c r="P9" s="48"/>
      <c r="Q9" s="48"/>
      <c r="R9" s="48"/>
      <c r="S9">
        <v>32</v>
      </c>
    </row>
    <row r="10" spans="1:19">
      <c r="A10" s="33" t="s">
        <v>3119</v>
      </c>
      <c r="B10" s="48"/>
      <c r="C10" s="48">
        <v>336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>
        <v>336</v>
      </c>
    </row>
    <row r="11" spans="1:19">
      <c r="A11" s="33" t="s">
        <v>3120</v>
      </c>
      <c r="B11" s="48">
        <v>420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>
        <v>420</v>
      </c>
    </row>
    <row r="12" spans="1:19">
      <c r="A12" s="33" t="s">
        <v>3121</v>
      </c>
      <c r="B12" s="48"/>
      <c r="C12" s="48"/>
      <c r="D12" s="48"/>
      <c r="E12" s="48"/>
      <c r="F12" s="48"/>
      <c r="G12" s="48"/>
      <c r="H12" s="48">
        <v>24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>
        <v>24</v>
      </c>
    </row>
    <row r="13" spans="1:19">
      <c r="A13" s="33" t="s">
        <v>3123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>
        <v>16</v>
      </c>
      <c r="N13" s="48"/>
      <c r="O13" s="48"/>
      <c r="P13" s="48"/>
      <c r="Q13" s="48"/>
      <c r="R13" s="48"/>
      <c r="S13">
        <v>16</v>
      </c>
    </row>
    <row r="14" spans="1:19">
      <c r="A14" s="33" t="s">
        <v>3127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>
        <v>124</v>
      </c>
      <c r="O14" s="48"/>
      <c r="P14" s="48"/>
      <c r="Q14" s="48"/>
      <c r="R14" s="48"/>
      <c r="S14">
        <v>124</v>
      </c>
    </row>
    <row r="15" spans="1:19">
      <c r="A15" s="33" t="s">
        <v>3128</v>
      </c>
      <c r="B15" s="48"/>
      <c r="C15" s="48"/>
      <c r="D15" s="48"/>
      <c r="E15" s="48"/>
      <c r="F15" s="48">
        <v>8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>
        <v>8</v>
      </c>
    </row>
    <row r="16" spans="1:19">
      <c r="A16" s="33" t="s">
        <v>3124</v>
      </c>
      <c r="B16" s="48"/>
      <c r="C16" s="48"/>
      <c r="D16" s="48"/>
      <c r="E16" s="48"/>
      <c r="F16" s="48"/>
      <c r="G16" s="48">
        <v>8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>
        <v>8</v>
      </c>
    </row>
    <row r="17" spans="1:19">
      <c r="A17" s="33" t="s">
        <v>3125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>
        <v>56</v>
      </c>
      <c r="P17" s="48"/>
      <c r="Q17" s="48"/>
      <c r="R17" s="48"/>
      <c r="S17">
        <v>56</v>
      </c>
    </row>
    <row r="18" spans="1:19">
      <c r="A18" s="33" t="s">
        <v>3129</v>
      </c>
      <c r="B18" s="48"/>
      <c r="C18" s="48"/>
      <c r="D18" s="48">
        <v>196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>
        <v>196</v>
      </c>
    </row>
    <row r="19" spans="1:19">
      <c r="A19" s="33" t="s">
        <v>3122</v>
      </c>
      <c r="B19" s="48"/>
      <c r="C19" s="48"/>
      <c r="D19" s="48"/>
      <c r="E19" s="48">
        <v>4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>
        <v>4</v>
      </c>
    </row>
    <row r="20" spans="1:19">
      <c r="A20" s="33" t="s">
        <v>3126</v>
      </c>
      <c r="B20" s="48"/>
      <c r="C20" s="48"/>
      <c r="D20" s="48"/>
      <c r="E20" s="48"/>
      <c r="F20" s="48"/>
      <c r="G20" s="48"/>
      <c r="H20" s="48"/>
      <c r="I20" s="48"/>
      <c r="J20" s="48">
        <v>16</v>
      </c>
      <c r="K20" s="48"/>
      <c r="L20" s="48"/>
      <c r="M20" s="48"/>
      <c r="N20" s="48"/>
      <c r="O20" s="48"/>
      <c r="P20" s="48"/>
      <c r="Q20" s="48"/>
      <c r="R20" s="48"/>
      <c r="S20">
        <v>16</v>
      </c>
    </row>
    <row r="21" spans="1:19">
      <c r="A21" s="33" t="s">
        <v>3147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9">
      <c r="A22" s="33" t="s">
        <v>3148</v>
      </c>
      <c r="B22" s="48">
        <v>420</v>
      </c>
      <c r="C22" s="48">
        <v>336</v>
      </c>
      <c r="D22" s="48">
        <v>196</v>
      </c>
      <c r="E22" s="48">
        <v>4</v>
      </c>
      <c r="F22" s="48">
        <v>8</v>
      </c>
      <c r="G22" s="48">
        <v>8</v>
      </c>
      <c r="H22" s="48">
        <v>24</v>
      </c>
      <c r="I22" s="48">
        <v>32</v>
      </c>
      <c r="J22" s="48">
        <v>16</v>
      </c>
      <c r="K22" s="48">
        <v>732</v>
      </c>
      <c r="L22" s="48">
        <v>28</v>
      </c>
      <c r="M22" s="48">
        <v>16</v>
      </c>
      <c r="N22" s="48">
        <v>124</v>
      </c>
      <c r="O22" s="48">
        <v>56</v>
      </c>
      <c r="P22" s="48">
        <v>56</v>
      </c>
      <c r="Q22" s="48">
        <v>12</v>
      </c>
      <c r="R22" s="48"/>
      <c r="S22">
        <v>2068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1AB3-779B-412A-9B22-889DB26A1C2B}">
  <dimension ref="F8:N31"/>
  <sheetViews>
    <sheetView topLeftCell="A9" workbookViewId="0">
      <selection activeCell="H16" sqref="H16"/>
    </sheetView>
  </sheetViews>
  <sheetFormatPr defaultRowHeight="15"/>
  <cols>
    <col min="6" max="6" width="11.5703125" customWidth="1"/>
    <col min="7" max="7" width="12.7109375" customWidth="1"/>
    <col min="8" max="8" width="11.42578125" customWidth="1"/>
    <col min="9" max="9" width="11.5703125" customWidth="1"/>
    <col min="10" max="10" width="11" customWidth="1"/>
    <col min="11" max="11" width="13.28515625" customWidth="1"/>
    <col min="12" max="12" width="17.7109375" customWidth="1"/>
    <col min="13" max="13" width="18.7109375" customWidth="1"/>
    <col min="14" max="14" width="15.28515625" customWidth="1"/>
  </cols>
  <sheetData>
    <row r="8" spans="6:14" ht="15.75" thickBot="1"/>
    <row r="9" spans="6:14" ht="105.75" customHeight="1" thickBot="1">
      <c r="F9" s="72" t="s">
        <v>3113</v>
      </c>
      <c r="G9" s="34" t="s">
        <v>3137</v>
      </c>
      <c r="H9" s="35" t="s">
        <v>3138</v>
      </c>
      <c r="I9" s="35" t="s">
        <v>3139</v>
      </c>
      <c r="J9" s="35" t="s">
        <v>3151</v>
      </c>
      <c r="K9" s="36" t="s">
        <v>3140</v>
      </c>
      <c r="L9" s="35" t="s">
        <v>3152</v>
      </c>
      <c r="M9" s="37" t="s">
        <v>3153</v>
      </c>
    </row>
    <row r="10" spans="6:14" ht="15.75" thickBot="1">
      <c r="F10" s="73"/>
      <c r="G10" s="21" t="s">
        <v>3114</v>
      </c>
      <c r="H10" s="22" t="s">
        <v>3141</v>
      </c>
      <c r="I10" s="22" t="s">
        <v>3142</v>
      </c>
      <c r="J10" s="22" t="s">
        <v>3143</v>
      </c>
      <c r="K10" s="38" t="s">
        <v>3123</v>
      </c>
      <c r="L10" s="22" t="s">
        <v>3144</v>
      </c>
      <c r="M10" s="22" t="s">
        <v>3127</v>
      </c>
    </row>
    <row r="11" spans="6:14" ht="15.75" thickBot="1">
      <c r="F11" s="39" t="s">
        <v>3114</v>
      </c>
      <c r="G11" s="40" t="s">
        <v>1116</v>
      </c>
      <c r="H11" s="41">
        <f>I11/10.7639</f>
        <v>145.67210769330819</v>
      </c>
      <c r="I11" s="42">
        <v>1568</v>
      </c>
      <c r="J11" s="25">
        <v>28</v>
      </c>
      <c r="K11" s="43">
        <f>I11*J11</f>
        <v>43904</v>
      </c>
      <c r="L11" s="26">
        <f>(K11*9000)/10^7</f>
        <v>39.513599999999997</v>
      </c>
      <c r="M11" s="26">
        <f>(K11*11000)/10^7</f>
        <v>48.294400000000003</v>
      </c>
      <c r="N11" s="51"/>
    </row>
    <row r="12" spans="6:14" ht="15.75" thickBot="1">
      <c r="F12" s="46" t="s">
        <v>3115</v>
      </c>
      <c r="G12" s="40" t="s">
        <v>1116</v>
      </c>
      <c r="H12" s="23">
        <f t="shared" ref="H12:H26" si="0">I12/10.7639</f>
        <v>141.02695119798585</v>
      </c>
      <c r="I12" s="24">
        <v>1518</v>
      </c>
      <c r="J12" s="25">
        <v>732</v>
      </c>
      <c r="K12" s="43">
        <f t="shared" ref="K12:K26" si="1">I12*J12</f>
        <v>1111176</v>
      </c>
      <c r="L12" s="26">
        <f t="shared" ref="L12:L26" si="2">(K12*9000)/10^7</f>
        <v>1000.0584</v>
      </c>
      <c r="M12" s="26">
        <f t="shared" ref="M12:M26" si="3">(K12*11000)/10^7</f>
        <v>1222.2936</v>
      </c>
      <c r="N12" s="52"/>
    </row>
    <row r="13" spans="6:14" ht="15.75" thickBot="1">
      <c r="F13" s="46" t="s">
        <v>3116</v>
      </c>
      <c r="G13" s="40" t="s">
        <v>1116</v>
      </c>
      <c r="H13" s="23">
        <f t="shared" si="0"/>
        <v>157.19209580170755</v>
      </c>
      <c r="I13" s="24">
        <v>1692</v>
      </c>
      <c r="J13" s="25">
        <v>56</v>
      </c>
      <c r="K13" s="43">
        <f t="shared" si="1"/>
        <v>94752</v>
      </c>
      <c r="L13" s="26">
        <f t="shared" si="2"/>
        <v>85.276799999999994</v>
      </c>
      <c r="M13" s="26">
        <f t="shared" si="3"/>
        <v>104.2272</v>
      </c>
      <c r="N13" s="52"/>
    </row>
    <row r="14" spans="6:14" ht="15.75" thickBot="1">
      <c r="F14" s="46" t="s">
        <v>3117</v>
      </c>
      <c r="G14" s="40" t="s">
        <v>1116</v>
      </c>
      <c r="H14" s="23">
        <f t="shared" si="0"/>
        <v>157.56370832133337</v>
      </c>
      <c r="I14" s="24">
        <v>1696</v>
      </c>
      <c r="J14" s="25">
        <v>12</v>
      </c>
      <c r="K14" s="43">
        <f t="shared" si="1"/>
        <v>20352</v>
      </c>
      <c r="L14" s="26">
        <f t="shared" si="2"/>
        <v>18.316800000000001</v>
      </c>
      <c r="M14" s="26">
        <f t="shared" si="3"/>
        <v>22.3872</v>
      </c>
      <c r="N14" s="52"/>
    </row>
    <row r="15" spans="6:14" ht="15.75" thickBot="1">
      <c r="F15" s="46" t="s">
        <v>3118</v>
      </c>
      <c r="G15" s="40" t="s">
        <v>1116</v>
      </c>
      <c r="H15" s="23">
        <f t="shared" si="0"/>
        <v>135.82437592322486</v>
      </c>
      <c r="I15" s="24">
        <v>1462</v>
      </c>
      <c r="J15" s="25">
        <v>32</v>
      </c>
      <c r="K15" s="43">
        <f t="shared" si="1"/>
        <v>46784</v>
      </c>
      <c r="L15" s="26">
        <f t="shared" si="2"/>
        <v>42.105600000000003</v>
      </c>
      <c r="M15" s="26">
        <f t="shared" si="3"/>
        <v>51.462400000000002</v>
      </c>
      <c r="N15" s="52"/>
    </row>
    <row r="16" spans="6:14" ht="15.75" thickBot="1">
      <c r="F16" s="46" t="s">
        <v>3119</v>
      </c>
      <c r="G16" s="40" t="s">
        <v>476</v>
      </c>
      <c r="H16" s="23">
        <f t="shared" si="0"/>
        <v>108.78956512044891</v>
      </c>
      <c r="I16" s="24">
        <v>1171</v>
      </c>
      <c r="J16" s="25">
        <v>336</v>
      </c>
      <c r="K16" s="43">
        <f t="shared" si="1"/>
        <v>393456</v>
      </c>
      <c r="L16" s="26">
        <f t="shared" si="2"/>
        <v>354.11040000000003</v>
      </c>
      <c r="M16" s="26">
        <f t="shared" si="3"/>
        <v>432.80160000000001</v>
      </c>
      <c r="N16" s="52"/>
    </row>
    <row r="17" spans="6:14" ht="15.75" thickBot="1">
      <c r="F17" s="46" t="s">
        <v>3120</v>
      </c>
      <c r="G17" s="40" t="s">
        <v>476</v>
      </c>
      <c r="H17" s="23">
        <f t="shared" si="0"/>
        <v>105.72376183353617</v>
      </c>
      <c r="I17" s="24">
        <v>1138</v>
      </c>
      <c r="J17" s="25">
        <v>420</v>
      </c>
      <c r="K17" s="43">
        <f t="shared" si="1"/>
        <v>477960</v>
      </c>
      <c r="L17" s="26">
        <f t="shared" si="2"/>
        <v>430.16399999999999</v>
      </c>
      <c r="M17" s="26">
        <f t="shared" si="3"/>
        <v>525.75599999999997</v>
      </c>
      <c r="N17" s="52"/>
    </row>
    <row r="18" spans="6:14" ht="15.75" thickBot="1">
      <c r="F18" s="46" t="s">
        <v>3121</v>
      </c>
      <c r="G18" s="40" t="s">
        <v>476</v>
      </c>
      <c r="H18" s="23">
        <f t="shared" si="0"/>
        <v>129.41405995968006</v>
      </c>
      <c r="I18" s="24">
        <v>1393</v>
      </c>
      <c r="J18" s="25">
        <v>24</v>
      </c>
      <c r="K18" s="43">
        <f t="shared" si="1"/>
        <v>33432</v>
      </c>
      <c r="L18" s="26">
        <f t="shared" si="2"/>
        <v>30.088799999999999</v>
      </c>
      <c r="M18" s="26">
        <f t="shared" si="3"/>
        <v>36.775199999999998</v>
      </c>
      <c r="N18" s="52"/>
    </row>
    <row r="19" spans="6:14" ht="15.75" thickBot="1">
      <c r="F19" s="46" t="s">
        <v>3123</v>
      </c>
      <c r="G19" s="40" t="s">
        <v>1116</v>
      </c>
      <c r="H19" s="23">
        <f t="shared" si="0"/>
        <v>152.54693930638524</v>
      </c>
      <c r="I19" s="24">
        <v>1642</v>
      </c>
      <c r="J19" s="25">
        <v>16</v>
      </c>
      <c r="K19" s="43">
        <f t="shared" si="1"/>
        <v>26272</v>
      </c>
      <c r="L19" s="26">
        <f t="shared" si="2"/>
        <v>23.6448</v>
      </c>
      <c r="M19" s="26">
        <f t="shared" si="3"/>
        <v>28.8992</v>
      </c>
      <c r="N19" s="52"/>
    </row>
    <row r="20" spans="6:14" ht="15.75" thickBot="1">
      <c r="F20" s="46" t="s">
        <v>3127</v>
      </c>
      <c r="G20" s="40" t="s">
        <v>1116</v>
      </c>
      <c r="H20" s="23">
        <f t="shared" si="0"/>
        <v>152.54693930638524</v>
      </c>
      <c r="I20" s="24">
        <v>1642</v>
      </c>
      <c r="J20" s="25">
        <v>124</v>
      </c>
      <c r="K20" s="43">
        <f t="shared" si="1"/>
        <v>203608</v>
      </c>
      <c r="L20" s="26">
        <f t="shared" si="2"/>
        <v>183.24719999999999</v>
      </c>
      <c r="M20" s="26">
        <f t="shared" si="3"/>
        <v>223.96879999999999</v>
      </c>
      <c r="N20" s="52"/>
    </row>
    <row r="21" spans="6:14" ht="15.75" thickBot="1">
      <c r="F21" s="46" t="s">
        <v>3128</v>
      </c>
      <c r="G21" s="40" t="s">
        <v>1116</v>
      </c>
      <c r="H21" s="23">
        <f t="shared" si="0"/>
        <v>124.1185815550126</v>
      </c>
      <c r="I21" s="24">
        <v>1336</v>
      </c>
      <c r="J21" s="25">
        <v>8</v>
      </c>
      <c r="K21" s="43">
        <f t="shared" si="1"/>
        <v>10688</v>
      </c>
      <c r="L21" s="26">
        <f t="shared" si="2"/>
        <v>9.6191999999999993</v>
      </c>
      <c r="M21" s="26">
        <f t="shared" si="3"/>
        <v>11.7568</v>
      </c>
      <c r="N21" s="52"/>
    </row>
    <row r="22" spans="6:14" ht="15.75" thickBot="1">
      <c r="F22" s="46" t="s">
        <v>3124</v>
      </c>
      <c r="G22" s="40" t="s">
        <v>476</v>
      </c>
      <c r="H22" s="23">
        <f t="shared" si="0"/>
        <v>128.85664118024135</v>
      </c>
      <c r="I22" s="24">
        <v>1387</v>
      </c>
      <c r="J22" s="25">
        <v>8</v>
      </c>
      <c r="K22" s="43">
        <f t="shared" si="1"/>
        <v>11096</v>
      </c>
      <c r="L22" s="26">
        <f t="shared" si="2"/>
        <v>9.9863999999999997</v>
      </c>
      <c r="M22" s="26">
        <f t="shared" si="3"/>
        <v>12.2056</v>
      </c>
      <c r="N22" s="52"/>
    </row>
    <row r="23" spans="6:14" ht="15.75" thickBot="1">
      <c r="F23" s="46" t="s">
        <v>3125</v>
      </c>
      <c r="G23" s="40" t="s">
        <v>1116</v>
      </c>
      <c r="H23" s="23">
        <f t="shared" si="0"/>
        <v>152.82564869610457</v>
      </c>
      <c r="I23" s="24">
        <v>1645</v>
      </c>
      <c r="J23" s="25">
        <v>56</v>
      </c>
      <c r="K23" s="43">
        <f t="shared" si="1"/>
        <v>92120</v>
      </c>
      <c r="L23" s="26">
        <f t="shared" si="2"/>
        <v>82.908000000000001</v>
      </c>
      <c r="M23" s="26">
        <f t="shared" si="3"/>
        <v>101.33199999999999</v>
      </c>
      <c r="N23" s="52"/>
    </row>
    <row r="24" spans="6:14" ht="15.75" thickBot="1">
      <c r="F24" s="46" t="s">
        <v>3129</v>
      </c>
      <c r="G24" s="40" t="s">
        <v>476</v>
      </c>
      <c r="H24" s="23">
        <f t="shared" si="0"/>
        <v>112.69149657651967</v>
      </c>
      <c r="I24" s="24">
        <v>1213</v>
      </c>
      <c r="J24" s="25">
        <v>196</v>
      </c>
      <c r="K24" s="43">
        <f t="shared" si="1"/>
        <v>237748</v>
      </c>
      <c r="L24" s="26">
        <f t="shared" si="2"/>
        <v>213.97319999999999</v>
      </c>
      <c r="M24" s="26">
        <f t="shared" si="3"/>
        <v>261.52280000000002</v>
      </c>
      <c r="N24" s="52"/>
    </row>
    <row r="25" spans="6:14" ht="15.75" thickBot="1">
      <c r="F25" s="46" t="s">
        <v>3122</v>
      </c>
      <c r="G25" s="40" t="s">
        <v>476</v>
      </c>
      <c r="H25" s="23">
        <f t="shared" si="0"/>
        <v>116.12891238305819</v>
      </c>
      <c r="I25" s="24">
        <v>1250</v>
      </c>
      <c r="J25" s="25">
        <v>4</v>
      </c>
      <c r="K25" s="43">
        <f t="shared" si="1"/>
        <v>5000</v>
      </c>
      <c r="L25" s="26">
        <f t="shared" si="2"/>
        <v>4.5</v>
      </c>
      <c r="M25" s="26">
        <f t="shared" si="3"/>
        <v>5.5</v>
      </c>
      <c r="N25" s="52"/>
    </row>
    <row r="26" spans="6:14" ht="15.75" thickBot="1">
      <c r="F26" s="47" t="s">
        <v>3126</v>
      </c>
      <c r="G26" s="40" t="s">
        <v>1116</v>
      </c>
      <c r="H26" s="23">
        <f t="shared" si="0"/>
        <v>136.56760096247643</v>
      </c>
      <c r="I26" s="44">
        <v>1470</v>
      </c>
      <c r="J26" s="25">
        <v>16</v>
      </c>
      <c r="K26" s="43">
        <f t="shared" si="1"/>
        <v>23520</v>
      </c>
      <c r="L26" s="26">
        <f t="shared" si="2"/>
        <v>21.167999999999999</v>
      </c>
      <c r="M26" s="26">
        <f t="shared" si="3"/>
        <v>25.872</v>
      </c>
      <c r="N26" s="53"/>
    </row>
    <row r="27" spans="6:14" ht="15.75" thickBot="1">
      <c r="F27" s="69" t="s">
        <v>3145</v>
      </c>
      <c r="G27" s="70"/>
      <c r="H27" s="70"/>
      <c r="I27" s="71"/>
      <c r="J27" s="27">
        <f>SUM(J11:J26)</f>
        <v>2068</v>
      </c>
      <c r="K27" s="45">
        <f>SUM(K11:K26)</f>
        <v>2831868</v>
      </c>
      <c r="L27" s="50">
        <f>SUM(L11:L26)</f>
        <v>2548.6812</v>
      </c>
      <c r="M27" s="50">
        <f>SUM(M11:M26)</f>
        <v>3115.0547999999999</v>
      </c>
    </row>
    <row r="30" spans="6:14">
      <c r="L30" t="s">
        <v>3154</v>
      </c>
      <c r="M30">
        <v>15.5299</v>
      </c>
      <c r="N30" s="54">
        <f>M30*4046.86</f>
        <v>62847.331114000001</v>
      </c>
    </row>
    <row r="31" spans="6:14">
      <c r="L31" t="s">
        <v>3155</v>
      </c>
      <c r="M31">
        <v>45.162500000000001</v>
      </c>
      <c r="N31" s="54">
        <f>M31*4046.86</f>
        <v>182766.31475000002</v>
      </c>
    </row>
  </sheetData>
  <mergeCells count="2">
    <mergeCell ref="F27:I27"/>
    <mergeCell ref="F9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B7E6-178F-4617-A060-597EEE9A1317}">
  <dimension ref="E2:W58"/>
  <sheetViews>
    <sheetView zoomScaleNormal="100" workbookViewId="0">
      <pane xSplit="4" ySplit="5" topLeftCell="J51" activePane="bottomRight" state="frozen"/>
      <selection pane="topRight" activeCell="E1" sqref="E1"/>
      <selection pane="bottomLeft" activeCell="A8" sqref="A8"/>
      <selection pane="bottomRight" activeCell="S57" sqref="S57"/>
    </sheetView>
  </sheetViews>
  <sheetFormatPr defaultRowHeight="15"/>
  <cols>
    <col min="8" max="8" width="29.7109375" customWidth="1"/>
    <col min="11" max="11" width="12" customWidth="1"/>
    <col min="12" max="12" width="11.42578125" customWidth="1"/>
    <col min="13" max="13" width="11.140625" customWidth="1"/>
    <col min="18" max="18" width="11.42578125" customWidth="1"/>
    <col min="19" max="19" width="12.85546875" customWidth="1"/>
    <col min="20" max="20" width="12.5703125" customWidth="1"/>
    <col min="21" max="23" width="12.5703125" bestFit="1" customWidth="1"/>
    <col min="24" max="24" width="12.5703125" customWidth="1"/>
    <col min="25" max="25" width="11.42578125" customWidth="1"/>
  </cols>
  <sheetData>
    <row r="2" spans="5:23" ht="15.75" thickBot="1">
      <c r="T2" t="s">
        <v>3209</v>
      </c>
    </row>
    <row r="3" spans="5:23" ht="15.75" thickBot="1">
      <c r="E3" s="107" t="s">
        <v>3231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5"/>
    </row>
    <row r="4" spans="5:23" ht="60.75" thickBot="1">
      <c r="E4" s="103" t="s">
        <v>3208</v>
      </c>
      <c r="F4" s="104" t="s">
        <v>3207</v>
      </c>
      <c r="G4" s="104" t="s">
        <v>3206</v>
      </c>
      <c r="H4" s="103" t="s">
        <v>3205</v>
      </c>
      <c r="I4" s="103" t="s">
        <v>3204</v>
      </c>
      <c r="J4" s="98" t="s">
        <v>3203</v>
      </c>
      <c r="K4" s="98" t="s">
        <v>3200</v>
      </c>
      <c r="L4" s="98" t="s">
        <v>3199</v>
      </c>
      <c r="M4" s="98" t="s">
        <v>3198</v>
      </c>
      <c r="N4" s="98" t="s">
        <v>3202</v>
      </c>
      <c r="O4" s="98" t="s">
        <v>3197</v>
      </c>
      <c r="P4" s="98" t="s">
        <v>3201</v>
      </c>
      <c r="R4" s="101" t="s">
        <v>3200</v>
      </c>
      <c r="S4" s="102" t="s">
        <v>3199</v>
      </c>
      <c r="T4" s="102" t="s">
        <v>3198</v>
      </c>
      <c r="U4" s="101" t="s">
        <v>3163</v>
      </c>
      <c r="V4" s="101" t="s">
        <v>3197</v>
      </c>
      <c r="W4" s="101" t="s">
        <v>3196</v>
      </c>
    </row>
    <row r="5" spans="5:23" ht="15.75" thickBot="1">
      <c r="E5" s="99"/>
      <c r="F5" s="100"/>
      <c r="G5" s="100"/>
      <c r="H5" s="99"/>
      <c r="I5" s="99"/>
      <c r="J5" s="98" t="s">
        <v>3195</v>
      </c>
      <c r="K5" s="98" t="s">
        <v>3195</v>
      </c>
      <c r="L5" s="98" t="s">
        <v>3195</v>
      </c>
      <c r="M5" s="98" t="s">
        <v>3195</v>
      </c>
      <c r="N5" s="98" t="s">
        <v>3195</v>
      </c>
      <c r="O5" s="98" t="s">
        <v>3195</v>
      </c>
      <c r="P5" s="98" t="s">
        <v>3195</v>
      </c>
    </row>
    <row r="6" spans="5:23" ht="30.75" thickBot="1">
      <c r="E6" s="95">
        <v>1</v>
      </c>
      <c r="F6" s="97" t="s">
        <v>3191</v>
      </c>
      <c r="G6" s="97" t="s">
        <v>3114</v>
      </c>
      <c r="H6" s="97" t="s">
        <v>3184</v>
      </c>
      <c r="I6" s="97">
        <v>3</v>
      </c>
      <c r="J6" s="96">
        <v>137.96</v>
      </c>
      <c r="K6" s="96">
        <v>103.46599999999999</v>
      </c>
      <c r="L6" s="96">
        <v>98.281000000000006</v>
      </c>
      <c r="M6" s="96">
        <v>364.20100000000002</v>
      </c>
      <c r="N6" s="96">
        <v>364.14100000000002</v>
      </c>
      <c r="O6" s="96">
        <v>602.548</v>
      </c>
      <c r="P6" s="96">
        <f>O6-N6</f>
        <v>238.40699999999998</v>
      </c>
      <c r="R6">
        <f>I6*K6</f>
        <v>310.39799999999997</v>
      </c>
      <c r="S6">
        <f>I6*L6</f>
        <v>294.84300000000002</v>
      </c>
      <c r="T6">
        <f>I6*M6</f>
        <v>1092.6030000000001</v>
      </c>
      <c r="U6" s="54">
        <f>I6*N6</f>
        <v>1092.423</v>
      </c>
      <c r="V6" s="54">
        <f>I6*O6</f>
        <v>1807.644</v>
      </c>
      <c r="W6" s="54">
        <f>I6*P6</f>
        <v>715.221</v>
      </c>
    </row>
    <row r="7" spans="5:23" ht="30.75" thickBot="1">
      <c r="E7" s="95">
        <v>2</v>
      </c>
      <c r="F7" s="97" t="s">
        <v>3194</v>
      </c>
      <c r="G7" s="97" t="s">
        <v>3114</v>
      </c>
      <c r="H7" s="97">
        <v>1</v>
      </c>
      <c r="I7" s="97">
        <v>1</v>
      </c>
      <c r="J7" s="96">
        <v>137.96</v>
      </c>
      <c r="K7" s="96">
        <v>103.46599999999999</v>
      </c>
      <c r="L7" s="96">
        <v>98.281000000000006</v>
      </c>
      <c r="M7" s="96">
        <v>364.20100000000002</v>
      </c>
      <c r="N7" s="96">
        <v>364.14100000000002</v>
      </c>
      <c r="O7" s="96">
        <v>602.548</v>
      </c>
      <c r="P7" s="96">
        <f>O7-N7</f>
        <v>238.40699999999998</v>
      </c>
      <c r="R7">
        <f>I7*K7</f>
        <v>103.46599999999999</v>
      </c>
      <c r="S7">
        <f>I7*L7</f>
        <v>98.281000000000006</v>
      </c>
      <c r="T7">
        <f>I7*M7</f>
        <v>364.20100000000002</v>
      </c>
      <c r="U7" s="54">
        <f>I7*N7</f>
        <v>364.14100000000002</v>
      </c>
      <c r="V7" s="54">
        <f>I7*O7</f>
        <v>602.548</v>
      </c>
      <c r="W7" s="54">
        <f>I7*P7</f>
        <v>238.40699999999998</v>
      </c>
    </row>
    <row r="8" spans="5:23" ht="30.75" thickBot="1">
      <c r="E8" s="95">
        <v>3</v>
      </c>
      <c r="F8" s="97" t="s">
        <v>3193</v>
      </c>
      <c r="G8" s="97" t="s">
        <v>3114</v>
      </c>
      <c r="H8" s="97" t="s">
        <v>3210</v>
      </c>
      <c r="I8" s="97">
        <v>2</v>
      </c>
      <c r="J8" s="96">
        <v>137.96</v>
      </c>
      <c r="K8" s="96">
        <v>103.46599999999999</v>
      </c>
      <c r="L8" s="96">
        <v>98.281000000000006</v>
      </c>
      <c r="M8" s="96">
        <v>364.20100000000002</v>
      </c>
      <c r="N8" s="96">
        <v>364.14100000000002</v>
      </c>
      <c r="O8" s="96">
        <v>602.548</v>
      </c>
      <c r="P8" s="96">
        <f>O8-N8</f>
        <v>238.40699999999998</v>
      </c>
      <c r="R8">
        <f>I8*K8</f>
        <v>206.93199999999999</v>
      </c>
      <c r="S8">
        <f>I8*L8</f>
        <v>196.56200000000001</v>
      </c>
      <c r="T8">
        <f>I8*M8</f>
        <v>728.40200000000004</v>
      </c>
      <c r="U8" s="54">
        <f>I8*N8</f>
        <v>728.28200000000004</v>
      </c>
      <c r="V8" s="54">
        <f>I8*O8</f>
        <v>1205.096</v>
      </c>
      <c r="W8" s="54">
        <f>I8*P8</f>
        <v>476.81399999999996</v>
      </c>
    </row>
    <row r="9" spans="5:23" ht="30.75" thickBot="1">
      <c r="E9" s="95">
        <v>4</v>
      </c>
      <c r="F9" s="97" t="s">
        <v>3192</v>
      </c>
      <c r="G9" s="97" t="s">
        <v>3114</v>
      </c>
      <c r="H9" s="97">
        <v>7</v>
      </c>
      <c r="I9" s="97">
        <v>1</v>
      </c>
      <c r="J9" s="96">
        <v>137.96</v>
      </c>
      <c r="K9" s="96">
        <v>103.46599999999999</v>
      </c>
      <c r="L9" s="96">
        <v>98.281000000000006</v>
      </c>
      <c r="M9" s="96">
        <v>364.20100000000002</v>
      </c>
      <c r="N9" s="96">
        <v>364.14100000000002</v>
      </c>
      <c r="O9" s="96">
        <v>602.548</v>
      </c>
      <c r="P9" s="96">
        <f>O9-N9</f>
        <v>238.40699999999998</v>
      </c>
      <c r="R9">
        <f>I9*K9</f>
        <v>103.46599999999999</v>
      </c>
      <c r="S9">
        <f>I9*L9</f>
        <v>98.281000000000006</v>
      </c>
      <c r="T9">
        <f>I9*M9</f>
        <v>364.20100000000002</v>
      </c>
      <c r="U9" s="54">
        <f>I9*N9</f>
        <v>364.14100000000002</v>
      </c>
      <c r="V9" s="54">
        <f>I9*O9</f>
        <v>602.548</v>
      </c>
      <c r="W9" s="54">
        <f>I9*P9</f>
        <v>238.40699999999998</v>
      </c>
    </row>
    <row r="10" spans="5:23" ht="150.75" thickBot="1">
      <c r="E10" s="95">
        <v>5</v>
      </c>
      <c r="F10" s="97" t="s">
        <v>3189</v>
      </c>
      <c r="G10" s="97" t="s">
        <v>3115</v>
      </c>
      <c r="H10" s="97" t="s">
        <v>3213</v>
      </c>
      <c r="I10" s="97">
        <v>78</v>
      </c>
      <c r="J10" s="96">
        <v>134.97999999999999</v>
      </c>
      <c r="K10" s="96">
        <v>101.235</v>
      </c>
      <c r="L10" s="96">
        <v>95.391000000000005</v>
      </c>
      <c r="M10" s="96">
        <v>356.34699999999998</v>
      </c>
      <c r="N10" s="96">
        <v>352.58100000000002</v>
      </c>
      <c r="O10" s="96">
        <v>585.12300000000005</v>
      </c>
      <c r="P10" s="96">
        <f>O10-N10</f>
        <v>232.54200000000003</v>
      </c>
      <c r="R10">
        <f>I10*K10</f>
        <v>7896.33</v>
      </c>
      <c r="S10">
        <f>I10*L10</f>
        <v>7440.4980000000005</v>
      </c>
      <c r="T10">
        <f>I10*M10</f>
        <v>27795.065999999999</v>
      </c>
      <c r="U10" s="54">
        <f>I10*N10</f>
        <v>27501.318000000003</v>
      </c>
      <c r="V10" s="54">
        <f>I10*O10</f>
        <v>45639.594000000005</v>
      </c>
      <c r="W10" s="54">
        <f>I10*P10</f>
        <v>18138.276000000002</v>
      </c>
    </row>
    <row r="11" spans="5:23" ht="45.75" customHeight="1" thickBot="1">
      <c r="E11" s="95">
        <v>6</v>
      </c>
      <c r="F11" s="97" t="s">
        <v>3211</v>
      </c>
      <c r="G11" s="97" t="s">
        <v>3115</v>
      </c>
      <c r="H11" s="97" t="s">
        <v>3214</v>
      </c>
      <c r="I11" s="97">
        <v>17</v>
      </c>
      <c r="J11" s="96">
        <v>134.97999999999999</v>
      </c>
      <c r="K11" s="96">
        <v>101.235</v>
      </c>
      <c r="L11" s="96">
        <v>95.391000000000005</v>
      </c>
      <c r="M11" s="96">
        <v>356.34699999999998</v>
      </c>
      <c r="N11" s="96">
        <v>352.58100000000002</v>
      </c>
      <c r="O11" s="96">
        <v>585.12300000000005</v>
      </c>
      <c r="P11" s="96">
        <f>O11-N11</f>
        <v>232.54200000000003</v>
      </c>
      <c r="R11">
        <f t="shared" ref="R11:R56" si="0">I11*K11</f>
        <v>1720.9949999999999</v>
      </c>
      <c r="S11">
        <f t="shared" ref="S11:S56" si="1">I11*L11</f>
        <v>1621.6470000000002</v>
      </c>
      <c r="T11">
        <f t="shared" ref="T11:T56" si="2">I11*M11</f>
        <v>6057.8989999999994</v>
      </c>
      <c r="U11" s="54">
        <f t="shared" ref="U11:U56" si="3">I11*N11</f>
        <v>5993.8770000000004</v>
      </c>
      <c r="V11" s="54">
        <f t="shared" ref="V11:V56" si="4">I11*O11</f>
        <v>9947.0910000000003</v>
      </c>
      <c r="W11" s="54">
        <f t="shared" ref="W11:W56" si="5">I11*P11</f>
        <v>3953.2140000000004</v>
      </c>
    </row>
    <row r="12" spans="5:23" ht="30.75" thickBot="1">
      <c r="E12" s="95">
        <v>7</v>
      </c>
      <c r="F12" s="97" t="s">
        <v>3190</v>
      </c>
      <c r="G12" s="97" t="s">
        <v>3115</v>
      </c>
      <c r="H12" s="97"/>
      <c r="I12" s="97">
        <v>72</v>
      </c>
      <c r="J12" s="96">
        <v>134.97999999999999</v>
      </c>
      <c r="K12" s="96">
        <v>101.235</v>
      </c>
      <c r="L12" s="96">
        <v>95.391000000000005</v>
      </c>
      <c r="M12" s="96">
        <v>356.34699999999998</v>
      </c>
      <c r="N12" s="96">
        <v>352.58100000000002</v>
      </c>
      <c r="O12" s="96">
        <v>585.12300000000005</v>
      </c>
      <c r="P12" s="96">
        <f>O12-N12</f>
        <v>232.54200000000003</v>
      </c>
      <c r="R12">
        <f t="shared" si="0"/>
        <v>7288.92</v>
      </c>
      <c r="S12">
        <f t="shared" si="1"/>
        <v>6868.152</v>
      </c>
      <c r="T12">
        <f t="shared" si="2"/>
        <v>25656.983999999997</v>
      </c>
      <c r="U12" s="54">
        <f t="shared" si="3"/>
        <v>25385.832000000002</v>
      </c>
      <c r="V12" s="54">
        <f t="shared" si="4"/>
        <v>42128.856</v>
      </c>
      <c r="W12" s="54">
        <f t="shared" si="5"/>
        <v>16743.024000000001</v>
      </c>
    </row>
    <row r="13" spans="5:23" ht="30.75" thickBot="1">
      <c r="E13" s="95">
        <v>8</v>
      </c>
      <c r="F13" s="97" t="s">
        <v>3212</v>
      </c>
      <c r="G13" s="97" t="s">
        <v>3115</v>
      </c>
      <c r="H13" s="97"/>
      <c r="I13" s="97">
        <v>16</v>
      </c>
      <c r="J13" s="96">
        <v>134.97999999999999</v>
      </c>
      <c r="K13" s="96">
        <v>101.235</v>
      </c>
      <c r="L13" s="96">
        <v>95.391000000000005</v>
      </c>
      <c r="M13" s="96">
        <v>356.34699999999998</v>
      </c>
      <c r="N13" s="96">
        <v>352.58100000000002</v>
      </c>
      <c r="O13" s="96">
        <v>585.12300000000005</v>
      </c>
      <c r="P13" s="96">
        <f>O13-N13</f>
        <v>232.54200000000003</v>
      </c>
      <c r="R13">
        <f t="shared" si="0"/>
        <v>1619.76</v>
      </c>
      <c r="S13">
        <f t="shared" si="1"/>
        <v>1526.2560000000001</v>
      </c>
      <c r="T13">
        <f t="shared" si="2"/>
        <v>5701.5519999999997</v>
      </c>
      <c r="U13" s="54">
        <f t="shared" si="3"/>
        <v>5641.2960000000003</v>
      </c>
      <c r="V13" s="54">
        <f t="shared" si="4"/>
        <v>9361.9680000000008</v>
      </c>
      <c r="W13" s="54">
        <f t="shared" si="5"/>
        <v>3720.6720000000005</v>
      </c>
    </row>
    <row r="14" spans="5:23" ht="30.75" thickBot="1">
      <c r="E14" s="95">
        <v>9</v>
      </c>
      <c r="F14" s="97" t="s">
        <v>3185</v>
      </c>
      <c r="G14" s="97" t="s">
        <v>3116</v>
      </c>
      <c r="H14" s="97"/>
      <c r="I14" s="97">
        <v>5</v>
      </c>
      <c r="J14" s="96">
        <v>149.01</v>
      </c>
      <c r="K14" s="96">
        <v>111.758</v>
      </c>
      <c r="L14" s="96">
        <v>105.48699999999999</v>
      </c>
      <c r="M14" s="96">
        <v>393.387</v>
      </c>
      <c r="N14" s="96">
        <v>392.964</v>
      </c>
      <c r="O14" s="96">
        <v>650.68200000000002</v>
      </c>
      <c r="P14" s="96">
        <f t="shared" ref="P14:P15" si="6">O14-N14</f>
        <v>257.71800000000002</v>
      </c>
      <c r="R14">
        <f t="shared" si="0"/>
        <v>558.79</v>
      </c>
      <c r="S14">
        <f t="shared" si="1"/>
        <v>527.43499999999995</v>
      </c>
      <c r="T14">
        <f t="shared" si="2"/>
        <v>1966.9349999999999</v>
      </c>
      <c r="U14" s="54">
        <f t="shared" si="3"/>
        <v>1964.82</v>
      </c>
      <c r="V14" s="54">
        <f t="shared" si="4"/>
        <v>3253.41</v>
      </c>
      <c r="W14" s="54">
        <f t="shared" si="5"/>
        <v>1288.5900000000001</v>
      </c>
    </row>
    <row r="15" spans="5:23" ht="30.75" thickBot="1">
      <c r="E15" s="95">
        <v>10</v>
      </c>
      <c r="F15" s="97" t="s">
        <v>3188</v>
      </c>
      <c r="G15" s="97" t="s">
        <v>3116</v>
      </c>
      <c r="H15" s="97"/>
      <c r="I15" s="97">
        <v>2</v>
      </c>
      <c r="J15" s="96">
        <v>149.01</v>
      </c>
      <c r="K15" s="96">
        <v>111.758</v>
      </c>
      <c r="L15" s="96">
        <v>105.48699999999999</v>
      </c>
      <c r="M15" s="96">
        <v>393.387</v>
      </c>
      <c r="N15" s="96">
        <v>392.964</v>
      </c>
      <c r="O15" s="96">
        <v>650.68200000000002</v>
      </c>
      <c r="P15" s="96">
        <f t="shared" si="6"/>
        <v>257.71800000000002</v>
      </c>
      <c r="R15">
        <f t="shared" si="0"/>
        <v>223.51599999999999</v>
      </c>
      <c r="S15">
        <f t="shared" si="1"/>
        <v>210.97399999999999</v>
      </c>
      <c r="T15">
        <f t="shared" si="2"/>
        <v>786.774</v>
      </c>
      <c r="U15" s="54">
        <f t="shared" si="3"/>
        <v>785.928</v>
      </c>
      <c r="V15" s="54">
        <f t="shared" si="4"/>
        <v>1301.364</v>
      </c>
      <c r="W15" s="54">
        <f t="shared" si="5"/>
        <v>515.43600000000004</v>
      </c>
    </row>
    <row r="16" spans="5:23" ht="30.75" thickBot="1">
      <c r="E16" s="95">
        <v>11</v>
      </c>
      <c r="F16" s="97" t="s">
        <v>3187</v>
      </c>
      <c r="G16" s="97" t="s">
        <v>3116</v>
      </c>
      <c r="H16" s="97"/>
      <c r="I16" s="97">
        <v>5</v>
      </c>
      <c r="J16" s="96">
        <v>149.01</v>
      </c>
      <c r="K16" s="96">
        <v>111.758</v>
      </c>
      <c r="L16" s="96">
        <v>105.48699999999999</v>
      </c>
      <c r="M16" s="96">
        <v>393.387</v>
      </c>
      <c r="N16" s="96">
        <v>392.964</v>
      </c>
      <c r="O16" s="96">
        <v>650.68200000000002</v>
      </c>
      <c r="P16" s="96">
        <f>O16-N16</f>
        <v>257.71800000000002</v>
      </c>
      <c r="R16">
        <f t="shared" si="0"/>
        <v>558.79</v>
      </c>
      <c r="S16">
        <f t="shared" si="1"/>
        <v>527.43499999999995</v>
      </c>
      <c r="T16">
        <f t="shared" si="2"/>
        <v>1966.9349999999999</v>
      </c>
      <c r="U16" s="54">
        <f t="shared" si="3"/>
        <v>1964.82</v>
      </c>
      <c r="V16" s="54">
        <f t="shared" si="4"/>
        <v>3253.41</v>
      </c>
      <c r="W16" s="54">
        <f t="shared" si="5"/>
        <v>1288.5900000000001</v>
      </c>
    </row>
    <row r="17" spans="5:23" ht="30.75" thickBot="1">
      <c r="E17" s="95">
        <v>12</v>
      </c>
      <c r="F17" s="97" t="s">
        <v>3186</v>
      </c>
      <c r="G17" s="97" t="s">
        <v>3116</v>
      </c>
      <c r="H17" s="97"/>
      <c r="I17" s="97">
        <v>2</v>
      </c>
      <c r="J17" s="96">
        <v>149.01</v>
      </c>
      <c r="K17" s="96">
        <v>111.758</v>
      </c>
      <c r="L17" s="96">
        <v>105.48699999999999</v>
      </c>
      <c r="M17" s="96">
        <v>393.387</v>
      </c>
      <c r="N17" s="96">
        <v>392.964</v>
      </c>
      <c r="O17" s="96">
        <v>650.68200000000002</v>
      </c>
      <c r="P17" s="96">
        <f>O17-N17</f>
        <v>257.71800000000002</v>
      </c>
      <c r="R17">
        <f t="shared" si="0"/>
        <v>223.51599999999999</v>
      </c>
      <c r="S17">
        <f t="shared" si="1"/>
        <v>210.97399999999999</v>
      </c>
      <c r="T17">
        <f t="shared" si="2"/>
        <v>786.774</v>
      </c>
      <c r="U17" s="54">
        <f t="shared" si="3"/>
        <v>785.928</v>
      </c>
      <c r="V17" s="54">
        <f t="shared" si="4"/>
        <v>1301.364</v>
      </c>
      <c r="W17" s="54">
        <f t="shared" si="5"/>
        <v>515.43600000000004</v>
      </c>
    </row>
    <row r="18" spans="5:23" ht="30.75" thickBot="1">
      <c r="E18" s="95">
        <v>13</v>
      </c>
      <c r="F18" s="97" t="s">
        <v>3215</v>
      </c>
      <c r="G18" s="97" t="s">
        <v>3118</v>
      </c>
      <c r="H18" s="97"/>
      <c r="I18" s="97">
        <v>3</v>
      </c>
      <c r="J18" s="96">
        <v>128.66</v>
      </c>
      <c r="K18" s="96">
        <v>96.498000000000005</v>
      </c>
      <c r="L18" s="96">
        <v>92.143000000000001</v>
      </c>
      <c r="M18" s="96">
        <v>339.67399999999998</v>
      </c>
      <c r="N18" s="96">
        <v>339.59</v>
      </c>
      <c r="O18" s="96">
        <v>564.56200000000001</v>
      </c>
      <c r="P18" s="96">
        <f>O18-N18</f>
        <v>224.97200000000004</v>
      </c>
      <c r="R18">
        <f t="shared" si="0"/>
        <v>289.49400000000003</v>
      </c>
      <c r="S18">
        <f t="shared" si="1"/>
        <v>276.42899999999997</v>
      </c>
      <c r="T18">
        <f t="shared" si="2"/>
        <v>1019.0219999999999</v>
      </c>
      <c r="U18" s="54">
        <f t="shared" si="3"/>
        <v>1018.77</v>
      </c>
      <c r="V18" s="54">
        <f t="shared" si="4"/>
        <v>1693.6860000000001</v>
      </c>
      <c r="W18" s="54">
        <f t="shared" si="5"/>
        <v>674.91600000000017</v>
      </c>
    </row>
    <row r="19" spans="5:23" ht="30.75" thickBot="1">
      <c r="E19" s="95">
        <v>14</v>
      </c>
      <c r="F19" s="97" t="s">
        <v>3216</v>
      </c>
      <c r="G19" s="97" t="s">
        <v>3117</v>
      </c>
      <c r="H19" s="97"/>
      <c r="I19" s="97">
        <v>2</v>
      </c>
      <c r="J19" s="96">
        <v>150</v>
      </c>
      <c r="K19" s="96">
        <v>112.5</v>
      </c>
      <c r="L19" s="96">
        <v>109.538</v>
      </c>
      <c r="M19" s="96">
        <v>395.99900000000002</v>
      </c>
      <c r="N19" s="96">
        <v>393.96800000000002</v>
      </c>
      <c r="O19" s="96">
        <v>655.67499999999995</v>
      </c>
      <c r="P19" s="96">
        <f>O19-N19</f>
        <v>261.70699999999994</v>
      </c>
      <c r="R19">
        <f t="shared" si="0"/>
        <v>225</v>
      </c>
      <c r="S19">
        <f t="shared" si="1"/>
        <v>219.07599999999999</v>
      </c>
      <c r="T19">
        <f t="shared" si="2"/>
        <v>791.99800000000005</v>
      </c>
      <c r="U19" s="54">
        <f t="shared" si="3"/>
        <v>787.93600000000004</v>
      </c>
      <c r="V19" s="54">
        <f t="shared" si="4"/>
        <v>1311.35</v>
      </c>
      <c r="W19" s="54">
        <f t="shared" si="5"/>
        <v>523.41399999999987</v>
      </c>
    </row>
    <row r="20" spans="5:23" ht="30.75" thickBot="1">
      <c r="E20" s="95">
        <v>15</v>
      </c>
      <c r="F20" s="97" t="s">
        <v>3217</v>
      </c>
      <c r="G20" s="97" t="s">
        <v>3117</v>
      </c>
      <c r="H20" s="97"/>
      <c r="I20" s="97">
        <v>1</v>
      </c>
      <c r="J20" s="96">
        <v>150</v>
      </c>
      <c r="K20" s="96">
        <v>112.5</v>
      </c>
      <c r="L20" s="96">
        <v>109.538</v>
      </c>
      <c r="M20" s="96">
        <v>395.99900000000002</v>
      </c>
      <c r="N20" s="96">
        <v>393.96800000000002</v>
      </c>
      <c r="O20" s="96">
        <v>655.67499999999995</v>
      </c>
      <c r="P20" s="96">
        <f>O20-N20</f>
        <v>261.70699999999994</v>
      </c>
      <c r="R20">
        <f t="shared" si="0"/>
        <v>112.5</v>
      </c>
      <c r="S20">
        <f t="shared" si="1"/>
        <v>109.538</v>
      </c>
      <c r="T20">
        <f t="shared" si="2"/>
        <v>395.99900000000002</v>
      </c>
      <c r="U20" s="54">
        <f t="shared" si="3"/>
        <v>393.96800000000002</v>
      </c>
      <c r="V20" s="54">
        <f t="shared" si="4"/>
        <v>655.67499999999995</v>
      </c>
      <c r="W20" s="54">
        <f t="shared" si="5"/>
        <v>261.70699999999994</v>
      </c>
    </row>
    <row r="21" spans="5:23" ht="30.75" thickBot="1">
      <c r="E21" s="95">
        <v>16</v>
      </c>
      <c r="F21" s="97" t="s">
        <v>3218</v>
      </c>
      <c r="G21" s="97" t="s">
        <v>3118</v>
      </c>
      <c r="H21" s="97"/>
      <c r="I21" s="97">
        <v>1</v>
      </c>
      <c r="J21" s="96">
        <v>128.66</v>
      </c>
      <c r="K21" s="96">
        <v>96.498000000000005</v>
      </c>
      <c r="L21" s="96">
        <v>92.143000000000001</v>
      </c>
      <c r="M21" s="96">
        <v>339.67399999999998</v>
      </c>
      <c r="N21" s="96">
        <v>339.59</v>
      </c>
      <c r="O21" s="96">
        <v>564.56200000000001</v>
      </c>
      <c r="P21" s="96">
        <f>O21-N21</f>
        <v>224.97200000000004</v>
      </c>
      <c r="R21">
        <f t="shared" si="0"/>
        <v>96.498000000000005</v>
      </c>
      <c r="S21">
        <f t="shared" si="1"/>
        <v>92.143000000000001</v>
      </c>
      <c r="T21">
        <f t="shared" si="2"/>
        <v>339.67399999999998</v>
      </c>
      <c r="U21" s="54">
        <f t="shared" si="3"/>
        <v>339.59</v>
      </c>
      <c r="V21" s="54">
        <f t="shared" si="4"/>
        <v>564.56200000000001</v>
      </c>
      <c r="W21" s="54">
        <f t="shared" si="5"/>
        <v>224.97200000000004</v>
      </c>
    </row>
    <row r="22" spans="5:23" ht="30.75" thickBot="1">
      <c r="E22" s="95">
        <v>17</v>
      </c>
      <c r="F22" s="97" t="s">
        <v>3219</v>
      </c>
      <c r="G22" s="97" t="s">
        <v>3118</v>
      </c>
      <c r="H22" s="97"/>
      <c r="I22" s="97">
        <v>3</v>
      </c>
      <c r="J22" s="96">
        <v>128.66</v>
      </c>
      <c r="K22" s="96">
        <v>96.498000000000005</v>
      </c>
      <c r="L22" s="96">
        <v>92.143000000000001</v>
      </c>
      <c r="M22" s="96">
        <v>339.67399999999998</v>
      </c>
      <c r="N22" s="96">
        <v>339.59</v>
      </c>
      <c r="O22" s="96">
        <v>564.56200000000001</v>
      </c>
      <c r="P22" s="96">
        <f>O22-N22</f>
        <v>224.97200000000004</v>
      </c>
      <c r="R22">
        <f t="shared" si="0"/>
        <v>289.49400000000003</v>
      </c>
      <c r="S22">
        <f t="shared" si="1"/>
        <v>276.42899999999997</v>
      </c>
      <c r="T22">
        <f t="shared" si="2"/>
        <v>1019.0219999999999</v>
      </c>
      <c r="U22" s="54">
        <f t="shared" si="3"/>
        <v>1018.77</v>
      </c>
      <c r="V22" s="54">
        <f t="shared" si="4"/>
        <v>1693.6860000000001</v>
      </c>
      <c r="W22" s="54">
        <f t="shared" si="5"/>
        <v>674.91600000000017</v>
      </c>
    </row>
    <row r="23" spans="5:23" ht="30.75" thickBot="1">
      <c r="E23" s="95">
        <v>18</v>
      </c>
      <c r="F23" s="97" t="s">
        <v>3220</v>
      </c>
      <c r="G23" s="97" t="s">
        <v>3118</v>
      </c>
      <c r="H23" s="97"/>
      <c r="I23" s="97">
        <v>1</v>
      </c>
      <c r="J23" s="96">
        <v>128.66</v>
      </c>
      <c r="K23" s="96">
        <v>96.498000000000005</v>
      </c>
      <c r="L23" s="96">
        <v>92.143000000000001</v>
      </c>
      <c r="M23" s="96">
        <v>339.67399999999998</v>
      </c>
      <c r="N23" s="96">
        <v>339.59</v>
      </c>
      <c r="O23" s="96">
        <v>564.56200000000001</v>
      </c>
      <c r="P23" s="96">
        <f>O23-N23</f>
        <v>224.97200000000004</v>
      </c>
      <c r="R23">
        <f t="shared" si="0"/>
        <v>96.498000000000005</v>
      </c>
      <c r="S23">
        <f t="shared" si="1"/>
        <v>92.143000000000001</v>
      </c>
      <c r="T23">
        <f t="shared" si="2"/>
        <v>339.67399999999998</v>
      </c>
      <c r="U23" s="54">
        <f t="shared" si="3"/>
        <v>339.59</v>
      </c>
      <c r="V23" s="54">
        <f t="shared" si="4"/>
        <v>564.56200000000001</v>
      </c>
      <c r="W23" s="54">
        <f t="shared" si="5"/>
        <v>224.97200000000004</v>
      </c>
    </row>
    <row r="24" spans="5:23" ht="30.75" thickBot="1">
      <c r="E24" s="95">
        <v>19</v>
      </c>
      <c r="F24" s="97" t="s">
        <v>3221</v>
      </c>
      <c r="G24" s="97" t="s">
        <v>3119</v>
      </c>
      <c r="H24" s="97"/>
      <c r="I24" s="97">
        <v>38</v>
      </c>
      <c r="J24" s="96">
        <v>104.94</v>
      </c>
      <c r="K24" s="96">
        <v>78.704999999999998</v>
      </c>
      <c r="L24" s="96">
        <v>75.251000000000005</v>
      </c>
      <c r="M24" s="96">
        <v>277.04199999999997</v>
      </c>
      <c r="N24" s="96">
        <v>272.02100000000002</v>
      </c>
      <c r="O24" s="96">
        <v>458.93299999999999</v>
      </c>
      <c r="P24" s="96">
        <f>O24-N24</f>
        <v>186.91199999999998</v>
      </c>
      <c r="R24">
        <f t="shared" si="0"/>
        <v>2990.79</v>
      </c>
      <c r="S24">
        <f t="shared" si="1"/>
        <v>2859.538</v>
      </c>
      <c r="T24">
        <f t="shared" si="2"/>
        <v>10527.596</v>
      </c>
      <c r="U24" s="54">
        <f t="shared" si="3"/>
        <v>10336.798000000001</v>
      </c>
      <c r="V24" s="54">
        <f t="shared" si="4"/>
        <v>17439.453999999998</v>
      </c>
      <c r="W24" s="54">
        <f t="shared" si="5"/>
        <v>7102.655999999999</v>
      </c>
    </row>
    <row r="25" spans="5:23" ht="30.75" thickBot="1">
      <c r="E25" s="95">
        <v>20</v>
      </c>
      <c r="F25" s="97" t="s">
        <v>3222</v>
      </c>
      <c r="G25" s="97" t="s">
        <v>3119</v>
      </c>
      <c r="H25" s="97"/>
      <c r="I25" s="97">
        <v>4</v>
      </c>
      <c r="J25" s="96">
        <v>104.94</v>
      </c>
      <c r="K25" s="96">
        <v>78.704999999999998</v>
      </c>
      <c r="L25" s="96">
        <v>75.251000000000005</v>
      </c>
      <c r="M25" s="96">
        <v>277.04199999999997</v>
      </c>
      <c r="N25" s="96">
        <v>272.02100000000002</v>
      </c>
      <c r="O25" s="96">
        <v>458.93299999999999</v>
      </c>
      <c r="P25" s="96">
        <f>O25-N25</f>
        <v>186.91199999999998</v>
      </c>
      <c r="R25">
        <f t="shared" si="0"/>
        <v>314.82</v>
      </c>
      <c r="S25">
        <f t="shared" si="1"/>
        <v>301.00400000000002</v>
      </c>
      <c r="T25">
        <f t="shared" si="2"/>
        <v>1108.1679999999999</v>
      </c>
      <c r="U25" s="54">
        <f t="shared" si="3"/>
        <v>1088.0840000000001</v>
      </c>
      <c r="V25" s="54">
        <f t="shared" si="4"/>
        <v>1835.732</v>
      </c>
      <c r="W25" s="54">
        <f t="shared" si="5"/>
        <v>747.64799999999991</v>
      </c>
    </row>
    <row r="26" spans="5:23" ht="30.75" thickBot="1">
      <c r="E26" s="95">
        <v>21</v>
      </c>
      <c r="F26" s="97" t="s">
        <v>3223</v>
      </c>
      <c r="G26" s="97" t="s">
        <v>3119</v>
      </c>
      <c r="H26" s="97"/>
      <c r="I26" s="97">
        <v>39</v>
      </c>
      <c r="J26" s="96">
        <v>104.94</v>
      </c>
      <c r="K26" s="96">
        <v>78.704999999999998</v>
      </c>
      <c r="L26" s="96">
        <v>75.251000000000005</v>
      </c>
      <c r="M26" s="96">
        <v>277.04199999999997</v>
      </c>
      <c r="N26" s="96">
        <v>272.02100000000002</v>
      </c>
      <c r="O26" s="96">
        <v>458.93299999999999</v>
      </c>
      <c r="P26" s="96">
        <f>O26-N26</f>
        <v>186.91199999999998</v>
      </c>
      <c r="R26">
        <f t="shared" si="0"/>
        <v>3069.4949999999999</v>
      </c>
      <c r="S26">
        <f t="shared" si="1"/>
        <v>2934.7890000000002</v>
      </c>
      <c r="T26">
        <f t="shared" si="2"/>
        <v>10804.637999999999</v>
      </c>
      <c r="U26" s="54">
        <f t="shared" si="3"/>
        <v>10608.819000000001</v>
      </c>
      <c r="V26" s="54">
        <f t="shared" si="4"/>
        <v>17898.386999999999</v>
      </c>
      <c r="W26" s="54">
        <f t="shared" si="5"/>
        <v>7289.5679999999993</v>
      </c>
    </row>
    <row r="27" spans="5:23" ht="30.75" thickBot="1">
      <c r="E27" s="95">
        <v>22</v>
      </c>
      <c r="F27" s="97" t="s">
        <v>3224</v>
      </c>
      <c r="G27" s="97" t="s">
        <v>3119</v>
      </c>
      <c r="H27" s="97"/>
      <c r="I27" s="97">
        <v>3</v>
      </c>
      <c r="J27" s="96">
        <v>104.94</v>
      </c>
      <c r="K27" s="96">
        <v>78.704999999999998</v>
      </c>
      <c r="L27" s="96">
        <v>75.251000000000005</v>
      </c>
      <c r="M27" s="96">
        <v>277.04199999999997</v>
      </c>
      <c r="N27" s="96">
        <v>272.02100000000002</v>
      </c>
      <c r="O27" s="96">
        <v>458.93299999999999</v>
      </c>
      <c r="P27" s="96">
        <f>O27-N27</f>
        <v>186.91199999999998</v>
      </c>
      <c r="R27">
        <f t="shared" si="0"/>
        <v>236.11500000000001</v>
      </c>
      <c r="S27">
        <f t="shared" si="1"/>
        <v>225.75300000000001</v>
      </c>
      <c r="T27">
        <f t="shared" si="2"/>
        <v>831.12599999999998</v>
      </c>
      <c r="U27" s="54">
        <f t="shared" si="3"/>
        <v>816.0630000000001</v>
      </c>
      <c r="V27" s="54">
        <f t="shared" si="4"/>
        <v>1376.799</v>
      </c>
      <c r="W27" s="54">
        <f t="shared" si="5"/>
        <v>560.73599999999988</v>
      </c>
    </row>
    <row r="28" spans="5:23" ht="30.75" thickBot="1">
      <c r="E28" s="95">
        <v>23</v>
      </c>
      <c r="F28" s="97" t="s">
        <v>3225</v>
      </c>
      <c r="G28" s="97" t="s">
        <v>3120</v>
      </c>
      <c r="H28" s="97"/>
      <c r="I28" s="97">
        <v>47</v>
      </c>
      <c r="J28" s="93">
        <v>100.8</v>
      </c>
      <c r="K28" s="96">
        <v>75.599999999999994</v>
      </c>
      <c r="L28" s="96">
        <v>73.316000000000003</v>
      </c>
      <c r="M28" s="96">
        <v>266.11200000000002</v>
      </c>
      <c r="N28" s="96">
        <v>264.28100000000001</v>
      </c>
      <c r="O28" s="96">
        <v>445.11799999999999</v>
      </c>
      <c r="P28" s="96">
        <f>O28-N28</f>
        <v>180.83699999999999</v>
      </c>
      <c r="R28">
        <f t="shared" si="0"/>
        <v>3553.2</v>
      </c>
      <c r="S28">
        <f t="shared" si="1"/>
        <v>3445.8520000000003</v>
      </c>
      <c r="T28">
        <f t="shared" si="2"/>
        <v>12507.264000000001</v>
      </c>
      <c r="U28" s="54">
        <f t="shared" si="3"/>
        <v>12421.207</v>
      </c>
      <c r="V28" s="54">
        <f t="shared" si="4"/>
        <v>20920.545999999998</v>
      </c>
      <c r="W28" s="54">
        <f t="shared" si="5"/>
        <v>8499.3389999999999</v>
      </c>
    </row>
    <row r="29" spans="5:23" ht="30.75" thickBot="1">
      <c r="E29" s="95">
        <v>24</v>
      </c>
      <c r="F29" s="97" t="s">
        <v>3226</v>
      </c>
      <c r="G29" s="97" t="s">
        <v>3120</v>
      </c>
      <c r="H29" s="94"/>
      <c r="I29" s="89">
        <v>6</v>
      </c>
      <c r="J29" s="93">
        <v>100.8</v>
      </c>
      <c r="K29" s="96">
        <v>75.599999999999994</v>
      </c>
      <c r="L29" s="96">
        <v>73.316000000000003</v>
      </c>
      <c r="M29" s="96">
        <v>266.11200000000002</v>
      </c>
      <c r="N29" s="96">
        <v>264.28100000000001</v>
      </c>
      <c r="O29" s="96">
        <v>445.11799999999999</v>
      </c>
      <c r="P29" s="93">
        <f>O29-N29</f>
        <v>180.83699999999999</v>
      </c>
      <c r="R29">
        <f t="shared" si="0"/>
        <v>453.59999999999997</v>
      </c>
      <c r="S29">
        <f t="shared" si="1"/>
        <v>439.89600000000002</v>
      </c>
      <c r="T29">
        <f t="shared" si="2"/>
        <v>1596.672</v>
      </c>
      <c r="U29" s="54">
        <f t="shared" si="3"/>
        <v>1585.6860000000001</v>
      </c>
      <c r="V29" s="54">
        <f t="shared" si="4"/>
        <v>2670.7080000000001</v>
      </c>
      <c r="W29" s="54">
        <f t="shared" si="5"/>
        <v>1085.0219999999999</v>
      </c>
    </row>
    <row r="30" spans="5:23" ht="30.75" thickBot="1">
      <c r="E30" s="95">
        <v>25</v>
      </c>
      <c r="F30" s="97" t="s">
        <v>3227</v>
      </c>
      <c r="G30" s="97" t="s">
        <v>3120</v>
      </c>
      <c r="H30" s="94"/>
      <c r="I30" s="89">
        <v>47</v>
      </c>
      <c r="J30" s="93">
        <v>100.8</v>
      </c>
      <c r="K30" s="96">
        <v>75.599999999999994</v>
      </c>
      <c r="L30" s="96">
        <v>73.316000000000003</v>
      </c>
      <c r="M30" s="96">
        <v>266.11200000000002</v>
      </c>
      <c r="N30" s="96">
        <v>264.28100000000001</v>
      </c>
      <c r="O30" s="96">
        <v>445.11799999999999</v>
      </c>
      <c r="P30" s="93">
        <f>O30-N30</f>
        <v>180.83699999999999</v>
      </c>
      <c r="R30">
        <f t="shared" si="0"/>
        <v>3553.2</v>
      </c>
      <c r="S30">
        <f t="shared" si="1"/>
        <v>3445.8520000000003</v>
      </c>
      <c r="T30">
        <f t="shared" si="2"/>
        <v>12507.264000000001</v>
      </c>
      <c r="U30" s="54">
        <f t="shared" si="3"/>
        <v>12421.207</v>
      </c>
      <c r="V30" s="54">
        <f t="shared" si="4"/>
        <v>20920.545999999998</v>
      </c>
      <c r="W30" s="54">
        <f t="shared" si="5"/>
        <v>8499.3389999999999</v>
      </c>
    </row>
    <row r="31" spans="5:23" ht="30.75" thickBot="1">
      <c r="E31" s="95">
        <v>26</v>
      </c>
      <c r="F31" s="97" t="s">
        <v>3228</v>
      </c>
      <c r="G31" s="97" t="s">
        <v>3120</v>
      </c>
      <c r="H31" s="94"/>
      <c r="I31" s="89">
        <v>5</v>
      </c>
      <c r="J31" s="93">
        <v>100.8</v>
      </c>
      <c r="K31" s="96">
        <v>75.599999999999994</v>
      </c>
      <c r="L31" s="96">
        <v>73.316000000000003</v>
      </c>
      <c r="M31" s="96">
        <v>266.11200000000002</v>
      </c>
      <c r="N31" s="96">
        <v>264.28100000000001</v>
      </c>
      <c r="O31" s="96">
        <v>445.11799999999999</v>
      </c>
      <c r="P31" s="93">
        <f>O31-N31</f>
        <v>180.83699999999999</v>
      </c>
      <c r="R31">
        <f t="shared" si="0"/>
        <v>378</v>
      </c>
      <c r="S31">
        <f t="shared" si="1"/>
        <v>366.58000000000004</v>
      </c>
      <c r="T31">
        <f t="shared" si="2"/>
        <v>1330.5600000000002</v>
      </c>
      <c r="U31" s="54">
        <f t="shared" si="3"/>
        <v>1321.405</v>
      </c>
      <c r="V31" s="54">
        <f t="shared" si="4"/>
        <v>2225.59</v>
      </c>
      <c r="W31" s="54">
        <f t="shared" si="5"/>
        <v>904.18499999999995</v>
      </c>
    </row>
    <row r="32" spans="5:23" ht="30.75" thickBot="1">
      <c r="E32" s="95">
        <v>27</v>
      </c>
      <c r="F32" s="97" t="s">
        <v>3229</v>
      </c>
      <c r="G32" s="89" t="s">
        <v>3121</v>
      </c>
      <c r="H32" s="94"/>
      <c r="I32" s="89">
        <v>3</v>
      </c>
      <c r="J32" s="93">
        <v>122.67</v>
      </c>
      <c r="K32" s="93">
        <v>92.004999999999995</v>
      </c>
      <c r="L32" s="93">
        <v>88.120999999999995</v>
      </c>
      <c r="M32" s="93">
        <v>323.85700000000003</v>
      </c>
      <c r="N32" s="93">
        <v>323.50099999999998</v>
      </c>
      <c r="O32" s="93">
        <v>539.178</v>
      </c>
      <c r="P32" s="93">
        <f>O32-N32</f>
        <v>215.67700000000002</v>
      </c>
      <c r="R32">
        <f t="shared" si="0"/>
        <v>276.01499999999999</v>
      </c>
      <c r="S32">
        <f t="shared" si="1"/>
        <v>264.363</v>
      </c>
      <c r="T32">
        <f t="shared" si="2"/>
        <v>971.57100000000014</v>
      </c>
      <c r="U32" s="54">
        <f t="shared" si="3"/>
        <v>970.50299999999993</v>
      </c>
      <c r="V32" s="54">
        <f t="shared" si="4"/>
        <v>1617.5340000000001</v>
      </c>
      <c r="W32" s="54">
        <f t="shared" si="5"/>
        <v>647.03100000000006</v>
      </c>
    </row>
    <row r="33" spans="5:23" ht="30.75" thickBot="1">
      <c r="E33" s="95">
        <v>28</v>
      </c>
      <c r="F33" s="97" t="s">
        <v>3230</v>
      </c>
      <c r="G33" s="89" t="s">
        <v>3121</v>
      </c>
      <c r="H33" s="94"/>
      <c r="I33" s="89">
        <v>3</v>
      </c>
      <c r="J33" s="93">
        <v>122.67</v>
      </c>
      <c r="K33" s="93">
        <v>92.004999999999995</v>
      </c>
      <c r="L33" s="93">
        <v>88.120999999999995</v>
      </c>
      <c r="M33" s="93">
        <v>323.85700000000003</v>
      </c>
      <c r="N33" s="93">
        <v>323.50099999999998</v>
      </c>
      <c r="O33" s="93">
        <v>539.178</v>
      </c>
      <c r="P33" s="93">
        <f>O33-N33</f>
        <v>215.67700000000002</v>
      </c>
      <c r="R33">
        <f t="shared" si="0"/>
        <v>276.01499999999999</v>
      </c>
      <c r="S33">
        <f t="shared" si="1"/>
        <v>264.363</v>
      </c>
      <c r="T33">
        <f t="shared" si="2"/>
        <v>971.57100000000014</v>
      </c>
      <c r="U33" s="54">
        <f t="shared" si="3"/>
        <v>970.50299999999993</v>
      </c>
      <c r="V33" s="54">
        <f t="shared" si="4"/>
        <v>1617.5340000000001</v>
      </c>
      <c r="W33" s="54">
        <f t="shared" si="5"/>
        <v>647.03100000000006</v>
      </c>
    </row>
    <row r="34" spans="5:23" ht="30.75" thickBot="1">
      <c r="E34" s="95">
        <v>29</v>
      </c>
      <c r="F34" s="97" t="s">
        <v>3232</v>
      </c>
      <c r="G34" s="89" t="s">
        <v>3127</v>
      </c>
      <c r="H34" s="94"/>
      <c r="I34" s="89">
        <v>13</v>
      </c>
      <c r="J34" s="93">
        <v>144.51</v>
      </c>
      <c r="K34" s="93">
        <v>108.381</v>
      </c>
      <c r="L34" s="93">
        <v>101.738</v>
      </c>
      <c r="M34" s="93">
        <v>381.50099999999998</v>
      </c>
      <c r="N34" s="93">
        <v>381.47800000000001</v>
      </c>
      <c r="O34" s="93">
        <v>627.79399999999998</v>
      </c>
      <c r="P34" s="93">
        <f>O34-N34</f>
        <v>246.31599999999997</v>
      </c>
      <c r="R34">
        <f t="shared" si="0"/>
        <v>1408.953</v>
      </c>
      <c r="S34">
        <f t="shared" si="1"/>
        <v>1322.5940000000001</v>
      </c>
      <c r="T34">
        <f t="shared" si="2"/>
        <v>4959.5129999999999</v>
      </c>
      <c r="U34" s="54">
        <f t="shared" si="3"/>
        <v>4959.2139999999999</v>
      </c>
      <c r="V34" s="54">
        <f t="shared" si="4"/>
        <v>8161.3220000000001</v>
      </c>
      <c r="W34" s="54">
        <f t="shared" si="5"/>
        <v>3202.1079999999997</v>
      </c>
    </row>
    <row r="35" spans="5:23" ht="30.75" thickBot="1">
      <c r="E35" s="95">
        <v>30</v>
      </c>
      <c r="F35" s="97" t="s">
        <v>3233</v>
      </c>
      <c r="G35" s="89" t="s">
        <v>3123</v>
      </c>
      <c r="H35" s="94"/>
      <c r="I35" s="89">
        <v>2</v>
      </c>
      <c r="J35" s="93">
        <v>145.68</v>
      </c>
      <c r="K35" s="93">
        <v>109.262</v>
      </c>
      <c r="L35" s="93">
        <v>102.56399999999999</v>
      </c>
      <c r="M35" s="93">
        <v>384.60300000000001</v>
      </c>
      <c r="N35" s="93">
        <v>381.274</v>
      </c>
      <c r="O35" s="93">
        <v>629.33199999999999</v>
      </c>
      <c r="P35" s="93">
        <f>O35-N35</f>
        <v>248.05799999999999</v>
      </c>
      <c r="R35">
        <f t="shared" si="0"/>
        <v>218.524</v>
      </c>
      <c r="S35">
        <f t="shared" si="1"/>
        <v>205.12799999999999</v>
      </c>
      <c r="T35">
        <f t="shared" si="2"/>
        <v>769.20600000000002</v>
      </c>
      <c r="U35" s="54">
        <f t="shared" si="3"/>
        <v>762.548</v>
      </c>
      <c r="V35" s="54">
        <f t="shared" si="4"/>
        <v>1258.664</v>
      </c>
      <c r="W35" s="54">
        <f t="shared" si="5"/>
        <v>496.11599999999999</v>
      </c>
    </row>
    <row r="36" spans="5:23" ht="30.75" thickBot="1">
      <c r="E36" s="95">
        <v>31</v>
      </c>
      <c r="F36" s="97" t="s">
        <v>3234</v>
      </c>
      <c r="G36" s="89" t="s">
        <v>3123</v>
      </c>
      <c r="H36" s="94"/>
      <c r="I36" s="89">
        <v>2</v>
      </c>
      <c r="J36" s="93">
        <v>145.68</v>
      </c>
      <c r="K36" s="93">
        <v>109.262</v>
      </c>
      <c r="L36" s="93">
        <v>102.56399999999999</v>
      </c>
      <c r="M36" s="93">
        <v>384.60300000000001</v>
      </c>
      <c r="N36" s="93">
        <v>381.274</v>
      </c>
      <c r="O36" s="93">
        <v>629.33199999999999</v>
      </c>
      <c r="P36" s="93">
        <f>O36-N36</f>
        <v>248.05799999999999</v>
      </c>
      <c r="R36">
        <f t="shared" si="0"/>
        <v>218.524</v>
      </c>
      <c r="S36">
        <f t="shared" si="1"/>
        <v>205.12799999999999</v>
      </c>
      <c r="T36">
        <f t="shared" si="2"/>
        <v>769.20600000000002</v>
      </c>
      <c r="U36" s="54">
        <f t="shared" si="3"/>
        <v>762.548</v>
      </c>
      <c r="V36" s="54">
        <f t="shared" si="4"/>
        <v>1258.664</v>
      </c>
      <c r="W36" s="54">
        <f t="shared" si="5"/>
        <v>496.11599999999999</v>
      </c>
    </row>
    <row r="37" spans="5:23" ht="30.75" thickBot="1">
      <c r="E37" s="95">
        <v>32</v>
      </c>
      <c r="F37" s="97" t="s">
        <v>3235</v>
      </c>
      <c r="G37" s="89" t="s">
        <v>3127</v>
      </c>
      <c r="H37" s="94"/>
      <c r="I37" s="89">
        <v>3</v>
      </c>
      <c r="J37" s="93">
        <v>144.51</v>
      </c>
      <c r="K37" s="93">
        <v>108.381</v>
      </c>
      <c r="L37" s="93">
        <v>101.738</v>
      </c>
      <c r="M37" s="93">
        <v>381.50099999999998</v>
      </c>
      <c r="N37" s="93">
        <v>381.47800000000001</v>
      </c>
      <c r="O37" s="93">
        <v>627.79399999999998</v>
      </c>
      <c r="P37" s="93">
        <f>O37-N37</f>
        <v>246.31599999999997</v>
      </c>
      <c r="R37">
        <f t="shared" si="0"/>
        <v>325.14300000000003</v>
      </c>
      <c r="S37">
        <f t="shared" si="1"/>
        <v>305.214</v>
      </c>
      <c r="T37">
        <f t="shared" si="2"/>
        <v>1144.5029999999999</v>
      </c>
      <c r="U37" s="54">
        <f t="shared" si="3"/>
        <v>1144.434</v>
      </c>
      <c r="V37" s="54">
        <f t="shared" si="4"/>
        <v>1883.3820000000001</v>
      </c>
      <c r="W37" s="54">
        <f t="shared" si="5"/>
        <v>738.94799999999987</v>
      </c>
    </row>
    <row r="38" spans="5:23" ht="30.75" thickBot="1">
      <c r="E38" s="95">
        <v>33</v>
      </c>
      <c r="F38" s="97" t="s">
        <v>3236</v>
      </c>
      <c r="G38" s="89" t="s">
        <v>3127</v>
      </c>
      <c r="H38" s="94"/>
      <c r="I38" s="89">
        <v>12</v>
      </c>
      <c r="J38" s="93">
        <v>144.51</v>
      </c>
      <c r="K38" s="93">
        <v>108.381</v>
      </c>
      <c r="L38" s="93">
        <v>101.738</v>
      </c>
      <c r="M38" s="93">
        <v>381.50099999999998</v>
      </c>
      <c r="N38" s="93">
        <v>381.47800000000001</v>
      </c>
      <c r="O38" s="93">
        <v>627.79399999999998</v>
      </c>
      <c r="P38" s="93">
        <f>O38-N38</f>
        <v>246.31599999999997</v>
      </c>
      <c r="R38">
        <f t="shared" si="0"/>
        <v>1300.5720000000001</v>
      </c>
      <c r="S38">
        <f t="shared" si="1"/>
        <v>1220.856</v>
      </c>
      <c r="T38">
        <f t="shared" si="2"/>
        <v>4578.0119999999997</v>
      </c>
      <c r="U38" s="54">
        <f t="shared" si="3"/>
        <v>4577.7359999999999</v>
      </c>
      <c r="V38" s="54">
        <f t="shared" si="4"/>
        <v>7533.5280000000002</v>
      </c>
      <c r="W38" s="54">
        <f t="shared" si="5"/>
        <v>2955.7919999999995</v>
      </c>
    </row>
    <row r="39" spans="5:23" ht="30.75" thickBot="1">
      <c r="E39" s="95">
        <v>34</v>
      </c>
      <c r="F39" s="97" t="s">
        <v>3237</v>
      </c>
      <c r="G39" s="89" t="s">
        <v>3127</v>
      </c>
      <c r="H39" s="94"/>
      <c r="I39" s="89">
        <v>3</v>
      </c>
      <c r="J39" s="93">
        <v>144.51</v>
      </c>
      <c r="K39" s="93">
        <v>108.381</v>
      </c>
      <c r="L39" s="93">
        <v>101.738</v>
      </c>
      <c r="M39" s="93">
        <v>381.50099999999998</v>
      </c>
      <c r="N39" s="93">
        <v>381.47800000000001</v>
      </c>
      <c r="O39" s="93">
        <v>627.79399999999998</v>
      </c>
      <c r="P39" s="93">
        <f>O39-N39</f>
        <v>246.31599999999997</v>
      </c>
      <c r="R39">
        <f t="shared" si="0"/>
        <v>325.14300000000003</v>
      </c>
      <c r="S39">
        <f t="shared" si="1"/>
        <v>305.214</v>
      </c>
      <c r="T39">
        <f t="shared" si="2"/>
        <v>1144.5029999999999</v>
      </c>
      <c r="U39" s="54">
        <f t="shared" si="3"/>
        <v>1144.434</v>
      </c>
      <c r="V39" s="54">
        <f t="shared" si="4"/>
        <v>1883.3820000000001</v>
      </c>
      <c r="W39" s="54">
        <f t="shared" si="5"/>
        <v>738.94799999999987</v>
      </c>
    </row>
    <row r="40" spans="5:23" ht="30.75" thickBot="1">
      <c r="E40" s="95">
        <v>35</v>
      </c>
      <c r="F40" s="97" t="s">
        <v>3238</v>
      </c>
      <c r="G40" s="89" t="s">
        <v>3255</v>
      </c>
      <c r="H40" s="94"/>
      <c r="I40" s="89">
        <v>1</v>
      </c>
      <c r="J40" s="93">
        <v>122.747</v>
      </c>
      <c r="K40" s="93">
        <v>92.06</v>
      </c>
      <c r="L40" s="93">
        <v>87.765000000000001</v>
      </c>
      <c r="M40" s="93">
        <v>324.05200000000002</v>
      </c>
      <c r="N40" s="93">
        <v>322.07600000000002</v>
      </c>
      <c r="O40" s="93">
        <v>535.79</v>
      </c>
      <c r="P40" s="93">
        <f>O40-N40</f>
        <v>213.71399999999994</v>
      </c>
      <c r="R40">
        <f t="shared" si="0"/>
        <v>92.06</v>
      </c>
      <c r="S40">
        <f t="shared" si="1"/>
        <v>87.765000000000001</v>
      </c>
      <c r="T40">
        <f t="shared" si="2"/>
        <v>324.05200000000002</v>
      </c>
      <c r="U40" s="54">
        <f t="shared" si="3"/>
        <v>322.07600000000002</v>
      </c>
      <c r="V40" s="54">
        <f t="shared" si="4"/>
        <v>535.79</v>
      </c>
      <c r="W40" s="54">
        <f t="shared" si="5"/>
        <v>213.71399999999994</v>
      </c>
    </row>
    <row r="41" spans="5:23" ht="30.75" thickBot="1">
      <c r="E41" s="95">
        <v>36</v>
      </c>
      <c r="F41" s="97" t="s">
        <v>3239</v>
      </c>
      <c r="G41" s="89" t="s">
        <v>3256</v>
      </c>
      <c r="H41" s="94"/>
      <c r="I41" s="89">
        <v>1</v>
      </c>
      <c r="J41" s="93">
        <v>126</v>
      </c>
      <c r="K41" s="93">
        <v>94.5</v>
      </c>
      <c r="L41" s="93">
        <v>84.817999999999998</v>
      </c>
      <c r="M41" s="93">
        <v>332.64</v>
      </c>
      <c r="N41" s="93">
        <v>310.28899999999999</v>
      </c>
      <c r="O41" s="93">
        <v>521.52700000000004</v>
      </c>
      <c r="P41" s="93">
        <f>O41-N41</f>
        <v>211.23800000000006</v>
      </c>
      <c r="R41">
        <f t="shared" si="0"/>
        <v>94.5</v>
      </c>
      <c r="S41">
        <f t="shared" si="1"/>
        <v>84.817999999999998</v>
      </c>
      <c r="T41">
        <f t="shared" si="2"/>
        <v>332.64</v>
      </c>
      <c r="U41" s="54">
        <f t="shared" si="3"/>
        <v>310.28899999999999</v>
      </c>
      <c r="V41" s="54">
        <f t="shared" si="4"/>
        <v>521.52700000000004</v>
      </c>
      <c r="W41" s="54">
        <f t="shared" si="5"/>
        <v>211.23800000000006</v>
      </c>
    </row>
    <row r="42" spans="5:23" ht="30.75" thickBot="1">
      <c r="E42" s="95">
        <v>37</v>
      </c>
      <c r="F42" s="97" t="s">
        <v>3240</v>
      </c>
      <c r="G42" s="89" t="s">
        <v>3256</v>
      </c>
      <c r="H42" s="94"/>
      <c r="I42" s="89">
        <v>1</v>
      </c>
      <c r="J42" s="93">
        <v>126</v>
      </c>
      <c r="K42" s="93">
        <v>94.5</v>
      </c>
      <c r="L42" s="93">
        <v>84.817999999999998</v>
      </c>
      <c r="M42" s="93">
        <v>332.64</v>
      </c>
      <c r="N42" s="93">
        <v>310.28899999999999</v>
      </c>
      <c r="O42" s="93">
        <v>521.52700000000004</v>
      </c>
      <c r="P42" s="93">
        <f t="shared" ref="P42:P56" si="7">O42-N42</f>
        <v>211.23800000000006</v>
      </c>
      <c r="R42">
        <f t="shared" si="0"/>
        <v>94.5</v>
      </c>
      <c r="S42">
        <f t="shared" si="1"/>
        <v>84.817999999999998</v>
      </c>
      <c r="T42">
        <f t="shared" si="2"/>
        <v>332.64</v>
      </c>
      <c r="U42" s="54">
        <f t="shared" si="3"/>
        <v>310.28899999999999</v>
      </c>
      <c r="V42" s="54">
        <f t="shared" si="4"/>
        <v>521.52700000000004</v>
      </c>
      <c r="W42" s="54">
        <f t="shared" si="5"/>
        <v>211.23800000000006</v>
      </c>
    </row>
    <row r="43" spans="5:23" ht="30.75" thickBot="1">
      <c r="E43" s="95">
        <v>38</v>
      </c>
      <c r="F43" s="97" t="s">
        <v>3241</v>
      </c>
      <c r="G43" s="89" t="s">
        <v>3255</v>
      </c>
      <c r="H43" s="94"/>
      <c r="I43" s="89">
        <v>1</v>
      </c>
      <c r="J43" s="93">
        <v>122.747</v>
      </c>
      <c r="K43" s="93">
        <v>92.06</v>
      </c>
      <c r="L43" s="93">
        <v>87.765000000000001</v>
      </c>
      <c r="M43" s="93">
        <v>324.05200000000002</v>
      </c>
      <c r="N43" s="93">
        <v>322.07600000000002</v>
      </c>
      <c r="O43" s="93">
        <v>535.79</v>
      </c>
      <c r="P43" s="93">
        <f t="shared" si="7"/>
        <v>213.71399999999994</v>
      </c>
      <c r="R43">
        <f t="shared" si="0"/>
        <v>92.06</v>
      </c>
      <c r="S43">
        <f t="shared" si="1"/>
        <v>87.765000000000001</v>
      </c>
      <c r="T43">
        <f t="shared" si="2"/>
        <v>324.05200000000002</v>
      </c>
      <c r="U43" s="54">
        <f t="shared" si="3"/>
        <v>322.07600000000002</v>
      </c>
      <c r="V43" s="54">
        <f t="shared" si="4"/>
        <v>535.79</v>
      </c>
      <c r="W43" s="54">
        <f t="shared" si="5"/>
        <v>213.71399999999994</v>
      </c>
    </row>
    <row r="44" spans="5:23" ht="30.75" thickBot="1">
      <c r="E44" s="95">
        <v>39</v>
      </c>
      <c r="F44" s="97" t="s">
        <v>3242</v>
      </c>
      <c r="G44" s="89" t="s">
        <v>3125</v>
      </c>
      <c r="H44" s="94"/>
      <c r="I44" s="89">
        <v>6</v>
      </c>
      <c r="J44" s="93">
        <v>144.76</v>
      </c>
      <c r="K44" s="93">
        <v>108.566</v>
      </c>
      <c r="L44" s="93">
        <v>102.765</v>
      </c>
      <c r="M44" s="93">
        <v>382.15300000000002</v>
      </c>
      <c r="N44" s="93">
        <v>382.07600000000002</v>
      </c>
      <c r="O44" s="93">
        <v>631.76599999999996</v>
      </c>
      <c r="P44" s="93">
        <f t="shared" si="7"/>
        <v>249.68999999999994</v>
      </c>
      <c r="R44">
        <f t="shared" si="0"/>
        <v>651.39599999999996</v>
      </c>
      <c r="S44">
        <f t="shared" si="1"/>
        <v>616.59</v>
      </c>
      <c r="T44">
        <f t="shared" si="2"/>
        <v>2292.9180000000001</v>
      </c>
      <c r="U44" s="54">
        <f t="shared" si="3"/>
        <v>2292.4560000000001</v>
      </c>
      <c r="V44" s="54">
        <f t="shared" si="4"/>
        <v>3790.5959999999995</v>
      </c>
      <c r="W44" s="54">
        <f t="shared" si="5"/>
        <v>1498.1399999999996</v>
      </c>
    </row>
    <row r="45" spans="5:23" ht="30.75" thickBot="1">
      <c r="E45" s="95">
        <v>40</v>
      </c>
      <c r="F45" s="97" t="s">
        <v>3243</v>
      </c>
      <c r="G45" s="89" t="s">
        <v>3125</v>
      </c>
      <c r="H45" s="94"/>
      <c r="I45" s="89">
        <v>1</v>
      </c>
      <c r="J45" s="93">
        <v>144.76</v>
      </c>
      <c r="K45" s="93">
        <v>108.566</v>
      </c>
      <c r="L45" s="93">
        <v>102.765</v>
      </c>
      <c r="M45" s="93">
        <v>382.15300000000002</v>
      </c>
      <c r="N45" s="93">
        <v>382.07600000000002</v>
      </c>
      <c r="O45" s="93">
        <v>631.76599999999996</v>
      </c>
      <c r="P45" s="93">
        <f t="shared" si="7"/>
        <v>249.68999999999994</v>
      </c>
      <c r="R45">
        <f t="shared" si="0"/>
        <v>108.566</v>
      </c>
      <c r="S45">
        <f t="shared" si="1"/>
        <v>102.765</v>
      </c>
      <c r="T45">
        <f t="shared" si="2"/>
        <v>382.15300000000002</v>
      </c>
      <c r="U45" s="54">
        <f t="shared" si="3"/>
        <v>382.07600000000002</v>
      </c>
      <c r="V45" s="54">
        <f t="shared" si="4"/>
        <v>631.76599999999996</v>
      </c>
      <c r="W45" s="54">
        <f t="shared" si="5"/>
        <v>249.68999999999994</v>
      </c>
    </row>
    <row r="46" spans="5:23" ht="30.75" thickBot="1">
      <c r="E46" s="95">
        <v>41</v>
      </c>
      <c r="F46" s="97" t="s">
        <v>3244</v>
      </c>
      <c r="G46" s="89" t="s">
        <v>3125</v>
      </c>
      <c r="H46" s="94"/>
      <c r="I46" s="89">
        <v>6</v>
      </c>
      <c r="J46" s="93">
        <v>144.76</v>
      </c>
      <c r="K46" s="93">
        <v>108.566</v>
      </c>
      <c r="L46" s="93">
        <v>102.765</v>
      </c>
      <c r="M46" s="93">
        <v>382.15300000000002</v>
      </c>
      <c r="N46" s="93">
        <v>382.07600000000002</v>
      </c>
      <c r="O46" s="93">
        <v>631.76599999999996</v>
      </c>
      <c r="P46" s="93">
        <f t="shared" si="7"/>
        <v>249.68999999999994</v>
      </c>
      <c r="R46">
        <f t="shared" si="0"/>
        <v>651.39599999999996</v>
      </c>
      <c r="S46">
        <f t="shared" si="1"/>
        <v>616.59</v>
      </c>
      <c r="T46">
        <f t="shared" si="2"/>
        <v>2292.9180000000001</v>
      </c>
      <c r="U46" s="54">
        <f t="shared" si="3"/>
        <v>2292.4560000000001</v>
      </c>
      <c r="V46" s="54">
        <f t="shared" si="4"/>
        <v>3790.5959999999995</v>
      </c>
      <c r="W46" s="54">
        <f t="shared" si="5"/>
        <v>1498.1399999999996</v>
      </c>
    </row>
    <row r="47" spans="5:23" ht="30.75" thickBot="1">
      <c r="E47" s="95">
        <v>42</v>
      </c>
      <c r="F47" s="97" t="s">
        <v>3245</v>
      </c>
      <c r="G47" s="89" t="s">
        <v>3125</v>
      </c>
      <c r="H47" s="94"/>
      <c r="I47" s="89">
        <v>1</v>
      </c>
      <c r="J47" s="93">
        <v>144.76</v>
      </c>
      <c r="K47" s="93">
        <v>108.566</v>
      </c>
      <c r="L47" s="93">
        <v>102.765</v>
      </c>
      <c r="M47" s="93">
        <v>382.15300000000002</v>
      </c>
      <c r="N47" s="93">
        <v>382.07600000000002</v>
      </c>
      <c r="O47" s="93">
        <v>631.76599999999996</v>
      </c>
      <c r="P47" s="93">
        <f t="shared" si="7"/>
        <v>249.68999999999994</v>
      </c>
      <c r="R47">
        <f t="shared" si="0"/>
        <v>108.566</v>
      </c>
      <c r="S47">
        <f t="shared" si="1"/>
        <v>102.765</v>
      </c>
      <c r="T47">
        <f t="shared" si="2"/>
        <v>382.15300000000002</v>
      </c>
      <c r="U47" s="54">
        <f t="shared" si="3"/>
        <v>382.07600000000002</v>
      </c>
      <c r="V47" s="54">
        <f t="shared" si="4"/>
        <v>631.76599999999996</v>
      </c>
      <c r="W47" s="54">
        <f t="shared" si="5"/>
        <v>249.68999999999994</v>
      </c>
    </row>
    <row r="48" spans="5:23" ht="30.75" thickBot="1">
      <c r="E48" s="95">
        <v>43</v>
      </c>
      <c r="F48" s="97" t="s">
        <v>3246</v>
      </c>
      <c r="G48" s="89" t="s">
        <v>3129</v>
      </c>
      <c r="H48" s="94"/>
      <c r="I48" s="89">
        <v>21</v>
      </c>
      <c r="J48" s="93">
        <v>107.34</v>
      </c>
      <c r="K48" s="93">
        <v>80.509</v>
      </c>
      <c r="L48" s="93">
        <v>77.656000000000006</v>
      </c>
      <c r="M48" s="93">
        <v>283.39</v>
      </c>
      <c r="N48" s="93">
        <v>281.64</v>
      </c>
      <c r="O48" s="93">
        <v>473.36099999999999</v>
      </c>
      <c r="P48" s="93">
        <f t="shared" si="7"/>
        <v>191.721</v>
      </c>
      <c r="R48">
        <f t="shared" si="0"/>
        <v>1690.6890000000001</v>
      </c>
      <c r="S48">
        <f t="shared" si="1"/>
        <v>1630.7760000000001</v>
      </c>
      <c r="T48">
        <f t="shared" si="2"/>
        <v>5951.19</v>
      </c>
      <c r="U48" s="54">
        <f t="shared" si="3"/>
        <v>5914.44</v>
      </c>
      <c r="V48" s="54">
        <f t="shared" si="4"/>
        <v>9940.5810000000001</v>
      </c>
      <c r="W48" s="54">
        <f t="shared" si="5"/>
        <v>4026.1410000000001</v>
      </c>
    </row>
    <row r="49" spans="5:23" ht="30.75" thickBot="1">
      <c r="E49" s="95">
        <v>44</v>
      </c>
      <c r="F49" s="97" t="s">
        <v>3247</v>
      </c>
      <c r="G49" s="89" t="s">
        <v>3129</v>
      </c>
      <c r="H49" s="94"/>
      <c r="I49" s="89">
        <v>4</v>
      </c>
      <c r="J49" s="93">
        <v>107.34</v>
      </c>
      <c r="K49" s="93">
        <v>80.509</v>
      </c>
      <c r="L49" s="93">
        <v>77.656000000000006</v>
      </c>
      <c r="M49" s="93">
        <v>283.39</v>
      </c>
      <c r="N49" s="93">
        <v>281.64</v>
      </c>
      <c r="O49" s="93">
        <v>473.36099999999999</v>
      </c>
      <c r="P49" s="93">
        <f t="shared" si="7"/>
        <v>191.721</v>
      </c>
      <c r="R49">
        <f t="shared" si="0"/>
        <v>322.036</v>
      </c>
      <c r="S49">
        <f t="shared" si="1"/>
        <v>310.62400000000002</v>
      </c>
      <c r="T49">
        <f t="shared" si="2"/>
        <v>1133.56</v>
      </c>
      <c r="U49" s="54">
        <f t="shared" si="3"/>
        <v>1126.56</v>
      </c>
      <c r="V49" s="54">
        <f t="shared" si="4"/>
        <v>1893.444</v>
      </c>
      <c r="W49" s="54">
        <f t="shared" si="5"/>
        <v>766.88400000000001</v>
      </c>
    </row>
    <row r="50" spans="5:23" ht="30.75" thickBot="1">
      <c r="E50" s="95">
        <v>45</v>
      </c>
      <c r="F50" s="97" t="s">
        <v>3248</v>
      </c>
      <c r="G50" s="89" t="s">
        <v>3129</v>
      </c>
      <c r="H50" s="94"/>
      <c r="I50" s="89">
        <v>21</v>
      </c>
      <c r="J50" s="93">
        <v>107.34</v>
      </c>
      <c r="K50" s="93">
        <v>80.509</v>
      </c>
      <c r="L50" s="93">
        <v>77.656000000000006</v>
      </c>
      <c r="M50" s="93">
        <v>283.39</v>
      </c>
      <c r="N50" s="93">
        <v>281.64</v>
      </c>
      <c r="O50" s="93">
        <v>473.36099999999999</v>
      </c>
      <c r="P50" s="93">
        <f t="shared" si="7"/>
        <v>191.721</v>
      </c>
      <c r="R50">
        <f t="shared" si="0"/>
        <v>1690.6890000000001</v>
      </c>
      <c r="S50">
        <f t="shared" si="1"/>
        <v>1630.7760000000001</v>
      </c>
      <c r="T50">
        <f t="shared" si="2"/>
        <v>5951.19</v>
      </c>
      <c r="U50" s="54">
        <f t="shared" si="3"/>
        <v>5914.44</v>
      </c>
      <c r="V50" s="54">
        <f t="shared" si="4"/>
        <v>9940.5810000000001</v>
      </c>
      <c r="W50" s="54">
        <f t="shared" si="5"/>
        <v>4026.1410000000001</v>
      </c>
    </row>
    <row r="51" spans="5:23" ht="30.75" thickBot="1">
      <c r="E51" s="95">
        <v>46</v>
      </c>
      <c r="F51" s="97" t="s">
        <v>3249</v>
      </c>
      <c r="G51" s="89" t="s">
        <v>3129</v>
      </c>
      <c r="H51" s="94"/>
      <c r="I51" s="89">
        <v>3</v>
      </c>
      <c r="J51" s="93">
        <v>107.34</v>
      </c>
      <c r="K51" s="93">
        <v>80.509</v>
      </c>
      <c r="L51" s="93">
        <v>77.656000000000006</v>
      </c>
      <c r="M51" s="93">
        <v>283.39</v>
      </c>
      <c r="N51" s="93">
        <v>281.64</v>
      </c>
      <c r="O51" s="93">
        <v>473.36099999999999</v>
      </c>
      <c r="P51" s="93">
        <f t="shared" si="7"/>
        <v>191.721</v>
      </c>
      <c r="R51">
        <f t="shared" si="0"/>
        <v>241.52699999999999</v>
      </c>
      <c r="S51">
        <f t="shared" si="1"/>
        <v>232.96800000000002</v>
      </c>
      <c r="T51">
        <f t="shared" si="2"/>
        <v>850.17</v>
      </c>
      <c r="U51" s="54">
        <f t="shared" si="3"/>
        <v>844.92</v>
      </c>
      <c r="V51" s="54">
        <f t="shared" si="4"/>
        <v>1420.0830000000001</v>
      </c>
      <c r="W51" s="54">
        <f t="shared" si="5"/>
        <v>575.16300000000001</v>
      </c>
    </row>
    <row r="52" spans="5:23" ht="30.75" thickBot="1">
      <c r="E52" s="95">
        <v>47</v>
      </c>
      <c r="F52" s="97" t="s">
        <v>3250</v>
      </c>
      <c r="G52" s="89" t="s">
        <v>3126</v>
      </c>
      <c r="H52" s="94"/>
      <c r="I52" s="89">
        <v>1</v>
      </c>
      <c r="J52" s="93">
        <v>132.21</v>
      </c>
      <c r="K52" s="93">
        <v>99.156999999999996</v>
      </c>
      <c r="L52" s="93">
        <v>92.629000000000005</v>
      </c>
      <c r="M52" s="93">
        <v>349.03199999999998</v>
      </c>
      <c r="N52" s="93">
        <v>341.53100000000001</v>
      </c>
      <c r="O52" s="93">
        <v>568.548</v>
      </c>
      <c r="P52" s="93">
        <f t="shared" si="7"/>
        <v>227.017</v>
      </c>
      <c r="R52">
        <f t="shared" si="0"/>
        <v>99.156999999999996</v>
      </c>
      <c r="S52">
        <f t="shared" si="1"/>
        <v>92.629000000000005</v>
      </c>
      <c r="T52">
        <f t="shared" si="2"/>
        <v>349.03199999999998</v>
      </c>
      <c r="U52" s="54">
        <f t="shared" si="3"/>
        <v>341.53100000000001</v>
      </c>
      <c r="V52" s="54">
        <f t="shared" si="4"/>
        <v>568.548</v>
      </c>
      <c r="W52" s="54">
        <f t="shared" si="5"/>
        <v>227.017</v>
      </c>
    </row>
    <row r="53" spans="5:23" ht="30.75" thickBot="1">
      <c r="E53" s="95">
        <v>48</v>
      </c>
      <c r="F53" s="97" t="s">
        <v>3254</v>
      </c>
      <c r="G53" s="89" t="s">
        <v>3122</v>
      </c>
      <c r="H53" s="94"/>
      <c r="I53" s="89">
        <v>1</v>
      </c>
      <c r="J53" s="93">
        <v>110.1</v>
      </c>
      <c r="K53" s="93">
        <v>82.572000000000003</v>
      </c>
      <c r="L53" s="93">
        <v>79.844999999999999</v>
      </c>
      <c r="M53" s="93">
        <v>290.654</v>
      </c>
      <c r="N53" s="93">
        <v>290.39600000000002</v>
      </c>
      <c r="O53" s="93">
        <v>487.99099999999999</v>
      </c>
      <c r="P53" s="93">
        <f t="shared" si="7"/>
        <v>197.59499999999997</v>
      </c>
      <c r="R53">
        <f t="shared" si="0"/>
        <v>82.572000000000003</v>
      </c>
      <c r="S53">
        <f t="shared" si="1"/>
        <v>79.844999999999999</v>
      </c>
      <c r="T53">
        <f t="shared" si="2"/>
        <v>290.654</v>
      </c>
      <c r="U53" s="54">
        <f t="shared" si="3"/>
        <v>290.39600000000002</v>
      </c>
      <c r="V53" s="54">
        <f t="shared" si="4"/>
        <v>487.99099999999999</v>
      </c>
      <c r="W53" s="54">
        <f t="shared" si="5"/>
        <v>197.59499999999997</v>
      </c>
    </row>
    <row r="54" spans="5:23" ht="30.75" thickBot="1">
      <c r="E54" s="95">
        <v>49</v>
      </c>
      <c r="F54" s="97" t="s">
        <v>3251</v>
      </c>
      <c r="G54" s="89" t="s">
        <v>3126</v>
      </c>
      <c r="H54" s="94"/>
      <c r="I54" s="89">
        <v>1</v>
      </c>
      <c r="J54" s="93">
        <v>132.21</v>
      </c>
      <c r="K54" s="93">
        <v>99.156999999999996</v>
      </c>
      <c r="L54" s="93">
        <v>92.629000000000005</v>
      </c>
      <c r="M54" s="93">
        <v>349.03199999999998</v>
      </c>
      <c r="N54" s="93">
        <v>341.53100000000001</v>
      </c>
      <c r="O54" s="93">
        <v>568.548</v>
      </c>
      <c r="P54" s="93">
        <f t="shared" si="7"/>
        <v>227.017</v>
      </c>
      <c r="R54">
        <f t="shared" si="0"/>
        <v>99.156999999999996</v>
      </c>
      <c r="S54">
        <f t="shared" si="1"/>
        <v>92.629000000000005</v>
      </c>
      <c r="T54">
        <f t="shared" si="2"/>
        <v>349.03199999999998</v>
      </c>
      <c r="U54" s="54">
        <f t="shared" si="3"/>
        <v>341.53100000000001</v>
      </c>
      <c r="V54" s="54">
        <f t="shared" si="4"/>
        <v>568.548</v>
      </c>
      <c r="W54" s="54">
        <f t="shared" si="5"/>
        <v>227.017</v>
      </c>
    </row>
    <row r="55" spans="5:23" ht="30.75" thickBot="1">
      <c r="E55" s="95">
        <v>50</v>
      </c>
      <c r="F55" s="97" t="s">
        <v>3252</v>
      </c>
      <c r="G55" s="89" t="s">
        <v>3126</v>
      </c>
      <c r="H55" s="94"/>
      <c r="I55" s="89">
        <v>1</v>
      </c>
      <c r="J55" s="93">
        <v>132.21</v>
      </c>
      <c r="K55" s="93">
        <v>99.156999999999996</v>
      </c>
      <c r="L55" s="93">
        <v>92.629000000000005</v>
      </c>
      <c r="M55" s="93">
        <v>349.03199999999998</v>
      </c>
      <c r="N55" s="93">
        <v>341.53100000000001</v>
      </c>
      <c r="O55" s="93">
        <v>568.548</v>
      </c>
      <c r="P55" s="93">
        <f t="shared" si="7"/>
        <v>227.017</v>
      </c>
      <c r="R55">
        <f t="shared" si="0"/>
        <v>99.156999999999996</v>
      </c>
      <c r="S55">
        <f t="shared" si="1"/>
        <v>92.629000000000005</v>
      </c>
      <c r="T55">
        <f t="shared" si="2"/>
        <v>349.03199999999998</v>
      </c>
      <c r="U55" s="54">
        <f t="shared" si="3"/>
        <v>341.53100000000001</v>
      </c>
      <c r="V55" s="54">
        <f t="shared" si="4"/>
        <v>568.548</v>
      </c>
      <c r="W55" s="54">
        <f t="shared" si="5"/>
        <v>227.017</v>
      </c>
    </row>
    <row r="56" spans="5:23" ht="30.75" thickBot="1">
      <c r="E56" s="95">
        <v>51</v>
      </c>
      <c r="F56" s="97" t="s">
        <v>3253</v>
      </c>
      <c r="G56" s="89" t="s">
        <v>3126</v>
      </c>
      <c r="H56" s="94"/>
      <c r="I56" s="89">
        <v>1</v>
      </c>
      <c r="J56" s="93">
        <v>132.21</v>
      </c>
      <c r="K56" s="93">
        <v>99.156999999999996</v>
      </c>
      <c r="L56" s="93">
        <v>92.629000000000005</v>
      </c>
      <c r="M56" s="93">
        <v>349.03199999999998</v>
      </c>
      <c r="N56" s="93">
        <v>341.53100000000001</v>
      </c>
      <c r="O56" s="93">
        <v>568.548</v>
      </c>
      <c r="P56" s="93">
        <f t="shared" si="7"/>
        <v>227.017</v>
      </c>
      <c r="R56">
        <f t="shared" si="0"/>
        <v>99.156999999999996</v>
      </c>
      <c r="S56">
        <f t="shared" si="1"/>
        <v>92.629000000000005</v>
      </c>
      <c r="T56">
        <f t="shared" si="2"/>
        <v>349.03199999999998</v>
      </c>
      <c r="U56" s="54">
        <f t="shared" si="3"/>
        <v>341.53100000000001</v>
      </c>
      <c r="V56" s="54">
        <f t="shared" si="4"/>
        <v>568.548</v>
      </c>
      <c r="W56" s="54">
        <f t="shared" si="5"/>
        <v>227.017</v>
      </c>
    </row>
    <row r="57" spans="5:23" ht="15.75" thickBot="1">
      <c r="E57" s="92" t="s">
        <v>3145</v>
      </c>
      <c r="F57" s="91"/>
      <c r="G57" s="91"/>
      <c r="H57" s="90"/>
      <c r="I57" s="89">
        <f>SUM(I6:I56)</f>
        <v>517</v>
      </c>
      <c r="R57" s="88">
        <f>SUM(R6:R56)</f>
        <v>47139.65699999997</v>
      </c>
      <c r="S57" s="88">
        <f>SUM(S6:S56)</f>
        <v>44838.600999999988</v>
      </c>
      <c r="T57" s="88">
        <f>SUM(T6:T56)</f>
        <v>165931.50600000005</v>
      </c>
      <c r="U57" s="88">
        <f>SUM(U6:U56)</f>
        <v>164433.29300000001</v>
      </c>
      <c r="V57" s="88">
        <f>SUM(V6:V56)</f>
        <v>274306.41600000003</v>
      </c>
      <c r="W57" s="88">
        <f>SUM(W6:W56)</f>
        <v>109873.12300000007</v>
      </c>
    </row>
    <row r="58" spans="5:23">
      <c r="T58" s="87">
        <f>T57*10.7639</f>
        <v>1786070.1374334004</v>
      </c>
      <c r="U58" s="87">
        <f>U57*10.7639</f>
        <v>1769943.5225227</v>
      </c>
      <c r="V58" s="87">
        <f>V57*10.7639</f>
        <v>2952606.8311824002</v>
      </c>
      <c r="W58" s="87">
        <f>W57*10.7639</f>
        <v>1182663.3086597007</v>
      </c>
    </row>
  </sheetData>
  <mergeCells count="5">
    <mergeCell ref="E3:P3"/>
    <mergeCell ref="E4:E5"/>
    <mergeCell ref="H4:H5"/>
    <mergeCell ref="I4:I5"/>
    <mergeCell ref="E57:H57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2FAF-43D1-4C12-A3C0-EA7C22265302}">
  <dimension ref="D1:P24"/>
  <sheetViews>
    <sheetView tabSelected="1" topLeftCell="J16" zoomScaleNormal="100" workbookViewId="0">
      <selection activeCell="P23" sqref="P23"/>
    </sheetView>
  </sheetViews>
  <sheetFormatPr defaultRowHeight="15"/>
  <cols>
    <col min="4" max="4" width="14.85546875" customWidth="1"/>
    <col min="5" max="5" width="15.28515625" bestFit="1" customWidth="1"/>
    <col min="6" max="6" width="14.85546875" customWidth="1"/>
    <col min="8" max="8" width="15.7109375" customWidth="1"/>
    <col min="9" max="9" width="13" customWidth="1"/>
    <col min="10" max="10" width="16.28515625" customWidth="1"/>
    <col min="12" max="12" width="10.7109375" customWidth="1"/>
    <col min="13" max="13" width="14.42578125" customWidth="1"/>
    <col min="16" max="16" width="15.28515625" bestFit="1" customWidth="1"/>
  </cols>
  <sheetData>
    <row r="1" spans="4:16">
      <c r="G1" t="s">
        <v>3183</v>
      </c>
      <c r="H1" t="s">
        <v>3159</v>
      </c>
    </row>
    <row r="2" spans="4:16">
      <c r="F2" s="75" t="s">
        <v>3173</v>
      </c>
      <c r="G2">
        <v>15.5299</v>
      </c>
      <c r="H2" s="54">
        <f>G2*4046.86</f>
        <v>62847.331114000001</v>
      </c>
    </row>
    <row r="3" spans="4:16">
      <c r="D3" s="75" t="s">
        <v>3182</v>
      </c>
      <c r="I3" s="75" t="s">
        <v>3181</v>
      </c>
    </row>
    <row r="4" spans="4:16">
      <c r="D4" t="s">
        <v>3180</v>
      </c>
      <c r="E4" s="86">
        <v>92000000</v>
      </c>
      <c r="I4" t="s">
        <v>3180</v>
      </c>
    </row>
    <row r="5" spans="4:16">
      <c r="D5" t="s">
        <v>3179</v>
      </c>
      <c r="E5" s="86">
        <f>E4*G2</f>
        <v>1428750800</v>
      </c>
      <c r="I5" t="s">
        <v>3178</v>
      </c>
      <c r="J5" s="86">
        <v>3600915000</v>
      </c>
      <c r="K5" t="s">
        <v>3177</v>
      </c>
    </row>
    <row r="6" spans="4:16">
      <c r="D6" t="s">
        <v>3176</v>
      </c>
    </row>
    <row r="10" spans="4:16" ht="15.75" thickBot="1"/>
    <row r="11" spans="4:16" ht="15.75" thickBot="1">
      <c r="D11" s="85" t="s">
        <v>3175</v>
      </c>
      <c r="E11" s="84"/>
      <c r="F11" s="83"/>
      <c r="G11" s="79"/>
      <c r="H11" s="85" t="s">
        <v>3174</v>
      </c>
      <c r="I11" s="84"/>
      <c r="J11" s="83"/>
    </row>
    <row r="12" spans="4:16">
      <c r="D12" s="82" t="s">
        <v>3173</v>
      </c>
      <c r="E12" s="81" t="s">
        <v>3172</v>
      </c>
      <c r="F12" s="80" t="s">
        <v>3171</v>
      </c>
      <c r="G12" s="79"/>
      <c r="H12" s="82" t="s">
        <v>3173</v>
      </c>
      <c r="I12" s="81" t="s">
        <v>3172</v>
      </c>
      <c r="J12" s="80" t="s">
        <v>3171</v>
      </c>
    </row>
    <row r="13" spans="4:16" ht="15.75" thickBot="1">
      <c r="D13" s="78">
        <f>E19*10.7639</f>
        <v>1769943.5225227</v>
      </c>
      <c r="E13" s="77">
        <v>1800</v>
      </c>
      <c r="F13" s="76">
        <f>E13*D13</f>
        <v>3185898340.5408602</v>
      </c>
      <c r="G13" s="79"/>
      <c r="H13" s="78">
        <f>E21*10.7639</f>
        <v>1182663.3086597007</v>
      </c>
      <c r="I13" s="77">
        <v>1400</v>
      </c>
      <c r="J13" s="76">
        <f>I13*H13</f>
        <v>1655728632.1235809</v>
      </c>
      <c r="L13" s="75" t="s">
        <v>3170</v>
      </c>
      <c r="M13" s="74">
        <f>J13+F13</f>
        <v>4841626972.6644411</v>
      </c>
    </row>
    <row r="14" spans="4:16">
      <c r="D14" t="s">
        <v>3169</v>
      </c>
      <c r="E14" t="s">
        <v>3168</v>
      </c>
      <c r="H14" t="s">
        <v>3169</v>
      </c>
      <c r="I14" t="s">
        <v>3168</v>
      </c>
    </row>
    <row r="15" spans="4:16">
      <c r="L15" t="s">
        <v>3167</v>
      </c>
      <c r="M15" s="74">
        <f>M13</f>
        <v>4841626972.6644411</v>
      </c>
      <c r="O15" t="s">
        <v>3114</v>
      </c>
      <c r="P15" s="74">
        <f>J5</f>
        <v>3600915000</v>
      </c>
    </row>
    <row r="16" spans="4:16">
      <c r="K16">
        <v>7.0000000000000007E-2</v>
      </c>
      <c r="L16" t="s">
        <v>3166</v>
      </c>
      <c r="M16" s="74">
        <f>$M$15*K16</f>
        <v>338913888.0865109</v>
      </c>
      <c r="O16" t="s">
        <v>3141</v>
      </c>
      <c r="P16" s="74">
        <f>M13</f>
        <v>4841626972.6644411</v>
      </c>
    </row>
    <row r="17" spans="4:16">
      <c r="K17">
        <v>0.09</v>
      </c>
      <c r="L17" t="s">
        <v>3165</v>
      </c>
      <c r="M17" s="74">
        <f t="shared" ref="M17:M18" si="0">$M$15*K17</f>
        <v>435746427.53979969</v>
      </c>
      <c r="O17" t="s">
        <v>3142</v>
      </c>
      <c r="P17" s="74">
        <f>M20</f>
        <v>1016741664.2595327</v>
      </c>
    </row>
    <row r="18" spans="4:16">
      <c r="K18">
        <v>0.05</v>
      </c>
      <c r="L18" t="s">
        <v>3164</v>
      </c>
      <c r="M18" s="74">
        <f t="shared" si="0"/>
        <v>242081348.63322207</v>
      </c>
    </row>
    <row r="19" spans="4:16">
      <c r="D19" t="s">
        <v>3163</v>
      </c>
      <c r="E19" s="54">
        <f>Area!U57</f>
        <v>164433.29300000001</v>
      </c>
      <c r="F19" t="s">
        <v>3159</v>
      </c>
    </row>
    <row r="20" spans="4:16">
      <c r="D20" t="s">
        <v>3162</v>
      </c>
      <c r="E20" s="54">
        <f>Area!V57</f>
        <v>274306.41600000003</v>
      </c>
      <c r="F20" t="s">
        <v>3159</v>
      </c>
      <c r="L20" t="s">
        <v>3161</v>
      </c>
      <c r="M20" s="74">
        <f>M18+M17+M16</f>
        <v>1016741664.2595327</v>
      </c>
      <c r="O20" t="s">
        <v>3143</v>
      </c>
      <c r="P20" s="74">
        <f>SUM(P15:P17)</f>
        <v>9459283636.9239731</v>
      </c>
    </row>
    <row r="21" spans="4:16">
      <c r="D21" t="s">
        <v>3160</v>
      </c>
      <c r="E21" s="54">
        <f>Area!W57</f>
        <v>109873.12300000007</v>
      </c>
      <c r="F21" t="s">
        <v>3159</v>
      </c>
    </row>
    <row r="22" spans="4:16">
      <c r="O22" t="s">
        <v>3158</v>
      </c>
      <c r="P22" s="74">
        <f>ROUND(P20,(-7))</f>
        <v>9460000000</v>
      </c>
    </row>
    <row r="23" spans="4:16">
      <c r="O23" t="s">
        <v>3157</v>
      </c>
      <c r="P23" s="74">
        <f>P22*0.85</f>
        <v>8041000000</v>
      </c>
    </row>
    <row r="24" spans="4:16">
      <c r="O24" t="s">
        <v>3156</v>
      </c>
      <c r="P24" s="74">
        <f>P22*0.75</f>
        <v>7095000000</v>
      </c>
    </row>
  </sheetData>
  <mergeCells count="2">
    <mergeCell ref="D11:F11"/>
    <mergeCell ref="H11:J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6AAB-F59B-4988-97DB-D6181B18A057}">
  <dimension ref="F6:I24"/>
  <sheetViews>
    <sheetView topLeftCell="A7" workbookViewId="0">
      <selection activeCell="F22" sqref="F22"/>
    </sheetView>
  </sheetViews>
  <sheetFormatPr defaultRowHeight="15"/>
  <cols>
    <col min="4" max="4" width="13.5703125" customWidth="1"/>
    <col min="5" max="5" width="15.140625" customWidth="1"/>
    <col min="6" max="6" width="14" style="13" customWidth="1"/>
    <col min="7" max="8" width="15.140625" style="13" customWidth="1"/>
    <col min="9" max="9" width="48.42578125" style="108" customWidth="1"/>
    <col min="10" max="10" width="19" customWidth="1"/>
    <col min="11" max="11" width="14.140625" customWidth="1"/>
  </cols>
  <sheetData>
    <row r="6" spans="6:9" ht="15.75" thickBot="1"/>
    <row r="7" spans="6:9" ht="21.75" customHeight="1" thickBot="1">
      <c r="F7" s="109" t="s">
        <v>3265</v>
      </c>
      <c r="G7" s="109" t="s">
        <v>3113</v>
      </c>
      <c r="H7" s="109" t="s">
        <v>3266</v>
      </c>
      <c r="I7" s="110" t="s">
        <v>3267</v>
      </c>
    </row>
    <row r="8" spans="6:9">
      <c r="F8" s="112">
        <v>1</v>
      </c>
      <c r="G8" s="116" t="s">
        <v>3114</v>
      </c>
      <c r="H8" s="113">
        <v>28</v>
      </c>
      <c r="I8" s="119" t="s">
        <v>3260</v>
      </c>
    </row>
    <row r="9" spans="6:9" ht="48" customHeight="1">
      <c r="F9" s="114">
        <v>2</v>
      </c>
      <c r="G9" s="24" t="s">
        <v>3115</v>
      </c>
      <c r="H9" s="24">
        <v>732</v>
      </c>
      <c r="I9" s="120" t="s">
        <v>3257</v>
      </c>
    </row>
    <row r="10" spans="6:9">
      <c r="F10" s="114">
        <v>3</v>
      </c>
      <c r="G10" s="24" t="s">
        <v>3116</v>
      </c>
      <c r="H10" s="24">
        <v>56</v>
      </c>
      <c r="I10" s="120" t="s">
        <v>3260</v>
      </c>
    </row>
    <row r="11" spans="6:9">
      <c r="F11" s="114">
        <v>4</v>
      </c>
      <c r="G11" s="24" t="s">
        <v>3117</v>
      </c>
      <c r="H11" s="118">
        <v>12</v>
      </c>
      <c r="I11" s="120" t="s">
        <v>3260</v>
      </c>
    </row>
    <row r="12" spans="6:9">
      <c r="F12" s="114">
        <v>5</v>
      </c>
      <c r="G12" s="24" t="s">
        <v>3118</v>
      </c>
      <c r="H12" s="118">
        <v>32</v>
      </c>
      <c r="I12" s="120" t="s">
        <v>3260</v>
      </c>
    </row>
    <row r="13" spans="6:9">
      <c r="F13" s="114">
        <v>6</v>
      </c>
      <c r="G13" s="24" t="s">
        <v>3119</v>
      </c>
      <c r="H13" s="118">
        <v>336</v>
      </c>
      <c r="I13" s="120" t="s">
        <v>3258</v>
      </c>
    </row>
    <row r="14" spans="6:9" ht="45">
      <c r="F14" s="114">
        <v>7</v>
      </c>
      <c r="G14" s="24" t="s">
        <v>3120</v>
      </c>
      <c r="H14" s="118">
        <v>420</v>
      </c>
      <c r="I14" s="120" t="s">
        <v>3259</v>
      </c>
    </row>
    <row r="15" spans="6:9" ht="45">
      <c r="F15" s="114">
        <v>8</v>
      </c>
      <c r="G15" s="24" t="s">
        <v>3121</v>
      </c>
      <c r="H15" s="118">
        <v>24</v>
      </c>
      <c r="I15" s="120" t="s">
        <v>3259</v>
      </c>
    </row>
    <row r="16" spans="6:9">
      <c r="F16" s="114">
        <v>9</v>
      </c>
      <c r="G16" s="24" t="s">
        <v>3123</v>
      </c>
      <c r="H16" s="118">
        <v>16</v>
      </c>
      <c r="I16" s="120" t="s">
        <v>3261</v>
      </c>
    </row>
    <row r="17" spans="6:9">
      <c r="F17" s="114">
        <v>10</v>
      </c>
      <c r="G17" s="24" t="s">
        <v>3127</v>
      </c>
      <c r="H17" s="118">
        <v>124</v>
      </c>
      <c r="I17" s="120" t="s">
        <v>3262</v>
      </c>
    </row>
    <row r="18" spans="6:9">
      <c r="F18" s="114">
        <v>11</v>
      </c>
      <c r="G18" s="24" t="s">
        <v>3256</v>
      </c>
      <c r="H18" s="118">
        <v>8</v>
      </c>
      <c r="I18" s="120" t="s">
        <v>3263</v>
      </c>
    </row>
    <row r="19" spans="6:9">
      <c r="F19" s="114">
        <v>12</v>
      </c>
      <c r="G19" s="24" t="s">
        <v>3255</v>
      </c>
      <c r="H19" s="118">
        <v>8</v>
      </c>
      <c r="I19" s="120" t="s">
        <v>3264</v>
      </c>
    </row>
    <row r="20" spans="6:9">
      <c r="F20" s="114">
        <v>13</v>
      </c>
      <c r="G20" s="24" t="s">
        <v>3125</v>
      </c>
      <c r="H20" s="118">
        <v>56</v>
      </c>
      <c r="I20" s="120" t="s">
        <v>3262</v>
      </c>
    </row>
    <row r="21" spans="6:9">
      <c r="F21" s="114">
        <v>14</v>
      </c>
      <c r="G21" s="24" t="s">
        <v>3129</v>
      </c>
      <c r="H21" s="118">
        <v>196</v>
      </c>
      <c r="I21" s="120" t="s">
        <v>3258</v>
      </c>
    </row>
    <row r="22" spans="6:9">
      <c r="F22" s="114">
        <v>15</v>
      </c>
      <c r="G22" s="24" t="s">
        <v>3122</v>
      </c>
      <c r="H22" s="118">
        <v>4</v>
      </c>
      <c r="I22" s="120" t="s">
        <v>3262</v>
      </c>
    </row>
    <row r="23" spans="6:9" ht="15.75" thickBot="1">
      <c r="F23" s="115">
        <v>16</v>
      </c>
      <c r="G23" s="117" t="s">
        <v>3126</v>
      </c>
      <c r="H23" s="117">
        <v>16</v>
      </c>
      <c r="I23" s="111" t="s">
        <v>3262</v>
      </c>
    </row>
    <row r="24" spans="6:9" ht="15.75" thickBot="1">
      <c r="F24" s="121" t="s">
        <v>3268</v>
      </c>
      <c r="G24" s="122"/>
      <c r="H24" s="94">
        <f>SUM(H8:H23)</f>
        <v>2068</v>
      </c>
      <c r="I24" s="123"/>
    </row>
  </sheetData>
  <mergeCells count="1">
    <mergeCell ref="F24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Inventory Block Wise</vt:lpstr>
      <vt:lpstr>Pivot</vt:lpstr>
      <vt:lpstr>Inventory calculation</vt:lpstr>
      <vt:lpstr>Area</vt:lpstr>
      <vt:lpstr>Civil work</vt:lpstr>
      <vt:lpstr>Construction 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Duggal</dc:creator>
  <cp:lastModifiedBy>Mahesh Joshi</cp:lastModifiedBy>
  <cp:lastPrinted>2023-01-11T06:39:56Z</cp:lastPrinted>
  <dcterms:created xsi:type="dcterms:W3CDTF">2021-09-25T04:23:10Z</dcterms:created>
  <dcterms:modified xsi:type="dcterms:W3CDTF">2024-02-16T12:53:47Z</dcterms:modified>
</cp:coreProperties>
</file>