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N14" i="1" l="1"/>
  <c r="I20" i="1"/>
  <c r="I19" i="1"/>
  <c r="I18" i="1"/>
  <c r="E15" i="2" l="1"/>
  <c r="F15" i="2" s="1"/>
  <c r="F14" i="2"/>
  <c r="L8" i="1"/>
  <c r="E7" i="1"/>
  <c r="F13" i="2"/>
  <c r="F8" i="2"/>
  <c r="F7" i="2"/>
  <c r="F6" i="2"/>
  <c r="F5" i="2"/>
  <c r="F4" i="2"/>
  <c r="F16" i="2" l="1"/>
  <c r="F9" i="2"/>
  <c r="F13" i="1"/>
  <c r="F11" i="1"/>
  <c r="F8" i="1"/>
  <c r="E5" i="1"/>
  <c r="F4" i="1"/>
  <c r="F6" i="1"/>
</calcChain>
</file>

<file path=xl/sharedStrings.xml><?xml version="1.0" encoding="utf-8"?>
<sst xmlns="http://schemas.openxmlformats.org/spreadsheetml/2006/main" count="76" uniqueCount="57">
  <si>
    <t>M/S RAJ LAYER POULTRY FARM</t>
  </si>
  <si>
    <t>No: of Hens</t>
  </si>
  <si>
    <t xml:space="preserve">Avg: wieght of chicken </t>
  </si>
  <si>
    <t>Cost of chicken per Kg.</t>
  </si>
  <si>
    <t>Cost of one chick.</t>
  </si>
  <si>
    <t>Particulars</t>
  </si>
  <si>
    <t>Unit</t>
  </si>
  <si>
    <t>Quantity</t>
  </si>
  <si>
    <t>``</t>
  </si>
  <si>
    <t>Space reqd. for a hen in cage layer system</t>
  </si>
  <si>
    <t>0.8 sq.ft</t>
  </si>
  <si>
    <t>Cost of feed requirement during laying period</t>
  </si>
  <si>
    <t>Feed requirement during growers-20 weeks</t>
  </si>
  <si>
    <t>Rs.6</t>
  </si>
  <si>
    <t>cost of Insurance</t>
  </si>
  <si>
    <t>Total Life span of Hen</t>
  </si>
  <si>
    <t>More than 2 years</t>
  </si>
  <si>
    <t xml:space="preserve">Total Laying period Considered </t>
  </si>
  <si>
    <t>520 days</t>
  </si>
  <si>
    <t>Qnty of feed intake per Hen in a day</t>
  </si>
  <si>
    <t>Nos.</t>
  </si>
  <si>
    <t>Rs.</t>
  </si>
  <si>
    <t>Gm/bird</t>
  </si>
  <si>
    <t xml:space="preserve">Qnty of manure produced </t>
  </si>
  <si>
    <t>Rs</t>
  </si>
  <si>
    <t>Kg</t>
  </si>
  <si>
    <t>Rs./ bird</t>
  </si>
  <si>
    <t>Gm/day</t>
  </si>
  <si>
    <t>whole sale rate of poultry feed</t>
  </si>
  <si>
    <t xml:space="preserve">Rs.1500 per 50kg  </t>
  </si>
  <si>
    <t>Manure produced by a bird per day</t>
  </si>
  <si>
    <t>4% of body Mass</t>
  </si>
  <si>
    <t xml:space="preserve">Cost of Vaccination and Medicine </t>
  </si>
  <si>
    <t>Rs/bird</t>
  </si>
  <si>
    <t>Cost of feed required per hen in a day</t>
  </si>
  <si>
    <t>Amoount in Rs.</t>
  </si>
  <si>
    <t>Cost of Manure per 1 kg</t>
  </si>
  <si>
    <t>Total Quantity
in kg</t>
  </si>
  <si>
    <t>income from Egg production in a day</t>
  </si>
  <si>
    <t>100% Egg production start at the age of 30 weeks/210 days</t>
  </si>
  <si>
    <t xml:space="preserve"> Expenditure norms</t>
  </si>
  <si>
    <t>Sl. No:</t>
  </si>
  <si>
    <t>Amount</t>
  </si>
  <si>
    <t>Cost of  40 days old chick.</t>
  </si>
  <si>
    <t>Rs. Per bird</t>
  </si>
  <si>
    <t>Insurance Charges</t>
  </si>
  <si>
    <t>Unit Rate in Rs.</t>
  </si>
  <si>
    <t>Vaccination and Medicine Charges.</t>
  </si>
  <si>
    <t>Labour Charge</t>
  </si>
  <si>
    <t>Per day</t>
  </si>
  <si>
    <t xml:space="preserve"> Income norms</t>
  </si>
  <si>
    <t xml:space="preserve">Income from Manure </t>
  </si>
  <si>
    <t>Rs. Per Kg</t>
  </si>
  <si>
    <t>Chicken meat rate</t>
  </si>
  <si>
    <t>Total operational expenditure in a day</t>
  </si>
  <si>
    <t>Total Income in a day</t>
  </si>
  <si>
    <t>Egg production in a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</si>
</sst>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4" fontId="6" fillId="0" borderId="1" xfId="0" applyNumberFormat="1" applyFont="1" applyBorder="1"/>
    <xf numFmtId="43" fontId="8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horizontal="center" wrapText="1"/>
    </xf>
    <xf numFmtId="164" fontId="8" fillId="0" borderId="1" xfId="1" applyNumberFormat="1" applyFont="1" applyBorder="1" applyAlignment="1">
      <alignment horizontal="center" wrapText="1"/>
    </xf>
    <xf numFmtId="0" fontId="8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A4" zoomScale="115" zoomScaleNormal="115" workbookViewId="0">
      <selection activeCell="B17" sqref="B17"/>
    </sheetView>
  </sheetViews>
  <sheetFormatPr defaultRowHeight="15" x14ac:dyDescent="0.25"/>
  <cols>
    <col min="2" max="2" width="24" customWidth="1"/>
    <col min="3" max="3" width="9" customWidth="1"/>
    <col min="4" max="4" width="9.28515625" customWidth="1"/>
    <col min="5" max="5" width="14.7109375" customWidth="1"/>
    <col min="6" max="6" width="12.85546875" customWidth="1"/>
    <col min="7" max="7" width="7.5703125" customWidth="1"/>
    <col min="8" max="8" width="18.140625" customWidth="1"/>
    <col min="9" max="9" width="10.5703125" customWidth="1"/>
  </cols>
  <sheetData>
    <row r="1" spans="1:23" ht="18.75" x14ac:dyDescent="0.3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4.75" customHeight="1" x14ac:dyDescent="0.3">
      <c r="B2" s="3" t="s">
        <v>5</v>
      </c>
      <c r="C2" s="3" t="s">
        <v>6</v>
      </c>
      <c r="D2" s="3" t="s">
        <v>7</v>
      </c>
      <c r="E2" s="3" t="s">
        <v>37</v>
      </c>
      <c r="F2" s="3" t="s">
        <v>35</v>
      </c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9.5" customHeight="1" x14ac:dyDescent="0.25">
      <c r="A3" s="1"/>
      <c r="B3" s="4" t="s">
        <v>1</v>
      </c>
      <c r="C3" s="4" t="s">
        <v>20</v>
      </c>
      <c r="D3" s="6">
        <v>31008</v>
      </c>
      <c r="E3" s="6"/>
    </row>
    <row r="4" spans="1:23" ht="26.25" customHeight="1" x14ac:dyDescent="0.25">
      <c r="B4" s="5" t="s">
        <v>38</v>
      </c>
      <c r="C4" s="5" t="s">
        <v>20</v>
      </c>
      <c r="D4" s="4">
        <v>27907</v>
      </c>
      <c r="E4" s="4"/>
      <c r="F4" s="4">
        <f>5*D4</f>
        <v>139535</v>
      </c>
    </row>
    <row r="5" spans="1:23" ht="28.5" customHeight="1" x14ac:dyDescent="0.25">
      <c r="B5" s="5" t="s">
        <v>19</v>
      </c>
      <c r="C5" s="5" t="s">
        <v>27</v>
      </c>
      <c r="D5" s="4">
        <v>120</v>
      </c>
      <c r="E5" s="4">
        <f>0.12*D3</f>
        <v>3720.96</v>
      </c>
      <c r="F5" s="4"/>
    </row>
    <row r="6" spans="1:23" ht="32.25" customHeight="1" x14ac:dyDescent="0.25">
      <c r="B6" s="5" t="s">
        <v>34</v>
      </c>
      <c r="C6" s="5" t="s">
        <v>33</v>
      </c>
      <c r="D6" s="4">
        <v>3.6</v>
      </c>
      <c r="E6" s="4"/>
      <c r="F6" s="4">
        <f>D3*D6</f>
        <v>111628.8</v>
      </c>
      <c r="L6" t="s">
        <v>8</v>
      </c>
    </row>
    <row r="7" spans="1:23" ht="21" customHeight="1" x14ac:dyDescent="0.25">
      <c r="B7" s="5" t="s">
        <v>23</v>
      </c>
      <c r="C7" s="5" t="s">
        <v>22</v>
      </c>
      <c r="D7" s="4">
        <v>56</v>
      </c>
      <c r="E7" s="8">
        <f>0.056*D3</f>
        <v>1736.4480000000001</v>
      </c>
      <c r="F7" s="4"/>
    </row>
    <row r="8" spans="1:23" ht="19.5" customHeight="1" x14ac:dyDescent="0.25">
      <c r="B8" s="5" t="s">
        <v>36</v>
      </c>
      <c r="C8" s="5" t="s">
        <v>24</v>
      </c>
      <c r="D8" s="4">
        <v>4</v>
      </c>
      <c r="E8" s="4"/>
      <c r="F8" s="4">
        <f>E7*D8</f>
        <v>6945.7920000000004</v>
      </c>
      <c r="G8" s="4"/>
      <c r="J8">
        <v>1.4</v>
      </c>
      <c r="K8">
        <v>0.04</v>
      </c>
      <c r="L8">
        <f>K8*J8</f>
        <v>5.5999999999999994E-2</v>
      </c>
    </row>
    <row r="9" spans="1:23" ht="15.75" customHeight="1" x14ac:dyDescent="0.25">
      <c r="B9" s="5" t="s">
        <v>2</v>
      </c>
      <c r="C9" s="5" t="s">
        <v>25</v>
      </c>
      <c r="D9" s="4">
        <v>1.75</v>
      </c>
      <c r="E9" s="4"/>
      <c r="F9" s="4"/>
    </row>
    <row r="10" spans="1:23" ht="18.75" customHeight="1" x14ac:dyDescent="0.25">
      <c r="B10" s="5" t="s">
        <v>3</v>
      </c>
      <c r="C10" s="5" t="s">
        <v>25</v>
      </c>
      <c r="D10" s="4">
        <v>60</v>
      </c>
      <c r="E10" s="4"/>
      <c r="F10" s="4"/>
    </row>
    <row r="11" spans="1:23" ht="26.25" x14ac:dyDescent="0.25">
      <c r="B11" s="5" t="s">
        <v>32</v>
      </c>
      <c r="C11" s="5" t="s">
        <v>26</v>
      </c>
      <c r="D11" s="4">
        <v>3</v>
      </c>
      <c r="E11" s="4"/>
      <c r="F11" s="9">
        <f>D11*D3</f>
        <v>93024</v>
      </c>
    </row>
    <row r="12" spans="1:23" x14ac:dyDescent="0.25">
      <c r="B12" s="5" t="s">
        <v>14</v>
      </c>
      <c r="C12" s="5" t="s">
        <v>26</v>
      </c>
      <c r="D12" s="4"/>
      <c r="E12" s="4"/>
      <c r="F12" s="4"/>
      <c r="H12" s="4"/>
    </row>
    <row r="13" spans="1:23" ht="18" customHeight="1" x14ac:dyDescent="0.25">
      <c r="B13" s="5" t="s">
        <v>4</v>
      </c>
      <c r="C13" s="5" t="s">
        <v>21</v>
      </c>
      <c r="D13" s="4">
        <v>52</v>
      </c>
      <c r="E13" s="4"/>
      <c r="F13" s="4">
        <f>D3*D13</f>
        <v>1612416</v>
      </c>
    </row>
    <row r="14" spans="1:23" x14ac:dyDescent="0.25">
      <c r="L14">
        <v>21</v>
      </c>
      <c r="M14">
        <v>2.5</v>
      </c>
      <c r="N14">
        <f>M14*L14</f>
        <v>52.5</v>
      </c>
    </row>
    <row r="15" spans="1:23" x14ac:dyDescent="0.25">
      <c r="N15">
        <v>1500</v>
      </c>
    </row>
    <row r="16" spans="1:23" x14ac:dyDescent="0.25">
      <c r="B16" s="4"/>
      <c r="C16" s="4"/>
      <c r="D16" s="4"/>
      <c r="E16" s="4"/>
    </row>
    <row r="17" spans="2:9" ht="25.5" x14ac:dyDescent="0.25">
      <c r="B17" s="4" t="s">
        <v>9</v>
      </c>
      <c r="C17" s="4"/>
      <c r="D17" s="4"/>
      <c r="E17" s="4"/>
      <c r="F17" s="4" t="s">
        <v>10</v>
      </c>
      <c r="H17" s="4"/>
    </row>
    <row r="18" spans="2:9" ht="25.5" x14ac:dyDescent="0.25">
      <c r="B18" s="4" t="s">
        <v>11</v>
      </c>
      <c r="C18" s="4"/>
      <c r="D18" s="4"/>
      <c r="E18" s="4"/>
      <c r="F18" s="4"/>
      <c r="I18">
        <f>152*2*6*3</f>
        <v>5472</v>
      </c>
    </row>
    <row r="19" spans="2:9" ht="25.5" x14ac:dyDescent="0.25">
      <c r="B19" s="4" t="s">
        <v>12</v>
      </c>
      <c r="C19" s="4"/>
      <c r="D19" s="4"/>
      <c r="E19" s="4"/>
      <c r="F19" s="4" t="s">
        <v>13</v>
      </c>
      <c r="I19">
        <f>152*2</f>
        <v>304</v>
      </c>
    </row>
    <row r="20" spans="2:9" ht="38.25" x14ac:dyDescent="0.25">
      <c r="B20" s="4" t="s">
        <v>39</v>
      </c>
      <c r="C20" s="4"/>
      <c r="D20" s="4"/>
      <c r="E20" s="4"/>
      <c r="F20" s="4"/>
      <c r="I20">
        <f>I18-I19</f>
        <v>5168</v>
      </c>
    </row>
    <row r="21" spans="2:9" ht="25.5" x14ac:dyDescent="0.25">
      <c r="B21" s="4" t="s">
        <v>15</v>
      </c>
      <c r="C21" s="4"/>
      <c r="D21" s="4"/>
      <c r="E21" s="4"/>
      <c r="F21" s="4" t="s">
        <v>16</v>
      </c>
    </row>
    <row r="22" spans="2:9" ht="25.5" x14ac:dyDescent="0.25">
      <c r="B22" s="4" t="s">
        <v>17</v>
      </c>
      <c r="C22" s="4"/>
      <c r="D22" s="4"/>
      <c r="E22" s="4"/>
      <c r="F22" s="4" t="s">
        <v>18</v>
      </c>
    </row>
    <row r="23" spans="2:9" ht="25.5" x14ac:dyDescent="0.25">
      <c r="B23" s="4" t="s">
        <v>28</v>
      </c>
      <c r="C23" s="4"/>
      <c r="D23" s="4"/>
      <c r="E23" s="4"/>
      <c r="F23" s="4" t="s">
        <v>29</v>
      </c>
    </row>
    <row r="24" spans="2:9" ht="25.5" x14ac:dyDescent="0.25">
      <c r="B24" s="4" t="s">
        <v>30</v>
      </c>
      <c r="F24" s="4" t="s">
        <v>31</v>
      </c>
    </row>
  </sheetData>
  <mergeCells count="1">
    <mergeCell ref="B1:W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9" sqref="B9:E9"/>
    </sheetView>
  </sheetViews>
  <sheetFormatPr defaultRowHeight="15" x14ac:dyDescent="0.25"/>
  <cols>
    <col min="1" max="1" width="7.28515625" customWidth="1"/>
    <col min="2" max="2" width="37" customWidth="1"/>
    <col min="3" max="3" width="20.42578125" customWidth="1"/>
    <col min="4" max="4" width="15" customWidth="1"/>
    <col min="5" max="5" width="19.28515625" customWidth="1"/>
    <col min="6" max="6" width="18.7109375" customWidth="1"/>
  </cols>
  <sheetData>
    <row r="1" spans="1:9" ht="15.75" x14ac:dyDescent="0.25">
      <c r="A1" s="11" t="s">
        <v>0</v>
      </c>
      <c r="B1" s="12"/>
      <c r="C1" s="12"/>
      <c r="D1" s="12"/>
      <c r="E1" s="12"/>
      <c r="F1" s="13"/>
    </row>
    <row r="2" spans="1:9" ht="15.75" x14ac:dyDescent="0.25">
      <c r="A2" s="14" t="s">
        <v>40</v>
      </c>
      <c r="B2" s="15"/>
      <c r="C2" s="15"/>
      <c r="D2" s="15"/>
      <c r="E2" s="15"/>
      <c r="F2" s="16"/>
    </row>
    <row r="3" spans="1:9" x14ac:dyDescent="0.25">
      <c r="A3" s="20" t="s">
        <v>41</v>
      </c>
      <c r="B3" s="20" t="s">
        <v>5</v>
      </c>
      <c r="C3" s="20" t="s">
        <v>6</v>
      </c>
      <c r="D3" s="20" t="s">
        <v>46</v>
      </c>
      <c r="E3" s="20" t="s">
        <v>7</v>
      </c>
      <c r="F3" s="20" t="s">
        <v>42</v>
      </c>
    </row>
    <row r="4" spans="1:9" ht="18.75" customHeight="1" x14ac:dyDescent="0.25">
      <c r="A4" s="18">
        <v>1</v>
      </c>
      <c r="B4" s="29" t="s">
        <v>43</v>
      </c>
      <c r="C4" s="30" t="s">
        <v>20</v>
      </c>
      <c r="D4" s="31">
        <v>52</v>
      </c>
      <c r="E4" s="32">
        <v>31008</v>
      </c>
      <c r="F4" s="33">
        <f>E4*D4</f>
        <v>1612416</v>
      </c>
    </row>
    <row r="5" spans="1:9" ht="14.25" customHeight="1" x14ac:dyDescent="0.25">
      <c r="A5" s="19">
        <v>2</v>
      </c>
      <c r="B5" s="29" t="s">
        <v>47</v>
      </c>
      <c r="C5" s="30" t="s">
        <v>44</v>
      </c>
      <c r="D5" s="35">
        <v>3</v>
      </c>
      <c r="E5" s="32">
        <v>31008</v>
      </c>
      <c r="F5" s="33">
        <f>E5*D5</f>
        <v>93024</v>
      </c>
    </row>
    <row r="6" spans="1:9" ht="18" customHeight="1" x14ac:dyDescent="0.25">
      <c r="A6" s="19">
        <v>3</v>
      </c>
      <c r="B6" s="29" t="s">
        <v>45</v>
      </c>
      <c r="C6" s="30" t="s">
        <v>44</v>
      </c>
      <c r="D6" s="35">
        <v>1</v>
      </c>
      <c r="E6" s="32">
        <v>31008</v>
      </c>
      <c r="F6" s="33">
        <f>E6*D6</f>
        <v>31008</v>
      </c>
    </row>
    <row r="7" spans="1:9" ht="16.5" customHeight="1" x14ac:dyDescent="0.25">
      <c r="A7" s="19">
        <v>4</v>
      </c>
      <c r="B7" s="29" t="s">
        <v>34</v>
      </c>
      <c r="C7" s="30" t="s">
        <v>44</v>
      </c>
      <c r="D7" s="30">
        <v>3.6</v>
      </c>
      <c r="E7" s="32">
        <v>31008</v>
      </c>
      <c r="F7" s="33">
        <f>E7*D7</f>
        <v>111628.8</v>
      </c>
    </row>
    <row r="8" spans="1:9" ht="13.5" customHeight="1" x14ac:dyDescent="0.25">
      <c r="A8" s="19">
        <v>5</v>
      </c>
      <c r="B8" s="29" t="s">
        <v>48</v>
      </c>
      <c r="C8" s="30" t="s">
        <v>49</v>
      </c>
      <c r="D8" s="36">
        <v>400</v>
      </c>
      <c r="E8" s="37">
        <v>2</v>
      </c>
      <c r="F8" s="37">
        <f>E8*D8</f>
        <v>800</v>
      </c>
    </row>
    <row r="9" spans="1:9" ht="15.75" customHeight="1" x14ac:dyDescent="0.25">
      <c r="A9" s="17"/>
      <c r="B9" s="38" t="s">
        <v>54</v>
      </c>
      <c r="C9" s="39"/>
      <c r="D9" s="39"/>
      <c r="E9" s="40"/>
      <c r="F9" s="41">
        <f>F8+F7</f>
        <v>112428.8</v>
      </c>
    </row>
    <row r="10" spans="1:9" ht="15.75" customHeight="1" x14ac:dyDescent="0.25">
      <c r="A10" s="26"/>
      <c r="B10" s="27"/>
      <c r="C10" s="27"/>
      <c r="D10" s="27"/>
      <c r="E10" s="27"/>
      <c r="F10" s="28"/>
      <c r="G10" s="7"/>
      <c r="H10" s="7"/>
    </row>
    <row r="11" spans="1:9" ht="18.75" x14ac:dyDescent="0.3">
      <c r="A11" s="23" t="s">
        <v>50</v>
      </c>
      <c r="B11" s="24"/>
      <c r="C11" s="24"/>
      <c r="D11" s="24"/>
      <c r="E11" s="24"/>
      <c r="F11" s="25"/>
      <c r="I11" s="21"/>
    </row>
    <row r="12" spans="1:9" ht="15.75" x14ac:dyDescent="0.25">
      <c r="A12" s="22" t="s">
        <v>41</v>
      </c>
      <c r="B12" s="22" t="s">
        <v>5</v>
      </c>
      <c r="C12" s="22" t="s">
        <v>6</v>
      </c>
      <c r="D12" s="22" t="s">
        <v>46</v>
      </c>
      <c r="E12" s="22" t="s">
        <v>7</v>
      </c>
      <c r="F12" s="22" t="s">
        <v>42</v>
      </c>
    </row>
    <row r="13" spans="1:9" ht="15.75" x14ac:dyDescent="0.25">
      <c r="A13" s="35">
        <v>1</v>
      </c>
      <c r="B13" s="29" t="s">
        <v>56</v>
      </c>
      <c r="C13" s="30" t="s">
        <v>20</v>
      </c>
      <c r="D13" s="30">
        <v>5.2</v>
      </c>
      <c r="E13" s="42">
        <v>27907</v>
      </c>
      <c r="F13" s="43">
        <f>E13*D13</f>
        <v>145116.4</v>
      </c>
    </row>
    <row r="14" spans="1:9" ht="17.25" customHeight="1" x14ac:dyDescent="0.25">
      <c r="A14" s="36">
        <v>2</v>
      </c>
      <c r="B14" s="44" t="s">
        <v>51</v>
      </c>
      <c r="C14" s="35" t="s">
        <v>52</v>
      </c>
      <c r="D14" s="35">
        <v>4</v>
      </c>
      <c r="E14" s="42">
        <v>1736</v>
      </c>
      <c r="F14" s="43">
        <f>E14*D14</f>
        <v>6944</v>
      </c>
    </row>
    <row r="15" spans="1:9" ht="15.75" x14ac:dyDescent="0.25">
      <c r="A15" s="36">
        <v>3</v>
      </c>
      <c r="B15" s="44" t="s">
        <v>53</v>
      </c>
      <c r="C15" s="34" t="s">
        <v>52</v>
      </c>
      <c r="D15" s="34">
        <v>70</v>
      </c>
      <c r="E15" s="45">
        <f>1.4*E4</f>
        <v>43411.199999999997</v>
      </c>
      <c r="F15" s="46">
        <f>E15*D15</f>
        <v>3038784</v>
      </c>
    </row>
    <row r="16" spans="1:9" ht="15.75" x14ac:dyDescent="0.25">
      <c r="A16" s="47"/>
      <c r="B16" s="14" t="s">
        <v>55</v>
      </c>
      <c r="C16" s="15"/>
      <c r="D16" s="15"/>
      <c r="E16" s="16"/>
      <c r="F16" s="41">
        <f>F13+F14</f>
        <v>152060.4</v>
      </c>
    </row>
  </sheetData>
  <mergeCells count="6">
    <mergeCell ref="A1:F1"/>
    <mergeCell ref="A10:F10"/>
    <mergeCell ref="A2:F2"/>
    <mergeCell ref="A11:F11"/>
    <mergeCell ref="B9:E9"/>
    <mergeCell ref="B16:E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2024-02-20T13:45:27Z</dcterms:modified>
</cp:coreProperties>
</file>