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E19" i="1" s="1"/>
  <c r="D15" i="1"/>
  <c r="D14" i="1"/>
  <c r="D13" i="1"/>
  <c r="D12" i="1"/>
  <c r="D11" i="1"/>
  <c r="D10" i="1"/>
  <c r="D9" i="1"/>
  <c r="D8" i="1"/>
  <c r="D7" i="1"/>
  <c r="D6" i="1"/>
  <c r="D5" i="1"/>
  <c r="D4" i="1"/>
  <c r="E4" i="1" s="1"/>
  <c r="E20" i="1" l="1"/>
  <c r="E21" i="1" s="1"/>
  <c r="E22" i="1" s="1"/>
  <c r="E23" i="1" s="1"/>
  <c r="E24" i="1" s="1"/>
  <c r="E25" i="1" s="1"/>
  <c r="E26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</calcChain>
</file>

<file path=xl/sharedStrings.xml><?xml version="1.0" encoding="utf-8"?>
<sst xmlns="http://schemas.openxmlformats.org/spreadsheetml/2006/main" count="36" uniqueCount="23">
  <si>
    <t>ACBIL,2x50MW Unit Turbine Running Hours, from COD to Jan-2024</t>
  </si>
  <si>
    <t>Unit-1 COD - 27 Feb 2013</t>
  </si>
  <si>
    <t>Year</t>
  </si>
  <si>
    <t>PAF</t>
  </si>
  <si>
    <t>RUN hrs</t>
  </si>
  <si>
    <t>Cum.hrs</t>
  </si>
  <si>
    <t>Activity</t>
  </si>
  <si>
    <t>2012-13</t>
  </si>
  <si>
    <t>2013-14</t>
  </si>
  <si>
    <t>2014-15</t>
  </si>
  <si>
    <t>2015-16</t>
  </si>
  <si>
    <t>2016-17</t>
  </si>
  <si>
    <t>2017-18</t>
  </si>
  <si>
    <t>2018-19</t>
  </si>
  <si>
    <t>COH, Turbine govering valve overhauling, Generator overhauling</t>
  </si>
  <si>
    <t>2019-20</t>
  </si>
  <si>
    <t>2020-21</t>
  </si>
  <si>
    <t>AOH- Turbine Glands and internal inspection</t>
  </si>
  <si>
    <t>2021-22</t>
  </si>
  <si>
    <t>2022-23</t>
  </si>
  <si>
    <t>2023-24</t>
  </si>
  <si>
    <t>Unit-2 COD - 09 Dec 2016</t>
  </si>
  <si>
    <t>AOH, APH Tubes inpsection, Boiler tubes de-meetering , TG bearing instectyed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</si>
</sst>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B1" workbookViewId="0">
      <selection activeCell="L24" sqref="L24"/>
    </sheetView>
  </sheetViews>
  <sheetFormatPr defaultRowHeight="15" x14ac:dyDescent="0.25"/>
  <cols>
    <col min="1" max="1" width="4.7109375" style="1" hidden="1" customWidth="1"/>
    <col min="2" max="2" width="14.140625" style="1" customWidth="1"/>
    <col min="3" max="3" width="18.7109375" hidden="1" customWidth="1"/>
    <col min="4" max="4" width="13.28515625" customWidth="1"/>
    <col min="5" max="5" width="14.7109375" style="1" customWidth="1"/>
    <col min="6" max="6" width="45.42578125" customWidth="1"/>
  </cols>
  <sheetData>
    <row r="1" spans="1:6" x14ac:dyDescent="0.25">
      <c r="B1" s="8" t="s">
        <v>0</v>
      </c>
      <c r="C1" s="8"/>
      <c r="D1" s="8"/>
      <c r="E1" s="8"/>
      <c r="F1" s="8"/>
    </row>
    <row r="2" spans="1:6" s="1" customFormat="1" x14ac:dyDescent="0.25">
      <c r="B2" s="9" t="s">
        <v>1</v>
      </c>
      <c r="C2" s="9"/>
      <c r="D2" s="9"/>
      <c r="E2" s="9"/>
      <c r="F2" s="9"/>
    </row>
    <row r="3" spans="1:6" s="1" customFormat="1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3">
        <v>1</v>
      </c>
      <c r="B4" s="3" t="s">
        <v>7</v>
      </c>
      <c r="C4" s="3">
        <v>46.31</v>
      </c>
      <c r="D4" s="4">
        <f>(C4/100)*31*24</f>
        <v>344.54640000000001</v>
      </c>
      <c r="E4" s="4">
        <f>D4</f>
        <v>344.54640000000001</v>
      </c>
      <c r="F4" s="5"/>
    </row>
    <row r="5" spans="1:6" x14ac:dyDescent="0.25">
      <c r="A5" s="3">
        <v>2</v>
      </c>
      <c r="B5" s="3" t="s">
        <v>8</v>
      </c>
      <c r="C5" s="3">
        <v>60.54</v>
      </c>
      <c r="D5" s="4">
        <f>(C5/100)*365*24</f>
        <v>5303.3039999999992</v>
      </c>
      <c r="E5" s="4">
        <f>D5+E4</f>
        <v>5647.8503999999994</v>
      </c>
      <c r="F5" s="5"/>
    </row>
    <row r="6" spans="1:6" x14ac:dyDescent="0.25">
      <c r="A6" s="3">
        <v>3</v>
      </c>
      <c r="B6" s="3" t="s">
        <v>9</v>
      </c>
      <c r="C6" s="3">
        <v>70</v>
      </c>
      <c r="D6" s="4">
        <f t="shared" ref="D6:D14" si="0">(C6/100)*365*24</f>
        <v>6131.9999999999991</v>
      </c>
      <c r="E6" s="4">
        <f t="shared" ref="E6:E15" si="1">D6+E5</f>
        <v>11779.850399999999</v>
      </c>
      <c r="F6" s="5"/>
    </row>
    <row r="7" spans="1:6" x14ac:dyDescent="0.25">
      <c r="A7" s="3">
        <v>4</v>
      </c>
      <c r="B7" s="3" t="s">
        <v>10</v>
      </c>
      <c r="C7" s="3">
        <v>63.54</v>
      </c>
      <c r="D7" s="4">
        <f t="shared" si="0"/>
        <v>5566.1039999999994</v>
      </c>
      <c r="E7" s="4">
        <f t="shared" si="1"/>
        <v>17345.954399999999</v>
      </c>
      <c r="F7" s="5"/>
    </row>
    <row r="8" spans="1:6" x14ac:dyDescent="0.25">
      <c r="A8" s="3">
        <v>5</v>
      </c>
      <c r="B8" s="3" t="s">
        <v>11</v>
      </c>
      <c r="C8" s="3">
        <v>89.36</v>
      </c>
      <c r="D8" s="4">
        <f t="shared" si="0"/>
        <v>7827.9359999999997</v>
      </c>
      <c r="E8" s="4">
        <f t="shared" si="1"/>
        <v>25173.890399999997</v>
      </c>
      <c r="F8" s="5"/>
    </row>
    <row r="9" spans="1:6" x14ac:dyDescent="0.25">
      <c r="A9" s="3">
        <v>6</v>
      </c>
      <c r="B9" s="3" t="s">
        <v>12</v>
      </c>
      <c r="C9" s="3">
        <v>78.06</v>
      </c>
      <c r="D9" s="4">
        <f t="shared" si="0"/>
        <v>6838.0560000000005</v>
      </c>
      <c r="E9" s="4">
        <f t="shared" si="1"/>
        <v>32011.946399999997</v>
      </c>
      <c r="F9" s="5"/>
    </row>
    <row r="10" spans="1:6" ht="30" x14ac:dyDescent="0.25">
      <c r="A10" s="3">
        <v>7</v>
      </c>
      <c r="B10" s="3" t="s">
        <v>13</v>
      </c>
      <c r="C10" s="3">
        <v>91.91</v>
      </c>
      <c r="D10" s="4">
        <f t="shared" si="0"/>
        <v>8051.3159999999998</v>
      </c>
      <c r="E10" s="4">
        <f t="shared" si="1"/>
        <v>40063.2624</v>
      </c>
      <c r="F10" s="6" t="s">
        <v>14</v>
      </c>
    </row>
    <row r="11" spans="1:6" x14ac:dyDescent="0.25">
      <c r="A11" s="3">
        <v>8</v>
      </c>
      <c r="B11" s="3" t="s">
        <v>15</v>
      </c>
      <c r="C11" s="3">
        <v>77.290000000000006</v>
      </c>
      <c r="D11" s="4">
        <f t="shared" si="0"/>
        <v>6770.6039999999994</v>
      </c>
      <c r="E11" s="4">
        <f t="shared" si="1"/>
        <v>46833.866399999999</v>
      </c>
      <c r="F11" s="5"/>
    </row>
    <row r="12" spans="1:6" x14ac:dyDescent="0.25">
      <c r="A12" s="3">
        <v>9</v>
      </c>
      <c r="B12" s="3" t="s">
        <v>16</v>
      </c>
      <c r="C12" s="3">
        <v>39.18</v>
      </c>
      <c r="D12" s="4">
        <f t="shared" si="0"/>
        <v>3432.1680000000001</v>
      </c>
      <c r="E12" s="4">
        <f t="shared" si="1"/>
        <v>50266.034399999997</v>
      </c>
      <c r="F12" s="2" t="s">
        <v>17</v>
      </c>
    </row>
    <row r="13" spans="1:6" x14ac:dyDescent="0.25">
      <c r="A13" s="3">
        <v>10</v>
      </c>
      <c r="B13" s="3" t="s">
        <v>18</v>
      </c>
      <c r="C13" s="3">
        <v>74.38</v>
      </c>
      <c r="D13" s="4">
        <f t="shared" si="0"/>
        <v>6515.6879999999992</v>
      </c>
      <c r="E13" s="4">
        <f t="shared" si="1"/>
        <v>56781.722399999999</v>
      </c>
      <c r="F13" s="5"/>
    </row>
    <row r="14" spans="1:6" x14ac:dyDescent="0.25">
      <c r="A14" s="3">
        <v>11</v>
      </c>
      <c r="B14" s="3" t="s">
        <v>19</v>
      </c>
      <c r="C14" s="3">
        <v>70.489999999999995</v>
      </c>
      <c r="D14" s="4">
        <f t="shared" si="0"/>
        <v>6174.924</v>
      </c>
      <c r="E14" s="4">
        <f t="shared" si="1"/>
        <v>62956.646399999998</v>
      </c>
      <c r="F14" s="5"/>
    </row>
    <row r="15" spans="1:6" x14ac:dyDescent="0.25">
      <c r="A15" s="3">
        <v>12</v>
      </c>
      <c r="B15" s="3" t="s">
        <v>20</v>
      </c>
      <c r="C15" s="3">
        <v>90.61</v>
      </c>
      <c r="D15" s="4">
        <f>(C15/100)*305*24</f>
        <v>6632.652</v>
      </c>
      <c r="E15" s="4">
        <f t="shared" si="1"/>
        <v>69589.2984</v>
      </c>
      <c r="F15" s="5"/>
    </row>
    <row r="17" spans="1:6" s="1" customFormat="1" x14ac:dyDescent="0.25">
      <c r="B17" s="10" t="s">
        <v>21</v>
      </c>
      <c r="C17" s="10"/>
      <c r="D17" s="10"/>
      <c r="E17" s="10"/>
      <c r="F17" s="10"/>
    </row>
    <row r="18" spans="1:6" x14ac:dyDescent="0.25">
      <c r="A18" s="2"/>
      <c r="B18" s="3" t="s">
        <v>2</v>
      </c>
      <c r="C18" s="3" t="s">
        <v>3</v>
      </c>
      <c r="D18" s="3" t="s">
        <v>4</v>
      </c>
      <c r="E18" s="3" t="s">
        <v>5</v>
      </c>
      <c r="F18" s="3" t="s">
        <v>6</v>
      </c>
    </row>
    <row r="19" spans="1:6" x14ac:dyDescent="0.25">
      <c r="A19" s="3">
        <v>1</v>
      </c>
      <c r="B19" s="3" t="s">
        <v>11</v>
      </c>
      <c r="C19" s="3">
        <v>73.36</v>
      </c>
      <c r="D19" s="4">
        <f>(C19/100)*111*24</f>
        <v>1954.3104000000003</v>
      </c>
      <c r="E19" s="4">
        <f>D19</f>
        <v>1954.3104000000003</v>
      </c>
      <c r="F19" s="5"/>
    </row>
    <row r="20" spans="1:6" x14ac:dyDescent="0.25">
      <c r="A20" s="3">
        <v>2</v>
      </c>
      <c r="B20" s="3" t="s">
        <v>12</v>
      </c>
      <c r="C20" s="3">
        <v>97.99</v>
      </c>
      <c r="D20" s="4">
        <f t="shared" ref="D20:D25" si="2">(C20/100)*365*24</f>
        <v>8583.9239999999991</v>
      </c>
      <c r="E20" s="4">
        <f>D20+E19</f>
        <v>10538.234399999999</v>
      </c>
      <c r="F20" s="5"/>
    </row>
    <row r="21" spans="1:6" x14ac:dyDescent="0.25">
      <c r="A21" s="3">
        <v>3</v>
      </c>
      <c r="B21" s="3" t="s">
        <v>13</v>
      </c>
      <c r="C21" s="3">
        <v>92.33</v>
      </c>
      <c r="D21" s="4">
        <f t="shared" si="2"/>
        <v>8088.1080000000002</v>
      </c>
      <c r="E21" s="4">
        <f t="shared" ref="E21:E26" si="3">D21+E20</f>
        <v>18626.342400000001</v>
      </c>
      <c r="F21" s="5"/>
    </row>
    <row r="22" spans="1:6" x14ac:dyDescent="0.25">
      <c r="A22" s="3">
        <v>4</v>
      </c>
      <c r="B22" s="3" t="s">
        <v>15</v>
      </c>
      <c r="C22" s="3">
        <v>92.03</v>
      </c>
      <c r="D22" s="4">
        <f t="shared" si="2"/>
        <v>8061.8279999999995</v>
      </c>
      <c r="E22" s="4">
        <f t="shared" si="3"/>
        <v>26688.170400000003</v>
      </c>
      <c r="F22" s="5"/>
    </row>
    <row r="23" spans="1:6" x14ac:dyDescent="0.25">
      <c r="A23" s="3">
        <v>5</v>
      </c>
      <c r="B23" s="3" t="s">
        <v>16</v>
      </c>
      <c r="C23" s="3">
        <v>83.27</v>
      </c>
      <c r="D23" s="4">
        <f t="shared" si="2"/>
        <v>7294.4519999999993</v>
      </c>
      <c r="E23" s="4">
        <f t="shared" si="3"/>
        <v>33982.6224</v>
      </c>
      <c r="F23" s="5"/>
    </row>
    <row r="24" spans="1:6" ht="30" x14ac:dyDescent="0.25">
      <c r="A24" s="3">
        <v>6</v>
      </c>
      <c r="B24" s="3" t="s">
        <v>18</v>
      </c>
      <c r="C24" s="3">
        <v>87.27</v>
      </c>
      <c r="D24" s="4">
        <f t="shared" si="2"/>
        <v>7644.851999999999</v>
      </c>
      <c r="E24" s="4">
        <f t="shared" si="3"/>
        <v>41627.474399999999</v>
      </c>
      <c r="F24" s="7" t="s">
        <v>22</v>
      </c>
    </row>
    <row r="25" spans="1:6" x14ac:dyDescent="0.25">
      <c r="A25" s="3">
        <v>7</v>
      </c>
      <c r="B25" s="3" t="s">
        <v>19</v>
      </c>
      <c r="C25" s="3">
        <v>73.819999999999993</v>
      </c>
      <c r="D25" s="4">
        <f t="shared" si="2"/>
        <v>6466.6319999999996</v>
      </c>
      <c r="E25" s="4">
        <f t="shared" si="3"/>
        <v>48094.106399999997</v>
      </c>
      <c r="F25" s="5"/>
    </row>
    <row r="26" spans="1:6" x14ac:dyDescent="0.25">
      <c r="A26" s="3">
        <v>8</v>
      </c>
      <c r="B26" s="3" t="s">
        <v>20</v>
      </c>
      <c r="C26" s="3">
        <v>91.49</v>
      </c>
      <c r="D26" s="4">
        <f>(C26/100)*305*24</f>
        <v>6697.0679999999993</v>
      </c>
      <c r="E26" s="4">
        <f t="shared" si="3"/>
        <v>54791.174399999996</v>
      </c>
      <c r="F26" s="5"/>
    </row>
  </sheetData>
  <mergeCells count="3">
    <mergeCell ref="B1:F1"/>
    <mergeCell ref="B2:F2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2024-03-15T13:01:36Z</dcterms:modified>
</cp:coreProperties>
</file>