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Yash Bhatnagar\VIS(2023-24)-PL730-630-968 ACB Sangli Windmill\document\"/>
    </mc:Choice>
  </mc:AlternateContent>
  <xr:revisionPtr revIDLastSave="0" documentId="13_ncr:1_{B868518A-A0F3-487B-B632-5412D69CF217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81029" iterate="1"/>
</workbook>
</file>

<file path=xl/calcChain.xml><?xml version="1.0" encoding="utf-8"?>
<calcChain xmlns="http://schemas.openxmlformats.org/spreadsheetml/2006/main">
  <c r="G12" i="2" l="1"/>
  <c r="G14" i="2" s="1"/>
  <c r="G16" i="2" l="1"/>
  <c r="G15" i="2"/>
  <c r="G8" i="2" l="1"/>
  <c r="G10" i="2" s="1"/>
  <c r="C7" i="2" l="1"/>
  <c r="C3" i="2"/>
  <c r="C2" i="2"/>
  <c r="D17" i="1" l="1"/>
  <c r="C17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<sst xmlns="http://schemas.openxmlformats.org/spreadsheetml/2006/main" count="20" uniqueCount="19">
  <si>
    <t>Sr. No.</t>
  </si>
  <si>
    <t>Gut No.</t>
  </si>
  <si>
    <t>Area in Hec</t>
  </si>
  <si>
    <t>Area In Acres</t>
  </si>
  <si>
    <t>Total</t>
  </si>
  <si>
    <t>ACB (India) Limited</t>
  </si>
  <si>
    <t xml:space="preserve">Detail of Land Holding for 15 MW Wind Mill at Village Dist. Sangli Maharashtra </t>
  </si>
  <si>
    <t>Area</t>
  </si>
  <si>
    <t>hectare</t>
  </si>
  <si>
    <t>acre</t>
  </si>
  <si>
    <t xml:space="preserve">Guidline </t>
  </si>
  <si>
    <t>Rate</t>
  </si>
  <si>
    <t>Land Value</t>
  </si>
  <si>
    <t>Market</t>
  </si>
  <si>
    <t>Disc. Rate</t>
  </si>
  <si>
    <t>Disc.</t>
  </si>
  <si>
    <t>Selective buyers</t>
  </si>
  <si>
    <t>Land</t>
  </si>
  <si>
    <t>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</si>
</sst>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70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Book Antiqu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2" fontId="2" fillId="0" borderId="0" xfId="0" applyNumberFormat="1" applyFont="1"/>
    <xf numFmtId="170" fontId="0" fillId="0" borderId="0" xfId="1" applyNumberFormat="1" applyFont="1"/>
    <xf numFmtId="0" fontId="5" fillId="0" borderId="0" xfId="0" applyFont="1"/>
    <xf numFmtId="3" fontId="0" fillId="0" borderId="0" xfId="0" applyNumberFormat="1"/>
    <xf numFmtId="9" fontId="0" fillId="0" borderId="0" xfId="2" applyFont="1"/>
    <xf numFmtId="17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In%20Progress%20Files\Yash%20Bhatnagar\VIS(2023-24)-PL730-630-967%20ACB%202X135%20MW%20TPP\Plants_Capacity_Utilization_ACBIL.xlsx" TargetMode="External"/><Relationship Id="rId1" Type="http://schemas.openxmlformats.org/officeDocument/2006/relationships/externalLinkPath" Target="/In%20Progress%20Files/Yash%20Bhatnagar/VIS(2023-24)-PL730-630-967%20ACB%202X135%20MW%20TPP/Plants_Capacity_Utilization_ACB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 X 135"/>
      <sheetName val="2 x 50"/>
      <sheetName val="2 X 30"/>
      <sheetName val="63 MW"/>
      <sheetName val="Wind Mill 15MW"/>
    </sheetNames>
    <sheetDataSet>
      <sheetData sheetId="0"/>
      <sheetData sheetId="1"/>
      <sheetData sheetId="2"/>
      <sheetData sheetId="3"/>
      <sheetData sheetId="4">
        <row r="2">
          <cell r="B2" t="str">
            <v>ACB Wind 15 MW</v>
          </cell>
        </row>
        <row r="3">
          <cell r="B3" t="str">
            <v>12x1.25 MW WTGs</v>
          </cell>
        </row>
        <row r="4">
          <cell r="B4" t="str">
            <v>Gross Generation (MWh)</v>
          </cell>
          <cell r="C4" t="str">
            <v>PLF%</v>
          </cell>
        </row>
        <row r="5">
          <cell r="A5">
            <v>43922</v>
          </cell>
          <cell r="B5">
            <v>1260.5820000000001</v>
          </cell>
          <cell r="C5">
            <v>0.11672055555555556</v>
          </cell>
        </row>
        <row r="6">
          <cell r="A6">
            <v>43953</v>
          </cell>
          <cell r="B6">
            <v>1915.1279999999999</v>
          </cell>
          <cell r="C6">
            <v>0.17160645161290322</v>
          </cell>
        </row>
        <row r="7">
          <cell r="A7">
            <v>43984</v>
          </cell>
          <cell r="B7">
            <v>3597.748</v>
          </cell>
          <cell r="C7">
            <v>0.33312481481481482</v>
          </cell>
        </row>
        <row r="8">
          <cell r="A8">
            <v>44015</v>
          </cell>
          <cell r="B8">
            <v>2388.6790000000001</v>
          </cell>
          <cell r="C8">
            <v>0.21403933691756274</v>
          </cell>
        </row>
        <row r="9">
          <cell r="A9">
            <v>44046</v>
          </cell>
          <cell r="B9">
            <v>4284.8490000000002</v>
          </cell>
          <cell r="C9">
            <v>0.38394704301075272</v>
          </cell>
        </row>
        <row r="10">
          <cell r="A10">
            <v>44077</v>
          </cell>
          <cell r="B10">
            <v>1247.6790000000001</v>
          </cell>
          <cell r="C10">
            <v>0.11552583333333334</v>
          </cell>
        </row>
        <row r="11">
          <cell r="A11">
            <v>44108</v>
          </cell>
          <cell r="B11">
            <v>834.80399999999997</v>
          </cell>
          <cell r="C11">
            <v>7.4803225806451615E-2</v>
          </cell>
        </row>
        <row r="12">
          <cell r="A12">
            <v>44139</v>
          </cell>
          <cell r="B12">
            <v>211.37037815000002</v>
          </cell>
          <cell r="C12">
            <v>1.9571331310185187E-2</v>
          </cell>
        </row>
        <row r="13">
          <cell r="A13">
            <v>44170</v>
          </cell>
          <cell r="B13">
            <v>0</v>
          </cell>
          <cell r="C13">
            <v>0</v>
          </cell>
        </row>
        <row r="14">
          <cell r="A14">
            <v>44201</v>
          </cell>
          <cell r="B14">
            <v>244.60300000000001</v>
          </cell>
          <cell r="C14">
            <v>2.1917831541218638E-2</v>
          </cell>
        </row>
        <row r="15">
          <cell r="A15">
            <v>44232</v>
          </cell>
          <cell r="B15">
            <v>164.81700000000001</v>
          </cell>
          <cell r="C15">
            <v>1.6350892857142859E-2</v>
          </cell>
        </row>
        <row r="16">
          <cell r="A16">
            <v>44263</v>
          </cell>
          <cell r="B16">
            <v>68.816000000000003</v>
          </cell>
          <cell r="C16">
            <v>6.1663082437275986E-3</v>
          </cell>
        </row>
        <row r="17">
          <cell r="A17" t="str">
            <v>Total</v>
          </cell>
          <cell r="B17">
            <v>16219.075378150001</v>
          </cell>
          <cell r="C17">
            <v>0.12343284153843227</v>
          </cell>
        </row>
        <row r="19">
          <cell r="A19">
            <v>44287</v>
          </cell>
          <cell r="B19">
            <v>1018.071</v>
          </cell>
          <cell r="C19">
            <v>9.426583333333334E-2</v>
          </cell>
        </row>
        <row r="20">
          <cell r="A20">
            <v>44318</v>
          </cell>
          <cell r="B20">
            <v>2575.19</v>
          </cell>
          <cell r="C20">
            <v>0.23075179211469535</v>
          </cell>
        </row>
        <row r="21">
          <cell r="A21">
            <v>44349</v>
          </cell>
          <cell r="B21">
            <v>3462.9879999999998</v>
          </cell>
          <cell r="C21">
            <v>0.32064703703703701</v>
          </cell>
        </row>
        <row r="22">
          <cell r="A22">
            <v>44380</v>
          </cell>
          <cell r="B22">
            <v>4169.1469999999999</v>
          </cell>
          <cell r="C22">
            <v>0.37357948028673832</v>
          </cell>
        </row>
        <row r="23">
          <cell r="A23">
            <v>44411</v>
          </cell>
          <cell r="B23">
            <v>2496.2139999999999</v>
          </cell>
          <cell r="C23">
            <v>0.22367508960573476</v>
          </cell>
        </row>
        <row r="24">
          <cell r="A24">
            <v>44442</v>
          </cell>
          <cell r="B24">
            <v>3175.8330000000001</v>
          </cell>
          <cell r="C24">
            <v>0.29405861111111115</v>
          </cell>
        </row>
        <row r="25">
          <cell r="A25">
            <v>44473</v>
          </cell>
          <cell r="B25">
            <v>727.93399999999997</v>
          </cell>
          <cell r="C25">
            <v>6.5227060931899644E-2</v>
          </cell>
        </row>
        <row r="26">
          <cell r="A26">
            <v>44504</v>
          </cell>
          <cell r="B26">
            <v>597.827</v>
          </cell>
          <cell r="C26">
            <v>5.5354351851851849E-2</v>
          </cell>
        </row>
        <row r="27">
          <cell r="A27">
            <v>44535</v>
          </cell>
          <cell r="B27">
            <v>346.38400000000001</v>
          </cell>
          <cell r="C27">
            <v>3.1037992831541222E-2</v>
          </cell>
        </row>
        <row r="28">
          <cell r="A28">
            <v>44566</v>
          </cell>
          <cell r="B28">
            <v>625.56799999999998</v>
          </cell>
          <cell r="C28">
            <v>5.6054480286738352E-2</v>
          </cell>
        </row>
        <row r="29">
          <cell r="A29">
            <v>44597</v>
          </cell>
          <cell r="B29">
            <v>638.47699999999998</v>
          </cell>
          <cell r="C29">
            <v>6.3340972222222222E-2</v>
          </cell>
        </row>
        <row r="30">
          <cell r="A30">
            <v>44628</v>
          </cell>
          <cell r="B30">
            <v>804.19200000000001</v>
          </cell>
          <cell r="C30">
            <v>7.2060215053763435E-2</v>
          </cell>
        </row>
        <row r="31">
          <cell r="A31" t="str">
            <v>Total</v>
          </cell>
          <cell r="B31">
            <v>20637.825000000001</v>
          </cell>
          <cell r="C31">
            <v>0.15706107305936073</v>
          </cell>
        </row>
        <row r="33">
          <cell r="A33">
            <v>44652</v>
          </cell>
          <cell r="B33">
            <v>1262.393</v>
          </cell>
          <cell r="C33">
            <v>0.11688824074074074</v>
          </cell>
        </row>
        <row r="34">
          <cell r="A34">
            <v>44683</v>
          </cell>
          <cell r="B34">
            <v>3063.8319999999999</v>
          </cell>
          <cell r="C34">
            <v>0.27453691756272403</v>
          </cell>
        </row>
        <row r="35">
          <cell r="A35">
            <v>44714</v>
          </cell>
          <cell r="B35">
            <v>3197.607</v>
          </cell>
          <cell r="C35">
            <v>0.2960747222222222</v>
          </cell>
        </row>
        <row r="36">
          <cell r="A36">
            <v>44745</v>
          </cell>
          <cell r="B36">
            <v>3562.3449999999998</v>
          </cell>
          <cell r="C36">
            <v>0.31920654121863795</v>
          </cell>
        </row>
        <row r="37">
          <cell r="A37">
            <v>44776</v>
          </cell>
          <cell r="B37">
            <v>3363.7330000000002</v>
          </cell>
          <cell r="C37">
            <v>0.30140976702508965</v>
          </cell>
        </row>
        <row r="38">
          <cell r="A38">
            <v>44807</v>
          </cell>
          <cell r="B38">
            <v>2224.7469999999998</v>
          </cell>
          <cell r="C38">
            <v>0.20599509259259258</v>
          </cell>
        </row>
        <row r="39">
          <cell r="A39">
            <v>44838</v>
          </cell>
          <cell r="B39">
            <v>618.52599999999995</v>
          </cell>
          <cell r="C39">
            <v>5.5423476702508953E-2</v>
          </cell>
        </row>
        <row r="40">
          <cell r="A40">
            <v>44869</v>
          </cell>
          <cell r="B40">
            <v>509.06799999999998</v>
          </cell>
          <cell r="C40">
            <v>4.7135925925925921E-2</v>
          </cell>
        </row>
        <row r="41">
          <cell r="A41">
            <v>44900</v>
          </cell>
          <cell r="B41">
            <v>488.90199999999999</v>
          </cell>
          <cell r="C41">
            <v>4.3808422939068101E-2</v>
          </cell>
        </row>
        <row r="42">
          <cell r="A42">
            <v>44931</v>
          </cell>
          <cell r="B42">
            <v>482.41500000000002</v>
          </cell>
          <cell r="C42">
            <v>4.3227150537634408E-2</v>
          </cell>
        </row>
        <row r="43">
          <cell r="A43">
            <v>44962</v>
          </cell>
          <cell r="B43">
            <v>490.62</v>
          </cell>
          <cell r="C43">
            <v>4.8672619047619048E-2</v>
          </cell>
        </row>
        <row r="44">
          <cell r="A44">
            <v>44993</v>
          </cell>
          <cell r="B44">
            <v>1033.1610000000001</v>
          </cell>
          <cell r="C44">
            <v>9.257715053763442E-2</v>
          </cell>
        </row>
        <row r="45">
          <cell r="A45" t="str">
            <v>Total</v>
          </cell>
          <cell r="B45">
            <v>20297.348999999998</v>
          </cell>
          <cell r="C45">
            <v>0.15446993150684929</v>
          </cell>
        </row>
        <row r="48">
          <cell r="A48">
            <v>45017</v>
          </cell>
          <cell r="B48">
            <v>994.60500000000002</v>
          </cell>
          <cell r="C48">
            <v>9.2093055555555553E-2</v>
          </cell>
        </row>
        <row r="49">
          <cell r="A49">
            <v>45048</v>
          </cell>
          <cell r="B49">
            <v>1680.6189999999999</v>
          </cell>
          <cell r="C49">
            <v>0.15059310035842294</v>
          </cell>
        </row>
        <row r="50">
          <cell r="A50">
            <v>45079</v>
          </cell>
          <cell r="B50">
            <v>3795.221</v>
          </cell>
          <cell r="C50">
            <v>0.35140935185185185</v>
          </cell>
        </row>
        <row r="51">
          <cell r="A51">
            <v>45110</v>
          </cell>
          <cell r="B51">
            <v>4269.6369999999997</v>
          </cell>
          <cell r="C51">
            <v>0.38258396057347666</v>
          </cell>
        </row>
        <row r="52">
          <cell r="A52">
            <v>45141</v>
          </cell>
          <cell r="B52">
            <v>3149.6689999999999</v>
          </cell>
          <cell r="C52">
            <v>0.28222840501792112</v>
          </cell>
        </row>
        <row r="53">
          <cell r="A53">
            <v>45172</v>
          </cell>
          <cell r="B53">
            <v>2956.1979999999999</v>
          </cell>
          <cell r="C53">
            <v>0.27372203703703701</v>
          </cell>
        </row>
        <row r="54">
          <cell r="A54">
            <v>45203</v>
          </cell>
          <cell r="B54">
            <v>469.541</v>
          </cell>
          <cell r="C54">
            <v>4.2073566308243729E-2</v>
          </cell>
        </row>
        <row r="55">
          <cell r="A55">
            <v>45234</v>
          </cell>
          <cell r="B55">
            <v>425.43799999999999</v>
          </cell>
          <cell r="C55">
            <v>3.9392407407407404E-2</v>
          </cell>
        </row>
        <row r="56">
          <cell r="A56">
            <v>45265</v>
          </cell>
          <cell r="B56">
            <v>458.65499999999997</v>
          </cell>
          <cell r="C56">
            <v>4.1098118279569891E-2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zoomScale="115" zoomScaleNormal="115" workbookViewId="0">
      <selection activeCell="H10" sqref="H10"/>
    </sheetView>
  </sheetViews>
  <sheetFormatPr defaultRowHeight="16.5" x14ac:dyDescent="0.3"/>
  <cols>
    <col min="1" max="2" width="9.140625" style="1"/>
    <col min="3" max="3" width="13.85546875" style="1" customWidth="1"/>
    <col min="4" max="4" width="14.7109375" style="1" customWidth="1"/>
    <col min="5" max="16384" width="9.140625" style="1"/>
  </cols>
  <sheetData>
    <row r="2" spans="1:4" ht="16.5" customHeight="1" x14ac:dyDescent="0.3">
      <c r="A2" s="7" t="s">
        <v>5</v>
      </c>
      <c r="B2" s="7"/>
      <c r="C2" s="7"/>
      <c r="D2" s="7"/>
    </row>
    <row r="3" spans="1:4" ht="33.75" customHeight="1" x14ac:dyDescent="0.3">
      <c r="A3" s="7" t="s">
        <v>6</v>
      </c>
      <c r="B3" s="7"/>
      <c r="C3" s="7"/>
      <c r="D3" s="7"/>
    </row>
    <row r="4" spans="1:4" x14ac:dyDescent="0.3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3">
      <c r="A5" s="3">
        <v>1</v>
      </c>
      <c r="B5" s="3">
        <v>1017</v>
      </c>
      <c r="C5" s="3">
        <v>0.81</v>
      </c>
      <c r="D5" s="4">
        <v>2</v>
      </c>
    </row>
    <row r="6" spans="1:4" x14ac:dyDescent="0.3">
      <c r="A6" s="3">
        <f>A5+1</f>
        <v>2</v>
      </c>
      <c r="B6" s="3">
        <v>1018</v>
      </c>
      <c r="C6" s="3">
        <v>1.62</v>
      </c>
      <c r="D6" s="4">
        <v>4</v>
      </c>
    </row>
    <row r="7" spans="1:4" x14ac:dyDescent="0.3">
      <c r="A7" s="3">
        <f t="shared" ref="A7:A16" si="0">A6+1</f>
        <v>3</v>
      </c>
      <c r="B7" s="3">
        <v>1010</v>
      </c>
      <c r="C7" s="3">
        <v>0.81</v>
      </c>
      <c r="D7" s="4">
        <v>2</v>
      </c>
    </row>
    <row r="8" spans="1:4" x14ac:dyDescent="0.3">
      <c r="A8" s="3">
        <f t="shared" si="0"/>
        <v>4</v>
      </c>
      <c r="B8" s="3">
        <v>1028</v>
      </c>
      <c r="C8" s="3">
        <v>0.8</v>
      </c>
      <c r="D8" s="4">
        <v>1.98</v>
      </c>
    </row>
    <row r="9" spans="1:4" x14ac:dyDescent="0.3">
      <c r="A9" s="3">
        <f t="shared" si="0"/>
        <v>5</v>
      </c>
      <c r="B9" s="3">
        <v>1035</v>
      </c>
      <c r="C9" s="3">
        <v>0.81</v>
      </c>
      <c r="D9" s="4">
        <v>2</v>
      </c>
    </row>
    <row r="10" spans="1:4" x14ac:dyDescent="0.3">
      <c r="A10" s="3">
        <f t="shared" si="0"/>
        <v>6</v>
      </c>
      <c r="B10" s="3">
        <v>1053</v>
      </c>
      <c r="C10" s="3">
        <v>0.81</v>
      </c>
      <c r="D10" s="4">
        <v>2</v>
      </c>
    </row>
    <row r="11" spans="1:4" x14ac:dyDescent="0.3">
      <c r="A11" s="3">
        <f t="shared" si="0"/>
        <v>7</v>
      </c>
      <c r="B11" s="3">
        <v>1054</v>
      </c>
      <c r="C11" s="3">
        <v>0.81</v>
      </c>
      <c r="D11" s="4">
        <v>2</v>
      </c>
    </row>
    <row r="12" spans="1:4" x14ac:dyDescent="0.3">
      <c r="A12" s="3">
        <f t="shared" si="0"/>
        <v>8</v>
      </c>
      <c r="B12" s="3">
        <v>927</v>
      </c>
      <c r="C12" s="3">
        <v>0.81</v>
      </c>
      <c r="D12" s="4">
        <v>2</v>
      </c>
    </row>
    <row r="13" spans="1:4" x14ac:dyDescent="0.3">
      <c r="A13" s="3">
        <f t="shared" si="0"/>
        <v>9</v>
      </c>
      <c r="B13" s="3">
        <v>971</v>
      </c>
      <c r="C13" s="3">
        <v>0.81</v>
      </c>
      <c r="D13" s="4">
        <v>2</v>
      </c>
    </row>
    <row r="14" spans="1:4" x14ac:dyDescent="0.3">
      <c r="A14" s="3">
        <f t="shared" si="0"/>
        <v>10</v>
      </c>
      <c r="B14" s="3">
        <v>998</v>
      </c>
      <c r="C14" s="3">
        <v>0.36</v>
      </c>
      <c r="D14" s="4">
        <v>0.89</v>
      </c>
    </row>
    <row r="15" spans="1:4" x14ac:dyDescent="0.3">
      <c r="A15" s="3">
        <f t="shared" si="0"/>
        <v>11</v>
      </c>
      <c r="B15" s="3">
        <v>999</v>
      </c>
      <c r="C15" s="3">
        <v>0.45</v>
      </c>
      <c r="D15" s="4">
        <v>1.1100000000000001</v>
      </c>
    </row>
    <row r="16" spans="1:4" x14ac:dyDescent="0.3">
      <c r="A16" s="3">
        <f t="shared" si="0"/>
        <v>12</v>
      </c>
      <c r="B16" s="3">
        <v>1045</v>
      </c>
      <c r="C16" s="3">
        <v>0.81</v>
      </c>
      <c r="D16" s="4">
        <v>2</v>
      </c>
    </row>
    <row r="17" spans="1:4" x14ac:dyDescent="0.3">
      <c r="A17" s="5" t="s">
        <v>4</v>
      </c>
      <c r="B17" s="2"/>
      <c r="C17" s="5">
        <f>SUM(C5:C16)</f>
        <v>9.7100000000000009</v>
      </c>
      <c r="D17" s="5">
        <f>SUM(D5:D16)</f>
        <v>23.98</v>
      </c>
    </row>
    <row r="18" spans="1:4" x14ac:dyDescent="0.3">
      <c r="A18" s="6"/>
      <c r="C18" s="8"/>
    </row>
    <row r="19" spans="1:4" x14ac:dyDescent="0.3">
      <c r="A19" s="6"/>
    </row>
    <row r="20" spans="1:4" x14ac:dyDescent="0.3">
      <c r="A20" s="6"/>
    </row>
    <row r="21" spans="1:4" x14ac:dyDescent="0.3">
      <c r="A21" s="6"/>
    </row>
  </sheetData>
  <mergeCells count="2">
    <mergeCell ref="A2:D2"/>
    <mergeCell ref="A3:D3"/>
  </mergeCells>
  <pageMargins left="0.9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6"/>
  <sheetViews>
    <sheetView tabSelected="1" workbookViewId="0">
      <selection activeCell="G16" sqref="G16"/>
    </sheetView>
  </sheetViews>
  <sheetFormatPr defaultRowHeight="15" x14ac:dyDescent="0.25"/>
  <cols>
    <col min="2" max="2" width="10.7109375" bestFit="1" customWidth="1"/>
    <col min="3" max="3" width="14.28515625" bestFit="1" customWidth="1"/>
    <col min="4" max="4" width="11.5703125" bestFit="1" customWidth="1"/>
    <col min="7" max="7" width="14.28515625" bestFit="1" customWidth="1"/>
  </cols>
  <sheetData>
    <row r="2" spans="2:10" x14ac:dyDescent="0.25">
      <c r="B2" s="10" t="s">
        <v>7</v>
      </c>
      <c r="C2">
        <f>Sheet1!C17</f>
        <v>9.7100000000000009</v>
      </c>
      <c r="D2" t="s">
        <v>8</v>
      </c>
    </row>
    <row r="3" spans="2:10" x14ac:dyDescent="0.25">
      <c r="C3">
        <f>Sheet1!D17</f>
        <v>23.98</v>
      </c>
      <c r="D3" t="s">
        <v>9</v>
      </c>
    </row>
    <row r="5" spans="2:10" x14ac:dyDescent="0.25">
      <c r="B5" s="10" t="s">
        <v>10</v>
      </c>
      <c r="F5" s="10" t="s">
        <v>13</v>
      </c>
    </row>
    <row r="6" spans="2:10" x14ac:dyDescent="0.25">
      <c r="B6" t="s">
        <v>11</v>
      </c>
      <c r="C6">
        <v>810</v>
      </c>
      <c r="F6" t="s">
        <v>11</v>
      </c>
      <c r="G6" s="11">
        <v>2000000</v>
      </c>
      <c r="J6" t="s">
        <v>16</v>
      </c>
    </row>
    <row r="7" spans="2:10" x14ac:dyDescent="0.25">
      <c r="B7" t="s">
        <v>12</v>
      </c>
      <c r="C7" s="9">
        <f>C6*C2*10^4</f>
        <v>78651000</v>
      </c>
      <c r="D7" s="9"/>
      <c r="F7" t="s">
        <v>15</v>
      </c>
      <c r="G7" s="12">
        <v>0.2</v>
      </c>
    </row>
    <row r="8" spans="2:10" x14ac:dyDescent="0.25">
      <c r="F8" t="s">
        <v>14</v>
      </c>
      <c r="G8" s="11">
        <f>G6*(1-G7)</f>
        <v>1600000</v>
      </c>
    </row>
    <row r="10" spans="2:10" x14ac:dyDescent="0.25">
      <c r="F10" t="s">
        <v>17</v>
      </c>
      <c r="G10" s="9">
        <f>G8*C3</f>
        <v>38368000</v>
      </c>
    </row>
    <row r="11" spans="2:10" x14ac:dyDescent="0.25">
      <c r="F11" t="s">
        <v>18</v>
      </c>
      <c r="G11" s="9">
        <v>266422532</v>
      </c>
    </row>
    <row r="12" spans="2:10" x14ac:dyDescent="0.25">
      <c r="G12" s="13">
        <f>SUM(G10:G11)</f>
        <v>304790532</v>
      </c>
    </row>
    <row r="14" spans="2:10" x14ac:dyDescent="0.25">
      <c r="G14" s="13">
        <f>ROUND(G12,-5)</f>
        <v>304800000</v>
      </c>
    </row>
    <row r="15" spans="2:10" x14ac:dyDescent="0.25">
      <c r="G15" s="13">
        <f>G14*0.85</f>
        <v>259080000</v>
      </c>
    </row>
    <row r="16" spans="2:10" x14ac:dyDescent="0.25">
      <c r="G16" s="13">
        <f>G14*0.75</f>
        <v>228600000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amit.sharma</dc:creator>
  <cp:lastModifiedBy>Mahesh Joshi</cp:lastModifiedBy>
  <cp:lastPrinted>2023-04-21T06:43:01Z</cp:lastPrinted>
  <dcterms:created xsi:type="dcterms:W3CDTF">2015-01-27T06:25:33Z</dcterms:created>
  <dcterms:modified xsi:type="dcterms:W3CDTF">2024-05-27T14:11:15Z</dcterms:modified>
</cp:coreProperties>
</file>