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Engineer6.RKASSO\Desktop\Drive\WIP\5 files of Dehradun\VIS(2024-25)-PL014-014-014 Mrs Karishma wo Sajal Hatwa\Report\"/>
    </mc:Choice>
  </mc:AlternateContent>
  <xr:revisionPtr revIDLastSave="0" documentId="13_ncr:1_{D6724AEC-046C-4146-AFE0-B9EC70E2AD3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Calculations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4" l="1"/>
  <c r="J17" i="4"/>
  <c r="J10" i="4"/>
  <c r="K13" i="4"/>
  <c r="J13" i="4"/>
  <c r="G3" i="4"/>
  <c r="K7" i="4" l="1"/>
  <c r="M7" i="4" l="1"/>
  <c r="N7" i="4" s="1"/>
  <c r="G7" i="4"/>
  <c r="K24" i="4" l="1"/>
  <c r="K23" i="4"/>
  <c r="K21" i="4"/>
  <c r="K20" i="4"/>
  <c r="K25" i="4" l="1"/>
</calcChain>
</file>

<file path=xl/sharedStrings.xml><?xml version="1.0" encoding="utf-8"?>
<sst xmlns="http://schemas.openxmlformats.org/spreadsheetml/2006/main" count="23" uniqueCount="18">
  <si>
    <t>Value</t>
  </si>
  <si>
    <t>FMV</t>
  </si>
  <si>
    <t>Govt.</t>
  </si>
  <si>
    <t>Area</t>
  </si>
  <si>
    <t>sqm</t>
  </si>
  <si>
    <t>Nali</t>
  </si>
  <si>
    <t>Rate (INR per sqm)</t>
  </si>
  <si>
    <t>Land (in sqm)</t>
  </si>
  <si>
    <t>per nali</t>
  </si>
  <si>
    <t>Range</t>
  </si>
  <si>
    <t>per sqm</t>
  </si>
  <si>
    <t>RV</t>
  </si>
  <si>
    <t>DV</t>
  </si>
  <si>
    <t>Adopted</t>
  </si>
  <si>
    <t>Rate (INR per Nali)</t>
  </si>
  <si>
    <t>Disc</t>
  </si>
  <si>
    <t>avg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</si>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</sst>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165" fontId="0" fillId="0" borderId="0" xfId="1" applyNumberFormat="1" applyFont="1"/>
    <xf numFmtId="43" fontId="0" fillId="0" borderId="0" xfId="0" applyNumberFormat="1"/>
    <xf numFmtId="4" fontId="0" fillId="0" borderId="0" xfId="0" applyNumberFormat="1"/>
    <xf numFmtId="0" fontId="0" fillId="0" borderId="7" xfId="0" applyBorder="1"/>
    <xf numFmtId="3" fontId="0" fillId="0" borderId="9" xfId="0" applyNumberFormat="1" applyBorder="1"/>
    <xf numFmtId="3" fontId="0" fillId="0" borderId="10" xfId="0" applyNumberFormat="1" applyBorder="1"/>
    <xf numFmtId="0" fontId="0" fillId="0" borderId="11" xfId="0" applyBorder="1"/>
    <xf numFmtId="0" fontId="0" fillId="0" borderId="8" xfId="0" applyBorder="1"/>
    <xf numFmtId="3" fontId="0" fillId="0" borderId="6" xfId="0" applyNumberFormat="1" applyBorder="1"/>
    <xf numFmtId="3" fontId="0" fillId="0" borderId="5" xfId="0" applyNumberFormat="1" applyBorder="1"/>
    <xf numFmtId="3" fontId="3" fillId="0" borderId="0" xfId="0" applyNumberFormat="1" applyFont="1"/>
    <xf numFmtId="43" fontId="0" fillId="0" borderId="0" xfId="1" applyFont="1" applyBorder="1"/>
    <xf numFmtId="3" fontId="0" fillId="0" borderId="0" xfId="0" applyNumberFormat="1"/>
    <xf numFmtId="165" fontId="0" fillId="0" borderId="1" xfId="1" applyNumberFormat="1" applyFont="1" applyBorder="1"/>
    <xf numFmtId="43" fontId="0" fillId="0" borderId="1" xfId="1" applyFont="1" applyBorder="1"/>
    <xf numFmtId="3" fontId="0" fillId="0" borderId="1" xfId="0" applyNumberFormat="1" applyBorder="1"/>
    <xf numFmtId="0" fontId="2" fillId="0" borderId="1" xfId="0" applyFont="1" applyBorder="1"/>
    <xf numFmtId="0" fontId="0" fillId="0" borderId="1" xfId="0" applyBorder="1"/>
    <xf numFmtId="164" fontId="2" fillId="0" borderId="1" xfId="0" applyNumberFormat="1" applyFont="1" applyBorder="1"/>
    <xf numFmtId="9" fontId="0" fillId="0" borderId="1" xfId="2" applyFont="1" applyBorder="1"/>
    <xf numFmtId="3" fontId="0" fillId="0" borderId="12" xfId="0" applyNumberFormat="1" applyBorder="1"/>
    <xf numFmtId="3" fontId="3" fillId="0" borderId="12" xfId="0" applyNumberFormat="1" applyFont="1" applyBorder="1"/>
    <xf numFmtId="4" fontId="0" fillId="0" borderId="6" xfId="0" applyNumberFormat="1" applyBorder="1"/>
    <xf numFmtId="10" fontId="0" fillId="0" borderId="0" xfId="2" applyNumberFormat="1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N25"/>
  <sheetViews>
    <sheetView tabSelected="1" topLeftCell="G1" zoomScaleNormal="100" workbookViewId="0">
      <selection activeCell="K20" sqref="K20"/>
    </sheetView>
  </sheetViews>
  <sheetFormatPr defaultRowHeight="15" x14ac:dyDescent="0.25"/>
  <cols>
    <col min="5" max="5" width="12.85546875" bestFit="1" customWidth="1"/>
    <col min="6" max="6" width="17.85546875" bestFit="1" customWidth="1"/>
    <col min="7" max="7" width="14.140625" customWidth="1"/>
    <col min="9" max="9" width="12.7109375" bestFit="1" customWidth="1"/>
    <col min="10" max="10" width="17.85546875" bestFit="1" customWidth="1"/>
    <col min="11" max="11" width="16.85546875" bestFit="1" customWidth="1"/>
    <col min="13" max="13" width="14.42578125" bestFit="1" customWidth="1"/>
    <col min="14" max="14" width="12.5703125" bestFit="1" customWidth="1"/>
    <col min="15" max="15" width="10" bestFit="1" customWidth="1"/>
  </cols>
  <sheetData>
    <row r="2" spans="5:14" x14ac:dyDescent="0.25">
      <c r="F2" s="17" t="s">
        <v>4</v>
      </c>
      <c r="G2" s="17" t="s">
        <v>5</v>
      </c>
    </row>
    <row r="3" spans="5:14" x14ac:dyDescent="0.25">
      <c r="E3" s="17" t="s">
        <v>3</v>
      </c>
      <c r="F3" s="18">
        <v>2460</v>
      </c>
      <c r="G3" s="14">
        <f>F3/200</f>
        <v>12.3</v>
      </c>
    </row>
    <row r="4" spans="5:14" ht="15.75" thickBot="1" x14ac:dyDescent="0.3"/>
    <row r="5" spans="5:14" ht="15.75" thickBot="1" x14ac:dyDescent="0.3">
      <c r="E5" s="25" t="s">
        <v>2</v>
      </c>
      <c r="F5" s="26"/>
      <c r="G5" s="27"/>
      <c r="I5" s="25" t="s">
        <v>1</v>
      </c>
      <c r="J5" s="26"/>
      <c r="K5" s="27"/>
    </row>
    <row r="6" spans="5:14" x14ac:dyDescent="0.25">
      <c r="E6" s="4" t="s">
        <v>7</v>
      </c>
      <c r="F6" s="7" t="s">
        <v>6</v>
      </c>
      <c r="G6" s="8" t="s">
        <v>0</v>
      </c>
      <c r="I6" s="4" t="s">
        <v>7</v>
      </c>
      <c r="J6" s="7" t="s">
        <v>6</v>
      </c>
      <c r="K6" s="8" t="s">
        <v>0</v>
      </c>
    </row>
    <row r="7" spans="5:14" ht="15.75" thickBot="1" x14ac:dyDescent="0.3">
      <c r="E7" s="10">
        <v>1710</v>
      </c>
      <c r="F7" s="9">
        <v>310</v>
      </c>
      <c r="G7" s="6">
        <f>F7*E7</f>
        <v>530100</v>
      </c>
      <c r="I7" s="10">
        <v>1710</v>
      </c>
      <c r="J7" s="23">
        <v>319</v>
      </c>
      <c r="K7" s="6">
        <f>J7*I7</f>
        <v>545490</v>
      </c>
      <c r="M7" s="1">
        <f>K7*0.6</f>
        <v>327294</v>
      </c>
      <c r="N7" s="2">
        <f>M7*0.05</f>
        <v>16364.7</v>
      </c>
    </row>
    <row r="8" spans="5:14" x14ac:dyDescent="0.25">
      <c r="G8" s="5"/>
    </row>
    <row r="9" spans="5:14" ht="15.75" thickBot="1" x14ac:dyDescent="0.3">
      <c r="J9" s="18" t="s">
        <v>14</v>
      </c>
    </row>
    <row r="10" spans="5:14" ht="15.75" thickBot="1" x14ac:dyDescent="0.3">
      <c r="F10" s="22"/>
      <c r="J10" s="18">
        <f>J7*200</f>
        <v>63800</v>
      </c>
      <c r="K10" s="12"/>
    </row>
    <row r="11" spans="5:14" x14ac:dyDescent="0.25">
      <c r="F11" s="11"/>
      <c r="K11" s="12"/>
    </row>
    <row r="12" spans="5:14" x14ac:dyDescent="0.25">
      <c r="F12" s="11"/>
      <c r="I12" s="17" t="s">
        <v>9</v>
      </c>
      <c r="J12" s="14">
        <v>70000</v>
      </c>
      <c r="K12" s="14">
        <v>80000</v>
      </c>
      <c r="L12" s="18" t="s">
        <v>8</v>
      </c>
      <c r="N12" s="1">
        <v>1500000</v>
      </c>
    </row>
    <row r="13" spans="5:14" x14ac:dyDescent="0.25">
      <c r="F13" s="13"/>
      <c r="J13" s="16">
        <f>J12/200</f>
        <v>350</v>
      </c>
      <c r="K13" s="16">
        <f>K12/200</f>
        <v>400</v>
      </c>
      <c r="L13" s="18" t="s">
        <v>10</v>
      </c>
      <c r="N13">
        <v>1500</v>
      </c>
    </row>
    <row r="14" spans="5:14" x14ac:dyDescent="0.25">
      <c r="F14" s="13"/>
      <c r="J14" s="13"/>
      <c r="K14" s="12"/>
    </row>
    <row r="15" spans="5:14" x14ac:dyDescent="0.25">
      <c r="F15" s="13"/>
      <c r="I15" s="17" t="s">
        <v>13</v>
      </c>
      <c r="J15" s="16">
        <v>375</v>
      </c>
      <c r="K15" s="15"/>
      <c r="L15" s="18" t="s">
        <v>10</v>
      </c>
    </row>
    <row r="16" spans="5:14" ht="15.75" thickBot="1" x14ac:dyDescent="0.3">
      <c r="F16" s="13"/>
      <c r="I16" s="17" t="s">
        <v>15</v>
      </c>
      <c r="J16" s="20">
        <v>0.85</v>
      </c>
      <c r="K16" s="12"/>
    </row>
    <row r="17" spans="6:13" ht="15.75" thickBot="1" x14ac:dyDescent="0.3">
      <c r="F17" s="21"/>
      <c r="J17" s="13">
        <f>J15*J16</f>
        <v>318.75</v>
      </c>
      <c r="K17" s="12"/>
    </row>
    <row r="18" spans="6:13" x14ac:dyDescent="0.25">
      <c r="F18" s="13"/>
      <c r="J18" s="13"/>
      <c r="K18" s="2"/>
      <c r="M18" s="3"/>
    </row>
    <row r="19" spans="6:13" ht="15.75" thickBot="1" x14ac:dyDescent="0.3">
      <c r="F19" s="13"/>
      <c r="J19" s="19" t="s">
        <v>1</v>
      </c>
      <c r="K19" s="16">
        <f>ROUND(K7,-4)</f>
        <v>550000</v>
      </c>
      <c r="M19" s="3"/>
    </row>
    <row r="20" spans="6:13" ht="15.75" thickBot="1" x14ac:dyDescent="0.3">
      <c r="F20" s="21"/>
      <c r="J20" s="19" t="s">
        <v>11</v>
      </c>
      <c r="K20" s="14">
        <f>K19*0.85</f>
        <v>467500</v>
      </c>
    </row>
    <row r="21" spans="6:13" x14ac:dyDescent="0.25">
      <c r="J21" s="17" t="s">
        <v>12</v>
      </c>
      <c r="K21" s="14">
        <f>K19*0.75</f>
        <v>412500</v>
      </c>
    </row>
    <row r="23" spans="6:13" x14ac:dyDescent="0.25">
      <c r="J23" t="s">
        <v>16</v>
      </c>
      <c r="K23" s="13">
        <f>AVERAGE(K19,G7)</f>
        <v>540050</v>
      </c>
    </row>
    <row r="24" spans="6:13" x14ac:dyDescent="0.25">
      <c r="F24" s="1"/>
      <c r="J24" t="s">
        <v>17</v>
      </c>
      <c r="K24" s="13">
        <f>K7-G7</f>
        <v>15390</v>
      </c>
    </row>
    <row r="25" spans="6:13" x14ac:dyDescent="0.25">
      <c r="K25" s="24">
        <f>K24/K23</f>
        <v>2.8497361355430052E-2</v>
      </c>
    </row>
  </sheetData>
  <mergeCells count="2">
    <mergeCell ref="I5:K5"/>
    <mergeCell ref="E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Babul</dc:creator>
  <cp:lastModifiedBy>Mahesh Joshi</cp:lastModifiedBy>
  <dcterms:created xsi:type="dcterms:W3CDTF">2022-11-04T05:05:51Z</dcterms:created>
  <dcterms:modified xsi:type="dcterms:W3CDTF">2024-04-16T06:49:46Z</dcterms:modified>
</cp:coreProperties>
</file>